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rcver\Documents\Mitchelton\Data renners\Luke Durbridge\Modellering in excel\"/>
    </mc:Choice>
  </mc:AlternateContent>
  <xr:revisionPtr revIDLastSave="0" documentId="8_{CD686E71-D52E-4E57-B7B6-ABC116F6BC60}" xr6:coauthVersionLast="45" xr6:coauthVersionMax="45" xr10:uidLastSave="{00000000-0000-0000-0000-000000000000}"/>
  <bookViews>
    <workbookView xWindow="-120" yWindow="-120" windowWidth="29040" windowHeight="15840" xr2:uid="{A0801368-2251-4998-A0D6-45DAFE908E87}"/>
  </bookViews>
  <sheets>
    <sheet name="TSS_ALL" sheetId="5" r:id="rId1"/>
    <sheet name="eTRIMP_ALL" sheetId="11" r:id="rId2"/>
    <sheet name="TSS_3months" sheetId="12" r:id="rId3"/>
    <sheet name="eTRIMP_3months" sheetId="13" r:id="rId4"/>
    <sheet name="TSS_TDF" sheetId="14" r:id="rId5"/>
    <sheet name="eTRIMP_TDF" sheetId="15" r:id="rId6"/>
  </sheets>
  <definedNames>
    <definedName name="solver_adj" localSheetId="3" hidden="1">eTRIMP_3months!$O$3:$O$6</definedName>
    <definedName name="solver_adj" localSheetId="1" hidden="1">eTRIMP_ALL!$O$3:$O$6</definedName>
    <definedName name="solver_adj" localSheetId="5" hidden="1">eTRIMP_TDF!$O$3:$O$6</definedName>
    <definedName name="solver_adj" localSheetId="2" hidden="1">TSS_3months!$O$3:$O$6</definedName>
    <definedName name="solver_adj" localSheetId="0" hidden="1">TSS_ALL!$O$3:$O$6</definedName>
    <definedName name="solver_adj" localSheetId="4" hidden="1">TSS_TDF!$O$3:$O$6</definedName>
    <definedName name="solver_cvg" localSheetId="3" hidden="1">0.0001</definedName>
    <definedName name="solver_cvg" localSheetId="1" hidden="1">0.0001</definedName>
    <definedName name="solver_cvg" localSheetId="5" hidden="1">0.0001</definedName>
    <definedName name="solver_cvg" localSheetId="2" hidden="1">0.0001</definedName>
    <definedName name="solver_cvg" localSheetId="0" hidden="1">0.0001</definedName>
    <definedName name="solver_cvg" localSheetId="4" hidden="1">0.0001</definedName>
    <definedName name="solver_drv" localSheetId="3" hidden="1">1</definedName>
    <definedName name="solver_drv" localSheetId="1" hidden="1">1</definedName>
    <definedName name="solver_drv" localSheetId="5" hidden="1">1</definedName>
    <definedName name="solver_drv" localSheetId="2" hidden="1">1</definedName>
    <definedName name="solver_drv" localSheetId="0" hidden="1">1</definedName>
    <definedName name="solver_drv" localSheetId="4" hidden="1">1</definedName>
    <definedName name="solver_eng" localSheetId="3" hidden="1">1</definedName>
    <definedName name="solver_eng" localSheetId="1" hidden="1">1</definedName>
    <definedName name="solver_eng" localSheetId="5" hidden="1">1</definedName>
    <definedName name="solver_eng" localSheetId="2" hidden="1">1</definedName>
    <definedName name="solver_eng" localSheetId="0" hidden="1">1</definedName>
    <definedName name="solver_eng" localSheetId="4" hidden="1">1</definedName>
    <definedName name="solver_est" localSheetId="3" hidden="1">1</definedName>
    <definedName name="solver_est" localSheetId="1" hidden="1">1</definedName>
    <definedName name="solver_est" localSheetId="5" hidden="1">1</definedName>
    <definedName name="solver_est" localSheetId="2" hidden="1">1</definedName>
    <definedName name="solver_est" localSheetId="0" hidden="1">1</definedName>
    <definedName name="solver_est" localSheetId="4" hidden="1">1</definedName>
    <definedName name="solver_itr" localSheetId="3" hidden="1">2147483647</definedName>
    <definedName name="solver_itr" localSheetId="1" hidden="1">2147483647</definedName>
    <definedName name="solver_itr" localSheetId="5" hidden="1">2147483647</definedName>
    <definedName name="solver_itr" localSheetId="2" hidden="1">2147483647</definedName>
    <definedName name="solver_itr" localSheetId="0" hidden="1">2147483647</definedName>
    <definedName name="solver_itr" localSheetId="4" hidden="1">2147483647</definedName>
    <definedName name="solver_lhs0" localSheetId="3" hidden="1">eTRIMP_3months!$O$6</definedName>
    <definedName name="solver_lhs0" localSheetId="1" hidden="1">eTRIMP_ALL!$O$6</definedName>
    <definedName name="solver_lhs0" localSheetId="5" hidden="1">eTRIMP_TDF!$O$6</definedName>
    <definedName name="solver_lhs0" localSheetId="2" hidden="1">TSS_3months!$O$6</definedName>
    <definedName name="solver_lhs0" localSheetId="0" hidden="1">TSS_ALL!$O$6</definedName>
    <definedName name="solver_lhs0" localSheetId="4" hidden="1">TSS_TDF!$O$6</definedName>
    <definedName name="solver_lhs1" localSheetId="3" hidden="1">eTRIMP_3months!$O$6</definedName>
    <definedName name="solver_lhs1" localSheetId="1" hidden="1">eTRIMP_ALL!$O$6</definedName>
    <definedName name="solver_lhs1" localSheetId="5" hidden="1">eTRIMP_TDF!$O$6</definedName>
    <definedName name="solver_lhs1" localSheetId="2" hidden="1">TSS_3months!$O$6</definedName>
    <definedName name="solver_lhs1" localSheetId="0" hidden="1">TSS_ALL!$O$6</definedName>
    <definedName name="solver_lhs1" localSheetId="4" hidden="1">TSS_TDF!$O$6</definedName>
    <definedName name="solver_lhs2" localSheetId="3" hidden="1">eTRIMP_3months!$O$6</definedName>
    <definedName name="solver_lhs2" localSheetId="1" hidden="1">eTRIMP_ALL!$O$6</definedName>
    <definedName name="solver_lhs2" localSheetId="5" hidden="1">eTRIMP_TDF!$O$6</definedName>
    <definedName name="solver_lhs2" localSheetId="2" hidden="1">TSS_3months!$O$6</definedName>
    <definedName name="solver_lhs2" localSheetId="0" hidden="1">TSS_ALL!$O$6</definedName>
    <definedName name="solver_lhs2" localSheetId="4" hidden="1">TSS_TDF!$O$6</definedName>
    <definedName name="solver_lhs3" localSheetId="3" hidden="1">eTRIMP_3months!$O$6</definedName>
    <definedName name="solver_lhs3" localSheetId="1" hidden="1">eTRIMP_ALL!$O$6</definedName>
    <definedName name="solver_lhs3" localSheetId="5" hidden="1">eTRIMP_TDF!$O$6</definedName>
    <definedName name="solver_lhs3" localSheetId="2" hidden="1">TSS_3months!$O$6</definedName>
    <definedName name="solver_lhs3" localSheetId="0" hidden="1">TSS_ALL!$O$6</definedName>
    <definedName name="solver_lhs3" localSheetId="4" hidden="1">TSS_TDF!$O$6</definedName>
    <definedName name="solver_mip" localSheetId="3" hidden="1">2147483647</definedName>
    <definedName name="solver_mip" localSheetId="1" hidden="1">2147483647</definedName>
    <definedName name="solver_mip" localSheetId="5" hidden="1">2147483647</definedName>
    <definedName name="solver_mip" localSheetId="2" hidden="1">2147483647</definedName>
    <definedName name="solver_mip" localSheetId="0" hidden="1">2147483647</definedName>
    <definedName name="solver_mip" localSheetId="4" hidden="1">2147483647</definedName>
    <definedName name="solver_mni" localSheetId="3" hidden="1">30</definedName>
    <definedName name="solver_mni" localSheetId="1" hidden="1">30</definedName>
    <definedName name="solver_mni" localSheetId="5" hidden="1">30</definedName>
    <definedName name="solver_mni" localSheetId="2" hidden="1">30</definedName>
    <definedName name="solver_mni" localSheetId="0" hidden="1">30</definedName>
    <definedName name="solver_mni" localSheetId="4" hidden="1">30</definedName>
    <definedName name="solver_mrt" localSheetId="3" hidden="1">0.075</definedName>
    <definedName name="solver_mrt" localSheetId="1" hidden="1">0.075</definedName>
    <definedName name="solver_mrt" localSheetId="5" hidden="1">0.075</definedName>
    <definedName name="solver_mrt" localSheetId="2" hidden="1">0.075</definedName>
    <definedName name="solver_mrt" localSheetId="0" hidden="1">0.075</definedName>
    <definedName name="solver_mrt" localSheetId="4" hidden="1">0.075</definedName>
    <definedName name="solver_msl" localSheetId="3" hidden="1">2</definedName>
    <definedName name="solver_msl" localSheetId="1" hidden="1">2</definedName>
    <definedName name="solver_msl" localSheetId="5" hidden="1">2</definedName>
    <definedName name="solver_msl" localSheetId="2" hidden="1">2</definedName>
    <definedName name="solver_msl" localSheetId="0" hidden="1">2</definedName>
    <definedName name="solver_msl" localSheetId="4" hidden="1">2</definedName>
    <definedName name="solver_neg" localSheetId="3" hidden="1">1</definedName>
    <definedName name="solver_neg" localSheetId="1" hidden="1">1</definedName>
    <definedName name="solver_neg" localSheetId="5" hidden="1">1</definedName>
    <definedName name="solver_neg" localSheetId="2" hidden="1">1</definedName>
    <definedName name="solver_neg" localSheetId="0" hidden="1">1</definedName>
    <definedName name="solver_neg" localSheetId="4" hidden="1">1</definedName>
    <definedName name="solver_nod" localSheetId="3" hidden="1">2147483647</definedName>
    <definedName name="solver_nod" localSheetId="1" hidden="1">2147483647</definedName>
    <definedName name="solver_nod" localSheetId="5" hidden="1">2147483647</definedName>
    <definedName name="solver_nod" localSheetId="2" hidden="1">2147483647</definedName>
    <definedName name="solver_nod" localSheetId="0" hidden="1">2147483647</definedName>
    <definedName name="solver_nod" localSheetId="4" hidden="1">2147483647</definedName>
    <definedName name="solver_num" localSheetId="3" hidden="1">0</definedName>
    <definedName name="solver_num" localSheetId="1" hidden="1">0</definedName>
    <definedName name="solver_num" localSheetId="5" hidden="1">0</definedName>
    <definedName name="solver_num" localSheetId="2" hidden="1">0</definedName>
    <definedName name="solver_num" localSheetId="0" hidden="1">0</definedName>
    <definedName name="solver_num" localSheetId="4" hidden="1">0</definedName>
    <definedName name="solver_nwt" localSheetId="3" hidden="1">1</definedName>
    <definedName name="solver_nwt" localSheetId="1" hidden="1">1</definedName>
    <definedName name="solver_nwt" localSheetId="5" hidden="1">1</definedName>
    <definedName name="solver_nwt" localSheetId="2" hidden="1">1</definedName>
    <definedName name="solver_nwt" localSheetId="0" hidden="1">1</definedName>
    <definedName name="solver_nwt" localSheetId="4" hidden="1">1</definedName>
    <definedName name="solver_opt" localSheetId="3" hidden="1">eTRIMP_3months!$R$2</definedName>
    <definedName name="solver_opt" localSheetId="1" hidden="1">eTRIMP_ALL!$R$2</definedName>
    <definedName name="solver_opt" localSheetId="5" hidden="1">eTRIMP_TDF!$R$2</definedName>
    <definedName name="solver_opt" localSheetId="2" hidden="1">TSS_3months!$R$2</definedName>
    <definedName name="solver_opt" localSheetId="0" hidden="1">TSS_ALL!$R$2</definedName>
    <definedName name="solver_opt" localSheetId="4" hidden="1">TSS_TDF!$R$2</definedName>
    <definedName name="solver_pre" localSheetId="3" hidden="1">0.000001</definedName>
    <definedName name="solver_pre" localSheetId="1" hidden="1">0.000001</definedName>
    <definedName name="solver_pre" localSheetId="5" hidden="1">0.000001</definedName>
    <definedName name="solver_pre" localSheetId="2" hidden="1">0.000001</definedName>
    <definedName name="solver_pre" localSheetId="0" hidden="1">0.000001</definedName>
    <definedName name="solver_pre" localSheetId="4" hidden="1">0.000001</definedName>
    <definedName name="solver_rbv" localSheetId="3" hidden="1">1</definedName>
    <definedName name="solver_rbv" localSheetId="1" hidden="1">1</definedName>
    <definedName name="solver_rbv" localSheetId="5" hidden="1">1</definedName>
    <definedName name="solver_rbv" localSheetId="2" hidden="1">1</definedName>
    <definedName name="solver_rbv" localSheetId="0" hidden="1">1</definedName>
    <definedName name="solver_rbv" localSheetId="4" hidden="1">1</definedName>
    <definedName name="solver_rel0" localSheetId="3" hidden="1">3</definedName>
    <definedName name="solver_rel0" localSheetId="1" hidden="1">3</definedName>
    <definedName name="solver_rel0" localSheetId="5" hidden="1">3</definedName>
    <definedName name="solver_rel0" localSheetId="2" hidden="1">3</definedName>
    <definedName name="solver_rel0" localSheetId="0" hidden="1">3</definedName>
    <definedName name="solver_rel0" localSheetId="4" hidden="1">3</definedName>
    <definedName name="solver_rel1" localSheetId="3" hidden="1">3</definedName>
    <definedName name="solver_rel1" localSheetId="1" hidden="1">3</definedName>
    <definedName name="solver_rel1" localSheetId="5" hidden="1">3</definedName>
    <definedName name="solver_rel1" localSheetId="2" hidden="1">3</definedName>
    <definedName name="solver_rel1" localSheetId="0" hidden="1">3</definedName>
    <definedName name="solver_rel1" localSheetId="4" hidden="1">3</definedName>
    <definedName name="solver_rel2" localSheetId="3" hidden="1">3</definedName>
    <definedName name="solver_rel2" localSheetId="1" hidden="1">3</definedName>
    <definedName name="solver_rel2" localSheetId="5" hidden="1">3</definedName>
    <definedName name="solver_rel2" localSheetId="2" hidden="1">3</definedName>
    <definedName name="solver_rel2" localSheetId="0" hidden="1">3</definedName>
    <definedName name="solver_rel2" localSheetId="4" hidden="1">3</definedName>
    <definedName name="solver_rel3" localSheetId="3" hidden="1">3</definedName>
    <definedName name="solver_rel3" localSheetId="1" hidden="1">3</definedName>
    <definedName name="solver_rel3" localSheetId="5" hidden="1">3</definedName>
    <definedName name="solver_rel3" localSheetId="2" hidden="1">3</definedName>
    <definedName name="solver_rel3" localSheetId="0" hidden="1">3</definedName>
    <definedName name="solver_rel3" localSheetId="4" hidden="1">3</definedName>
    <definedName name="solver_rhs0" localSheetId="3" hidden="1">0.5</definedName>
    <definedName name="solver_rhs0" localSheetId="1" hidden="1">0.5</definedName>
    <definedName name="solver_rhs0" localSheetId="5" hidden="1">0.5</definedName>
    <definedName name="solver_rhs0" localSheetId="2" hidden="1">0.5</definedName>
    <definedName name="solver_rhs0" localSheetId="0" hidden="1">0.5</definedName>
    <definedName name="solver_rhs0" localSheetId="4" hidden="1">0.5</definedName>
    <definedName name="solver_rhs1" localSheetId="3" hidden="1">0.5</definedName>
    <definedName name="solver_rhs1" localSheetId="1" hidden="1">0.5</definedName>
    <definedName name="solver_rhs1" localSheetId="5" hidden="1">0.5</definedName>
    <definedName name="solver_rhs1" localSheetId="2" hidden="1">0.5</definedName>
    <definedName name="solver_rhs1" localSheetId="0" hidden="1">0.5</definedName>
    <definedName name="solver_rhs1" localSheetId="4" hidden="1">0.5</definedName>
    <definedName name="solver_rhs2" localSheetId="3" hidden="1">0.5</definedName>
    <definedName name="solver_rhs2" localSheetId="1" hidden="1">0.5</definedName>
    <definedName name="solver_rhs2" localSheetId="5" hidden="1">0.5</definedName>
    <definedName name="solver_rhs2" localSheetId="2" hidden="1">0.5</definedName>
    <definedName name="solver_rhs2" localSheetId="0" hidden="1">0.5</definedName>
    <definedName name="solver_rhs2" localSheetId="4" hidden="1">0.5</definedName>
    <definedName name="solver_rhs3" localSheetId="3" hidden="1">0.5</definedName>
    <definedName name="solver_rhs3" localSheetId="1" hidden="1">0.5</definedName>
    <definedName name="solver_rhs3" localSheetId="5" hidden="1">0.5</definedName>
    <definedName name="solver_rhs3" localSheetId="2" hidden="1">0.5</definedName>
    <definedName name="solver_rhs3" localSheetId="0" hidden="1">0.5</definedName>
    <definedName name="solver_rhs3" localSheetId="4" hidden="1">0.5</definedName>
    <definedName name="solver_rlx" localSheetId="3" hidden="1">2</definedName>
    <definedName name="solver_rlx" localSheetId="1" hidden="1">2</definedName>
    <definedName name="solver_rlx" localSheetId="5" hidden="1">2</definedName>
    <definedName name="solver_rlx" localSheetId="2" hidden="1">2</definedName>
    <definedName name="solver_rlx" localSheetId="0" hidden="1">2</definedName>
    <definedName name="solver_rlx" localSheetId="4" hidden="1">2</definedName>
    <definedName name="solver_rsd" localSheetId="3" hidden="1">0</definedName>
    <definedName name="solver_rsd" localSheetId="1" hidden="1">0</definedName>
    <definedName name="solver_rsd" localSheetId="5" hidden="1">0</definedName>
    <definedName name="solver_rsd" localSheetId="2" hidden="1">0</definedName>
    <definedName name="solver_rsd" localSheetId="0" hidden="1">0</definedName>
    <definedName name="solver_rsd" localSheetId="4" hidden="1">0</definedName>
    <definedName name="solver_scl" localSheetId="3" hidden="1">1</definedName>
    <definedName name="solver_scl" localSheetId="1" hidden="1">1</definedName>
    <definedName name="solver_scl" localSheetId="5" hidden="1">1</definedName>
    <definedName name="solver_scl" localSheetId="2" hidden="1">1</definedName>
    <definedName name="solver_scl" localSheetId="0" hidden="1">1</definedName>
    <definedName name="solver_scl" localSheetId="4" hidden="1">1</definedName>
    <definedName name="solver_sho" localSheetId="3" hidden="1">2</definedName>
    <definedName name="solver_sho" localSheetId="1" hidden="1">2</definedName>
    <definedName name="solver_sho" localSheetId="5" hidden="1">2</definedName>
    <definedName name="solver_sho" localSheetId="2" hidden="1">2</definedName>
    <definedName name="solver_sho" localSheetId="0" hidden="1">2</definedName>
    <definedName name="solver_sho" localSheetId="4" hidden="1">2</definedName>
    <definedName name="solver_ssz" localSheetId="3" hidden="1">100</definedName>
    <definedName name="solver_ssz" localSheetId="1" hidden="1">100</definedName>
    <definedName name="solver_ssz" localSheetId="5" hidden="1">100</definedName>
    <definedName name="solver_ssz" localSheetId="2" hidden="1">100</definedName>
    <definedName name="solver_ssz" localSheetId="0" hidden="1">100</definedName>
    <definedName name="solver_ssz" localSheetId="4" hidden="1">100</definedName>
    <definedName name="solver_tim" localSheetId="3" hidden="1">2147483647</definedName>
    <definedName name="solver_tim" localSheetId="1" hidden="1">2147483647</definedName>
    <definedName name="solver_tim" localSheetId="5" hidden="1">2147483647</definedName>
    <definedName name="solver_tim" localSheetId="2" hidden="1">2147483647</definedName>
    <definedName name="solver_tim" localSheetId="0" hidden="1">2147483647</definedName>
    <definedName name="solver_tim" localSheetId="4" hidden="1">2147483647</definedName>
    <definedName name="solver_tol" localSheetId="3" hidden="1">0.01</definedName>
    <definedName name="solver_tol" localSheetId="1" hidden="1">0.01</definedName>
    <definedName name="solver_tol" localSheetId="5" hidden="1">0.01</definedName>
    <definedName name="solver_tol" localSheetId="2" hidden="1">0.01</definedName>
    <definedName name="solver_tol" localSheetId="0" hidden="1">0.01</definedName>
    <definedName name="solver_tol" localSheetId="4" hidden="1">0.01</definedName>
    <definedName name="solver_typ" localSheetId="3" hidden="1">2</definedName>
    <definedName name="solver_typ" localSheetId="1" hidden="1">2</definedName>
    <definedName name="solver_typ" localSheetId="5" hidden="1">2</definedName>
    <definedName name="solver_typ" localSheetId="2" hidden="1">2</definedName>
    <definedName name="solver_typ" localSheetId="0" hidden="1">2</definedName>
    <definedName name="solver_typ" localSheetId="4" hidden="1">2</definedName>
    <definedName name="solver_val" localSheetId="3" hidden="1">0</definedName>
    <definedName name="solver_val" localSheetId="1" hidden="1">0</definedName>
    <definedName name="solver_val" localSheetId="5" hidden="1">0</definedName>
    <definedName name="solver_val" localSheetId="2" hidden="1">0</definedName>
    <definedName name="solver_val" localSheetId="0" hidden="1">0</definedName>
    <definedName name="solver_val" localSheetId="4" hidden="1">0</definedName>
    <definedName name="solver_ver" localSheetId="3" hidden="1">3</definedName>
    <definedName name="solver_ver" localSheetId="1" hidden="1">3</definedName>
    <definedName name="solver_ver" localSheetId="5" hidden="1">3</definedName>
    <definedName name="solver_ver" localSheetId="2" hidden="1">3</definedName>
    <definedName name="solver_ver" localSheetId="0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67" i="15" l="1"/>
  <c r="L366" i="15"/>
  <c r="L365" i="15"/>
  <c r="L364" i="15"/>
  <c r="L363" i="15"/>
  <c r="L362" i="15"/>
  <c r="L361" i="15"/>
  <c r="L360" i="15"/>
  <c r="L359" i="15"/>
  <c r="L358" i="15"/>
  <c r="L357" i="15"/>
  <c r="L356" i="15"/>
  <c r="L355" i="15"/>
  <c r="L354" i="15"/>
  <c r="L353" i="15"/>
  <c r="L352" i="15"/>
  <c r="L351" i="15"/>
  <c r="L350" i="15"/>
  <c r="L349" i="15"/>
  <c r="L348" i="15"/>
  <c r="L347" i="15"/>
  <c r="L346" i="15"/>
  <c r="L345" i="15"/>
  <c r="L344" i="15"/>
  <c r="L343" i="15"/>
  <c r="L342" i="15"/>
  <c r="L341" i="15"/>
  <c r="L340" i="15"/>
  <c r="L339" i="15"/>
  <c r="L338" i="15"/>
  <c r="L337" i="15"/>
  <c r="L336" i="15"/>
  <c r="L335" i="15"/>
  <c r="L334" i="15"/>
  <c r="L333" i="15"/>
  <c r="L332" i="15"/>
  <c r="L331" i="15"/>
  <c r="L330" i="15"/>
  <c r="L329" i="15"/>
  <c r="L328" i="15"/>
  <c r="L327" i="15"/>
  <c r="L326" i="15"/>
  <c r="L325" i="15"/>
  <c r="L324" i="15"/>
  <c r="L323" i="15"/>
  <c r="L322" i="15"/>
  <c r="L321" i="15"/>
  <c r="L320" i="15"/>
  <c r="L319" i="15"/>
  <c r="L318" i="15"/>
  <c r="L317" i="15"/>
  <c r="L316" i="15"/>
  <c r="L315" i="15"/>
  <c r="L314" i="15"/>
  <c r="L313" i="15"/>
  <c r="L312" i="15"/>
  <c r="L311" i="15"/>
  <c r="L310" i="15"/>
  <c r="L309" i="15"/>
  <c r="L308" i="15"/>
  <c r="L307" i="15"/>
  <c r="L306" i="15"/>
  <c r="L305" i="15"/>
  <c r="L304" i="15"/>
  <c r="L303" i="15"/>
  <c r="L302" i="15"/>
  <c r="L301" i="15"/>
  <c r="L300" i="15"/>
  <c r="L299" i="15"/>
  <c r="L298" i="15"/>
  <c r="L297" i="15"/>
  <c r="L296" i="15"/>
  <c r="L295" i="15"/>
  <c r="L294" i="15"/>
  <c r="L293" i="15"/>
  <c r="L292" i="15"/>
  <c r="L291" i="15"/>
  <c r="L290" i="15"/>
  <c r="L289" i="15"/>
  <c r="L288" i="15"/>
  <c r="L287" i="15"/>
  <c r="L286" i="15"/>
  <c r="L285" i="15"/>
  <c r="L284" i="15"/>
  <c r="L283" i="15"/>
  <c r="L282" i="15"/>
  <c r="L281" i="15"/>
  <c r="L280" i="15"/>
  <c r="L279" i="15"/>
  <c r="L278" i="15"/>
  <c r="L277" i="15"/>
  <c r="L276" i="15"/>
  <c r="L275" i="15"/>
  <c r="I275" i="15"/>
  <c r="L274" i="15"/>
  <c r="I274" i="15"/>
  <c r="L273" i="15"/>
  <c r="I273" i="15"/>
  <c r="L272" i="15"/>
  <c r="I272" i="15"/>
  <c r="L271" i="15"/>
  <c r="I271" i="15"/>
  <c r="L270" i="15"/>
  <c r="I270" i="15"/>
  <c r="L269" i="15"/>
  <c r="I269" i="15"/>
  <c r="L268" i="15"/>
  <c r="I268" i="15"/>
  <c r="L267" i="15"/>
  <c r="I267" i="15"/>
  <c r="L266" i="15"/>
  <c r="I266" i="15"/>
  <c r="L265" i="15"/>
  <c r="I265" i="15"/>
  <c r="L264" i="15"/>
  <c r="I264" i="15"/>
  <c r="L263" i="15"/>
  <c r="I263" i="15"/>
  <c r="L262" i="15"/>
  <c r="I262" i="15"/>
  <c r="L261" i="15"/>
  <c r="I261" i="15"/>
  <c r="L260" i="15"/>
  <c r="I260" i="15"/>
  <c r="L258" i="15"/>
  <c r="I258" i="15"/>
  <c r="L256" i="15"/>
  <c r="I256" i="15"/>
  <c r="L254" i="15"/>
  <c r="I254" i="15"/>
  <c r="L252" i="15"/>
  <c r="I252" i="15"/>
  <c r="L251" i="15"/>
  <c r="I251" i="15"/>
  <c r="L250" i="15"/>
  <c r="I250" i="15"/>
  <c r="L249" i="15"/>
  <c r="I249" i="15"/>
  <c r="L248" i="15"/>
  <c r="I248" i="15"/>
  <c r="L247" i="15"/>
  <c r="I247" i="15"/>
  <c r="L246" i="15"/>
  <c r="I246" i="15"/>
  <c r="L245" i="15"/>
  <c r="I245" i="15"/>
  <c r="L244" i="15"/>
  <c r="I244" i="15"/>
  <c r="L243" i="15"/>
  <c r="I243" i="15"/>
  <c r="L242" i="15"/>
  <c r="I242" i="15"/>
  <c r="L241" i="15"/>
  <c r="I241" i="15"/>
  <c r="L240" i="15"/>
  <c r="I240" i="15"/>
  <c r="L239" i="15"/>
  <c r="I239" i="15"/>
  <c r="L238" i="15"/>
  <c r="I238" i="15"/>
  <c r="L237" i="15"/>
  <c r="I237" i="15"/>
  <c r="L236" i="15"/>
  <c r="I236" i="15"/>
  <c r="L235" i="15"/>
  <c r="I235" i="15"/>
  <c r="L234" i="15"/>
  <c r="I234" i="15"/>
  <c r="L233" i="15"/>
  <c r="I233" i="15"/>
  <c r="L232" i="15"/>
  <c r="I232" i="15"/>
  <c r="L230" i="15"/>
  <c r="I230" i="15"/>
  <c r="L229" i="15"/>
  <c r="I229" i="15"/>
  <c r="L228" i="15"/>
  <c r="I228" i="15"/>
  <c r="L227" i="15"/>
  <c r="I227" i="15"/>
  <c r="L226" i="15"/>
  <c r="I226" i="15"/>
  <c r="L225" i="15"/>
  <c r="I225" i="15"/>
  <c r="L224" i="15"/>
  <c r="I224" i="15"/>
  <c r="L223" i="15"/>
  <c r="I223" i="15"/>
  <c r="L222" i="15"/>
  <c r="I222" i="15"/>
  <c r="L221" i="15"/>
  <c r="I221" i="15"/>
  <c r="L220" i="15"/>
  <c r="I220" i="15"/>
  <c r="L219" i="15"/>
  <c r="I219" i="15"/>
  <c r="L218" i="15"/>
  <c r="I218" i="15"/>
  <c r="L216" i="15"/>
  <c r="I216" i="15"/>
  <c r="L215" i="15"/>
  <c r="I215" i="15"/>
  <c r="L214" i="15"/>
  <c r="I214" i="15"/>
  <c r="L213" i="15"/>
  <c r="I213" i="15"/>
  <c r="L212" i="15"/>
  <c r="I212" i="15"/>
  <c r="L211" i="15"/>
  <c r="I211" i="15"/>
  <c r="L210" i="15"/>
  <c r="I210" i="15"/>
  <c r="L209" i="15"/>
  <c r="I209" i="15"/>
  <c r="L208" i="15"/>
  <c r="I208" i="15"/>
  <c r="L207" i="15"/>
  <c r="I207" i="15"/>
  <c r="L206" i="15"/>
  <c r="I206" i="15"/>
  <c r="L205" i="15"/>
  <c r="I205" i="15"/>
  <c r="L204" i="15"/>
  <c r="I204" i="15"/>
  <c r="L203" i="15"/>
  <c r="I203" i="15"/>
  <c r="L202" i="15"/>
  <c r="I202" i="15"/>
  <c r="L201" i="15"/>
  <c r="I201" i="15"/>
  <c r="L200" i="15"/>
  <c r="I200" i="15"/>
  <c r="L199" i="15"/>
  <c r="I199" i="15"/>
  <c r="L198" i="15"/>
  <c r="I198" i="15"/>
  <c r="L197" i="15"/>
  <c r="I197" i="15"/>
  <c r="L196" i="15"/>
  <c r="I196" i="15"/>
  <c r="L195" i="15"/>
  <c r="I195" i="15"/>
  <c r="L194" i="15"/>
  <c r="I194" i="15"/>
  <c r="L191" i="15"/>
  <c r="I191" i="15"/>
  <c r="L190" i="15"/>
  <c r="I190" i="15"/>
  <c r="L189" i="15"/>
  <c r="I189" i="15"/>
  <c r="L188" i="15"/>
  <c r="I188" i="15"/>
  <c r="L187" i="15"/>
  <c r="I187" i="15"/>
  <c r="L186" i="15"/>
  <c r="I186" i="15"/>
  <c r="L185" i="15"/>
  <c r="I185" i="15"/>
  <c r="L184" i="15"/>
  <c r="I184" i="15"/>
  <c r="L183" i="15"/>
  <c r="I183" i="15"/>
  <c r="L182" i="15"/>
  <c r="I182" i="15"/>
  <c r="L181" i="15"/>
  <c r="I181" i="15"/>
  <c r="L180" i="15"/>
  <c r="I180" i="15"/>
  <c r="L179" i="15"/>
  <c r="I179" i="15"/>
  <c r="L178" i="15"/>
  <c r="I178" i="15"/>
  <c r="L177" i="15"/>
  <c r="I177" i="15"/>
  <c r="L176" i="15"/>
  <c r="I176" i="15"/>
  <c r="L175" i="15"/>
  <c r="I175" i="15"/>
  <c r="L174" i="15"/>
  <c r="I174" i="15"/>
  <c r="L173" i="15"/>
  <c r="I173" i="15"/>
  <c r="L172" i="15"/>
  <c r="I172" i="15"/>
  <c r="L171" i="15"/>
  <c r="I171" i="15"/>
  <c r="L170" i="15"/>
  <c r="I170" i="15"/>
  <c r="L169" i="15"/>
  <c r="I169" i="15"/>
  <c r="L168" i="15"/>
  <c r="I168" i="15"/>
  <c r="L167" i="15"/>
  <c r="I167" i="15"/>
  <c r="L166" i="15"/>
  <c r="I166" i="15"/>
  <c r="L165" i="15"/>
  <c r="I165" i="15"/>
  <c r="L164" i="15"/>
  <c r="I164" i="15"/>
  <c r="L163" i="15"/>
  <c r="I163" i="15"/>
  <c r="L162" i="15"/>
  <c r="I162" i="15"/>
  <c r="L161" i="15"/>
  <c r="I161" i="15"/>
  <c r="L160" i="15"/>
  <c r="I160" i="15"/>
  <c r="L159" i="15"/>
  <c r="I159" i="15"/>
  <c r="L158" i="15"/>
  <c r="I158" i="15"/>
  <c r="L157" i="15"/>
  <c r="I157" i="15"/>
  <c r="L156" i="15"/>
  <c r="I156" i="15"/>
  <c r="L153" i="15"/>
  <c r="I153" i="15"/>
  <c r="L152" i="15"/>
  <c r="I152" i="15"/>
  <c r="L150" i="15"/>
  <c r="M150" i="15" s="1"/>
  <c r="I150" i="15"/>
  <c r="M149" i="15"/>
  <c r="L149" i="15"/>
  <c r="I149" i="15"/>
  <c r="L148" i="15"/>
  <c r="M148" i="15" s="1"/>
  <c r="I148" i="15"/>
  <c r="M147" i="15"/>
  <c r="L147" i="15"/>
  <c r="I147" i="15"/>
  <c r="L144" i="15"/>
  <c r="M144" i="15" s="1"/>
  <c r="I144" i="15"/>
  <c r="L143" i="15"/>
  <c r="M143" i="15" s="1"/>
  <c r="I143" i="15"/>
  <c r="L142" i="15"/>
  <c r="M142" i="15" s="1"/>
  <c r="I142" i="15"/>
  <c r="M141" i="15"/>
  <c r="L141" i="15"/>
  <c r="I141" i="15"/>
  <c r="M140" i="15"/>
  <c r="L140" i="15"/>
  <c r="I140" i="15"/>
  <c r="M139" i="15"/>
  <c r="L139" i="15"/>
  <c r="I139" i="15"/>
  <c r="M138" i="15"/>
  <c r="L138" i="15"/>
  <c r="I138" i="15"/>
  <c r="M137" i="15"/>
  <c r="L137" i="15"/>
  <c r="I137" i="15"/>
  <c r="M136" i="15"/>
  <c r="L136" i="15"/>
  <c r="I136" i="15"/>
  <c r="M135" i="15"/>
  <c r="L135" i="15"/>
  <c r="I135" i="15"/>
  <c r="M134" i="15"/>
  <c r="L134" i="15"/>
  <c r="I134" i="15"/>
  <c r="M132" i="15"/>
  <c r="L132" i="15"/>
  <c r="I132" i="15"/>
  <c r="M131" i="15"/>
  <c r="L131" i="15"/>
  <c r="I131" i="15"/>
  <c r="L130" i="15"/>
  <c r="M130" i="15" s="1"/>
  <c r="I130" i="15"/>
  <c r="M129" i="15"/>
  <c r="L129" i="15"/>
  <c r="I129" i="15"/>
  <c r="L128" i="15"/>
  <c r="M128" i="15" s="1"/>
  <c r="I128" i="15"/>
  <c r="M127" i="15"/>
  <c r="L127" i="15"/>
  <c r="I127" i="15"/>
  <c r="M126" i="15"/>
  <c r="L126" i="15"/>
  <c r="I126" i="15"/>
  <c r="M125" i="15"/>
  <c r="L125" i="15"/>
  <c r="I125" i="15"/>
  <c r="M124" i="15"/>
  <c r="L124" i="15"/>
  <c r="I124" i="15"/>
  <c r="M123" i="15"/>
  <c r="L123" i="15"/>
  <c r="I123" i="15"/>
  <c r="L122" i="15"/>
  <c r="M122" i="15" s="1"/>
  <c r="I122" i="15"/>
  <c r="M121" i="15"/>
  <c r="L121" i="15"/>
  <c r="I121" i="15"/>
  <c r="M120" i="15"/>
  <c r="L120" i="15"/>
  <c r="I120" i="15"/>
  <c r="L119" i="15"/>
  <c r="M119" i="15" s="1"/>
  <c r="I119" i="15"/>
  <c r="M118" i="15"/>
  <c r="L118" i="15"/>
  <c r="I118" i="15"/>
  <c r="L117" i="15"/>
  <c r="M117" i="15" s="1"/>
  <c r="I117" i="15"/>
  <c r="M116" i="15"/>
  <c r="L116" i="15"/>
  <c r="I116" i="15"/>
  <c r="L115" i="15"/>
  <c r="M115" i="15" s="1"/>
  <c r="I115" i="15"/>
  <c r="M114" i="15"/>
  <c r="L114" i="15"/>
  <c r="I114" i="15"/>
  <c r="L113" i="15"/>
  <c r="M113" i="15" s="1"/>
  <c r="I113" i="15"/>
  <c r="M112" i="15"/>
  <c r="L112" i="15"/>
  <c r="I112" i="15"/>
  <c r="L111" i="15"/>
  <c r="M111" i="15" s="1"/>
  <c r="I111" i="15"/>
  <c r="M110" i="15"/>
  <c r="L110" i="15"/>
  <c r="I110" i="15"/>
  <c r="L109" i="15"/>
  <c r="M109" i="15" s="1"/>
  <c r="I109" i="15"/>
  <c r="M108" i="15"/>
  <c r="L108" i="15"/>
  <c r="I108" i="15"/>
  <c r="L107" i="15"/>
  <c r="M107" i="15" s="1"/>
  <c r="I107" i="15"/>
  <c r="M106" i="15"/>
  <c r="L106" i="15"/>
  <c r="I106" i="15"/>
  <c r="L105" i="15"/>
  <c r="M105" i="15" s="1"/>
  <c r="I105" i="15"/>
  <c r="M104" i="15"/>
  <c r="L104" i="15"/>
  <c r="I104" i="15"/>
  <c r="L103" i="15"/>
  <c r="M103" i="15" s="1"/>
  <c r="I103" i="15"/>
  <c r="M102" i="15"/>
  <c r="L102" i="15"/>
  <c r="I102" i="15"/>
  <c r="L101" i="15"/>
  <c r="M101" i="15" s="1"/>
  <c r="I101" i="15"/>
  <c r="M100" i="15"/>
  <c r="L100" i="15"/>
  <c r="I100" i="15"/>
  <c r="L99" i="15"/>
  <c r="M99" i="15" s="1"/>
  <c r="I99" i="15"/>
  <c r="M98" i="15"/>
  <c r="L98" i="15"/>
  <c r="I98" i="15"/>
  <c r="L97" i="15"/>
  <c r="M97" i="15" s="1"/>
  <c r="I97" i="15"/>
  <c r="M96" i="15"/>
  <c r="L96" i="15"/>
  <c r="I96" i="15"/>
  <c r="L95" i="15"/>
  <c r="M95" i="15" s="1"/>
  <c r="I95" i="15"/>
  <c r="M94" i="15"/>
  <c r="L94" i="15"/>
  <c r="I94" i="15"/>
  <c r="L93" i="15"/>
  <c r="M93" i="15" s="1"/>
  <c r="I93" i="15"/>
  <c r="M92" i="15"/>
  <c r="L92" i="15"/>
  <c r="I92" i="15"/>
  <c r="L91" i="15"/>
  <c r="M91" i="15" s="1"/>
  <c r="I91" i="15"/>
  <c r="M90" i="15"/>
  <c r="L90" i="15"/>
  <c r="I90" i="15"/>
  <c r="L89" i="15"/>
  <c r="M89" i="15" s="1"/>
  <c r="I89" i="15"/>
  <c r="M88" i="15"/>
  <c r="L88" i="15"/>
  <c r="I88" i="15"/>
  <c r="L87" i="15"/>
  <c r="M87" i="15" s="1"/>
  <c r="I87" i="15"/>
  <c r="M86" i="15"/>
  <c r="L86" i="15"/>
  <c r="I86" i="15"/>
  <c r="L85" i="15"/>
  <c r="M85" i="15" s="1"/>
  <c r="I85" i="15"/>
  <c r="M84" i="15"/>
  <c r="L84" i="15"/>
  <c r="I84" i="15"/>
  <c r="L83" i="15"/>
  <c r="M83" i="15" s="1"/>
  <c r="I83" i="15"/>
  <c r="M82" i="15"/>
  <c r="L82" i="15"/>
  <c r="I82" i="15"/>
  <c r="L81" i="15"/>
  <c r="M81" i="15" s="1"/>
  <c r="I81" i="15"/>
  <c r="M80" i="15"/>
  <c r="L80" i="15"/>
  <c r="I80" i="15"/>
  <c r="L79" i="15"/>
  <c r="M79" i="15" s="1"/>
  <c r="I79" i="15"/>
  <c r="L77" i="15"/>
  <c r="M77" i="15" s="1"/>
  <c r="I77" i="15"/>
  <c r="M76" i="15"/>
  <c r="L76" i="15"/>
  <c r="I76" i="15"/>
  <c r="L73" i="15"/>
  <c r="M73" i="15" s="1"/>
  <c r="I73" i="15"/>
  <c r="M72" i="15"/>
  <c r="L72" i="15"/>
  <c r="I72" i="15"/>
  <c r="L71" i="15"/>
  <c r="M71" i="15" s="1"/>
  <c r="I71" i="15"/>
  <c r="L69" i="15"/>
  <c r="M69" i="15" s="1"/>
  <c r="I69" i="15"/>
  <c r="M68" i="15"/>
  <c r="L68" i="15"/>
  <c r="I68" i="15"/>
  <c r="L67" i="15"/>
  <c r="M67" i="15" s="1"/>
  <c r="I67" i="15"/>
  <c r="M66" i="15"/>
  <c r="L66" i="15"/>
  <c r="I66" i="15"/>
  <c r="L65" i="15"/>
  <c r="M65" i="15" s="1"/>
  <c r="I65" i="15"/>
  <c r="M64" i="15"/>
  <c r="L64" i="15"/>
  <c r="I64" i="15"/>
  <c r="L63" i="15"/>
  <c r="M63" i="15" s="1"/>
  <c r="I63" i="15"/>
  <c r="M62" i="15"/>
  <c r="L62" i="15"/>
  <c r="I62" i="15"/>
  <c r="L61" i="15"/>
  <c r="M61" i="15" s="1"/>
  <c r="I61" i="15"/>
  <c r="M60" i="15"/>
  <c r="L60" i="15"/>
  <c r="I60" i="15"/>
  <c r="L59" i="15"/>
  <c r="M59" i="15" s="1"/>
  <c r="I59" i="15"/>
  <c r="M58" i="15"/>
  <c r="L58" i="15"/>
  <c r="I58" i="15"/>
  <c r="L57" i="15"/>
  <c r="M57" i="15" s="1"/>
  <c r="I57" i="15"/>
  <c r="M56" i="15"/>
  <c r="L56" i="15"/>
  <c r="I56" i="15"/>
  <c r="M54" i="15"/>
  <c r="L54" i="15"/>
  <c r="I54" i="15"/>
  <c r="L53" i="15"/>
  <c r="M53" i="15" s="1"/>
  <c r="I53" i="15"/>
  <c r="M52" i="15"/>
  <c r="L52" i="15"/>
  <c r="I52" i="15"/>
  <c r="L51" i="15"/>
  <c r="M51" i="15" s="1"/>
  <c r="I51" i="15"/>
  <c r="L50" i="15"/>
  <c r="M50" i="15" s="1"/>
  <c r="I50" i="15"/>
  <c r="L49" i="15"/>
  <c r="M49" i="15" s="1"/>
  <c r="I49" i="15"/>
  <c r="L48" i="15"/>
  <c r="M48" i="15" s="1"/>
  <c r="I48" i="15"/>
  <c r="L47" i="15"/>
  <c r="M47" i="15" s="1"/>
  <c r="I47" i="15"/>
  <c r="L46" i="15"/>
  <c r="M46" i="15" s="1"/>
  <c r="I46" i="15"/>
  <c r="L45" i="15"/>
  <c r="M45" i="15" s="1"/>
  <c r="I45" i="15"/>
  <c r="L44" i="15"/>
  <c r="M44" i="15" s="1"/>
  <c r="I44" i="15"/>
  <c r="L43" i="15"/>
  <c r="M43" i="15" s="1"/>
  <c r="I43" i="15"/>
  <c r="L42" i="15"/>
  <c r="M42" i="15" s="1"/>
  <c r="I42" i="15"/>
  <c r="L41" i="15"/>
  <c r="M41" i="15" s="1"/>
  <c r="I41" i="15"/>
  <c r="L40" i="15"/>
  <c r="M40" i="15" s="1"/>
  <c r="I40" i="15"/>
  <c r="L39" i="15"/>
  <c r="M39" i="15" s="1"/>
  <c r="I39" i="15"/>
  <c r="L38" i="15"/>
  <c r="M38" i="15" s="1"/>
  <c r="I38" i="15"/>
  <c r="L37" i="15"/>
  <c r="M37" i="15" s="1"/>
  <c r="I37" i="15"/>
  <c r="L36" i="15"/>
  <c r="M36" i="15" s="1"/>
  <c r="I36" i="15"/>
  <c r="L35" i="15"/>
  <c r="M35" i="15" s="1"/>
  <c r="I35" i="15"/>
  <c r="L34" i="15"/>
  <c r="M34" i="15" s="1"/>
  <c r="I34" i="15"/>
  <c r="L33" i="15"/>
  <c r="M33" i="15" s="1"/>
  <c r="I33" i="15"/>
  <c r="M32" i="15"/>
  <c r="L32" i="15"/>
  <c r="I32" i="15"/>
  <c r="L31" i="15"/>
  <c r="M31" i="15" s="1"/>
  <c r="I31" i="15"/>
  <c r="M30" i="15"/>
  <c r="L30" i="15"/>
  <c r="I30" i="15"/>
  <c r="L29" i="15"/>
  <c r="M29" i="15" s="1"/>
  <c r="I29" i="15"/>
  <c r="L28" i="15"/>
  <c r="M28" i="15" s="1"/>
  <c r="I28" i="15"/>
  <c r="L27" i="15"/>
  <c r="M27" i="15" s="1"/>
  <c r="I27" i="15"/>
  <c r="L26" i="15"/>
  <c r="M26" i="15" s="1"/>
  <c r="I26" i="15"/>
  <c r="L25" i="15"/>
  <c r="M25" i="15" s="1"/>
  <c r="I25" i="15"/>
  <c r="L24" i="15"/>
  <c r="M24" i="15" s="1"/>
  <c r="I24" i="15"/>
  <c r="L23" i="15"/>
  <c r="M23" i="15" s="1"/>
  <c r="I23" i="15"/>
  <c r="L22" i="15"/>
  <c r="M22" i="15" s="1"/>
  <c r="I22" i="15"/>
  <c r="L21" i="15"/>
  <c r="M21" i="15" s="1"/>
  <c r="I21" i="15"/>
  <c r="L20" i="15"/>
  <c r="M20" i="15" s="1"/>
  <c r="I20" i="15"/>
  <c r="L19" i="15"/>
  <c r="M19" i="15" s="1"/>
  <c r="I19" i="15"/>
  <c r="L18" i="15"/>
  <c r="M18" i="15" s="1"/>
  <c r="I18" i="15"/>
  <c r="L17" i="15"/>
  <c r="M17" i="15" s="1"/>
  <c r="I17" i="15"/>
  <c r="L16" i="15"/>
  <c r="M16" i="15" s="1"/>
  <c r="I16" i="15"/>
  <c r="L15" i="15"/>
  <c r="M15" i="15" s="1"/>
  <c r="I15" i="15"/>
  <c r="L14" i="15"/>
  <c r="M14" i="15" s="1"/>
  <c r="I14" i="15"/>
  <c r="L13" i="15"/>
  <c r="M13" i="15" s="1"/>
  <c r="I13" i="15"/>
  <c r="L12" i="15"/>
  <c r="M12" i="15" s="1"/>
  <c r="I12" i="15"/>
  <c r="L11" i="15"/>
  <c r="M11" i="15" s="1"/>
  <c r="I11" i="15"/>
  <c r="L10" i="15"/>
  <c r="M10" i="15" s="1"/>
  <c r="I10" i="15"/>
  <c r="L9" i="15"/>
  <c r="M9" i="15" s="1"/>
  <c r="I9" i="15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O8" i="15"/>
  <c r="I8" i="15"/>
  <c r="K8" i="15" s="1"/>
  <c r="L8" i="15" s="1"/>
  <c r="G8" i="15"/>
  <c r="H8" i="15" s="1"/>
  <c r="E8" i="15"/>
  <c r="E9" i="15" s="1"/>
  <c r="E10" i="15" s="1"/>
  <c r="A8" i="15"/>
  <c r="M7" i="15"/>
  <c r="P6" i="15"/>
  <c r="M6" i="15"/>
  <c r="M5" i="15"/>
  <c r="P4" i="15"/>
  <c r="M4" i="15"/>
  <c r="Y3" i="15"/>
  <c r="U3" i="15"/>
  <c r="M3" i="15"/>
  <c r="U2" i="15"/>
  <c r="M2" i="15"/>
  <c r="L367" i="14"/>
  <c r="L366" i="14"/>
  <c r="L365" i="14"/>
  <c r="L364" i="14"/>
  <c r="L363" i="14"/>
  <c r="L362" i="14"/>
  <c r="L361" i="14"/>
  <c r="L360" i="14"/>
  <c r="L359" i="14"/>
  <c r="L358" i="14"/>
  <c r="L357" i="14"/>
  <c r="L356" i="14"/>
  <c r="L355" i="14"/>
  <c r="L354" i="14"/>
  <c r="L353" i="14"/>
  <c r="L352" i="14"/>
  <c r="L351" i="14"/>
  <c r="L350" i="14"/>
  <c r="L349" i="14"/>
  <c r="L348" i="14"/>
  <c r="L347" i="14"/>
  <c r="L346" i="14"/>
  <c r="L345" i="14"/>
  <c r="L344" i="14"/>
  <c r="L343" i="14"/>
  <c r="L342" i="14"/>
  <c r="L341" i="14"/>
  <c r="L340" i="14"/>
  <c r="L339" i="14"/>
  <c r="L338" i="14"/>
  <c r="L337" i="14"/>
  <c r="L336" i="14"/>
  <c r="L335" i="14"/>
  <c r="L334" i="14"/>
  <c r="L333" i="14"/>
  <c r="L332" i="14"/>
  <c r="L331" i="14"/>
  <c r="L330" i="14"/>
  <c r="L329" i="14"/>
  <c r="L328" i="14"/>
  <c r="L327" i="14"/>
  <c r="L326" i="14"/>
  <c r="L325" i="14"/>
  <c r="L324" i="14"/>
  <c r="L323" i="14"/>
  <c r="L322" i="14"/>
  <c r="L321" i="14"/>
  <c r="L320" i="14"/>
  <c r="L319" i="14"/>
  <c r="L318" i="14"/>
  <c r="L317" i="14"/>
  <c r="L316" i="14"/>
  <c r="L315" i="14"/>
  <c r="L314" i="14"/>
  <c r="L313" i="14"/>
  <c r="L312" i="14"/>
  <c r="L311" i="14"/>
  <c r="L310" i="14"/>
  <c r="L309" i="14"/>
  <c r="L308" i="14"/>
  <c r="L307" i="14"/>
  <c r="L306" i="14"/>
  <c r="L305" i="14"/>
  <c r="L304" i="14"/>
  <c r="L303" i="14"/>
  <c r="L302" i="14"/>
  <c r="L301" i="14"/>
  <c r="L300" i="14"/>
  <c r="L299" i="14"/>
  <c r="L298" i="14"/>
  <c r="L297" i="14"/>
  <c r="L296" i="14"/>
  <c r="L295" i="14"/>
  <c r="L294" i="14"/>
  <c r="L293" i="14"/>
  <c r="L292" i="14"/>
  <c r="L291" i="14"/>
  <c r="L290" i="14"/>
  <c r="L289" i="14"/>
  <c r="L288" i="14"/>
  <c r="L287" i="14"/>
  <c r="L286" i="14"/>
  <c r="L285" i="14"/>
  <c r="L284" i="14"/>
  <c r="L283" i="14"/>
  <c r="L282" i="14"/>
  <c r="L281" i="14"/>
  <c r="L280" i="14"/>
  <c r="L279" i="14"/>
  <c r="L278" i="14"/>
  <c r="L277" i="14"/>
  <c r="L276" i="14"/>
  <c r="L275" i="14"/>
  <c r="I275" i="14"/>
  <c r="L274" i="14"/>
  <c r="I274" i="14"/>
  <c r="L273" i="14"/>
  <c r="I273" i="14"/>
  <c r="L272" i="14"/>
  <c r="I272" i="14"/>
  <c r="L271" i="14"/>
  <c r="I271" i="14"/>
  <c r="L270" i="14"/>
  <c r="I270" i="14"/>
  <c r="L269" i="14"/>
  <c r="I269" i="14"/>
  <c r="L268" i="14"/>
  <c r="I268" i="14"/>
  <c r="L267" i="14"/>
  <c r="I267" i="14"/>
  <c r="L266" i="14"/>
  <c r="I266" i="14"/>
  <c r="L265" i="14"/>
  <c r="I265" i="14"/>
  <c r="L264" i="14"/>
  <c r="I264" i="14"/>
  <c r="L263" i="14"/>
  <c r="I263" i="14"/>
  <c r="L262" i="14"/>
  <c r="I262" i="14"/>
  <c r="L261" i="14"/>
  <c r="I261" i="14"/>
  <c r="L260" i="14"/>
  <c r="I260" i="14"/>
  <c r="L258" i="14"/>
  <c r="I258" i="14"/>
  <c r="L256" i="14"/>
  <c r="I256" i="14"/>
  <c r="L254" i="14"/>
  <c r="I254" i="14"/>
  <c r="L252" i="14"/>
  <c r="I252" i="14"/>
  <c r="L251" i="14"/>
  <c r="I251" i="14"/>
  <c r="L250" i="14"/>
  <c r="I250" i="14"/>
  <c r="L249" i="14"/>
  <c r="I249" i="14"/>
  <c r="L248" i="14"/>
  <c r="I248" i="14"/>
  <c r="L247" i="14"/>
  <c r="I247" i="14"/>
  <c r="L246" i="14"/>
  <c r="I246" i="14"/>
  <c r="L245" i="14"/>
  <c r="I245" i="14"/>
  <c r="L244" i="14"/>
  <c r="I244" i="14"/>
  <c r="L243" i="14"/>
  <c r="I243" i="14"/>
  <c r="L242" i="14"/>
  <c r="I242" i="14"/>
  <c r="L241" i="14"/>
  <c r="I241" i="14"/>
  <c r="L240" i="14"/>
  <c r="I240" i="14"/>
  <c r="L239" i="14"/>
  <c r="I239" i="14"/>
  <c r="L238" i="14"/>
  <c r="I238" i="14"/>
  <c r="L237" i="14"/>
  <c r="I237" i="14"/>
  <c r="L236" i="14"/>
  <c r="I236" i="14"/>
  <c r="L235" i="14"/>
  <c r="I235" i="14"/>
  <c r="L234" i="14"/>
  <c r="I234" i="14"/>
  <c r="L233" i="14"/>
  <c r="I233" i="14"/>
  <c r="L232" i="14"/>
  <c r="I232" i="14"/>
  <c r="L230" i="14"/>
  <c r="I230" i="14"/>
  <c r="L229" i="14"/>
  <c r="I229" i="14"/>
  <c r="L228" i="14"/>
  <c r="I228" i="14"/>
  <c r="L227" i="14"/>
  <c r="I227" i="14"/>
  <c r="L226" i="14"/>
  <c r="I226" i="14"/>
  <c r="L225" i="14"/>
  <c r="I225" i="14"/>
  <c r="L224" i="14"/>
  <c r="I224" i="14"/>
  <c r="L223" i="14"/>
  <c r="I223" i="14"/>
  <c r="L222" i="14"/>
  <c r="I222" i="14"/>
  <c r="L221" i="14"/>
  <c r="I221" i="14"/>
  <c r="L220" i="14"/>
  <c r="I220" i="14"/>
  <c r="L219" i="14"/>
  <c r="I219" i="14"/>
  <c r="L218" i="14"/>
  <c r="I218" i="14"/>
  <c r="L216" i="14"/>
  <c r="I216" i="14"/>
  <c r="L215" i="14"/>
  <c r="I215" i="14"/>
  <c r="L214" i="14"/>
  <c r="I214" i="14"/>
  <c r="L213" i="14"/>
  <c r="I213" i="14"/>
  <c r="L212" i="14"/>
  <c r="I212" i="14"/>
  <c r="L211" i="14"/>
  <c r="I211" i="14"/>
  <c r="L210" i="14"/>
  <c r="I210" i="14"/>
  <c r="L209" i="14"/>
  <c r="I209" i="14"/>
  <c r="L208" i="14"/>
  <c r="I208" i="14"/>
  <c r="L207" i="14"/>
  <c r="I207" i="14"/>
  <c r="L206" i="14"/>
  <c r="I206" i="14"/>
  <c r="L205" i="14"/>
  <c r="I205" i="14"/>
  <c r="L204" i="14"/>
  <c r="I204" i="14"/>
  <c r="L203" i="14"/>
  <c r="I203" i="14"/>
  <c r="L202" i="14"/>
  <c r="I202" i="14"/>
  <c r="L201" i="14"/>
  <c r="I201" i="14"/>
  <c r="L200" i="14"/>
  <c r="I200" i="14"/>
  <c r="L199" i="14"/>
  <c r="I199" i="14"/>
  <c r="L198" i="14"/>
  <c r="I198" i="14"/>
  <c r="L197" i="14"/>
  <c r="I197" i="14"/>
  <c r="L196" i="14"/>
  <c r="I196" i="14"/>
  <c r="L195" i="14"/>
  <c r="I195" i="14"/>
  <c r="L194" i="14"/>
  <c r="I194" i="14"/>
  <c r="L191" i="14"/>
  <c r="I191" i="14"/>
  <c r="L190" i="14"/>
  <c r="I190" i="14"/>
  <c r="L189" i="14"/>
  <c r="I189" i="14"/>
  <c r="L188" i="14"/>
  <c r="I188" i="14"/>
  <c r="L187" i="14"/>
  <c r="I187" i="14"/>
  <c r="L186" i="14"/>
  <c r="I186" i="14"/>
  <c r="L185" i="14"/>
  <c r="I185" i="14"/>
  <c r="L184" i="14"/>
  <c r="I184" i="14"/>
  <c r="L183" i="14"/>
  <c r="I183" i="14"/>
  <c r="L182" i="14"/>
  <c r="I182" i="14"/>
  <c r="L181" i="14"/>
  <c r="I181" i="14"/>
  <c r="L180" i="14"/>
  <c r="I180" i="14"/>
  <c r="L179" i="14"/>
  <c r="I179" i="14"/>
  <c r="L178" i="14"/>
  <c r="I178" i="14"/>
  <c r="L177" i="14"/>
  <c r="I177" i="14"/>
  <c r="L176" i="14"/>
  <c r="I176" i="14"/>
  <c r="L175" i="14"/>
  <c r="I175" i="14"/>
  <c r="L174" i="14"/>
  <c r="I174" i="14"/>
  <c r="L173" i="14"/>
  <c r="I173" i="14"/>
  <c r="L172" i="14"/>
  <c r="I172" i="14"/>
  <c r="L171" i="14"/>
  <c r="I171" i="14"/>
  <c r="L170" i="14"/>
  <c r="I170" i="14"/>
  <c r="L169" i="14"/>
  <c r="I169" i="14"/>
  <c r="L168" i="14"/>
  <c r="I168" i="14"/>
  <c r="L167" i="14"/>
  <c r="I167" i="14"/>
  <c r="L166" i="14"/>
  <c r="I166" i="14"/>
  <c r="L165" i="14"/>
  <c r="I165" i="14"/>
  <c r="L164" i="14"/>
  <c r="I164" i="14"/>
  <c r="L163" i="14"/>
  <c r="I163" i="14"/>
  <c r="L162" i="14"/>
  <c r="I162" i="14"/>
  <c r="L161" i="14"/>
  <c r="I161" i="14"/>
  <c r="L160" i="14"/>
  <c r="I160" i="14"/>
  <c r="L159" i="14"/>
  <c r="I159" i="14"/>
  <c r="L158" i="14"/>
  <c r="I158" i="14"/>
  <c r="L157" i="14"/>
  <c r="I157" i="14"/>
  <c r="L156" i="14"/>
  <c r="I156" i="14"/>
  <c r="L153" i="14"/>
  <c r="I153" i="14"/>
  <c r="L152" i="14"/>
  <c r="I152" i="14"/>
  <c r="M150" i="14"/>
  <c r="L150" i="14"/>
  <c r="I150" i="14"/>
  <c r="L149" i="14"/>
  <c r="M149" i="14" s="1"/>
  <c r="I149" i="14"/>
  <c r="M148" i="14"/>
  <c r="L148" i="14"/>
  <c r="I148" i="14"/>
  <c r="L147" i="14"/>
  <c r="M147" i="14" s="1"/>
  <c r="I147" i="14"/>
  <c r="M144" i="14"/>
  <c r="L144" i="14"/>
  <c r="I144" i="14"/>
  <c r="L143" i="14"/>
  <c r="M143" i="14" s="1"/>
  <c r="I143" i="14"/>
  <c r="M142" i="14"/>
  <c r="L142" i="14"/>
  <c r="I142" i="14"/>
  <c r="L141" i="14"/>
  <c r="M141" i="14" s="1"/>
  <c r="I141" i="14"/>
  <c r="M140" i="14"/>
  <c r="L140" i="14"/>
  <c r="I140" i="14"/>
  <c r="L139" i="14"/>
  <c r="M139" i="14" s="1"/>
  <c r="I139" i="14"/>
  <c r="M138" i="14"/>
  <c r="L138" i="14"/>
  <c r="I138" i="14"/>
  <c r="L137" i="14"/>
  <c r="M137" i="14" s="1"/>
  <c r="I137" i="14"/>
  <c r="M136" i="14"/>
  <c r="L136" i="14"/>
  <c r="I136" i="14"/>
  <c r="L135" i="14"/>
  <c r="M135" i="14" s="1"/>
  <c r="I135" i="14"/>
  <c r="M134" i="14"/>
  <c r="L134" i="14"/>
  <c r="I134" i="14"/>
  <c r="M132" i="14"/>
  <c r="L132" i="14"/>
  <c r="I132" i="14"/>
  <c r="L131" i="14"/>
  <c r="M131" i="14" s="1"/>
  <c r="I131" i="14"/>
  <c r="M130" i="14"/>
  <c r="L130" i="14"/>
  <c r="I130" i="14"/>
  <c r="L129" i="14"/>
  <c r="M129" i="14" s="1"/>
  <c r="I129" i="14"/>
  <c r="M128" i="14"/>
  <c r="L128" i="14"/>
  <c r="I128" i="14"/>
  <c r="M127" i="14"/>
  <c r="L127" i="14"/>
  <c r="I127" i="14"/>
  <c r="M126" i="14"/>
  <c r="L126" i="14"/>
  <c r="I126" i="14"/>
  <c r="M125" i="14"/>
  <c r="L125" i="14"/>
  <c r="I125" i="14"/>
  <c r="M124" i="14"/>
  <c r="L124" i="14"/>
  <c r="I124" i="14"/>
  <c r="M123" i="14"/>
  <c r="L123" i="14"/>
  <c r="I123" i="14"/>
  <c r="M122" i="14"/>
  <c r="L122" i="14"/>
  <c r="I122" i="14"/>
  <c r="M121" i="14"/>
  <c r="L121" i="14"/>
  <c r="I121" i="14"/>
  <c r="M120" i="14"/>
  <c r="L120" i="14"/>
  <c r="I120" i="14"/>
  <c r="M119" i="14"/>
  <c r="L119" i="14"/>
  <c r="I119" i="14"/>
  <c r="M118" i="14"/>
  <c r="L118" i="14"/>
  <c r="I118" i="14"/>
  <c r="M117" i="14"/>
  <c r="L117" i="14"/>
  <c r="I117" i="14"/>
  <c r="M116" i="14"/>
  <c r="L116" i="14"/>
  <c r="I116" i="14"/>
  <c r="M115" i="14"/>
  <c r="L115" i="14"/>
  <c r="I115" i="14"/>
  <c r="M114" i="14"/>
  <c r="L114" i="14"/>
  <c r="I114" i="14"/>
  <c r="M113" i="14"/>
  <c r="L113" i="14"/>
  <c r="I113" i="14"/>
  <c r="M112" i="14"/>
  <c r="L112" i="14"/>
  <c r="I112" i="14"/>
  <c r="M111" i="14"/>
  <c r="L111" i="14"/>
  <c r="I111" i="14"/>
  <c r="M110" i="14"/>
  <c r="L110" i="14"/>
  <c r="I110" i="14"/>
  <c r="M109" i="14"/>
  <c r="L109" i="14"/>
  <c r="I109" i="14"/>
  <c r="M108" i="14"/>
  <c r="L108" i="14"/>
  <c r="I108" i="14"/>
  <c r="M107" i="14"/>
  <c r="L107" i="14"/>
  <c r="I107" i="14"/>
  <c r="M106" i="14"/>
  <c r="L106" i="14"/>
  <c r="I106" i="14"/>
  <c r="M105" i="14"/>
  <c r="L105" i="14"/>
  <c r="I105" i="14"/>
  <c r="M104" i="14"/>
  <c r="L104" i="14"/>
  <c r="I104" i="14"/>
  <c r="M103" i="14"/>
  <c r="L103" i="14"/>
  <c r="I103" i="14"/>
  <c r="M102" i="14"/>
  <c r="L102" i="14"/>
  <c r="I102" i="14"/>
  <c r="M101" i="14"/>
  <c r="L101" i="14"/>
  <c r="I101" i="14"/>
  <c r="M100" i="14"/>
  <c r="L100" i="14"/>
  <c r="I100" i="14"/>
  <c r="M99" i="14"/>
  <c r="L99" i="14"/>
  <c r="I99" i="14"/>
  <c r="M98" i="14"/>
  <c r="L98" i="14"/>
  <c r="I98" i="14"/>
  <c r="M97" i="14"/>
  <c r="L97" i="14"/>
  <c r="I97" i="14"/>
  <c r="M96" i="14"/>
  <c r="L96" i="14"/>
  <c r="I96" i="14"/>
  <c r="M95" i="14"/>
  <c r="L95" i="14"/>
  <c r="I95" i="14"/>
  <c r="M94" i="14"/>
  <c r="L94" i="14"/>
  <c r="I94" i="14"/>
  <c r="M93" i="14"/>
  <c r="L93" i="14"/>
  <c r="I93" i="14"/>
  <c r="M92" i="14"/>
  <c r="L92" i="14"/>
  <c r="I92" i="14"/>
  <c r="M91" i="14"/>
  <c r="L91" i="14"/>
  <c r="I91" i="14"/>
  <c r="M90" i="14"/>
  <c r="L90" i="14"/>
  <c r="I90" i="14"/>
  <c r="M89" i="14"/>
  <c r="L89" i="14"/>
  <c r="I89" i="14"/>
  <c r="M88" i="14"/>
  <c r="L88" i="14"/>
  <c r="I88" i="14"/>
  <c r="M87" i="14"/>
  <c r="L87" i="14"/>
  <c r="I87" i="14"/>
  <c r="M86" i="14"/>
  <c r="L86" i="14"/>
  <c r="I86" i="14"/>
  <c r="M85" i="14"/>
  <c r="L85" i="14"/>
  <c r="I85" i="14"/>
  <c r="M84" i="14"/>
  <c r="L84" i="14"/>
  <c r="I84" i="14"/>
  <c r="M83" i="14"/>
  <c r="L83" i="14"/>
  <c r="I83" i="14"/>
  <c r="M82" i="14"/>
  <c r="L82" i="14"/>
  <c r="I82" i="14"/>
  <c r="M81" i="14"/>
  <c r="L81" i="14"/>
  <c r="I81" i="14"/>
  <c r="M80" i="14"/>
  <c r="L80" i="14"/>
  <c r="I80" i="14"/>
  <c r="M79" i="14"/>
  <c r="L79" i="14"/>
  <c r="I79" i="14"/>
  <c r="M77" i="14"/>
  <c r="L77" i="14"/>
  <c r="I77" i="14"/>
  <c r="M76" i="14"/>
  <c r="L76" i="14"/>
  <c r="I76" i="14"/>
  <c r="M73" i="14"/>
  <c r="L73" i="14"/>
  <c r="I73" i="14"/>
  <c r="M72" i="14"/>
  <c r="L72" i="14"/>
  <c r="I72" i="14"/>
  <c r="M71" i="14"/>
  <c r="L71" i="14"/>
  <c r="I71" i="14"/>
  <c r="M69" i="14"/>
  <c r="L69" i="14"/>
  <c r="I69" i="14"/>
  <c r="M68" i="14"/>
  <c r="L68" i="14"/>
  <c r="I68" i="14"/>
  <c r="M67" i="14"/>
  <c r="L67" i="14"/>
  <c r="I67" i="14"/>
  <c r="M66" i="14"/>
  <c r="L66" i="14"/>
  <c r="I66" i="14"/>
  <c r="M65" i="14"/>
  <c r="L65" i="14"/>
  <c r="I65" i="14"/>
  <c r="M64" i="14"/>
  <c r="L64" i="14"/>
  <c r="I64" i="14"/>
  <c r="M63" i="14"/>
  <c r="L63" i="14"/>
  <c r="I63" i="14"/>
  <c r="M62" i="14"/>
  <c r="L62" i="14"/>
  <c r="I62" i="14"/>
  <c r="M61" i="14"/>
  <c r="L61" i="14"/>
  <c r="I61" i="14"/>
  <c r="M60" i="14"/>
  <c r="L60" i="14"/>
  <c r="I60" i="14"/>
  <c r="M59" i="14"/>
  <c r="L59" i="14"/>
  <c r="I59" i="14"/>
  <c r="M58" i="14"/>
  <c r="L58" i="14"/>
  <c r="I58" i="14"/>
  <c r="L57" i="14"/>
  <c r="M57" i="14" s="1"/>
  <c r="I57" i="14"/>
  <c r="M56" i="14"/>
  <c r="L56" i="14"/>
  <c r="I56" i="14"/>
  <c r="M54" i="14"/>
  <c r="L54" i="14"/>
  <c r="I54" i="14"/>
  <c r="L53" i="14"/>
  <c r="M53" i="14" s="1"/>
  <c r="I53" i="14"/>
  <c r="M52" i="14"/>
  <c r="L52" i="14"/>
  <c r="I52" i="14"/>
  <c r="L51" i="14"/>
  <c r="M51" i="14" s="1"/>
  <c r="I51" i="14"/>
  <c r="M50" i="14"/>
  <c r="L50" i="14"/>
  <c r="I50" i="14"/>
  <c r="L49" i="14"/>
  <c r="M49" i="14" s="1"/>
  <c r="I49" i="14"/>
  <c r="M48" i="14"/>
  <c r="L48" i="14"/>
  <c r="I48" i="14"/>
  <c r="L47" i="14"/>
  <c r="M47" i="14" s="1"/>
  <c r="I47" i="14"/>
  <c r="M46" i="14"/>
  <c r="L46" i="14"/>
  <c r="I46" i="14"/>
  <c r="L45" i="14"/>
  <c r="M45" i="14" s="1"/>
  <c r="I45" i="14"/>
  <c r="M44" i="14"/>
  <c r="L44" i="14"/>
  <c r="I44" i="14"/>
  <c r="L43" i="14"/>
  <c r="M43" i="14" s="1"/>
  <c r="I43" i="14"/>
  <c r="M42" i="14"/>
  <c r="L42" i="14"/>
  <c r="I42" i="14"/>
  <c r="L41" i="14"/>
  <c r="M41" i="14" s="1"/>
  <c r="I41" i="14"/>
  <c r="M40" i="14"/>
  <c r="L40" i="14"/>
  <c r="I40" i="14"/>
  <c r="L39" i="14"/>
  <c r="M39" i="14" s="1"/>
  <c r="I39" i="14"/>
  <c r="M38" i="14"/>
  <c r="L38" i="14"/>
  <c r="I38" i="14"/>
  <c r="L37" i="14"/>
  <c r="M37" i="14" s="1"/>
  <c r="I37" i="14"/>
  <c r="M36" i="14"/>
  <c r="L36" i="14"/>
  <c r="I36" i="14"/>
  <c r="L35" i="14"/>
  <c r="M35" i="14" s="1"/>
  <c r="I35" i="14"/>
  <c r="M34" i="14"/>
  <c r="L34" i="14"/>
  <c r="I34" i="14"/>
  <c r="L33" i="14"/>
  <c r="M33" i="14" s="1"/>
  <c r="I33" i="14"/>
  <c r="M32" i="14"/>
  <c r="L32" i="14"/>
  <c r="I32" i="14"/>
  <c r="L31" i="14"/>
  <c r="M31" i="14" s="1"/>
  <c r="I31" i="14"/>
  <c r="M30" i="14"/>
  <c r="L30" i="14"/>
  <c r="I30" i="14"/>
  <c r="L29" i="14"/>
  <c r="M29" i="14" s="1"/>
  <c r="I29" i="14"/>
  <c r="M28" i="14"/>
  <c r="L28" i="14"/>
  <c r="I28" i="14"/>
  <c r="L27" i="14"/>
  <c r="M27" i="14" s="1"/>
  <c r="I27" i="14"/>
  <c r="M26" i="14"/>
  <c r="L26" i="14"/>
  <c r="I26" i="14"/>
  <c r="L25" i="14"/>
  <c r="M25" i="14" s="1"/>
  <c r="I25" i="14"/>
  <c r="M24" i="14"/>
  <c r="L24" i="14"/>
  <c r="I24" i="14"/>
  <c r="L23" i="14"/>
  <c r="M23" i="14" s="1"/>
  <c r="I23" i="14"/>
  <c r="M22" i="14"/>
  <c r="L22" i="14"/>
  <c r="I22" i="14"/>
  <c r="L21" i="14"/>
  <c r="M21" i="14" s="1"/>
  <c r="I21" i="14"/>
  <c r="M20" i="14"/>
  <c r="L20" i="14"/>
  <c r="I20" i="14"/>
  <c r="L19" i="14"/>
  <c r="M19" i="14" s="1"/>
  <c r="I19" i="14"/>
  <c r="M18" i="14"/>
  <c r="L18" i="14"/>
  <c r="I18" i="14"/>
  <c r="L17" i="14"/>
  <c r="M17" i="14" s="1"/>
  <c r="I17" i="14"/>
  <c r="M16" i="14"/>
  <c r="L16" i="14"/>
  <c r="I16" i="14"/>
  <c r="L15" i="14"/>
  <c r="M15" i="14" s="1"/>
  <c r="I15" i="14"/>
  <c r="M14" i="14"/>
  <c r="L14" i="14"/>
  <c r="I14" i="14"/>
  <c r="L13" i="14"/>
  <c r="M13" i="14" s="1"/>
  <c r="I13" i="14"/>
  <c r="M12" i="14"/>
  <c r="L12" i="14"/>
  <c r="I12" i="14"/>
  <c r="L11" i="14"/>
  <c r="M11" i="14" s="1"/>
  <c r="I11" i="14"/>
  <c r="M10" i="14"/>
  <c r="L10" i="14"/>
  <c r="I10" i="14"/>
  <c r="L9" i="14"/>
  <c r="M9" i="14" s="1"/>
  <c r="I9" i="14"/>
  <c r="A9" i="14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O8" i="14"/>
  <c r="K8" i="14"/>
  <c r="L8" i="14" s="1"/>
  <c r="M8" i="14" s="1"/>
  <c r="I8" i="14"/>
  <c r="G8" i="14"/>
  <c r="G9" i="14" s="1"/>
  <c r="F8" i="14"/>
  <c r="E8" i="14"/>
  <c r="E9" i="14" s="1"/>
  <c r="A8" i="14"/>
  <c r="M7" i="14"/>
  <c r="L7" i="14"/>
  <c r="K7" i="14"/>
  <c r="I7" i="14"/>
  <c r="P6" i="14"/>
  <c r="L6" i="14"/>
  <c r="M6" i="14" s="1"/>
  <c r="M5" i="14"/>
  <c r="L5" i="14"/>
  <c r="P4" i="14"/>
  <c r="M4" i="14"/>
  <c r="L4" i="14"/>
  <c r="Y3" i="14"/>
  <c r="U3" i="14"/>
  <c r="L3" i="14"/>
  <c r="M3" i="14" s="1"/>
  <c r="U2" i="14"/>
  <c r="L2" i="14"/>
  <c r="L367" i="13"/>
  <c r="L366" i="13"/>
  <c r="L365" i="13"/>
  <c r="L364" i="13"/>
  <c r="L363" i="13"/>
  <c r="L362" i="13"/>
  <c r="L361" i="13"/>
  <c r="L360" i="13"/>
  <c r="L359" i="13"/>
  <c r="L358" i="13"/>
  <c r="L357" i="13"/>
  <c r="L356" i="13"/>
  <c r="L355" i="13"/>
  <c r="L354" i="13"/>
  <c r="L353" i="13"/>
  <c r="L352" i="13"/>
  <c r="L351" i="13"/>
  <c r="L350" i="13"/>
  <c r="L349" i="13"/>
  <c r="L348" i="13"/>
  <c r="L347" i="13"/>
  <c r="L346" i="13"/>
  <c r="L345" i="13"/>
  <c r="L344" i="13"/>
  <c r="L343" i="13"/>
  <c r="L342" i="13"/>
  <c r="L341" i="13"/>
  <c r="L340" i="13"/>
  <c r="L339" i="13"/>
  <c r="L338" i="13"/>
  <c r="L337" i="13"/>
  <c r="L336" i="13"/>
  <c r="L335" i="13"/>
  <c r="L334" i="13"/>
  <c r="L333" i="13"/>
  <c r="L332" i="13"/>
  <c r="L331" i="13"/>
  <c r="L330" i="13"/>
  <c r="L329" i="13"/>
  <c r="L328" i="13"/>
  <c r="L327" i="13"/>
  <c r="L326" i="13"/>
  <c r="L325" i="13"/>
  <c r="L324" i="13"/>
  <c r="L323" i="13"/>
  <c r="L322" i="13"/>
  <c r="L321" i="13"/>
  <c r="L320" i="13"/>
  <c r="L319" i="13"/>
  <c r="L318" i="13"/>
  <c r="L317" i="13"/>
  <c r="L316" i="13"/>
  <c r="L315" i="13"/>
  <c r="L314" i="13"/>
  <c r="L313" i="13"/>
  <c r="L312" i="13"/>
  <c r="L311" i="13"/>
  <c r="L310" i="13"/>
  <c r="L309" i="13"/>
  <c r="L308" i="13"/>
  <c r="L307" i="13"/>
  <c r="L306" i="13"/>
  <c r="L305" i="13"/>
  <c r="L304" i="13"/>
  <c r="L303" i="13"/>
  <c r="L302" i="13"/>
  <c r="L301" i="13"/>
  <c r="L300" i="13"/>
  <c r="L299" i="13"/>
  <c r="L298" i="13"/>
  <c r="L297" i="13"/>
  <c r="L296" i="13"/>
  <c r="L295" i="13"/>
  <c r="L294" i="13"/>
  <c r="L293" i="13"/>
  <c r="L292" i="13"/>
  <c r="L291" i="13"/>
  <c r="L290" i="13"/>
  <c r="L289" i="13"/>
  <c r="L288" i="13"/>
  <c r="L287" i="13"/>
  <c r="L286" i="13"/>
  <c r="L285" i="13"/>
  <c r="L284" i="13"/>
  <c r="L283" i="13"/>
  <c r="L282" i="13"/>
  <c r="L281" i="13"/>
  <c r="L280" i="13"/>
  <c r="L279" i="13"/>
  <c r="L278" i="13"/>
  <c r="L277" i="13"/>
  <c r="L276" i="13"/>
  <c r="L275" i="13"/>
  <c r="I275" i="13"/>
  <c r="L274" i="13"/>
  <c r="I274" i="13"/>
  <c r="L273" i="13"/>
  <c r="I273" i="13"/>
  <c r="L272" i="13"/>
  <c r="I272" i="13"/>
  <c r="L271" i="13"/>
  <c r="I271" i="13"/>
  <c r="L270" i="13"/>
  <c r="I270" i="13"/>
  <c r="L269" i="13"/>
  <c r="I269" i="13"/>
  <c r="L268" i="13"/>
  <c r="I268" i="13"/>
  <c r="L267" i="13"/>
  <c r="I267" i="13"/>
  <c r="L266" i="13"/>
  <c r="I266" i="13"/>
  <c r="L265" i="13"/>
  <c r="I265" i="13"/>
  <c r="L264" i="13"/>
  <c r="I264" i="13"/>
  <c r="L263" i="13"/>
  <c r="I263" i="13"/>
  <c r="L262" i="13"/>
  <c r="I262" i="13"/>
  <c r="L261" i="13"/>
  <c r="I261" i="13"/>
  <c r="L260" i="13"/>
  <c r="I260" i="13"/>
  <c r="L258" i="13"/>
  <c r="I258" i="13"/>
  <c r="L256" i="13"/>
  <c r="I256" i="13"/>
  <c r="L254" i="13"/>
  <c r="I254" i="13"/>
  <c r="L252" i="13"/>
  <c r="I252" i="13"/>
  <c r="L251" i="13"/>
  <c r="I251" i="13"/>
  <c r="L250" i="13"/>
  <c r="I250" i="13"/>
  <c r="L249" i="13"/>
  <c r="I249" i="13"/>
  <c r="L248" i="13"/>
  <c r="I248" i="13"/>
  <c r="L247" i="13"/>
  <c r="I247" i="13"/>
  <c r="L246" i="13"/>
  <c r="I246" i="13"/>
  <c r="L245" i="13"/>
  <c r="I245" i="13"/>
  <c r="L244" i="13"/>
  <c r="I244" i="13"/>
  <c r="L243" i="13"/>
  <c r="I243" i="13"/>
  <c r="L242" i="13"/>
  <c r="I242" i="13"/>
  <c r="L241" i="13"/>
  <c r="I241" i="13"/>
  <c r="L240" i="13"/>
  <c r="I240" i="13"/>
  <c r="L239" i="13"/>
  <c r="I239" i="13"/>
  <c r="L238" i="13"/>
  <c r="I238" i="13"/>
  <c r="L237" i="13"/>
  <c r="I237" i="13"/>
  <c r="L236" i="13"/>
  <c r="I236" i="13"/>
  <c r="L235" i="13"/>
  <c r="I235" i="13"/>
  <c r="L234" i="13"/>
  <c r="I234" i="13"/>
  <c r="L233" i="13"/>
  <c r="I233" i="13"/>
  <c r="L232" i="13"/>
  <c r="I232" i="13"/>
  <c r="L230" i="13"/>
  <c r="I230" i="13"/>
  <c r="L229" i="13"/>
  <c r="I229" i="13"/>
  <c r="L228" i="13"/>
  <c r="I228" i="13"/>
  <c r="L227" i="13"/>
  <c r="I227" i="13"/>
  <c r="L226" i="13"/>
  <c r="I226" i="13"/>
  <c r="L225" i="13"/>
  <c r="I225" i="13"/>
  <c r="L224" i="13"/>
  <c r="I224" i="13"/>
  <c r="L223" i="13"/>
  <c r="I223" i="13"/>
  <c r="L222" i="13"/>
  <c r="I222" i="13"/>
  <c r="L221" i="13"/>
  <c r="I221" i="13"/>
  <c r="L220" i="13"/>
  <c r="I220" i="13"/>
  <c r="L219" i="13"/>
  <c r="I219" i="13"/>
  <c r="L218" i="13"/>
  <c r="I218" i="13"/>
  <c r="L216" i="13"/>
  <c r="I216" i="13"/>
  <c r="L215" i="13"/>
  <c r="I215" i="13"/>
  <c r="L214" i="13"/>
  <c r="I214" i="13"/>
  <c r="L213" i="13"/>
  <c r="I213" i="13"/>
  <c r="L212" i="13"/>
  <c r="I212" i="13"/>
  <c r="L211" i="13"/>
  <c r="I211" i="13"/>
  <c r="L210" i="13"/>
  <c r="I210" i="13"/>
  <c r="L209" i="13"/>
  <c r="I209" i="13"/>
  <c r="L208" i="13"/>
  <c r="I208" i="13"/>
  <c r="L207" i="13"/>
  <c r="I207" i="13"/>
  <c r="L206" i="13"/>
  <c r="I206" i="13"/>
  <c r="L205" i="13"/>
  <c r="I205" i="13"/>
  <c r="L204" i="13"/>
  <c r="I204" i="13"/>
  <c r="L203" i="13"/>
  <c r="I203" i="13"/>
  <c r="L202" i="13"/>
  <c r="I202" i="13"/>
  <c r="L201" i="13"/>
  <c r="I201" i="13"/>
  <c r="L200" i="13"/>
  <c r="I200" i="13"/>
  <c r="L199" i="13"/>
  <c r="I199" i="13"/>
  <c r="L198" i="13"/>
  <c r="I198" i="13"/>
  <c r="L197" i="13"/>
  <c r="I197" i="13"/>
  <c r="L196" i="13"/>
  <c r="I196" i="13"/>
  <c r="L195" i="13"/>
  <c r="I195" i="13"/>
  <c r="L194" i="13"/>
  <c r="I194" i="13"/>
  <c r="L191" i="13"/>
  <c r="I191" i="13"/>
  <c r="L190" i="13"/>
  <c r="I190" i="13"/>
  <c r="L189" i="13"/>
  <c r="I189" i="13"/>
  <c r="L188" i="13"/>
  <c r="I188" i="13"/>
  <c r="L187" i="13"/>
  <c r="I187" i="13"/>
  <c r="L186" i="13"/>
  <c r="I186" i="13"/>
  <c r="L185" i="13"/>
  <c r="I185" i="13"/>
  <c r="L184" i="13"/>
  <c r="I184" i="13"/>
  <c r="L183" i="13"/>
  <c r="I183" i="13"/>
  <c r="L182" i="13"/>
  <c r="I182" i="13"/>
  <c r="L181" i="13"/>
  <c r="I181" i="13"/>
  <c r="L180" i="13"/>
  <c r="I180" i="13"/>
  <c r="L179" i="13"/>
  <c r="I179" i="13"/>
  <c r="L178" i="13"/>
  <c r="I178" i="13"/>
  <c r="L177" i="13"/>
  <c r="I177" i="13"/>
  <c r="L176" i="13"/>
  <c r="I176" i="13"/>
  <c r="L175" i="13"/>
  <c r="I175" i="13"/>
  <c r="L174" i="13"/>
  <c r="I174" i="13"/>
  <c r="L173" i="13"/>
  <c r="I173" i="13"/>
  <c r="L172" i="13"/>
  <c r="I172" i="13"/>
  <c r="L171" i="13"/>
  <c r="I171" i="13"/>
  <c r="L170" i="13"/>
  <c r="I170" i="13"/>
  <c r="L169" i="13"/>
  <c r="I169" i="13"/>
  <c r="L168" i="13"/>
  <c r="I168" i="13"/>
  <c r="L167" i="13"/>
  <c r="I167" i="13"/>
  <c r="L166" i="13"/>
  <c r="I166" i="13"/>
  <c r="L165" i="13"/>
  <c r="I165" i="13"/>
  <c r="L164" i="13"/>
  <c r="I164" i="13"/>
  <c r="L163" i="13"/>
  <c r="I163" i="13"/>
  <c r="L162" i="13"/>
  <c r="I162" i="13"/>
  <c r="L161" i="13"/>
  <c r="I161" i="13"/>
  <c r="L160" i="13"/>
  <c r="I160" i="13"/>
  <c r="L159" i="13"/>
  <c r="I159" i="13"/>
  <c r="L158" i="13"/>
  <c r="I158" i="13"/>
  <c r="L157" i="13"/>
  <c r="I157" i="13"/>
  <c r="L156" i="13"/>
  <c r="I156" i="13"/>
  <c r="L153" i="13"/>
  <c r="I153" i="13"/>
  <c r="L152" i="13"/>
  <c r="I152" i="13"/>
  <c r="L150" i="13"/>
  <c r="M150" i="13" s="1"/>
  <c r="I150" i="13"/>
  <c r="L149" i="13"/>
  <c r="M149" i="13" s="1"/>
  <c r="I149" i="13"/>
  <c r="L148" i="13"/>
  <c r="M148" i="13" s="1"/>
  <c r="I148" i="13"/>
  <c r="L147" i="13"/>
  <c r="M147" i="13" s="1"/>
  <c r="I147" i="13"/>
  <c r="L144" i="13"/>
  <c r="M144" i="13" s="1"/>
  <c r="I144" i="13"/>
  <c r="L143" i="13"/>
  <c r="M143" i="13" s="1"/>
  <c r="I143" i="13"/>
  <c r="L142" i="13"/>
  <c r="M142" i="13" s="1"/>
  <c r="I142" i="13"/>
  <c r="L141" i="13"/>
  <c r="M141" i="13" s="1"/>
  <c r="I141" i="13"/>
  <c r="L140" i="13"/>
  <c r="M140" i="13" s="1"/>
  <c r="I140" i="13"/>
  <c r="L139" i="13"/>
  <c r="M139" i="13" s="1"/>
  <c r="I139" i="13"/>
  <c r="L138" i="13"/>
  <c r="M138" i="13" s="1"/>
  <c r="I138" i="13"/>
  <c r="L137" i="13"/>
  <c r="M137" i="13" s="1"/>
  <c r="I137" i="13"/>
  <c r="L136" i="13"/>
  <c r="M136" i="13" s="1"/>
  <c r="I136" i="13"/>
  <c r="L135" i="13"/>
  <c r="M135" i="13" s="1"/>
  <c r="I135" i="13"/>
  <c r="L134" i="13"/>
  <c r="M134" i="13" s="1"/>
  <c r="I134" i="13"/>
  <c r="L132" i="13"/>
  <c r="M132" i="13" s="1"/>
  <c r="I132" i="13"/>
  <c r="L131" i="13"/>
  <c r="M131" i="13" s="1"/>
  <c r="I131" i="13"/>
  <c r="L130" i="13"/>
  <c r="M130" i="13" s="1"/>
  <c r="I130" i="13"/>
  <c r="L129" i="13"/>
  <c r="M129" i="13" s="1"/>
  <c r="I129" i="13"/>
  <c r="L128" i="13"/>
  <c r="M128" i="13" s="1"/>
  <c r="I128" i="13"/>
  <c r="L127" i="13"/>
  <c r="M127" i="13" s="1"/>
  <c r="I127" i="13"/>
  <c r="L126" i="13"/>
  <c r="M126" i="13" s="1"/>
  <c r="I126" i="13"/>
  <c r="L125" i="13"/>
  <c r="M125" i="13" s="1"/>
  <c r="I125" i="13"/>
  <c r="L124" i="13"/>
  <c r="M124" i="13" s="1"/>
  <c r="I124" i="13"/>
  <c r="L123" i="13"/>
  <c r="M123" i="13" s="1"/>
  <c r="I123" i="13"/>
  <c r="L122" i="13"/>
  <c r="M122" i="13" s="1"/>
  <c r="I122" i="13"/>
  <c r="L121" i="13"/>
  <c r="M121" i="13" s="1"/>
  <c r="I121" i="13"/>
  <c r="M120" i="13"/>
  <c r="L120" i="13"/>
  <c r="I120" i="13"/>
  <c r="L119" i="13"/>
  <c r="M119" i="13" s="1"/>
  <c r="I119" i="13"/>
  <c r="L118" i="13"/>
  <c r="M118" i="13" s="1"/>
  <c r="I118" i="13"/>
  <c r="M117" i="13"/>
  <c r="L117" i="13"/>
  <c r="I117" i="13"/>
  <c r="L116" i="13"/>
  <c r="M116" i="13" s="1"/>
  <c r="I116" i="13"/>
  <c r="L115" i="13"/>
  <c r="M115" i="13" s="1"/>
  <c r="I115" i="13"/>
  <c r="L114" i="13"/>
  <c r="M114" i="13" s="1"/>
  <c r="I114" i="13"/>
  <c r="L113" i="13"/>
  <c r="M113" i="13" s="1"/>
  <c r="I113" i="13"/>
  <c r="L112" i="13"/>
  <c r="M112" i="13" s="1"/>
  <c r="I112" i="13"/>
  <c r="L111" i="13"/>
  <c r="M111" i="13" s="1"/>
  <c r="I111" i="13"/>
  <c r="L110" i="13"/>
  <c r="M110" i="13" s="1"/>
  <c r="I110" i="13"/>
  <c r="M109" i="13"/>
  <c r="L109" i="13"/>
  <c r="I109" i="13"/>
  <c r="L108" i="13"/>
  <c r="M108" i="13" s="1"/>
  <c r="I108" i="13"/>
  <c r="L107" i="13"/>
  <c r="M107" i="13" s="1"/>
  <c r="I107" i="13"/>
  <c r="L106" i="13"/>
  <c r="M106" i="13" s="1"/>
  <c r="I106" i="13"/>
  <c r="L105" i="13"/>
  <c r="M105" i="13" s="1"/>
  <c r="I105" i="13"/>
  <c r="L104" i="13"/>
  <c r="M104" i="13" s="1"/>
  <c r="I104" i="13"/>
  <c r="L103" i="13"/>
  <c r="M103" i="13" s="1"/>
  <c r="I103" i="13"/>
  <c r="L102" i="13"/>
  <c r="M102" i="13" s="1"/>
  <c r="I102" i="13"/>
  <c r="M101" i="13"/>
  <c r="L101" i="13"/>
  <c r="I101" i="13"/>
  <c r="L100" i="13"/>
  <c r="M100" i="13" s="1"/>
  <c r="I100" i="13"/>
  <c r="L99" i="13"/>
  <c r="M99" i="13" s="1"/>
  <c r="I99" i="13"/>
  <c r="L98" i="13"/>
  <c r="M98" i="13" s="1"/>
  <c r="I98" i="13"/>
  <c r="L97" i="13"/>
  <c r="M97" i="13" s="1"/>
  <c r="I97" i="13"/>
  <c r="L96" i="13"/>
  <c r="M96" i="13" s="1"/>
  <c r="I96" i="13"/>
  <c r="L95" i="13"/>
  <c r="M95" i="13" s="1"/>
  <c r="I95" i="13"/>
  <c r="L94" i="13"/>
  <c r="M94" i="13" s="1"/>
  <c r="I94" i="13"/>
  <c r="M93" i="13"/>
  <c r="L93" i="13"/>
  <c r="I93" i="13"/>
  <c r="L92" i="13"/>
  <c r="M92" i="13" s="1"/>
  <c r="I92" i="13"/>
  <c r="M91" i="13"/>
  <c r="L91" i="13"/>
  <c r="I91" i="13"/>
  <c r="L90" i="13"/>
  <c r="M90" i="13" s="1"/>
  <c r="I90" i="13"/>
  <c r="M89" i="13"/>
  <c r="L89" i="13"/>
  <c r="I89" i="13"/>
  <c r="L88" i="13"/>
  <c r="M88" i="13" s="1"/>
  <c r="I88" i="13"/>
  <c r="M87" i="13"/>
  <c r="L87" i="13"/>
  <c r="I87" i="13"/>
  <c r="L86" i="13"/>
  <c r="M86" i="13" s="1"/>
  <c r="I86" i="13"/>
  <c r="M85" i="13"/>
  <c r="L85" i="13"/>
  <c r="I85" i="13"/>
  <c r="L84" i="13"/>
  <c r="M84" i="13" s="1"/>
  <c r="I84" i="13"/>
  <c r="M83" i="13"/>
  <c r="L83" i="13"/>
  <c r="I83" i="13"/>
  <c r="L82" i="13"/>
  <c r="M82" i="13" s="1"/>
  <c r="I82" i="13"/>
  <c r="M81" i="13"/>
  <c r="L81" i="13"/>
  <c r="I81" i="13"/>
  <c r="L80" i="13"/>
  <c r="M80" i="13" s="1"/>
  <c r="I80" i="13"/>
  <c r="M79" i="13"/>
  <c r="L79" i="13"/>
  <c r="I79" i="13"/>
  <c r="M77" i="13"/>
  <c r="L77" i="13"/>
  <c r="I77" i="13"/>
  <c r="L76" i="13"/>
  <c r="M76" i="13" s="1"/>
  <c r="I76" i="13"/>
  <c r="M73" i="13"/>
  <c r="L73" i="13"/>
  <c r="I73" i="13"/>
  <c r="L72" i="13"/>
  <c r="M72" i="13" s="1"/>
  <c r="I72" i="13"/>
  <c r="M71" i="13"/>
  <c r="L71" i="13"/>
  <c r="I71" i="13"/>
  <c r="M69" i="13"/>
  <c r="L69" i="13"/>
  <c r="I69" i="13"/>
  <c r="L68" i="13"/>
  <c r="M68" i="13" s="1"/>
  <c r="I68" i="13"/>
  <c r="M67" i="13"/>
  <c r="L67" i="13"/>
  <c r="I67" i="13"/>
  <c r="M66" i="13"/>
  <c r="L66" i="13"/>
  <c r="I66" i="13"/>
  <c r="M65" i="13"/>
  <c r="L65" i="13"/>
  <c r="I65" i="13"/>
  <c r="M64" i="13"/>
  <c r="L64" i="13"/>
  <c r="I64" i="13"/>
  <c r="M63" i="13"/>
  <c r="L63" i="13"/>
  <c r="I63" i="13"/>
  <c r="M62" i="13"/>
  <c r="L62" i="13"/>
  <c r="I62" i="13"/>
  <c r="M61" i="13"/>
  <c r="L61" i="13"/>
  <c r="I61" i="13"/>
  <c r="M60" i="13"/>
  <c r="L60" i="13"/>
  <c r="I60" i="13"/>
  <c r="M59" i="13"/>
  <c r="L59" i="13"/>
  <c r="I59" i="13"/>
  <c r="M58" i="13"/>
  <c r="L58" i="13"/>
  <c r="I58" i="13"/>
  <c r="M57" i="13"/>
  <c r="L57" i="13"/>
  <c r="I57" i="13"/>
  <c r="M56" i="13"/>
  <c r="L56" i="13"/>
  <c r="I56" i="13"/>
  <c r="M54" i="13"/>
  <c r="L54" i="13"/>
  <c r="I54" i="13"/>
  <c r="M53" i="13"/>
  <c r="L53" i="13"/>
  <c r="I53" i="13"/>
  <c r="M52" i="13"/>
  <c r="L52" i="13"/>
  <c r="I52" i="13"/>
  <c r="M51" i="13"/>
  <c r="L51" i="13"/>
  <c r="I51" i="13"/>
  <c r="M50" i="13"/>
  <c r="L50" i="13"/>
  <c r="I50" i="13"/>
  <c r="M49" i="13"/>
  <c r="L49" i="13"/>
  <c r="I49" i="13"/>
  <c r="M48" i="13"/>
  <c r="L48" i="13"/>
  <c r="I48" i="13"/>
  <c r="M47" i="13"/>
  <c r="L47" i="13"/>
  <c r="I47" i="13"/>
  <c r="M46" i="13"/>
  <c r="L46" i="13"/>
  <c r="I46" i="13"/>
  <c r="M45" i="13"/>
  <c r="L45" i="13"/>
  <c r="I45" i="13"/>
  <c r="M44" i="13"/>
  <c r="L44" i="13"/>
  <c r="I44" i="13"/>
  <c r="M43" i="13"/>
  <c r="L43" i="13"/>
  <c r="I43" i="13"/>
  <c r="M42" i="13"/>
  <c r="L42" i="13"/>
  <c r="I42" i="13"/>
  <c r="M41" i="13"/>
  <c r="L41" i="13"/>
  <c r="I41" i="13"/>
  <c r="M40" i="13"/>
  <c r="L40" i="13"/>
  <c r="I40" i="13"/>
  <c r="M39" i="13"/>
  <c r="L39" i="13"/>
  <c r="I39" i="13"/>
  <c r="M38" i="13"/>
  <c r="L38" i="13"/>
  <c r="I38" i="13"/>
  <c r="M37" i="13"/>
  <c r="L37" i="13"/>
  <c r="I37" i="13"/>
  <c r="M36" i="13"/>
  <c r="L36" i="13"/>
  <c r="I36" i="13"/>
  <c r="M35" i="13"/>
  <c r="L35" i="13"/>
  <c r="I35" i="13"/>
  <c r="M34" i="13"/>
  <c r="L34" i="13"/>
  <c r="I34" i="13"/>
  <c r="M33" i="13"/>
  <c r="L33" i="13"/>
  <c r="I33" i="13"/>
  <c r="M32" i="13"/>
  <c r="L32" i="13"/>
  <c r="I32" i="13"/>
  <c r="M31" i="13"/>
  <c r="L31" i="13"/>
  <c r="I31" i="13"/>
  <c r="M30" i="13"/>
  <c r="L30" i="13"/>
  <c r="I30" i="13"/>
  <c r="M29" i="13"/>
  <c r="L29" i="13"/>
  <c r="I29" i="13"/>
  <c r="M28" i="13"/>
  <c r="L28" i="13"/>
  <c r="I28" i="13"/>
  <c r="M27" i="13"/>
  <c r="L27" i="13"/>
  <c r="I27" i="13"/>
  <c r="M26" i="13"/>
  <c r="L26" i="13"/>
  <c r="I26" i="13"/>
  <c r="M25" i="13"/>
  <c r="L25" i="13"/>
  <c r="I25" i="13"/>
  <c r="M24" i="13"/>
  <c r="L24" i="13"/>
  <c r="I24" i="13"/>
  <c r="M23" i="13"/>
  <c r="L23" i="13"/>
  <c r="I23" i="13"/>
  <c r="M22" i="13"/>
  <c r="L22" i="13"/>
  <c r="I22" i="13"/>
  <c r="M21" i="13"/>
  <c r="L21" i="13"/>
  <c r="I21" i="13"/>
  <c r="M20" i="13"/>
  <c r="L20" i="13"/>
  <c r="I20" i="13"/>
  <c r="M19" i="13"/>
  <c r="L19" i="13"/>
  <c r="I19" i="13"/>
  <c r="M18" i="13"/>
  <c r="L18" i="13"/>
  <c r="I18" i="13"/>
  <c r="M17" i="13"/>
  <c r="L17" i="13"/>
  <c r="I17" i="13"/>
  <c r="M16" i="13"/>
  <c r="L16" i="13"/>
  <c r="I16" i="13"/>
  <c r="M15" i="13"/>
  <c r="L15" i="13"/>
  <c r="I15" i="13"/>
  <c r="M14" i="13"/>
  <c r="L14" i="13"/>
  <c r="I14" i="13"/>
  <c r="M13" i="13"/>
  <c r="L13" i="13"/>
  <c r="I13" i="13"/>
  <c r="M12" i="13"/>
  <c r="L12" i="13"/>
  <c r="I12" i="13"/>
  <c r="M11" i="13"/>
  <c r="L11" i="13"/>
  <c r="I11" i="13"/>
  <c r="M10" i="13"/>
  <c r="L10" i="13"/>
  <c r="I10" i="13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L9" i="13"/>
  <c r="M9" i="13" s="1"/>
  <c r="I9" i="13"/>
  <c r="G9" i="13"/>
  <c r="G10" i="13" s="1"/>
  <c r="A9" i="13"/>
  <c r="O8" i="13"/>
  <c r="I8" i="13"/>
  <c r="K8" i="13" s="1"/>
  <c r="L8" i="13" s="1"/>
  <c r="G8" i="13"/>
  <c r="H8" i="13" s="1"/>
  <c r="E8" i="13"/>
  <c r="E9" i="13" s="1"/>
  <c r="A8" i="13"/>
  <c r="M7" i="13"/>
  <c r="P6" i="13"/>
  <c r="M6" i="13"/>
  <c r="M5" i="13"/>
  <c r="P4" i="13"/>
  <c r="M4" i="13"/>
  <c r="Y3" i="13"/>
  <c r="U3" i="13"/>
  <c r="M3" i="13"/>
  <c r="U2" i="13"/>
  <c r="M2" i="13"/>
  <c r="L367" i="12"/>
  <c r="L366" i="12"/>
  <c r="L365" i="12"/>
  <c r="L364" i="12"/>
  <c r="L363" i="12"/>
  <c r="L362" i="12"/>
  <c r="L361" i="12"/>
  <c r="L360" i="12"/>
  <c r="L359" i="12"/>
  <c r="L358" i="12"/>
  <c r="L357" i="12"/>
  <c r="L356" i="12"/>
  <c r="L355" i="12"/>
  <c r="L354" i="12"/>
  <c r="L353" i="12"/>
  <c r="L352" i="12"/>
  <c r="L351" i="12"/>
  <c r="L350" i="12"/>
  <c r="L349" i="12"/>
  <c r="L348" i="12"/>
  <c r="L347" i="12"/>
  <c r="L346" i="12"/>
  <c r="L345" i="12"/>
  <c r="L344" i="12"/>
  <c r="L343" i="12"/>
  <c r="L342" i="12"/>
  <c r="L341" i="12"/>
  <c r="L340" i="12"/>
  <c r="L339" i="12"/>
  <c r="L338" i="12"/>
  <c r="L337" i="12"/>
  <c r="L336" i="12"/>
  <c r="L335" i="12"/>
  <c r="L334" i="12"/>
  <c r="L333" i="12"/>
  <c r="L332" i="12"/>
  <c r="L331" i="12"/>
  <c r="L330" i="12"/>
  <c r="L329" i="12"/>
  <c r="L328" i="12"/>
  <c r="L327" i="12"/>
  <c r="L326" i="12"/>
  <c r="L325" i="12"/>
  <c r="L324" i="12"/>
  <c r="L323" i="12"/>
  <c r="L322" i="12"/>
  <c r="L321" i="12"/>
  <c r="L320" i="12"/>
  <c r="L319" i="12"/>
  <c r="L318" i="12"/>
  <c r="L317" i="12"/>
  <c r="L316" i="12"/>
  <c r="L315" i="12"/>
  <c r="L314" i="12"/>
  <c r="L313" i="12"/>
  <c r="L312" i="12"/>
  <c r="L311" i="12"/>
  <c r="L310" i="12"/>
  <c r="L309" i="12"/>
  <c r="L308" i="12"/>
  <c r="L307" i="12"/>
  <c r="L306" i="12"/>
  <c r="L305" i="12"/>
  <c r="L304" i="12"/>
  <c r="L303" i="12"/>
  <c r="L302" i="12"/>
  <c r="L301" i="12"/>
  <c r="L300" i="12"/>
  <c r="L299" i="12"/>
  <c r="L298" i="12"/>
  <c r="L297" i="12"/>
  <c r="L296" i="12"/>
  <c r="L295" i="12"/>
  <c r="L294" i="12"/>
  <c r="L293" i="12"/>
  <c r="L292" i="12"/>
  <c r="L291" i="12"/>
  <c r="L290" i="12"/>
  <c r="L289" i="12"/>
  <c r="L288" i="12"/>
  <c r="L287" i="12"/>
  <c r="L286" i="12"/>
  <c r="L285" i="12"/>
  <c r="L284" i="12"/>
  <c r="L283" i="12"/>
  <c r="L282" i="12"/>
  <c r="L281" i="12"/>
  <c r="L280" i="12"/>
  <c r="L279" i="12"/>
  <c r="L278" i="12"/>
  <c r="L277" i="12"/>
  <c r="L276" i="12"/>
  <c r="L275" i="12"/>
  <c r="I275" i="12"/>
  <c r="L274" i="12"/>
  <c r="I274" i="12"/>
  <c r="L273" i="12"/>
  <c r="I273" i="12"/>
  <c r="L272" i="12"/>
  <c r="I272" i="12"/>
  <c r="L271" i="12"/>
  <c r="I271" i="12"/>
  <c r="L270" i="12"/>
  <c r="I270" i="12"/>
  <c r="L269" i="12"/>
  <c r="I269" i="12"/>
  <c r="L268" i="12"/>
  <c r="I268" i="12"/>
  <c r="L267" i="12"/>
  <c r="I267" i="12"/>
  <c r="L266" i="12"/>
  <c r="I266" i="12"/>
  <c r="L265" i="12"/>
  <c r="I265" i="12"/>
  <c r="L264" i="12"/>
  <c r="I264" i="12"/>
  <c r="L263" i="12"/>
  <c r="I263" i="12"/>
  <c r="L262" i="12"/>
  <c r="I262" i="12"/>
  <c r="L261" i="12"/>
  <c r="I261" i="12"/>
  <c r="L260" i="12"/>
  <c r="I260" i="12"/>
  <c r="L258" i="12"/>
  <c r="I258" i="12"/>
  <c r="L256" i="12"/>
  <c r="I256" i="12"/>
  <c r="L254" i="12"/>
  <c r="I254" i="12"/>
  <c r="L252" i="12"/>
  <c r="I252" i="12"/>
  <c r="L251" i="12"/>
  <c r="I251" i="12"/>
  <c r="L250" i="12"/>
  <c r="I250" i="12"/>
  <c r="L249" i="12"/>
  <c r="I249" i="12"/>
  <c r="L248" i="12"/>
  <c r="I248" i="12"/>
  <c r="L247" i="12"/>
  <c r="I247" i="12"/>
  <c r="L246" i="12"/>
  <c r="I246" i="12"/>
  <c r="L245" i="12"/>
  <c r="I245" i="12"/>
  <c r="L244" i="12"/>
  <c r="I244" i="12"/>
  <c r="L243" i="12"/>
  <c r="I243" i="12"/>
  <c r="L242" i="12"/>
  <c r="I242" i="12"/>
  <c r="L241" i="12"/>
  <c r="I241" i="12"/>
  <c r="L240" i="12"/>
  <c r="I240" i="12"/>
  <c r="L239" i="12"/>
  <c r="I239" i="12"/>
  <c r="L238" i="12"/>
  <c r="I238" i="12"/>
  <c r="L237" i="12"/>
  <c r="I237" i="12"/>
  <c r="L236" i="12"/>
  <c r="I236" i="12"/>
  <c r="L235" i="12"/>
  <c r="I235" i="12"/>
  <c r="L234" i="12"/>
  <c r="I234" i="12"/>
  <c r="L233" i="12"/>
  <c r="I233" i="12"/>
  <c r="L232" i="12"/>
  <c r="I232" i="12"/>
  <c r="L230" i="12"/>
  <c r="I230" i="12"/>
  <c r="L229" i="12"/>
  <c r="I229" i="12"/>
  <c r="L228" i="12"/>
  <c r="I228" i="12"/>
  <c r="L227" i="12"/>
  <c r="I227" i="12"/>
  <c r="L226" i="12"/>
  <c r="I226" i="12"/>
  <c r="L225" i="12"/>
  <c r="I225" i="12"/>
  <c r="L224" i="12"/>
  <c r="I224" i="12"/>
  <c r="L223" i="12"/>
  <c r="I223" i="12"/>
  <c r="L222" i="12"/>
  <c r="I222" i="12"/>
  <c r="L221" i="12"/>
  <c r="I221" i="12"/>
  <c r="L220" i="12"/>
  <c r="I220" i="12"/>
  <c r="L219" i="12"/>
  <c r="I219" i="12"/>
  <c r="L218" i="12"/>
  <c r="I218" i="12"/>
  <c r="L216" i="12"/>
  <c r="I216" i="12"/>
  <c r="L215" i="12"/>
  <c r="I215" i="12"/>
  <c r="L214" i="12"/>
  <c r="I214" i="12"/>
  <c r="L213" i="12"/>
  <c r="I213" i="12"/>
  <c r="L212" i="12"/>
  <c r="I212" i="12"/>
  <c r="L211" i="12"/>
  <c r="I211" i="12"/>
  <c r="L210" i="12"/>
  <c r="I210" i="12"/>
  <c r="L209" i="12"/>
  <c r="I209" i="12"/>
  <c r="L208" i="12"/>
  <c r="I208" i="12"/>
  <c r="L207" i="12"/>
  <c r="I207" i="12"/>
  <c r="L206" i="12"/>
  <c r="I206" i="12"/>
  <c r="L205" i="12"/>
  <c r="I205" i="12"/>
  <c r="L204" i="12"/>
  <c r="I204" i="12"/>
  <c r="L203" i="12"/>
  <c r="I203" i="12"/>
  <c r="L202" i="12"/>
  <c r="I202" i="12"/>
  <c r="L201" i="12"/>
  <c r="I201" i="12"/>
  <c r="L200" i="12"/>
  <c r="I200" i="12"/>
  <c r="L199" i="12"/>
  <c r="I199" i="12"/>
  <c r="L198" i="12"/>
  <c r="I198" i="12"/>
  <c r="L197" i="12"/>
  <c r="I197" i="12"/>
  <c r="L196" i="12"/>
  <c r="I196" i="12"/>
  <c r="L195" i="12"/>
  <c r="I195" i="12"/>
  <c r="L194" i="12"/>
  <c r="I194" i="12"/>
  <c r="L191" i="12"/>
  <c r="I191" i="12"/>
  <c r="L190" i="12"/>
  <c r="I190" i="12"/>
  <c r="L189" i="12"/>
  <c r="I189" i="12"/>
  <c r="L188" i="12"/>
  <c r="I188" i="12"/>
  <c r="L187" i="12"/>
  <c r="I187" i="12"/>
  <c r="L186" i="12"/>
  <c r="I186" i="12"/>
  <c r="L185" i="12"/>
  <c r="I185" i="12"/>
  <c r="L184" i="12"/>
  <c r="I184" i="12"/>
  <c r="L183" i="12"/>
  <c r="I183" i="12"/>
  <c r="L182" i="12"/>
  <c r="I182" i="12"/>
  <c r="L181" i="12"/>
  <c r="I181" i="12"/>
  <c r="L180" i="12"/>
  <c r="I180" i="12"/>
  <c r="L179" i="12"/>
  <c r="I179" i="12"/>
  <c r="L178" i="12"/>
  <c r="I178" i="12"/>
  <c r="L177" i="12"/>
  <c r="I177" i="12"/>
  <c r="L176" i="12"/>
  <c r="I176" i="12"/>
  <c r="L175" i="12"/>
  <c r="I175" i="12"/>
  <c r="L174" i="12"/>
  <c r="I174" i="12"/>
  <c r="L173" i="12"/>
  <c r="I173" i="12"/>
  <c r="L172" i="12"/>
  <c r="I172" i="12"/>
  <c r="L171" i="12"/>
  <c r="I171" i="12"/>
  <c r="L170" i="12"/>
  <c r="I170" i="12"/>
  <c r="L169" i="12"/>
  <c r="I169" i="12"/>
  <c r="L168" i="12"/>
  <c r="I168" i="12"/>
  <c r="L167" i="12"/>
  <c r="I167" i="12"/>
  <c r="L166" i="12"/>
  <c r="I166" i="12"/>
  <c r="L165" i="12"/>
  <c r="I165" i="12"/>
  <c r="L164" i="12"/>
  <c r="I164" i="12"/>
  <c r="L163" i="12"/>
  <c r="I163" i="12"/>
  <c r="L162" i="12"/>
  <c r="I162" i="12"/>
  <c r="L161" i="12"/>
  <c r="I161" i="12"/>
  <c r="L160" i="12"/>
  <c r="I160" i="12"/>
  <c r="L159" i="12"/>
  <c r="I159" i="12"/>
  <c r="L158" i="12"/>
  <c r="I158" i="12"/>
  <c r="L157" i="12"/>
  <c r="I157" i="12"/>
  <c r="L156" i="12"/>
  <c r="I156" i="12"/>
  <c r="L153" i="12"/>
  <c r="I153" i="12"/>
  <c r="L152" i="12"/>
  <c r="I152" i="12"/>
  <c r="L150" i="12"/>
  <c r="M150" i="12" s="1"/>
  <c r="I150" i="12"/>
  <c r="L149" i="12"/>
  <c r="M149" i="12" s="1"/>
  <c r="I149" i="12"/>
  <c r="L148" i="12"/>
  <c r="M148" i="12" s="1"/>
  <c r="I148" i="12"/>
  <c r="L147" i="12"/>
  <c r="M147" i="12" s="1"/>
  <c r="I147" i="12"/>
  <c r="L144" i="12"/>
  <c r="M144" i="12" s="1"/>
  <c r="I144" i="12"/>
  <c r="M143" i="12"/>
  <c r="L143" i="12"/>
  <c r="I143" i="12"/>
  <c r="L142" i="12"/>
  <c r="M142" i="12" s="1"/>
  <c r="I142" i="12"/>
  <c r="L141" i="12"/>
  <c r="M141" i="12" s="1"/>
  <c r="I141" i="12"/>
  <c r="L140" i="12"/>
  <c r="M140" i="12" s="1"/>
  <c r="I140" i="12"/>
  <c r="L139" i="12"/>
  <c r="M139" i="12" s="1"/>
  <c r="I139" i="12"/>
  <c r="L138" i="12"/>
  <c r="M138" i="12" s="1"/>
  <c r="I138" i="12"/>
  <c r="L137" i="12"/>
  <c r="M137" i="12" s="1"/>
  <c r="I137" i="12"/>
  <c r="L136" i="12"/>
  <c r="M136" i="12" s="1"/>
  <c r="I136" i="12"/>
  <c r="M135" i="12"/>
  <c r="L135" i="12"/>
  <c r="I135" i="12"/>
  <c r="L134" i="12"/>
  <c r="M134" i="12" s="1"/>
  <c r="I134" i="12"/>
  <c r="L132" i="12"/>
  <c r="M132" i="12" s="1"/>
  <c r="I132" i="12"/>
  <c r="L131" i="12"/>
  <c r="M131" i="12" s="1"/>
  <c r="I131" i="12"/>
  <c r="L130" i="12"/>
  <c r="M130" i="12" s="1"/>
  <c r="I130" i="12"/>
  <c r="M129" i="12"/>
  <c r="L129" i="12"/>
  <c r="I129" i="12"/>
  <c r="L128" i="12"/>
  <c r="M128" i="12" s="1"/>
  <c r="I128" i="12"/>
  <c r="L127" i="12"/>
  <c r="M127" i="12" s="1"/>
  <c r="I127" i="12"/>
  <c r="L126" i="12"/>
  <c r="M126" i="12" s="1"/>
  <c r="I126" i="12"/>
  <c r="L125" i="12"/>
  <c r="M125" i="12" s="1"/>
  <c r="I125" i="12"/>
  <c r="L124" i="12"/>
  <c r="M124" i="12" s="1"/>
  <c r="I124" i="12"/>
  <c r="L123" i="12"/>
  <c r="M123" i="12" s="1"/>
  <c r="I123" i="12"/>
  <c r="L122" i="12"/>
  <c r="M122" i="12" s="1"/>
  <c r="I122" i="12"/>
  <c r="M121" i="12"/>
  <c r="L121" i="12"/>
  <c r="I121" i="12"/>
  <c r="L120" i="12"/>
  <c r="M120" i="12" s="1"/>
  <c r="I120" i="12"/>
  <c r="L119" i="12"/>
  <c r="M119" i="12" s="1"/>
  <c r="I119" i="12"/>
  <c r="L118" i="12"/>
  <c r="M118" i="12" s="1"/>
  <c r="I118" i="12"/>
  <c r="L117" i="12"/>
  <c r="M117" i="12" s="1"/>
  <c r="I117" i="12"/>
  <c r="L116" i="12"/>
  <c r="M116" i="12" s="1"/>
  <c r="I116" i="12"/>
  <c r="L115" i="12"/>
  <c r="M115" i="12" s="1"/>
  <c r="I115" i="12"/>
  <c r="L114" i="12"/>
  <c r="M114" i="12" s="1"/>
  <c r="I114" i="12"/>
  <c r="M113" i="12"/>
  <c r="L113" i="12"/>
  <c r="I113" i="12"/>
  <c r="L112" i="12"/>
  <c r="M112" i="12" s="1"/>
  <c r="I112" i="12"/>
  <c r="L111" i="12"/>
  <c r="M111" i="12" s="1"/>
  <c r="I111" i="12"/>
  <c r="M110" i="12"/>
  <c r="L110" i="12"/>
  <c r="I110" i="12"/>
  <c r="L109" i="12"/>
  <c r="M109" i="12" s="1"/>
  <c r="I109" i="12"/>
  <c r="L108" i="12"/>
  <c r="M108" i="12" s="1"/>
  <c r="I108" i="12"/>
  <c r="L107" i="12"/>
  <c r="M107" i="12" s="1"/>
  <c r="I107" i="12"/>
  <c r="M106" i="12"/>
  <c r="L106" i="12"/>
  <c r="I106" i="12"/>
  <c r="L105" i="12"/>
  <c r="M105" i="12" s="1"/>
  <c r="I105" i="12"/>
  <c r="L104" i="12"/>
  <c r="M104" i="12" s="1"/>
  <c r="I104" i="12"/>
  <c r="M103" i="12"/>
  <c r="L103" i="12"/>
  <c r="I103" i="12"/>
  <c r="L102" i="12"/>
  <c r="M102" i="12" s="1"/>
  <c r="I102" i="12"/>
  <c r="L101" i="12"/>
  <c r="M101" i="12" s="1"/>
  <c r="I101" i="12"/>
  <c r="L100" i="12"/>
  <c r="M100" i="12" s="1"/>
  <c r="I100" i="12"/>
  <c r="L99" i="12"/>
  <c r="M99" i="12" s="1"/>
  <c r="I99" i="12"/>
  <c r="L98" i="12"/>
  <c r="M98" i="12" s="1"/>
  <c r="I98" i="12"/>
  <c r="L97" i="12"/>
  <c r="M97" i="12" s="1"/>
  <c r="I97" i="12"/>
  <c r="L96" i="12"/>
  <c r="M96" i="12" s="1"/>
  <c r="I96" i="12"/>
  <c r="M95" i="12"/>
  <c r="L95" i="12"/>
  <c r="I95" i="12"/>
  <c r="L94" i="12"/>
  <c r="M94" i="12" s="1"/>
  <c r="I94" i="12"/>
  <c r="L93" i="12"/>
  <c r="M93" i="12" s="1"/>
  <c r="I93" i="12"/>
  <c r="L92" i="12"/>
  <c r="M92" i="12" s="1"/>
  <c r="I92" i="12"/>
  <c r="M91" i="12"/>
  <c r="L91" i="12"/>
  <c r="I91" i="12"/>
  <c r="L90" i="12"/>
  <c r="M90" i="12" s="1"/>
  <c r="I90" i="12"/>
  <c r="M89" i="12"/>
  <c r="L89" i="12"/>
  <c r="I89" i="12"/>
  <c r="L88" i="12"/>
  <c r="M88" i="12" s="1"/>
  <c r="I88" i="12"/>
  <c r="M87" i="12"/>
  <c r="L87" i="12"/>
  <c r="I87" i="12"/>
  <c r="L86" i="12"/>
  <c r="M86" i="12" s="1"/>
  <c r="I86" i="12"/>
  <c r="M85" i="12"/>
  <c r="L85" i="12"/>
  <c r="I85" i="12"/>
  <c r="L84" i="12"/>
  <c r="M84" i="12" s="1"/>
  <c r="I84" i="12"/>
  <c r="M83" i="12"/>
  <c r="L83" i="12"/>
  <c r="I83" i="12"/>
  <c r="L82" i="12"/>
  <c r="M82" i="12" s="1"/>
  <c r="I82" i="12"/>
  <c r="M81" i="12"/>
  <c r="L81" i="12"/>
  <c r="I81" i="12"/>
  <c r="L80" i="12"/>
  <c r="M80" i="12" s="1"/>
  <c r="I80" i="12"/>
  <c r="M79" i="12"/>
  <c r="L79" i="12"/>
  <c r="I79" i="12"/>
  <c r="M77" i="12"/>
  <c r="L77" i="12"/>
  <c r="I77" i="12"/>
  <c r="L76" i="12"/>
  <c r="M76" i="12" s="1"/>
  <c r="I76" i="12"/>
  <c r="L73" i="12"/>
  <c r="M73" i="12" s="1"/>
  <c r="I73" i="12"/>
  <c r="L72" i="12"/>
  <c r="M72" i="12" s="1"/>
  <c r="I72" i="12"/>
  <c r="L71" i="12"/>
  <c r="M71" i="12" s="1"/>
  <c r="I71" i="12"/>
  <c r="M69" i="12"/>
  <c r="L69" i="12"/>
  <c r="I69" i="12"/>
  <c r="L68" i="12"/>
  <c r="M68" i="12" s="1"/>
  <c r="I68" i="12"/>
  <c r="M67" i="12"/>
  <c r="L67" i="12"/>
  <c r="I67" i="12"/>
  <c r="L66" i="12"/>
  <c r="M66" i="12" s="1"/>
  <c r="I66" i="12"/>
  <c r="M65" i="12"/>
  <c r="L65" i="12"/>
  <c r="I65" i="12"/>
  <c r="L64" i="12"/>
  <c r="M64" i="12" s="1"/>
  <c r="I64" i="12"/>
  <c r="M63" i="12"/>
  <c r="L63" i="12"/>
  <c r="I63" i="12"/>
  <c r="L62" i="12"/>
  <c r="M62" i="12" s="1"/>
  <c r="I62" i="12"/>
  <c r="M61" i="12"/>
  <c r="L61" i="12"/>
  <c r="I61" i="12"/>
  <c r="L60" i="12"/>
  <c r="M60" i="12" s="1"/>
  <c r="I60" i="12"/>
  <c r="M59" i="12"/>
  <c r="L59" i="12"/>
  <c r="I59" i="12"/>
  <c r="M58" i="12"/>
  <c r="L58" i="12"/>
  <c r="I58" i="12"/>
  <c r="M57" i="12"/>
  <c r="L57" i="12"/>
  <c r="I57" i="12"/>
  <c r="M56" i="12"/>
  <c r="L56" i="12"/>
  <c r="I56" i="12"/>
  <c r="M54" i="12"/>
  <c r="L54" i="12"/>
  <c r="I54" i="12"/>
  <c r="M53" i="12"/>
  <c r="L53" i="12"/>
  <c r="I53" i="12"/>
  <c r="M52" i="12"/>
  <c r="L52" i="12"/>
  <c r="I52" i="12"/>
  <c r="M51" i="12"/>
  <c r="L51" i="12"/>
  <c r="I51" i="12"/>
  <c r="M50" i="12"/>
  <c r="L50" i="12"/>
  <c r="I50" i="12"/>
  <c r="M49" i="12"/>
  <c r="L49" i="12"/>
  <c r="I49" i="12"/>
  <c r="M48" i="12"/>
  <c r="L48" i="12"/>
  <c r="I48" i="12"/>
  <c r="M47" i="12"/>
  <c r="L47" i="12"/>
  <c r="I47" i="12"/>
  <c r="M46" i="12"/>
  <c r="L46" i="12"/>
  <c r="I46" i="12"/>
  <c r="M45" i="12"/>
  <c r="L45" i="12"/>
  <c r="I45" i="12"/>
  <c r="M44" i="12"/>
  <c r="L44" i="12"/>
  <c r="I44" i="12"/>
  <c r="M43" i="12"/>
  <c r="L43" i="12"/>
  <c r="I43" i="12"/>
  <c r="M42" i="12"/>
  <c r="L42" i="12"/>
  <c r="I42" i="12"/>
  <c r="M41" i="12"/>
  <c r="L41" i="12"/>
  <c r="I41" i="12"/>
  <c r="M40" i="12"/>
  <c r="L40" i="12"/>
  <c r="I40" i="12"/>
  <c r="M39" i="12"/>
  <c r="L39" i="12"/>
  <c r="I39" i="12"/>
  <c r="M38" i="12"/>
  <c r="L38" i="12"/>
  <c r="I38" i="12"/>
  <c r="M37" i="12"/>
  <c r="L37" i="12"/>
  <c r="I37" i="12"/>
  <c r="M36" i="12"/>
  <c r="L36" i="12"/>
  <c r="I36" i="12"/>
  <c r="M35" i="12"/>
  <c r="L35" i="12"/>
  <c r="I35" i="12"/>
  <c r="M34" i="12"/>
  <c r="L34" i="12"/>
  <c r="I34" i="12"/>
  <c r="M33" i="12"/>
  <c r="L33" i="12"/>
  <c r="I33" i="12"/>
  <c r="M32" i="12"/>
  <c r="L32" i="12"/>
  <c r="I32" i="12"/>
  <c r="M31" i="12"/>
  <c r="L31" i="12"/>
  <c r="I31" i="12"/>
  <c r="M30" i="12"/>
  <c r="L30" i="12"/>
  <c r="I30" i="12"/>
  <c r="M29" i="12"/>
  <c r="L29" i="12"/>
  <c r="I29" i="12"/>
  <c r="M28" i="12"/>
  <c r="L28" i="12"/>
  <c r="I28" i="12"/>
  <c r="M27" i="12"/>
  <c r="L27" i="12"/>
  <c r="I27" i="12"/>
  <c r="M26" i="12"/>
  <c r="L26" i="12"/>
  <c r="I26" i="12"/>
  <c r="M25" i="12"/>
  <c r="L25" i="12"/>
  <c r="I25" i="12"/>
  <c r="M24" i="12"/>
  <c r="L24" i="12"/>
  <c r="I24" i="12"/>
  <c r="M23" i="12"/>
  <c r="L23" i="12"/>
  <c r="I23" i="12"/>
  <c r="M22" i="12"/>
  <c r="L22" i="12"/>
  <c r="I22" i="12"/>
  <c r="M21" i="12"/>
  <c r="L21" i="12"/>
  <c r="I21" i="12"/>
  <c r="M20" i="12"/>
  <c r="L20" i="12"/>
  <c r="I20" i="12"/>
  <c r="M19" i="12"/>
  <c r="L19" i="12"/>
  <c r="I19" i="12"/>
  <c r="M18" i="12"/>
  <c r="L18" i="12"/>
  <c r="I18" i="12"/>
  <c r="M17" i="12"/>
  <c r="L17" i="12"/>
  <c r="I17" i="12"/>
  <c r="M16" i="12"/>
  <c r="L16" i="12"/>
  <c r="I16" i="12"/>
  <c r="M15" i="12"/>
  <c r="L15" i="12"/>
  <c r="I15" i="12"/>
  <c r="M14" i="12"/>
  <c r="L14" i="12"/>
  <c r="I14" i="12"/>
  <c r="M13" i="12"/>
  <c r="L13" i="12"/>
  <c r="I13" i="12"/>
  <c r="M12" i="12"/>
  <c r="L12" i="12"/>
  <c r="I12" i="12"/>
  <c r="M11" i="12"/>
  <c r="L11" i="12"/>
  <c r="I11" i="12"/>
  <c r="M10" i="12"/>
  <c r="L10" i="12"/>
  <c r="I10" i="12"/>
  <c r="G10" i="12"/>
  <c r="H10" i="12" s="1"/>
  <c r="M9" i="12"/>
  <c r="L9" i="12"/>
  <c r="I9" i="12"/>
  <c r="G9" i="12"/>
  <c r="H9" i="12" s="1"/>
  <c r="E9" i="12"/>
  <c r="F9" i="12" s="1"/>
  <c r="O8" i="12"/>
  <c r="I8" i="12"/>
  <c r="K8" i="12" s="1"/>
  <c r="L8" i="12" s="1"/>
  <c r="H8" i="12"/>
  <c r="G8" i="12"/>
  <c r="F8" i="12"/>
  <c r="J8" i="12" s="1"/>
  <c r="E8" i="12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L7" i="12"/>
  <c r="M7" i="12" s="1"/>
  <c r="I7" i="12"/>
  <c r="K7" i="12" s="1"/>
  <c r="P6" i="12"/>
  <c r="M6" i="12"/>
  <c r="L6" i="12"/>
  <c r="L5" i="12"/>
  <c r="M5" i="12" s="1"/>
  <c r="P4" i="12"/>
  <c r="L4" i="12"/>
  <c r="M4" i="12" s="1"/>
  <c r="Y3" i="12"/>
  <c r="U3" i="12"/>
  <c r="M3" i="12"/>
  <c r="L3" i="12"/>
  <c r="U2" i="12"/>
  <c r="M2" i="12"/>
  <c r="L2" i="12"/>
  <c r="M8" i="15" l="1"/>
  <c r="E11" i="15"/>
  <c r="F10" i="15"/>
  <c r="G9" i="15"/>
  <c r="F8" i="15"/>
  <c r="J8" i="15" s="1"/>
  <c r="F9" i="15"/>
  <c r="E10" i="14"/>
  <c r="F9" i="14"/>
  <c r="H9" i="14"/>
  <c r="G10" i="14"/>
  <c r="M2" i="14"/>
  <c r="H8" i="14"/>
  <c r="J8" i="14" s="1"/>
  <c r="F9" i="13"/>
  <c r="E10" i="13"/>
  <c r="H10" i="13"/>
  <c r="G11" i="13"/>
  <c r="M8" i="13"/>
  <c r="F8" i="13"/>
  <c r="J8" i="13" s="1"/>
  <c r="H9" i="13"/>
  <c r="J9" i="12"/>
  <c r="K9" i="12" s="1"/>
  <c r="M8" i="12"/>
  <c r="E10" i="12"/>
  <c r="G11" i="12"/>
  <c r="E8" i="11"/>
  <c r="E9" i="11" s="1"/>
  <c r="E10" i="11" s="1"/>
  <c r="E11" i="11" s="1"/>
  <c r="E12" i="11" s="1"/>
  <c r="E13" i="11" s="1"/>
  <c r="E14" i="11" s="1"/>
  <c r="E15" i="11" s="1"/>
  <c r="E16" i="11" s="1"/>
  <c r="E17" i="11" s="1"/>
  <c r="G8" i="5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E8" i="5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G10" i="15" l="1"/>
  <c r="H9" i="15"/>
  <c r="J9" i="15"/>
  <c r="K9" i="15" s="1"/>
  <c r="E12" i="15"/>
  <c r="F11" i="15"/>
  <c r="J9" i="14"/>
  <c r="K9" i="14" s="1"/>
  <c r="G11" i="14"/>
  <c r="H10" i="14"/>
  <c r="F10" i="14"/>
  <c r="E11" i="14"/>
  <c r="E11" i="13"/>
  <c r="F10" i="13"/>
  <c r="J10" i="13" s="1"/>
  <c r="K10" i="13" s="1"/>
  <c r="J9" i="13"/>
  <c r="K9" i="13" s="1"/>
  <c r="G12" i="13"/>
  <c r="H11" i="13"/>
  <c r="G12" i="12"/>
  <c r="H11" i="12"/>
  <c r="E11" i="12"/>
  <c r="F10" i="12"/>
  <c r="J10" i="12" s="1"/>
  <c r="K10" i="12" s="1"/>
  <c r="E18" i="1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U3" i="11"/>
  <c r="P6" i="5"/>
  <c r="P6" i="11"/>
  <c r="P4" i="11"/>
  <c r="P4" i="5"/>
  <c r="Y3" i="11"/>
  <c r="L366" i="11"/>
  <c r="L365" i="11"/>
  <c r="L364" i="11"/>
  <c r="L363" i="11"/>
  <c r="L362" i="11"/>
  <c r="L361" i="11"/>
  <c r="L360" i="11"/>
  <c r="L358" i="11"/>
  <c r="L357" i="11"/>
  <c r="L355" i="11"/>
  <c r="L354" i="11"/>
  <c r="L353" i="11"/>
  <c r="L352" i="11"/>
  <c r="L351" i="11"/>
  <c r="L350" i="11"/>
  <c r="L349" i="11"/>
  <c r="L348" i="11"/>
  <c r="L347" i="11"/>
  <c r="L345" i="11"/>
  <c r="L344" i="11"/>
  <c r="L343" i="11"/>
  <c r="L342" i="11"/>
  <c r="L341" i="11"/>
  <c r="L340" i="11"/>
  <c r="L339" i="11"/>
  <c r="L338" i="11"/>
  <c r="L337" i="11"/>
  <c r="L336" i="11"/>
  <c r="L335" i="11"/>
  <c r="L334" i="11"/>
  <c r="L333" i="11"/>
  <c r="L332" i="11"/>
  <c r="L331" i="11"/>
  <c r="L330" i="11"/>
  <c r="L329" i="11"/>
  <c r="L328" i="11"/>
  <c r="L327" i="11"/>
  <c r="L326" i="11"/>
  <c r="L325" i="11"/>
  <c r="L324" i="11"/>
  <c r="L323" i="11"/>
  <c r="L322" i="11"/>
  <c r="L321" i="11"/>
  <c r="L320" i="11"/>
  <c r="L319" i="11"/>
  <c r="L318" i="11"/>
  <c r="L317" i="11"/>
  <c r="L316" i="11"/>
  <c r="L315" i="11"/>
  <c r="L314" i="11"/>
  <c r="L313" i="11"/>
  <c r="L312" i="11"/>
  <c r="L311" i="11"/>
  <c r="L310" i="11"/>
  <c r="L309" i="11"/>
  <c r="L308" i="11"/>
  <c r="L307" i="11"/>
  <c r="L306" i="11"/>
  <c r="L305" i="11"/>
  <c r="L304" i="11"/>
  <c r="L303" i="11"/>
  <c r="L302" i="11"/>
  <c r="L301" i="11"/>
  <c r="L300" i="11"/>
  <c r="L299" i="11"/>
  <c r="L298" i="11"/>
  <c r="L297" i="11"/>
  <c r="L296" i="11"/>
  <c r="L295" i="11"/>
  <c r="L294" i="11"/>
  <c r="L293" i="11"/>
  <c r="L292" i="11"/>
  <c r="L291" i="11"/>
  <c r="L290" i="11"/>
  <c r="L289" i="11"/>
  <c r="L288" i="11"/>
  <c r="L287" i="11"/>
  <c r="L286" i="11"/>
  <c r="L285" i="11"/>
  <c r="L284" i="11"/>
  <c r="L283" i="11"/>
  <c r="L282" i="11"/>
  <c r="L281" i="11"/>
  <c r="L280" i="11"/>
  <c r="L279" i="11"/>
  <c r="L278" i="11"/>
  <c r="L277" i="11"/>
  <c r="L276" i="11"/>
  <c r="L275" i="11"/>
  <c r="I275" i="11"/>
  <c r="L274" i="11"/>
  <c r="I274" i="11"/>
  <c r="L273" i="11"/>
  <c r="I273" i="11"/>
  <c r="L272" i="11"/>
  <c r="I272" i="11"/>
  <c r="L271" i="11"/>
  <c r="I271" i="11"/>
  <c r="L270" i="11"/>
  <c r="I270" i="11"/>
  <c r="L269" i="11"/>
  <c r="I269" i="11"/>
  <c r="L268" i="11"/>
  <c r="I268" i="11"/>
  <c r="L267" i="11"/>
  <c r="I267" i="11"/>
  <c r="L266" i="11"/>
  <c r="I266" i="11"/>
  <c r="L265" i="11"/>
  <c r="I265" i="11"/>
  <c r="L264" i="11"/>
  <c r="I264" i="11"/>
  <c r="L263" i="11"/>
  <c r="I263" i="11"/>
  <c r="L262" i="11"/>
  <c r="I262" i="11"/>
  <c r="L261" i="11"/>
  <c r="I261" i="11"/>
  <c r="L260" i="11"/>
  <c r="I260" i="11"/>
  <c r="L258" i="11"/>
  <c r="I258" i="11"/>
  <c r="L256" i="11"/>
  <c r="I256" i="11"/>
  <c r="L254" i="11"/>
  <c r="I254" i="11"/>
  <c r="L252" i="11"/>
  <c r="I252" i="11"/>
  <c r="L251" i="11"/>
  <c r="I251" i="11"/>
  <c r="L250" i="11"/>
  <c r="I250" i="11"/>
  <c r="L249" i="11"/>
  <c r="I249" i="11"/>
  <c r="L248" i="11"/>
  <c r="I248" i="11"/>
  <c r="L247" i="11"/>
  <c r="I247" i="11"/>
  <c r="L246" i="11"/>
  <c r="I246" i="11"/>
  <c r="L245" i="11"/>
  <c r="I245" i="11"/>
  <c r="L244" i="11"/>
  <c r="I244" i="11"/>
  <c r="L243" i="11"/>
  <c r="I243" i="11"/>
  <c r="L242" i="11"/>
  <c r="I242" i="11"/>
  <c r="L241" i="11"/>
  <c r="I241" i="11"/>
  <c r="L240" i="11"/>
  <c r="I240" i="11"/>
  <c r="L239" i="11"/>
  <c r="I239" i="11"/>
  <c r="L238" i="11"/>
  <c r="I238" i="11"/>
  <c r="L237" i="11"/>
  <c r="I237" i="11"/>
  <c r="L236" i="11"/>
  <c r="I236" i="11"/>
  <c r="L235" i="11"/>
  <c r="I235" i="11"/>
  <c r="L234" i="11"/>
  <c r="I234" i="11"/>
  <c r="L233" i="11"/>
  <c r="I233" i="11"/>
  <c r="L232" i="11"/>
  <c r="I232" i="11"/>
  <c r="L230" i="11"/>
  <c r="I230" i="11"/>
  <c r="L229" i="11"/>
  <c r="I229" i="11"/>
  <c r="L228" i="11"/>
  <c r="I228" i="11"/>
  <c r="L227" i="11"/>
  <c r="I227" i="11"/>
  <c r="L226" i="11"/>
  <c r="I226" i="11"/>
  <c r="L225" i="11"/>
  <c r="I225" i="11"/>
  <c r="L224" i="11"/>
  <c r="I224" i="11"/>
  <c r="L223" i="11"/>
  <c r="I223" i="11"/>
  <c r="L222" i="11"/>
  <c r="I222" i="11"/>
  <c r="L221" i="11"/>
  <c r="I221" i="11"/>
  <c r="L220" i="11"/>
  <c r="I220" i="11"/>
  <c r="L219" i="11"/>
  <c r="I219" i="11"/>
  <c r="L218" i="11"/>
  <c r="I218" i="11"/>
  <c r="L216" i="11"/>
  <c r="I216" i="11"/>
  <c r="L215" i="11"/>
  <c r="I215" i="11"/>
  <c r="L214" i="11"/>
  <c r="I214" i="11"/>
  <c r="L213" i="11"/>
  <c r="I213" i="11"/>
  <c r="L212" i="11"/>
  <c r="I212" i="11"/>
  <c r="L211" i="11"/>
  <c r="I211" i="11"/>
  <c r="L210" i="11"/>
  <c r="I210" i="11"/>
  <c r="L209" i="11"/>
  <c r="I209" i="11"/>
  <c r="L208" i="11"/>
  <c r="I208" i="11"/>
  <c r="L207" i="11"/>
  <c r="I207" i="11"/>
  <c r="L206" i="11"/>
  <c r="I206" i="11"/>
  <c r="L205" i="11"/>
  <c r="I205" i="11"/>
  <c r="L204" i="11"/>
  <c r="I204" i="11"/>
  <c r="L203" i="11"/>
  <c r="I203" i="11"/>
  <c r="L202" i="11"/>
  <c r="I202" i="11"/>
  <c r="L201" i="11"/>
  <c r="I201" i="11"/>
  <c r="L200" i="11"/>
  <c r="I200" i="11"/>
  <c r="L199" i="11"/>
  <c r="I199" i="11"/>
  <c r="L198" i="11"/>
  <c r="I198" i="11"/>
  <c r="L197" i="11"/>
  <c r="I197" i="11"/>
  <c r="L196" i="11"/>
  <c r="I196" i="11"/>
  <c r="L195" i="11"/>
  <c r="I195" i="11"/>
  <c r="L194" i="11"/>
  <c r="I194" i="11"/>
  <c r="L191" i="11"/>
  <c r="I191" i="11"/>
  <c r="L190" i="11"/>
  <c r="I190" i="11"/>
  <c r="L189" i="11"/>
  <c r="I189" i="11"/>
  <c r="L188" i="11"/>
  <c r="I188" i="11"/>
  <c r="L187" i="11"/>
  <c r="I187" i="11"/>
  <c r="L186" i="11"/>
  <c r="I186" i="11"/>
  <c r="L185" i="11"/>
  <c r="I185" i="11"/>
  <c r="L184" i="11"/>
  <c r="I184" i="11"/>
  <c r="L183" i="11"/>
  <c r="I183" i="11"/>
  <c r="L182" i="11"/>
  <c r="I182" i="11"/>
  <c r="L181" i="11"/>
  <c r="I181" i="11"/>
  <c r="L180" i="11"/>
  <c r="I180" i="11"/>
  <c r="L179" i="11"/>
  <c r="I179" i="11"/>
  <c r="L178" i="11"/>
  <c r="I178" i="11"/>
  <c r="L177" i="11"/>
  <c r="I177" i="11"/>
  <c r="L176" i="11"/>
  <c r="I176" i="11"/>
  <c r="L175" i="11"/>
  <c r="I175" i="11"/>
  <c r="L174" i="11"/>
  <c r="I174" i="11"/>
  <c r="L173" i="11"/>
  <c r="I173" i="11"/>
  <c r="L172" i="11"/>
  <c r="I172" i="11"/>
  <c r="L171" i="11"/>
  <c r="I171" i="11"/>
  <c r="L170" i="11"/>
  <c r="I170" i="11"/>
  <c r="L169" i="11"/>
  <c r="I169" i="11"/>
  <c r="L168" i="11"/>
  <c r="I168" i="11"/>
  <c r="L167" i="11"/>
  <c r="I167" i="11"/>
  <c r="L166" i="11"/>
  <c r="I166" i="11"/>
  <c r="L165" i="11"/>
  <c r="I165" i="11"/>
  <c r="L164" i="11"/>
  <c r="I164" i="11"/>
  <c r="L163" i="11"/>
  <c r="I163" i="11"/>
  <c r="L162" i="11"/>
  <c r="I162" i="11"/>
  <c r="L161" i="11"/>
  <c r="I161" i="11"/>
  <c r="L160" i="11"/>
  <c r="I160" i="11"/>
  <c r="L159" i="11"/>
  <c r="I159" i="11"/>
  <c r="L158" i="11"/>
  <c r="I158" i="11"/>
  <c r="L157" i="11"/>
  <c r="I157" i="11"/>
  <c r="L156" i="11"/>
  <c r="I156" i="11"/>
  <c r="L153" i="11"/>
  <c r="I153" i="11"/>
  <c r="L152" i="11"/>
  <c r="I152" i="11"/>
  <c r="L150" i="11"/>
  <c r="M150" i="11" s="1"/>
  <c r="I150" i="11"/>
  <c r="L149" i="11"/>
  <c r="M149" i="11" s="1"/>
  <c r="I149" i="11"/>
  <c r="L148" i="11"/>
  <c r="M148" i="11" s="1"/>
  <c r="I148" i="11"/>
  <c r="L147" i="11"/>
  <c r="M147" i="11" s="1"/>
  <c r="I147" i="11"/>
  <c r="L144" i="11"/>
  <c r="M144" i="11" s="1"/>
  <c r="I144" i="11"/>
  <c r="L143" i="11"/>
  <c r="M143" i="11" s="1"/>
  <c r="I143" i="11"/>
  <c r="L142" i="11"/>
  <c r="M142" i="11" s="1"/>
  <c r="I142" i="11"/>
  <c r="L141" i="11"/>
  <c r="M141" i="11" s="1"/>
  <c r="I141" i="11"/>
  <c r="L140" i="11"/>
  <c r="M140" i="11" s="1"/>
  <c r="I140" i="11"/>
  <c r="L139" i="11"/>
  <c r="M139" i="11" s="1"/>
  <c r="I139" i="11"/>
  <c r="L138" i="11"/>
  <c r="M138" i="11" s="1"/>
  <c r="I138" i="11"/>
  <c r="L137" i="11"/>
  <c r="M137" i="11" s="1"/>
  <c r="I137" i="11"/>
  <c r="L136" i="11"/>
  <c r="M136" i="11" s="1"/>
  <c r="I136" i="11"/>
  <c r="L135" i="11"/>
  <c r="M135" i="11" s="1"/>
  <c r="I135" i="11"/>
  <c r="L134" i="11"/>
  <c r="M134" i="11" s="1"/>
  <c r="I134" i="11"/>
  <c r="L132" i="11"/>
  <c r="M132" i="11" s="1"/>
  <c r="I132" i="11"/>
  <c r="L131" i="11"/>
  <c r="M131" i="11" s="1"/>
  <c r="I131" i="11"/>
  <c r="L130" i="11"/>
  <c r="M130" i="11" s="1"/>
  <c r="I130" i="11"/>
  <c r="L129" i="11"/>
  <c r="M129" i="11" s="1"/>
  <c r="I129" i="11"/>
  <c r="L128" i="11"/>
  <c r="M128" i="11" s="1"/>
  <c r="I128" i="11"/>
  <c r="L127" i="11"/>
  <c r="M127" i="11" s="1"/>
  <c r="I127" i="11"/>
  <c r="L126" i="11"/>
  <c r="M126" i="11" s="1"/>
  <c r="I126" i="11"/>
  <c r="L125" i="11"/>
  <c r="M125" i="11" s="1"/>
  <c r="I125" i="11"/>
  <c r="L124" i="11"/>
  <c r="M124" i="11" s="1"/>
  <c r="I124" i="11"/>
  <c r="L123" i="11"/>
  <c r="M123" i="11" s="1"/>
  <c r="I123" i="11"/>
  <c r="L122" i="11"/>
  <c r="M122" i="11" s="1"/>
  <c r="I122" i="11"/>
  <c r="L121" i="11"/>
  <c r="M121" i="11" s="1"/>
  <c r="I121" i="11"/>
  <c r="L120" i="11"/>
  <c r="M120" i="11" s="1"/>
  <c r="I120" i="11"/>
  <c r="L119" i="11"/>
  <c r="M119" i="11" s="1"/>
  <c r="I119" i="11"/>
  <c r="L118" i="11"/>
  <c r="M118" i="11" s="1"/>
  <c r="I118" i="11"/>
  <c r="L117" i="11"/>
  <c r="M117" i="11" s="1"/>
  <c r="I117" i="11"/>
  <c r="L116" i="11"/>
  <c r="M116" i="11" s="1"/>
  <c r="I116" i="11"/>
  <c r="L115" i="11"/>
  <c r="M115" i="11" s="1"/>
  <c r="I115" i="11"/>
  <c r="L114" i="11"/>
  <c r="M114" i="11" s="1"/>
  <c r="I114" i="11"/>
  <c r="L113" i="11"/>
  <c r="M113" i="11" s="1"/>
  <c r="I113" i="11"/>
  <c r="L112" i="11"/>
  <c r="M112" i="11" s="1"/>
  <c r="I112" i="11"/>
  <c r="L111" i="11"/>
  <c r="M111" i="11" s="1"/>
  <c r="I111" i="11"/>
  <c r="L110" i="11"/>
  <c r="M110" i="11" s="1"/>
  <c r="I110" i="11"/>
  <c r="L109" i="11"/>
  <c r="M109" i="11" s="1"/>
  <c r="I109" i="11"/>
  <c r="L108" i="11"/>
  <c r="M108" i="11" s="1"/>
  <c r="I108" i="11"/>
  <c r="L107" i="11"/>
  <c r="M107" i="11" s="1"/>
  <c r="I107" i="11"/>
  <c r="L106" i="11"/>
  <c r="M106" i="11" s="1"/>
  <c r="I106" i="11"/>
  <c r="L105" i="11"/>
  <c r="M105" i="11" s="1"/>
  <c r="I105" i="11"/>
  <c r="L104" i="11"/>
  <c r="M104" i="11" s="1"/>
  <c r="I104" i="11"/>
  <c r="L103" i="11"/>
  <c r="M103" i="11" s="1"/>
  <c r="I103" i="11"/>
  <c r="L102" i="11"/>
  <c r="M102" i="11" s="1"/>
  <c r="I102" i="11"/>
  <c r="L101" i="11"/>
  <c r="M101" i="11" s="1"/>
  <c r="I101" i="11"/>
  <c r="L100" i="11"/>
  <c r="M100" i="11" s="1"/>
  <c r="I100" i="11"/>
  <c r="L99" i="11"/>
  <c r="M99" i="11" s="1"/>
  <c r="I99" i="11"/>
  <c r="L98" i="11"/>
  <c r="M98" i="11" s="1"/>
  <c r="I98" i="11"/>
  <c r="L97" i="11"/>
  <c r="M97" i="11" s="1"/>
  <c r="I97" i="11"/>
  <c r="L96" i="11"/>
  <c r="M96" i="11" s="1"/>
  <c r="I96" i="11"/>
  <c r="L95" i="11"/>
  <c r="M95" i="11" s="1"/>
  <c r="I95" i="11"/>
  <c r="L94" i="11"/>
  <c r="M94" i="11" s="1"/>
  <c r="I94" i="11"/>
  <c r="L93" i="11"/>
  <c r="M93" i="11" s="1"/>
  <c r="I93" i="11"/>
  <c r="L92" i="11"/>
  <c r="M92" i="11" s="1"/>
  <c r="I92" i="11"/>
  <c r="L91" i="11"/>
  <c r="M91" i="11" s="1"/>
  <c r="I91" i="11"/>
  <c r="L90" i="11"/>
  <c r="M90" i="11" s="1"/>
  <c r="I90" i="11"/>
  <c r="L89" i="11"/>
  <c r="M89" i="11" s="1"/>
  <c r="I89" i="11"/>
  <c r="L88" i="11"/>
  <c r="M88" i="11" s="1"/>
  <c r="I88" i="11"/>
  <c r="L87" i="11"/>
  <c r="M87" i="11" s="1"/>
  <c r="I87" i="11"/>
  <c r="L86" i="11"/>
  <c r="M86" i="11" s="1"/>
  <c r="I86" i="11"/>
  <c r="L85" i="11"/>
  <c r="M85" i="11" s="1"/>
  <c r="I85" i="11"/>
  <c r="L84" i="11"/>
  <c r="M84" i="11" s="1"/>
  <c r="I84" i="11"/>
  <c r="L83" i="11"/>
  <c r="M83" i="11" s="1"/>
  <c r="I83" i="11"/>
  <c r="L82" i="11"/>
  <c r="M82" i="11" s="1"/>
  <c r="I82" i="11"/>
  <c r="L81" i="11"/>
  <c r="M81" i="11" s="1"/>
  <c r="I81" i="11"/>
  <c r="L80" i="11"/>
  <c r="M80" i="11" s="1"/>
  <c r="I80" i="11"/>
  <c r="L79" i="11"/>
  <c r="M79" i="11" s="1"/>
  <c r="I79" i="11"/>
  <c r="L77" i="11"/>
  <c r="M77" i="11" s="1"/>
  <c r="I77" i="11"/>
  <c r="L76" i="11"/>
  <c r="M76" i="11" s="1"/>
  <c r="I76" i="11"/>
  <c r="L73" i="11"/>
  <c r="M73" i="11" s="1"/>
  <c r="I73" i="11"/>
  <c r="L72" i="11"/>
  <c r="M72" i="11" s="1"/>
  <c r="I72" i="11"/>
  <c r="L71" i="11"/>
  <c r="M71" i="11" s="1"/>
  <c r="I71" i="11"/>
  <c r="L69" i="11"/>
  <c r="M69" i="11" s="1"/>
  <c r="I69" i="11"/>
  <c r="L68" i="11"/>
  <c r="M68" i="11" s="1"/>
  <c r="I68" i="11"/>
  <c r="L67" i="11"/>
  <c r="M67" i="11" s="1"/>
  <c r="I67" i="11"/>
  <c r="L66" i="11"/>
  <c r="M66" i="11" s="1"/>
  <c r="I66" i="11"/>
  <c r="L65" i="11"/>
  <c r="M65" i="11" s="1"/>
  <c r="I65" i="11"/>
  <c r="L64" i="11"/>
  <c r="M64" i="11" s="1"/>
  <c r="I64" i="11"/>
  <c r="L63" i="11"/>
  <c r="M63" i="11" s="1"/>
  <c r="I63" i="11"/>
  <c r="L62" i="11"/>
  <c r="M62" i="11" s="1"/>
  <c r="I62" i="11"/>
  <c r="L61" i="11"/>
  <c r="M61" i="11" s="1"/>
  <c r="I61" i="11"/>
  <c r="L60" i="11"/>
  <c r="M60" i="11" s="1"/>
  <c r="I60" i="11"/>
  <c r="L59" i="11"/>
  <c r="M59" i="11" s="1"/>
  <c r="I59" i="11"/>
  <c r="L58" i="11"/>
  <c r="M58" i="11" s="1"/>
  <c r="I58" i="11"/>
  <c r="L57" i="11"/>
  <c r="M57" i="11" s="1"/>
  <c r="I57" i="11"/>
  <c r="L56" i="11"/>
  <c r="M56" i="11" s="1"/>
  <c r="I56" i="11"/>
  <c r="L54" i="11"/>
  <c r="M54" i="11" s="1"/>
  <c r="I54" i="11"/>
  <c r="L53" i="11"/>
  <c r="M53" i="11" s="1"/>
  <c r="I53" i="11"/>
  <c r="L52" i="11"/>
  <c r="M52" i="11" s="1"/>
  <c r="I52" i="11"/>
  <c r="L51" i="11"/>
  <c r="M51" i="11" s="1"/>
  <c r="I51" i="11"/>
  <c r="L50" i="11"/>
  <c r="M50" i="11" s="1"/>
  <c r="I50" i="11"/>
  <c r="L49" i="11"/>
  <c r="M49" i="11" s="1"/>
  <c r="I49" i="11"/>
  <c r="L48" i="11"/>
  <c r="M48" i="11" s="1"/>
  <c r="I48" i="11"/>
  <c r="L47" i="11"/>
  <c r="M47" i="11" s="1"/>
  <c r="I47" i="11"/>
  <c r="L46" i="11"/>
  <c r="M46" i="11" s="1"/>
  <c r="I46" i="11"/>
  <c r="L45" i="11"/>
  <c r="M45" i="11" s="1"/>
  <c r="I45" i="11"/>
  <c r="L44" i="11"/>
  <c r="M44" i="11" s="1"/>
  <c r="I44" i="11"/>
  <c r="L43" i="11"/>
  <c r="M43" i="11" s="1"/>
  <c r="I43" i="11"/>
  <c r="L42" i="11"/>
  <c r="M42" i="11" s="1"/>
  <c r="I42" i="11"/>
  <c r="L41" i="11"/>
  <c r="M41" i="11" s="1"/>
  <c r="I41" i="11"/>
  <c r="L40" i="11"/>
  <c r="M40" i="11" s="1"/>
  <c r="I40" i="11"/>
  <c r="L39" i="11"/>
  <c r="M39" i="11" s="1"/>
  <c r="I39" i="11"/>
  <c r="L38" i="11"/>
  <c r="M38" i="11" s="1"/>
  <c r="I38" i="11"/>
  <c r="L37" i="11"/>
  <c r="M37" i="11" s="1"/>
  <c r="I37" i="11"/>
  <c r="L36" i="11"/>
  <c r="M36" i="11" s="1"/>
  <c r="I36" i="11"/>
  <c r="L35" i="11"/>
  <c r="M35" i="11" s="1"/>
  <c r="I35" i="11"/>
  <c r="L34" i="11"/>
  <c r="M34" i="11" s="1"/>
  <c r="I34" i="11"/>
  <c r="L33" i="11"/>
  <c r="M33" i="11" s="1"/>
  <c r="I33" i="11"/>
  <c r="L32" i="11"/>
  <c r="M32" i="11" s="1"/>
  <c r="I32" i="11"/>
  <c r="L31" i="11"/>
  <c r="M31" i="11" s="1"/>
  <c r="I31" i="11"/>
  <c r="L30" i="11"/>
  <c r="M30" i="11" s="1"/>
  <c r="I30" i="11"/>
  <c r="L29" i="11"/>
  <c r="M29" i="11" s="1"/>
  <c r="I29" i="11"/>
  <c r="L28" i="11"/>
  <c r="M28" i="11" s="1"/>
  <c r="I28" i="11"/>
  <c r="L27" i="11"/>
  <c r="M27" i="11" s="1"/>
  <c r="I27" i="11"/>
  <c r="L26" i="11"/>
  <c r="M26" i="11" s="1"/>
  <c r="I26" i="11"/>
  <c r="L25" i="11"/>
  <c r="M25" i="11" s="1"/>
  <c r="I25" i="11"/>
  <c r="L24" i="11"/>
  <c r="M24" i="11" s="1"/>
  <c r="I24" i="11"/>
  <c r="L23" i="11"/>
  <c r="M23" i="11" s="1"/>
  <c r="I23" i="11"/>
  <c r="L22" i="11"/>
  <c r="M22" i="11" s="1"/>
  <c r="I22" i="11"/>
  <c r="L21" i="11"/>
  <c r="M21" i="11" s="1"/>
  <c r="I21" i="11"/>
  <c r="L20" i="11"/>
  <c r="M20" i="11" s="1"/>
  <c r="I20" i="11"/>
  <c r="L19" i="11"/>
  <c r="M19" i="11" s="1"/>
  <c r="I19" i="11"/>
  <c r="L18" i="11"/>
  <c r="M18" i="11" s="1"/>
  <c r="I18" i="11"/>
  <c r="L17" i="11"/>
  <c r="M17" i="11" s="1"/>
  <c r="I17" i="11"/>
  <c r="L16" i="11"/>
  <c r="M16" i="11" s="1"/>
  <c r="I16" i="11"/>
  <c r="L15" i="11"/>
  <c r="M15" i="11" s="1"/>
  <c r="I15" i="11"/>
  <c r="L14" i="11"/>
  <c r="M14" i="11" s="1"/>
  <c r="I14" i="11"/>
  <c r="L13" i="11"/>
  <c r="M13" i="11" s="1"/>
  <c r="I13" i="11"/>
  <c r="L12" i="11"/>
  <c r="M12" i="11" s="1"/>
  <c r="I12" i="11"/>
  <c r="L11" i="11"/>
  <c r="M11" i="11" s="1"/>
  <c r="I11" i="11"/>
  <c r="L10" i="11"/>
  <c r="M10" i="11" s="1"/>
  <c r="I10" i="11"/>
  <c r="L9" i="11"/>
  <c r="M9" i="11" s="1"/>
  <c r="I9" i="11"/>
  <c r="O8" i="11"/>
  <c r="M7" i="11"/>
  <c r="M6" i="11"/>
  <c r="M5" i="11"/>
  <c r="M4" i="11"/>
  <c r="M3" i="11"/>
  <c r="U2" i="11"/>
  <c r="M2" i="1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E13" i="15" l="1"/>
  <c r="F12" i="15"/>
  <c r="H10" i="15"/>
  <c r="J10" i="15" s="1"/>
  <c r="K10" i="15" s="1"/>
  <c r="G11" i="15"/>
  <c r="G12" i="14"/>
  <c r="H11" i="14"/>
  <c r="E12" i="14"/>
  <c r="F11" i="14"/>
  <c r="J11" i="14" s="1"/>
  <c r="K11" i="14" s="1"/>
  <c r="J10" i="14"/>
  <c r="K10" i="14" s="1"/>
  <c r="H12" i="13"/>
  <c r="G13" i="13"/>
  <c r="F11" i="13"/>
  <c r="J11" i="13" s="1"/>
  <c r="K11" i="13" s="1"/>
  <c r="E12" i="13"/>
  <c r="F11" i="12"/>
  <c r="J11" i="12" s="1"/>
  <c r="K11" i="12" s="1"/>
  <c r="E12" i="12"/>
  <c r="H12" i="12"/>
  <c r="G13" i="12"/>
  <c r="E74" i="1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102" i="11" s="1"/>
  <c r="E103" i="11" s="1"/>
  <c r="E104" i="11" s="1"/>
  <c r="E105" i="11" s="1"/>
  <c r="E106" i="11" s="1"/>
  <c r="E107" i="11" s="1"/>
  <c r="E108" i="11" s="1"/>
  <c r="E109" i="11" s="1"/>
  <c r="E110" i="11" s="1"/>
  <c r="E111" i="11" s="1"/>
  <c r="E112" i="11" s="1"/>
  <c r="E113" i="11" s="1"/>
  <c r="E114" i="11" s="1"/>
  <c r="E115" i="11" s="1"/>
  <c r="E116" i="11" s="1"/>
  <c r="E117" i="11" s="1"/>
  <c r="E118" i="11" s="1"/>
  <c r="E119" i="11" s="1"/>
  <c r="E120" i="11" s="1"/>
  <c r="E121" i="11" s="1"/>
  <c r="E122" i="11" s="1"/>
  <c r="E123" i="11" s="1"/>
  <c r="E124" i="11" s="1"/>
  <c r="E125" i="11" s="1"/>
  <c r="E126" i="11" s="1"/>
  <c r="E127" i="11" s="1"/>
  <c r="E128" i="11" s="1"/>
  <c r="E129" i="11" s="1"/>
  <c r="E130" i="11" s="1"/>
  <c r="E131" i="11" s="1"/>
  <c r="E132" i="11" s="1"/>
  <c r="E133" i="11" s="1"/>
  <c r="E134" i="11" s="1"/>
  <c r="E135" i="11" s="1"/>
  <c r="E136" i="11" s="1"/>
  <c r="E137" i="11" s="1"/>
  <c r="E138" i="11" s="1"/>
  <c r="E139" i="11" s="1"/>
  <c r="E140" i="11" s="1"/>
  <c r="E141" i="11" s="1"/>
  <c r="E142" i="11" s="1"/>
  <c r="E143" i="11" s="1"/>
  <c r="E144" i="11" s="1"/>
  <c r="E145" i="11" s="1"/>
  <c r="E146" i="11" s="1"/>
  <c r="E147" i="11" s="1"/>
  <c r="E148" i="11" s="1"/>
  <c r="E149" i="11" s="1"/>
  <c r="E150" i="11" s="1"/>
  <c r="E151" i="11" s="1"/>
  <c r="E152" i="11" s="1"/>
  <c r="E153" i="11" s="1"/>
  <c r="E154" i="11" s="1"/>
  <c r="E155" i="11" s="1"/>
  <c r="E156" i="11" s="1"/>
  <c r="E157" i="11" s="1"/>
  <c r="E158" i="11" s="1"/>
  <c r="E159" i="11" s="1"/>
  <c r="E160" i="11" s="1"/>
  <c r="E161" i="11" s="1"/>
  <c r="E162" i="11" s="1"/>
  <c r="E163" i="11" s="1"/>
  <c r="E164" i="11" s="1"/>
  <c r="E165" i="11" s="1"/>
  <c r="E166" i="11" s="1"/>
  <c r="E167" i="11" s="1"/>
  <c r="E168" i="11" s="1"/>
  <c r="E169" i="11" s="1"/>
  <c r="E170" i="11" s="1"/>
  <c r="E171" i="11" s="1"/>
  <c r="E172" i="11" s="1"/>
  <c r="E173" i="11" s="1"/>
  <c r="E174" i="11" s="1"/>
  <c r="E175" i="11" s="1"/>
  <c r="E176" i="11" s="1"/>
  <c r="E177" i="11" s="1"/>
  <c r="E178" i="11" s="1"/>
  <c r="E179" i="11" s="1"/>
  <c r="E180" i="11" s="1"/>
  <c r="E181" i="11" s="1"/>
  <c r="E182" i="11" s="1"/>
  <c r="E183" i="11" s="1"/>
  <c r="E184" i="11" s="1"/>
  <c r="E185" i="11" s="1"/>
  <c r="E186" i="11" s="1"/>
  <c r="E187" i="11" s="1"/>
  <c r="E188" i="11" s="1"/>
  <c r="E189" i="11" s="1"/>
  <c r="E190" i="11" s="1"/>
  <c r="E191" i="11" s="1"/>
  <c r="E192" i="11" s="1"/>
  <c r="E193" i="11" s="1"/>
  <c r="E194" i="11" s="1"/>
  <c r="E195" i="11" s="1"/>
  <c r="E196" i="11" s="1"/>
  <c r="E197" i="11" s="1"/>
  <c r="E198" i="11" s="1"/>
  <c r="E199" i="11" s="1"/>
  <c r="E200" i="11" s="1"/>
  <c r="E201" i="11" s="1"/>
  <c r="E202" i="11" s="1"/>
  <c r="E203" i="11" s="1"/>
  <c r="E204" i="11" s="1"/>
  <c r="E205" i="11" s="1"/>
  <c r="E206" i="11" s="1"/>
  <c r="E207" i="11" s="1"/>
  <c r="E208" i="11" s="1"/>
  <c r="E209" i="11" s="1"/>
  <c r="E210" i="11" s="1"/>
  <c r="E211" i="11" s="1"/>
  <c r="E212" i="11" s="1"/>
  <c r="E213" i="11" s="1"/>
  <c r="E214" i="11" s="1"/>
  <c r="E215" i="11" s="1"/>
  <c r="E216" i="11" s="1"/>
  <c r="E217" i="11" s="1"/>
  <c r="E218" i="11" s="1"/>
  <c r="E219" i="11" s="1"/>
  <c r="E220" i="11" s="1"/>
  <c r="E221" i="11" s="1"/>
  <c r="E222" i="11" s="1"/>
  <c r="E223" i="11" s="1"/>
  <c r="E224" i="11" s="1"/>
  <c r="E225" i="11" s="1"/>
  <c r="E226" i="11" s="1"/>
  <c r="E227" i="11" s="1"/>
  <c r="E228" i="11" s="1"/>
  <c r="E229" i="11" s="1"/>
  <c r="E230" i="11" s="1"/>
  <c r="U3" i="5"/>
  <c r="U2" i="5"/>
  <c r="E14" i="15" l="1"/>
  <c r="F13" i="15"/>
  <c r="G12" i="15"/>
  <c r="H11" i="15"/>
  <c r="J11" i="15" s="1"/>
  <c r="K11" i="15" s="1"/>
  <c r="E13" i="14"/>
  <c r="F12" i="14"/>
  <c r="G13" i="14"/>
  <c r="H12" i="14"/>
  <c r="G14" i="13"/>
  <c r="H13" i="13"/>
  <c r="E13" i="13"/>
  <c r="F12" i="13"/>
  <c r="J12" i="13" s="1"/>
  <c r="K12" i="13" s="1"/>
  <c r="G14" i="12"/>
  <c r="H13" i="12"/>
  <c r="E13" i="12"/>
  <c r="F12" i="12"/>
  <c r="J12" i="12" s="1"/>
  <c r="K12" i="12" s="1"/>
  <c r="E231" i="11"/>
  <c r="E232" i="11" s="1"/>
  <c r="E233" i="11" s="1"/>
  <c r="E234" i="11" s="1"/>
  <c r="E235" i="11" s="1"/>
  <c r="E236" i="11" s="1"/>
  <c r="E237" i="11" s="1"/>
  <c r="E238" i="11" s="1"/>
  <c r="E239" i="11" s="1"/>
  <c r="E240" i="11" s="1"/>
  <c r="E241" i="11" s="1"/>
  <c r="E242" i="11" s="1"/>
  <c r="E243" i="11" s="1"/>
  <c r="E244" i="11" s="1"/>
  <c r="E245" i="11" s="1"/>
  <c r="E246" i="11" s="1"/>
  <c r="E247" i="11" s="1"/>
  <c r="E248" i="11" s="1"/>
  <c r="E249" i="11" s="1"/>
  <c r="E250" i="11" s="1"/>
  <c r="E251" i="11" s="1"/>
  <c r="E252" i="11" s="1"/>
  <c r="E253" i="11" s="1"/>
  <c r="E254" i="11" s="1"/>
  <c r="E255" i="11" s="1"/>
  <c r="E256" i="11" s="1"/>
  <c r="E257" i="11" s="1"/>
  <c r="E258" i="11" s="1"/>
  <c r="E259" i="11" s="1"/>
  <c r="E260" i="11" s="1"/>
  <c r="E261" i="11" s="1"/>
  <c r="E262" i="11" s="1"/>
  <c r="E263" i="11" s="1"/>
  <c r="E264" i="11" s="1"/>
  <c r="E265" i="11" s="1"/>
  <c r="E266" i="11" s="1"/>
  <c r="E267" i="11" s="1"/>
  <c r="E268" i="11" s="1"/>
  <c r="E269" i="11" s="1"/>
  <c r="E270" i="11" s="1"/>
  <c r="E271" i="11" s="1"/>
  <c r="E272" i="11" s="1"/>
  <c r="E273" i="11" s="1"/>
  <c r="E274" i="11" s="1"/>
  <c r="E275" i="11" s="1"/>
  <c r="I7" i="5"/>
  <c r="I9" i="5"/>
  <c r="I10" i="5"/>
  <c r="I11" i="5"/>
  <c r="I12" i="5"/>
  <c r="I13" i="5"/>
  <c r="I14" i="5"/>
  <c r="I16" i="5"/>
  <c r="I17" i="5"/>
  <c r="I18" i="5"/>
  <c r="I19" i="5"/>
  <c r="I20" i="5"/>
  <c r="I21" i="5"/>
  <c r="I23" i="5"/>
  <c r="I24" i="5"/>
  <c r="I25" i="5"/>
  <c r="I26" i="5"/>
  <c r="I27" i="5"/>
  <c r="I28" i="5"/>
  <c r="I29" i="5"/>
  <c r="I30" i="5"/>
  <c r="I31" i="5"/>
  <c r="I32" i="5"/>
  <c r="I33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6" i="5"/>
  <c r="I57" i="5"/>
  <c r="I58" i="5"/>
  <c r="I59" i="5"/>
  <c r="I60" i="5"/>
  <c r="I61" i="5"/>
  <c r="I62" i="5"/>
  <c r="I63" i="5"/>
  <c r="I65" i="5"/>
  <c r="I66" i="5"/>
  <c r="I67" i="5"/>
  <c r="I68" i="5"/>
  <c r="I69" i="5"/>
  <c r="I71" i="5"/>
  <c r="I72" i="5"/>
  <c r="I73" i="5"/>
  <c r="I74" i="5"/>
  <c r="I76" i="5"/>
  <c r="I77" i="5"/>
  <c r="I79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4" i="5"/>
  <c r="I135" i="5"/>
  <c r="I137" i="5"/>
  <c r="I138" i="5"/>
  <c r="I139" i="5"/>
  <c r="I140" i="5"/>
  <c r="I141" i="5"/>
  <c r="I142" i="5"/>
  <c r="I143" i="5"/>
  <c r="I144" i="5"/>
  <c r="I147" i="5"/>
  <c r="I148" i="5"/>
  <c r="I149" i="5"/>
  <c r="I150" i="5"/>
  <c r="I152" i="5"/>
  <c r="I153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90" i="5"/>
  <c r="I191" i="5"/>
  <c r="I194" i="5"/>
  <c r="I195" i="5"/>
  <c r="I196" i="5"/>
  <c r="I197" i="5"/>
  <c r="I198" i="5"/>
  <c r="I199" i="5"/>
  <c r="I200" i="5"/>
  <c r="I201" i="5"/>
  <c r="I202" i="5"/>
  <c r="I204" i="5"/>
  <c r="I205" i="5"/>
  <c r="I206" i="5"/>
  <c r="I207" i="5"/>
  <c r="I208" i="5"/>
  <c r="I209" i="5"/>
  <c r="I211" i="5"/>
  <c r="I212" i="5"/>
  <c r="I213" i="5"/>
  <c r="I214" i="5"/>
  <c r="I215" i="5"/>
  <c r="I216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4" i="5"/>
  <c r="I256" i="5"/>
  <c r="I258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4" i="5"/>
  <c r="I275" i="5"/>
  <c r="L3" i="5"/>
  <c r="M3" i="5" s="1"/>
  <c r="L4" i="5"/>
  <c r="M4" i="5" s="1"/>
  <c r="L5" i="5"/>
  <c r="M5" i="5" s="1"/>
  <c r="L6" i="5"/>
  <c r="M6" i="5" s="1"/>
  <c r="L7" i="5"/>
  <c r="M7" i="5" s="1"/>
  <c r="L9" i="5"/>
  <c r="M9" i="5" s="1"/>
  <c r="L10" i="5"/>
  <c r="M10" i="5" s="1"/>
  <c r="L11" i="5"/>
  <c r="M11" i="5" s="1"/>
  <c r="L12" i="5"/>
  <c r="M12" i="5" s="1"/>
  <c r="L13" i="5"/>
  <c r="M13" i="5" s="1"/>
  <c r="L14" i="5"/>
  <c r="M14" i="5" s="1"/>
  <c r="L16" i="5"/>
  <c r="M16" i="5" s="1"/>
  <c r="L17" i="5"/>
  <c r="M17" i="5" s="1"/>
  <c r="L18" i="5"/>
  <c r="M18" i="5" s="1"/>
  <c r="L19" i="5"/>
  <c r="M19" i="5" s="1"/>
  <c r="L20" i="5"/>
  <c r="M20" i="5" s="1"/>
  <c r="L21" i="5"/>
  <c r="M21" i="5" s="1"/>
  <c r="L23" i="5"/>
  <c r="M23" i="5" s="1"/>
  <c r="L24" i="5"/>
  <c r="M24" i="5" s="1"/>
  <c r="L25" i="5"/>
  <c r="M25" i="5" s="1"/>
  <c r="L26" i="5"/>
  <c r="M26" i="5" s="1"/>
  <c r="L27" i="5"/>
  <c r="M27" i="5" s="1"/>
  <c r="L28" i="5"/>
  <c r="M28" i="5" s="1"/>
  <c r="L29" i="5"/>
  <c r="M29" i="5" s="1"/>
  <c r="L30" i="5"/>
  <c r="M30" i="5" s="1"/>
  <c r="L31" i="5"/>
  <c r="M31" i="5" s="1"/>
  <c r="L32" i="5"/>
  <c r="M32" i="5" s="1"/>
  <c r="L33" i="5"/>
  <c r="M33" i="5" s="1"/>
  <c r="L35" i="5"/>
  <c r="M35" i="5" s="1"/>
  <c r="L36" i="5"/>
  <c r="M36" i="5" s="1"/>
  <c r="L37" i="5"/>
  <c r="M37" i="5" s="1"/>
  <c r="L38" i="5"/>
  <c r="M38" i="5" s="1"/>
  <c r="L39" i="5"/>
  <c r="M39" i="5" s="1"/>
  <c r="L40" i="5"/>
  <c r="M40" i="5" s="1"/>
  <c r="L41" i="5"/>
  <c r="M41" i="5" s="1"/>
  <c r="L42" i="5"/>
  <c r="M42" i="5" s="1"/>
  <c r="L43" i="5"/>
  <c r="M43" i="5" s="1"/>
  <c r="L44" i="5"/>
  <c r="M44" i="5" s="1"/>
  <c r="L45" i="5"/>
  <c r="M45" i="5" s="1"/>
  <c r="L46" i="5"/>
  <c r="M46" i="5" s="1"/>
  <c r="L47" i="5"/>
  <c r="M47" i="5" s="1"/>
  <c r="L48" i="5"/>
  <c r="M48" i="5" s="1"/>
  <c r="L49" i="5"/>
  <c r="M49" i="5" s="1"/>
  <c r="L50" i="5"/>
  <c r="M50" i="5" s="1"/>
  <c r="L51" i="5"/>
  <c r="M51" i="5" s="1"/>
  <c r="L52" i="5"/>
  <c r="M52" i="5" s="1"/>
  <c r="L53" i="5"/>
  <c r="M53" i="5" s="1"/>
  <c r="L54" i="5"/>
  <c r="M54" i="5" s="1"/>
  <c r="L56" i="5"/>
  <c r="M56" i="5" s="1"/>
  <c r="L57" i="5"/>
  <c r="M57" i="5" s="1"/>
  <c r="L58" i="5"/>
  <c r="M58" i="5" s="1"/>
  <c r="L59" i="5"/>
  <c r="M59" i="5" s="1"/>
  <c r="L60" i="5"/>
  <c r="M60" i="5" s="1"/>
  <c r="L61" i="5"/>
  <c r="M61" i="5" s="1"/>
  <c r="L62" i="5"/>
  <c r="M62" i="5" s="1"/>
  <c r="L63" i="5"/>
  <c r="M63" i="5" s="1"/>
  <c r="L65" i="5"/>
  <c r="M65" i="5" s="1"/>
  <c r="L66" i="5"/>
  <c r="M66" i="5" s="1"/>
  <c r="L67" i="5"/>
  <c r="M67" i="5" s="1"/>
  <c r="L68" i="5"/>
  <c r="M68" i="5" s="1"/>
  <c r="L69" i="5"/>
  <c r="M69" i="5" s="1"/>
  <c r="L71" i="5"/>
  <c r="M71" i="5" s="1"/>
  <c r="L72" i="5"/>
  <c r="M72" i="5" s="1"/>
  <c r="L73" i="5"/>
  <c r="M73" i="5" s="1"/>
  <c r="L76" i="5"/>
  <c r="M76" i="5" s="1"/>
  <c r="L77" i="5"/>
  <c r="M77" i="5" s="1"/>
  <c r="L79" i="5"/>
  <c r="M79" i="5" s="1"/>
  <c r="L81" i="5"/>
  <c r="M81" i="5" s="1"/>
  <c r="L82" i="5"/>
  <c r="M82" i="5" s="1"/>
  <c r="L83" i="5"/>
  <c r="M83" i="5" s="1"/>
  <c r="L84" i="5"/>
  <c r="M84" i="5" s="1"/>
  <c r="L85" i="5"/>
  <c r="M85" i="5" s="1"/>
  <c r="L86" i="5"/>
  <c r="M86" i="5" s="1"/>
  <c r="L87" i="5"/>
  <c r="M87" i="5" s="1"/>
  <c r="L88" i="5"/>
  <c r="M88" i="5" s="1"/>
  <c r="L89" i="5"/>
  <c r="M89" i="5" s="1"/>
  <c r="L90" i="5"/>
  <c r="M90" i="5" s="1"/>
  <c r="L91" i="5"/>
  <c r="M91" i="5" s="1"/>
  <c r="L92" i="5"/>
  <c r="M92" i="5" s="1"/>
  <c r="L93" i="5"/>
  <c r="M93" i="5" s="1"/>
  <c r="L94" i="5"/>
  <c r="M94" i="5" s="1"/>
  <c r="L95" i="5"/>
  <c r="M95" i="5" s="1"/>
  <c r="L96" i="5"/>
  <c r="M96" i="5" s="1"/>
  <c r="L97" i="5"/>
  <c r="M97" i="5" s="1"/>
  <c r="L98" i="5"/>
  <c r="M98" i="5" s="1"/>
  <c r="L99" i="5"/>
  <c r="M99" i="5" s="1"/>
  <c r="L100" i="5"/>
  <c r="M100" i="5" s="1"/>
  <c r="L101" i="5"/>
  <c r="M101" i="5" s="1"/>
  <c r="L102" i="5"/>
  <c r="M102" i="5" s="1"/>
  <c r="L103" i="5"/>
  <c r="M103" i="5" s="1"/>
  <c r="L104" i="5"/>
  <c r="M104" i="5" s="1"/>
  <c r="L105" i="5"/>
  <c r="M105" i="5" s="1"/>
  <c r="L106" i="5"/>
  <c r="M106" i="5" s="1"/>
  <c r="L107" i="5"/>
  <c r="M107" i="5" s="1"/>
  <c r="L108" i="5"/>
  <c r="M108" i="5" s="1"/>
  <c r="L109" i="5"/>
  <c r="M109" i="5" s="1"/>
  <c r="L110" i="5"/>
  <c r="M110" i="5" s="1"/>
  <c r="L111" i="5"/>
  <c r="M111" i="5" s="1"/>
  <c r="L112" i="5"/>
  <c r="M112" i="5" s="1"/>
  <c r="L113" i="5"/>
  <c r="M113" i="5" s="1"/>
  <c r="L114" i="5"/>
  <c r="M114" i="5" s="1"/>
  <c r="L115" i="5"/>
  <c r="M115" i="5" s="1"/>
  <c r="L116" i="5"/>
  <c r="M116" i="5" s="1"/>
  <c r="L117" i="5"/>
  <c r="M117" i="5" s="1"/>
  <c r="L118" i="5"/>
  <c r="M118" i="5" s="1"/>
  <c r="L119" i="5"/>
  <c r="M119" i="5" s="1"/>
  <c r="L120" i="5"/>
  <c r="M120" i="5" s="1"/>
  <c r="L121" i="5"/>
  <c r="M121" i="5" s="1"/>
  <c r="L122" i="5"/>
  <c r="M122" i="5" s="1"/>
  <c r="L123" i="5"/>
  <c r="M123" i="5" s="1"/>
  <c r="L124" i="5"/>
  <c r="M124" i="5" s="1"/>
  <c r="L125" i="5"/>
  <c r="M125" i="5" s="1"/>
  <c r="L126" i="5"/>
  <c r="M126" i="5" s="1"/>
  <c r="L127" i="5"/>
  <c r="M127" i="5" s="1"/>
  <c r="L128" i="5"/>
  <c r="M128" i="5" s="1"/>
  <c r="L129" i="5"/>
  <c r="M129" i="5" s="1"/>
  <c r="L130" i="5"/>
  <c r="M130" i="5" s="1"/>
  <c r="L131" i="5"/>
  <c r="M131" i="5" s="1"/>
  <c r="L132" i="5"/>
  <c r="M132" i="5" s="1"/>
  <c r="L134" i="5"/>
  <c r="M134" i="5" s="1"/>
  <c r="L135" i="5"/>
  <c r="M135" i="5" s="1"/>
  <c r="L137" i="5"/>
  <c r="M137" i="5" s="1"/>
  <c r="L138" i="5"/>
  <c r="M138" i="5" s="1"/>
  <c r="L139" i="5"/>
  <c r="M139" i="5" s="1"/>
  <c r="L140" i="5"/>
  <c r="M140" i="5" s="1"/>
  <c r="L141" i="5"/>
  <c r="M141" i="5" s="1"/>
  <c r="L142" i="5"/>
  <c r="M142" i="5" s="1"/>
  <c r="L143" i="5"/>
  <c r="M143" i="5" s="1"/>
  <c r="L144" i="5"/>
  <c r="M144" i="5" s="1"/>
  <c r="L147" i="5"/>
  <c r="M147" i="5" s="1"/>
  <c r="L148" i="5"/>
  <c r="M148" i="5" s="1"/>
  <c r="L149" i="5"/>
  <c r="M149" i="5" s="1"/>
  <c r="L150" i="5"/>
  <c r="M150" i="5" s="1"/>
  <c r="L2" i="5"/>
  <c r="M2" i="5" s="1"/>
  <c r="L152" i="5"/>
  <c r="L153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90" i="5"/>
  <c r="L191" i="5"/>
  <c r="L194" i="5"/>
  <c r="L195" i="5"/>
  <c r="L196" i="5"/>
  <c r="L197" i="5"/>
  <c r="L198" i="5"/>
  <c r="L199" i="5"/>
  <c r="L200" i="5"/>
  <c r="L201" i="5"/>
  <c r="L202" i="5"/>
  <c r="L204" i="5"/>
  <c r="L205" i="5"/>
  <c r="L206" i="5"/>
  <c r="L207" i="5"/>
  <c r="L208" i="5"/>
  <c r="L209" i="5"/>
  <c r="L211" i="5"/>
  <c r="L212" i="5"/>
  <c r="L213" i="5"/>
  <c r="L214" i="5"/>
  <c r="L215" i="5"/>
  <c r="L216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4" i="5"/>
  <c r="L256" i="5"/>
  <c r="L258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7" i="5"/>
  <c r="L348" i="5"/>
  <c r="L349" i="5"/>
  <c r="L350" i="5"/>
  <c r="L351" i="5"/>
  <c r="L352" i="5"/>
  <c r="L353" i="5"/>
  <c r="L354" i="5"/>
  <c r="L355" i="5"/>
  <c r="L357" i="5"/>
  <c r="L358" i="5"/>
  <c r="L360" i="5"/>
  <c r="L361" i="5"/>
  <c r="L362" i="5"/>
  <c r="L363" i="5"/>
  <c r="L364" i="5"/>
  <c r="L365" i="5"/>
  <c r="L366" i="5"/>
  <c r="Y3" i="5"/>
  <c r="O8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G13" i="15" l="1"/>
  <c r="H12" i="15"/>
  <c r="J12" i="15" s="1"/>
  <c r="K12" i="15" s="1"/>
  <c r="E15" i="15"/>
  <c r="F14" i="15"/>
  <c r="H13" i="14"/>
  <c r="G14" i="14"/>
  <c r="J12" i="14"/>
  <c r="K12" i="14" s="1"/>
  <c r="E14" i="14"/>
  <c r="F13" i="14"/>
  <c r="J13" i="14" s="1"/>
  <c r="K13" i="14" s="1"/>
  <c r="F13" i="13"/>
  <c r="J13" i="13" s="1"/>
  <c r="K13" i="13" s="1"/>
  <c r="E14" i="13"/>
  <c r="H14" i="13"/>
  <c r="G15" i="13"/>
  <c r="F13" i="12"/>
  <c r="J13" i="12" s="1"/>
  <c r="K13" i="12" s="1"/>
  <c r="E14" i="12"/>
  <c r="H14" i="12"/>
  <c r="G15" i="12"/>
  <c r="I8" i="11"/>
  <c r="E16" i="15" l="1"/>
  <c r="F15" i="15"/>
  <c r="G14" i="15"/>
  <c r="H13" i="15"/>
  <c r="J13" i="15" s="1"/>
  <c r="K13" i="15" s="1"/>
  <c r="G15" i="14"/>
  <c r="H14" i="14"/>
  <c r="E15" i="14"/>
  <c r="F14" i="14"/>
  <c r="J14" i="14" s="1"/>
  <c r="K14" i="14" s="1"/>
  <c r="G16" i="13"/>
  <c r="H15" i="13"/>
  <c r="E15" i="13"/>
  <c r="F14" i="13"/>
  <c r="J14" i="13" s="1"/>
  <c r="K14" i="13" s="1"/>
  <c r="G16" i="12"/>
  <c r="H15" i="12"/>
  <c r="E15" i="12"/>
  <c r="F14" i="12"/>
  <c r="J14" i="12" s="1"/>
  <c r="K14" i="12" s="1"/>
  <c r="F8" i="11"/>
  <c r="G8" i="11"/>
  <c r="H14" i="15" l="1"/>
  <c r="J14" i="15" s="1"/>
  <c r="K14" i="15" s="1"/>
  <c r="G15" i="15"/>
  <c r="E17" i="15"/>
  <c r="F16" i="15"/>
  <c r="G16" i="14"/>
  <c r="H15" i="14"/>
  <c r="E16" i="14"/>
  <c r="F15" i="14"/>
  <c r="J15" i="14" s="1"/>
  <c r="K15" i="14" s="1"/>
  <c r="F15" i="13"/>
  <c r="J15" i="13" s="1"/>
  <c r="K15" i="13" s="1"/>
  <c r="E16" i="13"/>
  <c r="H16" i="13"/>
  <c r="G17" i="13"/>
  <c r="F15" i="12"/>
  <c r="J15" i="12" s="1"/>
  <c r="K15" i="12" s="1"/>
  <c r="E16" i="12"/>
  <c r="H16" i="12"/>
  <c r="G17" i="12"/>
  <c r="F9" i="11"/>
  <c r="H8" i="11"/>
  <c r="J8" i="11" s="1"/>
  <c r="K8" i="11" s="1"/>
  <c r="L8" i="11" s="1"/>
  <c r="M8" i="11" s="1"/>
  <c r="G9" i="11"/>
  <c r="E18" i="15" l="1"/>
  <c r="F17" i="15"/>
  <c r="G16" i="15"/>
  <c r="H15" i="15"/>
  <c r="J15" i="15" s="1"/>
  <c r="K15" i="15" s="1"/>
  <c r="E17" i="14"/>
  <c r="F16" i="14"/>
  <c r="G17" i="14"/>
  <c r="H16" i="14"/>
  <c r="G18" i="13"/>
  <c r="H17" i="13"/>
  <c r="E17" i="13"/>
  <c r="F16" i="13"/>
  <c r="J16" i="13" s="1"/>
  <c r="K16" i="13" s="1"/>
  <c r="G18" i="12"/>
  <c r="H17" i="12"/>
  <c r="E17" i="12"/>
  <c r="F16" i="12"/>
  <c r="J16" i="12" s="1"/>
  <c r="K16" i="12" s="1"/>
  <c r="F10" i="11"/>
  <c r="G10" i="11"/>
  <c r="H9" i="11"/>
  <c r="J9" i="11" s="1"/>
  <c r="K9" i="11" s="1"/>
  <c r="I8" i="5"/>
  <c r="K8" i="5" s="1"/>
  <c r="G17" i="15" l="1"/>
  <c r="H16" i="15"/>
  <c r="J16" i="15" s="1"/>
  <c r="K16" i="15" s="1"/>
  <c r="E19" i="15"/>
  <c r="F18" i="15"/>
  <c r="H17" i="14"/>
  <c r="G18" i="14"/>
  <c r="J16" i="14"/>
  <c r="K16" i="14" s="1"/>
  <c r="E18" i="14"/>
  <c r="F17" i="14"/>
  <c r="J17" i="14" s="1"/>
  <c r="K17" i="14" s="1"/>
  <c r="F17" i="13"/>
  <c r="J17" i="13" s="1"/>
  <c r="K17" i="13" s="1"/>
  <c r="E18" i="13"/>
  <c r="H18" i="13"/>
  <c r="G19" i="13"/>
  <c r="F17" i="12"/>
  <c r="J17" i="12" s="1"/>
  <c r="K17" i="12" s="1"/>
  <c r="E18" i="12"/>
  <c r="H18" i="12"/>
  <c r="G19" i="12"/>
  <c r="K7" i="5"/>
  <c r="H10" i="11"/>
  <c r="J10" i="11" s="1"/>
  <c r="K10" i="11" s="1"/>
  <c r="G11" i="11"/>
  <c r="F11" i="11"/>
  <c r="H8" i="5"/>
  <c r="E20" i="15" l="1"/>
  <c r="F19" i="15"/>
  <c r="G18" i="15"/>
  <c r="H17" i="15"/>
  <c r="J17" i="15" s="1"/>
  <c r="K17" i="15" s="1"/>
  <c r="E19" i="14"/>
  <c r="F18" i="14"/>
  <c r="G19" i="14"/>
  <c r="H18" i="14"/>
  <c r="G20" i="13"/>
  <c r="H19" i="13"/>
  <c r="E19" i="13"/>
  <c r="F18" i="13"/>
  <c r="J18" i="13" s="1"/>
  <c r="K18" i="13" s="1"/>
  <c r="G20" i="12"/>
  <c r="H19" i="12"/>
  <c r="E19" i="12"/>
  <c r="F18" i="12"/>
  <c r="J18" i="12" s="1"/>
  <c r="K18" i="12" s="1"/>
  <c r="F8" i="5"/>
  <c r="G12" i="11"/>
  <c r="H11" i="11"/>
  <c r="J11" i="11" s="1"/>
  <c r="K11" i="11" s="1"/>
  <c r="F12" i="11"/>
  <c r="H9" i="5"/>
  <c r="H18" i="15" l="1"/>
  <c r="J18" i="15" s="1"/>
  <c r="K18" i="15" s="1"/>
  <c r="G19" i="15"/>
  <c r="E21" i="15"/>
  <c r="F20" i="15"/>
  <c r="G20" i="14"/>
  <c r="H19" i="14"/>
  <c r="J18" i="14"/>
  <c r="K18" i="14" s="1"/>
  <c r="E20" i="14"/>
  <c r="F19" i="14"/>
  <c r="J19" i="14" s="1"/>
  <c r="K19" i="14" s="1"/>
  <c r="F19" i="13"/>
  <c r="J19" i="13" s="1"/>
  <c r="K19" i="13" s="1"/>
  <c r="E20" i="13"/>
  <c r="H20" i="13"/>
  <c r="G21" i="13"/>
  <c r="F19" i="12"/>
  <c r="J19" i="12" s="1"/>
  <c r="K19" i="12" s="1"/>
  <c r="E20" i="12"/>
  <c r="H20" i="12"/>
  <c r="G21" i="12"/>
  <c r="L8" i="5"/>
  <c r="M8" i="5" s="1"/>
  <c r="J8" i="5"/>
  <c r="F9" i="5"/>
  <c r="J9" i="5" s="1"/>
  <c r="K9" i="5" s="1"/>
  <c r="F13" i="11"/>
  <c r="H12" i="11"/>
  <c r="J12" i="11" s="1"/>
  <c r="K12" i="11" s="1"/>
  <c r="G13" i="11"/>
  <c r="H10" i="5"/>
  <c r="E22" i="15" l="1"/>
  <c r="F21" i="15"/>
  <c r="G20" i="15"/>
  <c r="H19" i="15"/>
  <c r="J19" i="15" s="1"/>
  <c r="K19" i="15" s="1"/>
  <c r="E21" i="14"/>
  <c r="F20" i="14"/>
  <c r="G21" i="14"/>
  <c r="H20" i="14"/>
  <c r="G22" i="13"/>
  <c r="H21" i="13"/>
  <c r="E21" i="13"/>
  <c r="F20" i="13"/>
  <c r="J20" i="13" s="1"/>
  <c r="K20" i="13" s="1"/>
  <c r="G22" i="12"/>
  <c r="H21" i="12"/>
  <c r="E21" i="12"/>
  <c r="F20" i="12"/>
  <c r="J20" i="12" s="1"/>
  <c r="K20" i="12" s="1"/>
  <c r="F10" i="5"/>
  <c r="J10" i="5" s="1"/>
  <c r="K10" i="5" s="1"/>
  <c r="G14" i="11"/>
  <c r="H13" i="11"/>
  <c r="J13" i="11" s="1"/>
  <c r="K13" i="11" s="1"/>
  <c r="F14" i="11"/>
  <c r="H11" i="5"/>
  <c r="H20" i="15" l="1"/>
  <c r="J20" i="15" s="1"/>
  <c r="K20" i="15" s="1"/>
  <c r="G21" i="15"/>
  <c r="E23" i="15"/>
  <c r="F22" i="15"/>
  <c r="H21" i="14"/>
  <c r="G22" i="14"/>
  <c r="J20" i="14"/>
  <c r="K20" i="14" s="1"/>
  <c r="E22" i="14"/>
  <c r="F21" i="14"/>
  <c r="J21" i="14" s="1"/>
  <c r="K21" i="14" s="1"/>
  <c r="F21" i="13"/>
  <c r="J21" i="13" s="1"/>
  <c r="K21" i="13" s="1"/>
  <c r="E22" i="13"/>
  <c r="H22" i="13"/>
  <c r="G23" i="13"/>
  <c r="F21" i="12"/>
  <c r="J21" i="12" s="1"/>
  <c r="K21" i="12" s="1"/>
  <c r="E22" i="12"/>
  <c r="H22" i="12"/>
  <c r="G23" i="12"/>
  <c r="F11" i="5"/>
  <c r="J11" i="5" s="1"/>
  <c r="K11" i="5" s="1"/>
  <c r="F15" i="11"/>
  <c r="H14" i="11"/>
  <c r="J14" i="11" s="1"/>
  <c r="K14" i="11" s="1"/>
  <c r="G15" i="11"/>
  <c r="H12" i="5"/>
  <c r="E24" i="15" l="1"/>
  <c r="F23" i="15"/>
  <c r="G22" i="15"/>
  <c r="H21" i="15"/>
  <c r="J21" i="15" s="1"/>
  <c r="K21" i="15" s="1"/>
  <c r="F22" i="14"/>
  <c r="E23" i="14"/>
  <c r="G23" i="14"/>
  <c r="H22" i="14"/>
  <c r="G24" i="13"/>
  <c r="H23" i="13"/>
  <c r="E23" i="13"/>
  <c r="F22" i="13"/>
  <c r="J22" i="13" s="1"/>
  <c r="K22" i="13" s="1"/>
  <c r="G24" i="12"/>
  <c r="H23" i="12"/>
  <c r="E23" i="12"/>
  <c r="F22" i="12"/>
  <c r="J22" i="12" s="1"/>
  <c r="K22" i="12" s="1"/>
  <c r="F12" i="5"/>
  <c r="J12" i="5" s="1"/>
  <c r="K12" i="5" s="1"/>
  <c r="F16" i="11"/>
  <c r="G16" i="11"/>
  <c r="H15" i="11"/>
  <c r="J15" i="11" s="1"/>
  <c r="K15" i="11" s="1"/>
  <c r="H13" i="5"/>
  <c r="H22" i="15" l="1"/>
  <c r="J22" i="15" s="1"/>
  <c r="K22" i="15" s="1"/>
  <c r="G23" i="15"/>
  <c r="E25" i="15"/>
  <c r="F24" i="15"/>
  <c r="G24" i="14"/>
  <c r="H23" i="14"/>
  <c r="E24" i="14"/>
  <c r="F23" i="14"/>
  <c r="J23" i="14" s="1"/>
  <c r="K23" i="14" s="1"/>
  <c r="J22" i="14"/>
  <c r="K22" i="14" s="1"/>
  <c r="F23" i="13"/>
  <c r="J23" i="13" s="1"/>
  <c r="K23" i="13" s="1"/>
  <c r="E24" i="13"/>
  <c r="H24" i="13"/>
  <c r="G25" i="13"/>
  <c r="F23" i="12"/>
  <c r="J23" i="12" s="1"/>
  <c r="K23" i="12" s="1"/>
  <c r="E24" i="12"/>
  <c r="H24" i="12"/>
  <c r="G25" i="12"/>
  <c r="F13" i="5"/>
  <c r="J13" i="5" s="1"/>
  <c r="K13" i="5" s="1"/>
  <c r="H16" i="11"/>
  <c r="J16" i="11" s="1"/>
  <c r="K16" i="11" s="1"/>
  <c r="G17" i="11"/>
  <c r="F17" i="11"/>
  <c r="H14" i="5"/>
  <c r="I15" i="5"/>
  <c r="E26" i="15" l="1"/>
  <c r="F25" i="15"/>
  <c r="G24" i="15"/>
  <c r="H23" i="15"/>
  <c r="J23" i="15" s="1"/>
  <c r="K23" i="15" s="1"/>
  <c r="F24" i="14"/>
  <c r="E25" i="14"/>
  <c r="G25" i="14"/>
  <c r="H24" i="14"/>
  <c r="G26" i="13"/>
  <c r="H25" i="13"/>
  <c r="E25" i="13"/>
  <c r="F24" i="13"/>
  <c r="J24" i="13" s="1"/>
  <c r="K24" i="13" s="1"/>
  <c r="G26" i="12"/>
  <c r="H25" i="12"/>
  <c r="E25" i="12"/>
  <c r="F24" i="12"/>
  <c r="J24" i="12" s="1"/>
  <c r="K24" i="12" s="1"/>
  <c r="F14" i="5"/>
  <c r="J14" i="5" s="1"/>
  <c r="K14" i="5" s="1"/>
  <c r="G18" i="11"/>
  <c r="H17" i="11"/>
  <c r="J17" i="11" s="1"/>
  <c r="K17" i="11" s="1"/>
  <c r="F18" i="11"/>
  <c r="H15" i="5"/>
  <c r="H24" i="15" l="1"/>
  <c r="J24" i="15" s="1"/>
  <c r="K24" i="15" s="1"/>
  <c r="G25" i="15"/>
  <c r="E27" i="15"/>
  <c r="F26" i="15"/>
  <c r="H25" i="14"/>
  <c r="G26" i="14"/>
  <c r="E26" i="14"/>
  <c r="F25" i="14"/>
  <c r="J25" i="14" s="1"/>
  <c r="K25" i="14" s="1"/>
  <c r="J24" i="14"/>
  <c r="K24" i="14" s="1"/>
  <c r="F25" i="13"/>
  <c r="J25" i="13" s="1"/>
  <c r="K25" i="13" s="1"/>
  <c r="E26" i="13"/>
  <c r="H26" i="13"/>
  <c r="G27" i="13"/>
  <c r="F25" i="12"/>
  <c r="J25" i="12" s="1"/>
  <c r="K25" i="12" s="1"/>
  <c r="E26" i="12"/>
  <c r="H26" i="12"/>
  <c r="G27" i="12"/>
  <c r="F15" i="5"/>
  <c r="J15" i="5" s="1"/>
  <c r="K15" i="5" s="1"/>
  <c r="L15" i="5" s="1"/>
  <c r="M15" i="5" s="1"/>
  <c r="F19" i="11"/>
  <c r="H18" i="11"/>
  <c r="J18" i="11" s="1"/>
  <c r="K18" i="11" s="1"/>
  <c r="G19" i="11"/>
  <c r="H16" i="5"/>
  <c r="E28" i="15" l="1"/>
  <c r="F27" i="15"/>
  <c r="G26" i="15"/>
  <c r="H25" i="15"/>
  <c r="J25" i="15" s="1"/>
  <c r="K25" i="15" s="1"/>
  <c r="F26" i="14"/>
  <c r="E27" i="14"/>
  <c r="G27" i="14"/>
  <c r="H26" i="14"/>
  <c r="G28" i="13"/>
  <c r="H27" i="13"/>
  <c r="E27" i="13"/>
  <c r="F26" i="13"/>
  <c r="J26" i="13" s="1"/>
  <c r="K26" i="13" s="1"/>
  <c r="G28" i="12"/>
  <c r="H27" i="12"/>
  <c r="E27" i="12"/>
  <c r="F26" i="12"/>
  <c r="J26" i="12" s="1"/>
  <c r="K26" i="12" s="1"/>
  <c r="F16" i="5"/>
  <c r="J16" i="5" s="1"/>
  <c r="K16" i="5" s="1"/>
  <c r="G20" i="11"/>
  <c r="H19" i="11"/>
  <c r="J19" i="11" s="1"/>
  <c r="K19" i="11" s="1"/>
  <c r="F20" i="11"/>
  <c r="H17" i="5"/>
  <c r="H26" i="15" l="1"/>
  <c r="J26" i="15" s="1"/>
  <c r="K26" i="15" s="1"/>
  <c r="G27" i="15"/>
  <c r="E29" i="15"/>
  <c r="F28" i="15"/>
  <c r="G28" i="14"/>
  <c r="H27" i="14"/>
  <c r="E28" i="14"/>
  <c r="F27" i="14"/>
  <c r="J27" i="14" s="1"/>
  <c r="K27" i="14" s="1"/>
  <c r="J26" i="14"/>
  <c r="K26" i="14" s="1"/>
  <c r="F27" i="13"/>
  <c r="J27" i="13" s="1"/>
  <c r="K27" i="13" s="1"/>
  <c r="E28" i="13"/>
  <c r="H28" i="13"/>
  <c r="G29" i="13"/>
  <c r="F27" i="12"/>
  <c r="J27" i="12" s="1"/>
  <c r="K27" i="12" s="1"/>
  <c r="E28" i="12"/>
  <c r="H28" i="12"/>
  <c r="G29" i="12"/>
  <c r="F17" i="5"/>
  <c r="J17" i="5" s="1"/>
  <c r="K17" i="5" s="1"/>
  <c r="F21" i="11"/>
  <c r="H20" i="11"/>
  <c r="J20" i="11" s="1"/>
  <c r="K20" i="11" s="1"/>
  <c r="G21" i="11"/>
  <c r="H18" i="5"/>
  <c r="F29" i="15" l="1"/>
  <c r="E30" i="15"/>
  <c r="G28" i="15"/>
  <c r="H27" i="15"/>
  <c r="J27" i="15" s="1"/>
  <c r="K27" i="15" s="1"/>
  <c r="E29" i="14"/>
  <c r="F28" i="14"/>
  <c r="G29" i="14"/>
  <c r="H28" i="14"/>
  <c r="G30" i="13"/>
  <c r="H29" i="13"/>
  <c r="E29" i="13"/>
  <c r="F28" i="13"/>
  <c r="J28" i="13" s="1"/>
  <c r="K28" i="13" s="1"/>
  <c r="G30" i="12"/>
  <c r="H29" i="12"/>
  <c r="E29" i="12"/>
  <c r="F28" i="12"/>
  <c r="J28" i="12" s="1"/>
  <c r="K28" i="12" s="1"/>
  <c r="F18" i="5"/>
  <c r="J18" i="5" s="1"/>
  <c r="K18" i="5" s="1"/>
  <c r="G22" i="11"/>
  <c r="H21" i="11"/>
  <c r="J21" i="11" s="1"/>
  <c r="K21" i="11" s="1"/>
  <c r="F22" i="11"/>
  <c r="H19" i="5"/>
  <c r="H28" i="15" l="1"/>
  <c r="J28" i="15" s="1"/>
  <c r="K28" i="15" s="1"/>
  <c r="G29" i="15"/>
  <c r="E31" i="15"/>
  <c r="F30" i="15"/>
  <c r="H29" i="14"/>
  <c r="G30" i="14"/>
  <c r="J28" i="14"/>
  <c r="K28" i="14" s="1"/>
  <c r="E30" i="14"/>
  <c r="F29" i="14"/>
  <c r="J29" i="14" s="1"/>
  <c r="K29" i="14" s="1"/>
  <c r="H30" i="13"/>
  <c r="G31" i="13"/>
  <c r="F29" i="13"/>
  <c r="J29" i="13" s="1"/>
  <c r="K29" i="13" s="1"/>
  <c r="E30" i="13"/>
  <c r="F29" i="12"/>
  <c r="J29" i="12" s="1"/>
  <c r="K29" i="12" s="1"/>
  <c r="E30" i="12"/>
  <c r="H30" i="12"/>
  <c r="G31" i="12"/>
  <c r="F19" i="5"/>
  <c r="J19" i="5" s="1"/>
  <c r="K19" i="5" s="1"/>
  <c r="H22" i="11"/>
  <c r="J22" i="11" s="1"/>
  <c r="K22" i="11" s="1"/>
  <c r="G23" i="11"/>
  <c r="F23" i="11"/>
  <c r="H20" i="5"/>
  <c r="F31" i="15" l="1"/>
  <c r="E32" i="15"/>
  <c r="G30" i="15"/>
  <c r="H29" i="15"/>
  <c r="J29" i="15" s="1"/>
  <c r="K29" i="15" s="1"/>
  <c r="G31" i="14"/>
  <c r="H30" i="14"/>
  <c r="F30" i="14"/>
  <c r="J30" i="14" s="1"/>
  <c r="K30" i="14" s="1"/>
  <c r="E31" i="14"/>
  <c r="E31" i="13"/>
  <c r="F30" i="13"/>
  <c r="J30" i="13" s="1"/>
  <c r="K30" i="13" s="1"/>
  <c r="G32" i="13"/>
  <c r="H31" i="13"/>
  <c r="G32" i="12"/>
  <c r="H31" i="12"/>
  <c r="E31" i="12"/>
  <c r="F30" i="12"/>
  <c r="J30" i="12" s="1"/>
  <c r="K30" i="12" s="1"/>
  <c r="F20" i="5"/>
  <c r="J20" i="5" s="1"/>
  <c r="K20" i="5" s="1"/>
  <c r="F24" i="11"/>
  <c r="G24" i="11"/>
  <c r="H23" i="11"/>
  <c r="J23" i="11" s="1"/>
  <c r="K23" i="11" s="1"/>
  <c r="H21" i="5"/>
  <c r="I22" i="5"/>
  <c r="H30" i="15" l="1"/>
  <c r="J30" i="15" s="1"/>
  <c r="K30" i="15" s="1"/>
  <c r="G31" i="15"/>
  <c r="E33" i="15"/>
  <c r="F32" i="15"/>
  <c r="E32" i="14"/>
  <c r="F31" i="14"/>
  <c r="J31" i="14" s="1"/>
  <c r="K31" i="14" s="1"/>
  <c r="H31" i="14"/>
  <c r="G32" i="14"/>
  <c r="F31" i="13"/>
  <c r="J31" i="13" s="1"/>
  <c r="K31" i="13" s="1"/>
  <c r="E32" i="13"/>
  <c r="H32" i="13"/>
  <c r="G33" i="13"/>
  <c r="F31" i="12"/>
  <c r="J31" i="12" s="1"/>
  <c r="K31" i="12" s="1"/>
  <c r="E32" i="12"/>
  <c r="H32" i="12"/>
  <c r="G33" i="12"/>
  <c r="F21" i="5"/>
  <c r="J21" i="5" s="1"/>
  <c r="K21" i="5" s="1"/>
  <c r="H24" i="11"/>
  <c r="J24" i="11" s="1"/>
  <c r="K24" i="11" s="1"/>
  <c r="G25" i="11"/>
  <c r="F25" i="11"/>
  <c r="H22" i="5"/>
  <c r="E34" i="15" l="1"/>
  <c r="F33" i="15"/>
  <c r="G32" i="15"/>
  <c r="H31" i="15"/>
  <c r="J31" i="15" s="1"/>
  <c r="K31" i="15" s="1"/>
  <c r="G33" i="14"/>
  <c r="H32" i="14"/>
  <c r="F32" i="14"/>
  <c r="J32" i="14" s="1"/>
  <c r="K32" i="14" s="1"/>
  <c r="E33" i="14"/>
  <c r="H33" i="13"/>
  <c r="G34" i="13"/>
  <c r="F32" i="13"/>
  <c r="J32" i="13" s="1"/>
  <c r="K32" i="13" s="1"/>
  <c r="E33" i="13"/>
  <c r="G34" i="12"/>
  <c r="H33" i="12"/>
  <c r="E33" i="12"/>
  <c r="F32" i="12"/>
  <c r="J32" i="12" s="1"/>
  <c r="K32" i="12" s="1"/>
  <c r="F22" i="5"/>
  <c r="J22" i="5" s="1"/>
  <c r="K22" i="5" s="1"/>
  <c r="L22" i="5" s="1"/>
  <c r="M22" i="5" s="1"/>
  <c r="G26" i="11"/>
  <c r="H25" i="11"/>
  <c r="J25" i="11" s="1"/>
  <c r="K25" i="11" s="1"/>
  <c r="F26" i="11"/>
  <c r="H23" i="5"/>
  <c r="G33" i="15" l="1"/>
  <c r="H32" i="15"/>
  <c r="J32" i="15" s="1"/>
  <c r="K32" i="15" s="1"/>
  <c r="E35" i="15"/>
  <c r="F34" i="15"/>
  <c r="E34" i="14"/>
  <c r="F33" i="14"/>
  <c r="G34" i="14"/>
  <c r="H33" i="14"/>
  <c r="F33" i="13"/>
  <c r="J33" i="13" s="1"/>
  <c r="K33" i="13" s="1"/>
  <c r="E34" i="13"/>
  <c r="H34" i="13"/>
  <c r="G35" i="13"/>
  <c r="F33" i="12"/>
  <c r="J33" i="12" s="1"/>
  <c r="K33" i="12" s="1"/>
  <c r="E34" i="12"/>
  <c r="H34" i="12"/>
  <c r="G35" i="12"/>
  <c r="F23" i="5"/>
  <c r="J23" i="5" s="1"/>
  <c r="K23" i="5" s="1"/>
  <c r="F27" i="11"/>
  <c r="H26" i="11"/>
  <c r="J26" i="11" s="1"/>
  <c r="K26" i="11" s="1"/>
  <c r="G27" i="11"/>
  <c r="H24" i="5"/>
  <c r="E36" i="15" l="1"/>
  <c r="F35" i="15"/>
  <c r="G34" i="15"/>
  <c r="H33" i="15"/>
  <c r="J33" i="15" s="1"/>
  <c r="K33" i="15" s="1"/>
  <c r="G35" i="14"/>
  <c r="H34" i="14"/>
  <c r="J33" i="14"/>
  <c r="K33" i="14" s="1"/>
  <c r="E35" i="14"/>
  <c r="F34" i="14"/>
  <c r="J34" i="14" s="1"/>
  <c r="K34" i="14" s="1"/>
  <c r="H35" i="13"/>
  <c r="G36" i="13"/>
  <c r="F34" i="13"/>
  <c r="J34" i="13" s="1"/>
  <c r="K34" i="13" s="1"/>
  <c r="E35" i="13"/>
  <c r="G36" i="12"/>
  <c r="H35" i="12"/>
  <c r="E35" i="12"/>
  <c r="F34" i="12"/>
  <c r="J34" i="12" s="1"/>
  <c r="K34" i="12" s="1"/>
  <c r="F24" i="5"/>
  <c r="J24" i="5" s="1"/>
  <c r="K24" i="5" s="1"/>
  <c r="G28" i="11"/>
  <c r="H27" i="11"/>
  <c r="J27" i="11" s="1"/>
  <c r="K27" i="11" s="1"/>
  <c r="F28" i="11"/>
  <c r="H25" i="5"/>
  <c r="E37" i="15" l="1"/>
  <c r="F36" i="15"/>
  <c r="G35" i="15"/>
  <c r="H34" i="15"/>
  <c r="J34" i="15" s="1"/>
  <c r="K34" i="15" s="1"/>
  <c r="E36" i="14"/>
  <c r="F35" i="14"/>
  <c r="J35" i="14" s="1"/>
  <c r="K35" i="14" s="1"/>
  <c r="G36" i="14"/>
  <c r="H35" i="14"/>
  <c r="F35" i="13"/>
  <c r="J35" i="13" s="1"/>
  <c r="K35" i="13" s="1"/>
  <c r="E36" i="13"/>
  <c r="H36" i="13"/>
  <c r="G37" i="13"/>
  <c r="F35" i="12"/>
  <c r="J35" i="12" s="1"/>
  <c r="K35" i="12" s="1"/>
  <c r="E36" i="12"/>
  <c r="H36" i="12"/>
  <c r="G37" i="12"/>
  <c r="F25" i="5"/>
  <c r="J25" i="5" s="1"/>
  <c r="K25" i="5" s="1"/>
  <c r="F29" i="11"/>
  <c r="H28" i="11"/>
  <c r="J28" i="11" s="1"/>
  <c r="K28" i="11" s="1"/>
  <c r="G29" i="11"/>
  <c r="H26" i="5"/>
  <c r="E38" i="15" l="1"/>
  <c r="F37" i="15"/>
  <c r="G36" i="15"/>
  <c r="H35" i="15"/>
  <c r="J35" i="15" s="1"/>
  <c r="K35" i="15" s="1"/>
  <c r="G37" i="14"/>
  <c r="H36" i="14"/>
  <c r="E37" i="14"/>
  <c r="F36" i="14"/>
  <c r="J36" i="14" s="1"/>
  <c r="K36" i="14" s="1"/>
  <c r="H37" i="13"/>
  <c r="G38" i="13"/>
  <c r="F36" i="13"/>
  <c r="J36" i="13" s="1"/>
  <c r="K36" i="13" s="1"/>
  <c r="E37" i="13"/>
  <c r="G38" i="12"/>
  <c r="H37" i="12"/>
  <c r="E37" i="12"/>
  <c r="F36" i="12"/>
  <c r="J36" i="12" s="1"/>
  <c r="K36" i="12" s="1"/>
  <c r="F26" i="5"/>
  <c r="J26" i="5" s="1"/>
  <c r="K26" i="5" s="1"/>
  <c r="F30" i="11"/>
  <c r="G30" i="11"/>
  <c r="H29" i="11"/>
  <c r="J29" i="11" s="1"/>
  <c r="K29" i="11" s="1"/>
  <c r="H27" i="5"/>
  <c r="G37" i="15" l="1"/>
  <c r="H36" i="15"/>
  <c r="J36" i="15" s="1"/>
  <c r="K36" i="15" s="1"/>
  <c r="E39" i="15"/>
  <c r="F38" i="15"/>
  <c r="E38" i="14"/>
  <c r="F37" i="14"/>
  <c r="J37" i="14" s="1"/>
  <c r="K37" i="14" s="1"/>
  <c r="H37" i="14"/>
  <c r="G38" i="14"/>
  <c r="F37" i="13"/>
  <c r="J37" i="13" s="1"/>
  <c r="K37" i="13" s="1"/>
  <c r="E38" i="13"/>
  <c r="H38" i="13"/>
  <c r="G39" i="13"/>
  <c r="F37" i="12"/>
  <c r="J37" i="12" s="1"/>
  <c r="K37" i="12" s="1"/>
  <c r="E38" i="12"/>
  <c r="H38" i="12"/>
  <c r="G39" i="12"/>
  <c r="F27" i="5"/>
  <c r="J27" i="5" s="1"/>
  <c r="K27" i="5" s="1"/>
  <c r="H30" i="11"/>
  <c r="J30" i="11" s="1"/>
  <c r="K30" i="11" s="1"/>
  <c r="G31" i="11"/>
  <c r="F31" i="11"/>
  <c r="H28" i="5"/>
  <c r="E40" i="15" l="1"/>
  <c r="F39" i="15"/>
  <c r="G38" i="15"/>
  <c r="H37" i="15"/>
  <c r="J37" i="15" s="1"/>
  <c r="K37" i="15" s="1"/>
  <c r="F38" i="14"/>
  <c r="J38" i="14" s="1"/>
  <c r="K38" i="14" s="1"/>
  <c r="E39" i="14"/>
  <c r="G39" i="14"/>
  <c r="H38" i="14"/>
  <c r="H39" i="13"/>
  <c r="G40" i="13"/>
  <c r="F38" i="13"/>
  <c r="J38" i="13" s="1"/>
  <c r="K38" i="13" s="1"/>
  <c r="E39" i="13"/>
  <c r="G40" i="12"/>
  <c r="H39" i="12"/>
  <c r="E39" i="12"/>
  <c r="F38" i="12"/>
  <c r="J38" i="12" s="1"/>
  <c r="K38" i="12" s="1"/>
  <c r="F28" i="5"/>
  <c r="J28" i="5" s="1"/>
  <c r="K28" i="5" s="1"/>
  <c r="F32" i="11"/>
  <c r="G32" i="11"/>
  <c r="H31" i="11"/>
  <c r="J31" i="11" s="1"/>
  <c r="K31" i="11" s="1"/>
  <c r="H29" i="5"/>
  <c r="G39" i="15" l="1"/>
  <c r="H38" i="15"/>
  <c r="J38" i="15" s="1"/>
  <c r="K38" i="15" s="1"/>
  <c r="E41" i="15"/>
  <c r="F40" i="15"/>
  <c r="G40" i="14"/>
  <c r="H39" i="14"/>
  <c r="E40" i="14"/>
  <c r="F39" i="14"/>
  <c r="J39" i="14" s="1"/>
  <c r="K39" i="14" s="1"/>
  <c r="F39" i="13"/>
  <c r="J39" i="13" s="1"/>
  <c r="K39" i="13" s="1"/>
  <c r="E40" i="13"/>
  <c r="H40" i="13"/>
  <c r="G41" i="13"/>
  <c r="F39" i="12"/>
  <c r="J39" i="12" s="1"/>
  <c r="K39" i="12" s="1"/>
  <c r="E40" i="12"/>
  <c r="H40" i="12"/>
  <c r="G41" i="12"/>
  <c r="F29" i="5"/>
  <c r="J29" i="5" s="1"/>
  <c r="K29" i="5" s="1"/>
  <c r="F33" i="11"/>
  <c r="H32" i="11"/>
  <c r="J32" i="11" s="1"/>
  <c r="K32" i="11" s="1"/>
  <c r="G33" i="11"/>
  <c r="H30" i="5"/>
  <c r="E42" i="15" l="1"/>
  <c r="F41" i="15"/>
  <c r="G40" i="15"/>
  <c r="H39" i="15"/>
  <c r="J39" i="15" s="1"/>
  <c r="K39" i="15" s="1"/>
  <c r="E41" i="14"/>
  <c r="F40" i="14"/>
  <c r="G41" i="14"/>
  <c r="H40" i="14"/>
  <c r="F40" i="13"/>
  <c r="J40" i="13" s="1"/>
  <c r="K40" i="13" s="1"/>
  <c r="E41" i="13"/>
  <c r="H41" i="13"/>
  <c r="G42" i="13"/>
  <c r="G42" i="12"/>
  <c r="H41" i="12"/>
  <c r="E41" i="12"/>
  <c r="F40" i="12"/>
  <c r="J40" i="12" s="1"/>
  <c r="K40" i="12" s="1"/>
  <c r="F30" i="5"/>
  <c r="J30" i="5" s="1"/>
  <c r="K30" i="5" s="1"/>
  <c r="G34" i="11"/>
  <c r="H33" i="11"/>
  <c r="J33" i="11" s="1"/>
  <c r="K33" i="11" s="1"/>
  <c r="F34" i="11"/>
  <c r="H31" i="5"/>
  <c r="G41" i="15" l="1"/>
  <c r="H40" i="15"/>
  <c r="J40" i="15" s="1"/>
  <c r="K40" i="15" s="1"/>
  <c r="E43" i="15"/>
  <c r="F42" i="15"/>
  <c r="G42" i="14"/>
  <c r="H41" i="14"/>
  <c r="J40" i="14"/>
  <c r="K40" i="14" s="1"/>
  <c r="E42" i="14"/>
  <c r="F41" i="14"/>
  <c r="J41" i="14" s="1"/>
  <c r="K41" i="14" s="1"/>
  <c r="H42" i="13"/>
  <c r="G43" i="13"/>
  <c r="F41" i="13"/>
  <c r="J41" i="13" s="1"/>
  <c r="K41" i="13" s="1"/>
  <c r="E42" i="13"/>
  <c r="H42" i="12"/>
  <c r="G43" i="12"/>
  <c r="F41" i="12"/>
  <c r="J41" i="12" s="1"/>
  <c r="K41" i="12" s="1"/>
  <c r="E42" i="12"/>
  <c r="F31" i="5"/>
  <c r="J31" i="5" s="1"/>
  <c r="K31" i="5" s="1"/>
  <c r="F35" i="11"/>
  <c r="H34" i="11"/>
  <c r="J34" i="11" s="1"/>
  <c r="K34" i="11" s="1"/>
  <c r="G35" i="11"/>
  <c r="H32" i="5"/>
  <c r="E44" i="15" l="1"/>
  <c r="F43" i="15"/>
  <c r="G42" i="15"/>
  <c r="H41" i="15"/>
  <c r="J41" i="15" s="1"/>
  <c r="K41" i="15" s="1"/>
  <c r="E43" i="14"/>
  <c r="F42" i="14"/>
  <c r="G43" i="14"/>
  <c r="H42" i="14"/>
  <c r="F42" i="13"/>
  <c r="J42" i="13" s="1"/>
  <c r="K42" i="13" s="1"/>
  <c r="E43" i="13"/>
  <c r="H43" i="13"/>
  <c r="G44" i="13"/>
  <c r="E43" i="12"/>
  <c r="F42" i="12"/>
  <c r="J42" i="12" s="1"/>
  <c r="K42" i="12" s="1"/>
  <c r="G44" i="12"/>
  <c r="H43" i="12"/>
  <c r="F32" i="5"/>
  <c r="J32" i="5" s="1"/>
  <c r="K32" i="5" s="1"/>
  <c r="G36" i="11"/>
  <c r="H35" i="11"/>
  <c r="J35" i="11" s="1"/>
  <c r="K35" i="11" s="1"/>
  <c r="F36" i="11"/>
  <c r="H33" i="5"/>
  <c r="I34" i="5"/>
  <c r="G43" i="15" l="1"/>
  <c r="H42" i="15"/>
  <c r="J42" i="15" s="1"/>
  <c r="K42" i="15" s="1"/>
  <c r="E45" i="15"/>
  <c r="F44" i="15"/>
  <c r="H43" i="14"/>
  <c r="G44" i="14"/>
  <c r="J42" i="14"/>
  <c r="K42" i="14" s="1"/>
  <c r="E44" i="14"/>
  <c r="F43" i="14"/>
  <c r="J43" i="14" s="1"/>
  <c r="K43" i="14" s="1"/>
  <c r="H44" i="13"/>
  <c r="G45" i="13"/>
  <c r="F43" i="13"/>
  <c r="J43" i="13" s="1"/>
  <c r="K43" i="13" s="1"/>
  <c r="E44" i="13"/>
  <c r="F43" i="12"/>
  <c r="J43" i="12" s="1"/>
  <c r="K43" i="12" s="1"/>
  <c r="E44" i="12"/>
  <c r="H44" i="12"/>
  <c r="G45" i="12"/>
  <c r="F33" i="5"/>
  <c r="J33" i="5" s="1"/>
  <c r="K33" i="5" s="1"/>
  <c r="F37" i="11"/>
  <c r="H36" i="11"/>
  <c r="J36" i="11" s="1"/>
  <c r="K36" i="11" s="1"/>
  <c r="G37" i="11"/>
  <c r="H34" i="5"/>
  <c r="E46" i="15" l="1"/>
  <c r="F45" i="15"/>
  <c r="G44" i="15"/>
  <c r="H43" i="15"/>
  <c r="J43" i="15" s="1"/>
  <c r="K43" i="15" s="1"/>
  <c r="F44" i="14"/>
  <c r="E45" i="14"/>
  <c r="G45" i="14"/>
  <c r="H44" i="14"/>
  <c r="F44" i="13"/>
  <c r="J44" i="13" s="1"/>
  <c r="K44" i="13" s="1"/>
  <c r="E45" i="13"/>
  <c r="H45" i="13"/>
  <c r="G46" i="13"/>
  <c r="G46" i="12"/>
  <c r="H45" i="12"/>
  <c r="E45" i="12"/>
  <c r="F44" i="12"/>
  <c r="J44" i="12" s="1"/>
  <c r="K44" i="12" s="1"/>
  <c r="F34" i="5"/>
  <c r="J34" i="5" s="1"/>
  <c r="K34" i="5" s="1"/>
  <c r="L34" i="5" s="1"/>
  <c r="M34" i="5" s="1"/>
  <c r="F38" i="11"/>
  <c r="G38" i="11"/>
  <c r="H37" i="11"/>
  <c r="J37" i="11" s="1"/>
  <c r="K37" i="11" s="1"/>
  <c r="H35" i="5"/>
  <c r="G45" i="15" l="1"/>
  <c r="H44" i="15"/>
  <c r="J44" i="15" s="1"/>
  <c r="K44" i="15" s="1"/>
  <c r="E47" i="15"/>
  <c r="F46" i="15"/>
  <c r="G46" i="14"/>
  <c r="H45" i="14"/>
  <c r="E46" i="14"/>
  <c r="F45" i="14"/>
  <c r="J45" i="14" s="1"/>
  <c r="K45" i="14" s="1"/>
  <c r="J44" i="14"/>
  <c r="K44" i="14" s="1"/>
  <c r="H46" i="13"/>
  <c r="G47" i="13"/>
  <c r="F45" i="13"/>
  <c r="J45" i="13" s="1"/>
  <c r="K45" i="13" s="1"/>
  <c r="E46" i="13"/>
  <c r="H46" i="12"/>
  <c r="G47" i="12"/>
  <c r="F45" i="12"/>
  <c r="J45" i="12" s="1"/>
  <c r="K45" i="12" s="1"/>
  <c r="E46" i="12"/>
  <c r="F35" i="5"/>
  <c r="J35" i="5" s="1"/>
  <c r="K35" i="5" s="1"/>
  <c r="H38" i="11"/>
  <c r="J38" i="11" s="1"/>
  <c r="K38" i="11" s="1"/>
  <c r="G39" i="11"/>
  <c r="F39" i="11"/>
  <c r="H36" i="5"/>
  <c r="E48" i="15" l="1"/>
  <c r="F47" i="15"/>
  <c r="G46" i="15"/>
  <c r="H45" i="15"/>
  <c r="J45" i="15" s="1"/>
  <c r="K45" i="15" s="1"/>
  <c r="E47" i="14"/>
  <c r="F46" i="14"/>
  <c r="G47" i="14"/>
  <c r="H46" i="14"/>
  <c r="F46" i="13"/>
  <c r="J46" i="13" s="1"/>
  <c r="K46" i="13" s="1"/>
  <c r="E47" i="13"/>
  <c r="H47" i="13"/>
  <c r="G48" i="13"/>
  <c r="G48" i="12"/>
  <c r="H47" i="12"/>
  <c r="E47" i="12"/>
  <c r="F46" i="12"/>
  <c r="J46" i="12" s="1"/>
  <c r="K46" i="12" s="1"/>
  <c r="F36" i="5"/>
  <c r="J36" i="5" s="1"/>
  <c r="K36" i="5" s="1"/>
  <c r="F40" i="11"/>
  <c r="G40" i="11"/>
  <c r="H39" i="11"/>
  <c r="J39" i="11" s="1"/>
  <c r="K39" i="11" s="1"/>
  <c r="H37" i="5"/>
  <c r="G47" i="15" l="1"/>
  <c r="H46" i="15"/>
  <c r="J46" i="15" s="1"/>
  <c r="K46" i="15" s="1"/>
  <c r="E49" i="15"/>
  <c r="F48" i="15"/>
  <c r="H47" i="14"/>
  <c r="G48" i="14"/>
  <c r="J46" i="14"/>
  <c r="K46" i="14" s="1"/>
  <c r="E48" i="14"/>
  <c r="F47" i="14"/>
  <c r="J47" i="14" s="1"/>
  <c r="K47" i="14" s="1"/>
  <c r="H48" i="13"/>
  <c r="G49" i="13"/>
  <c r="F47" i="13"/>
  <c r="J47" i="13" s="1"/>
  <c r="K47" i="13" s="1"/>
  <c r="E48" i="13"/>
  <c r="F47" i="12"/>
  <c r="J47" i="12" s="1"/>
  <c r="K47" i="12" s="1"/>
  <c r="E48" i="12"/>
  <c r="H48" i="12"/>
  <c r="G49" i="12"/>
  <c r="F37" i="5"/>
  <c r="J37" i="5" s="1"/>
  <c r="K37" i="5" s="1"/>
  <c r="F41" i="11"/>
  <c r="H40" i="11"/>
  <c r="J40" i="11" s="1"/>
  <c r="K40" i="11" s="1"/>
  <c r="G41" i="11"/>
  <c r="H38" i="5"/>
  <c r="E50" i="15" l="1"/>
  <c r="F49" i="15"/>
  <c r="G48" i="15"/>
  <c r="H47" i="15"/>
  <c r="J47" i="15" s="1"/>
  <c r="K47" i="15" s="1"/>
  <c r="F48" i="14"/>
  <c r="E49" i="14"/>
  <c r="G49" i="14"/>
  <c r="H48" i="14"/>
  <c r="F48" i="13"/>
  <c r="J48" i="13" s="1"/>
  <c r="K48" i="13" s="1"/>
  <c r="E49" i="13"/>
  <c r="H49" i="13"/>
  <c r="G50" i="13"/>
  <c r="G50" i="12"/>
  <c r="H49" i="12"/>
  <c r="E49" i="12"/>
  <c r="F48" i="12"/>
  <c r="J48" i="12" s="1"/>
  <c r="K48" i="12" s="1"/>
  <c r="F38" i="5"/>
  <c r="J38" i="5" s="1"/>
  <c r="K38" i="5" s="1"/>
  <c r="G42" i="11"/>
  <c r="H41" i="11"/>
  <c r="J41" i="11" s="1"/>
  <c r="K41" i="11" s="1"/>
  <c r="F42" i="11"/>
  <c r="H39" i="5"/>
  <c r="G49" i="15" l="1"/>
  <c r="H48" i="15"/>
  <c r="J48" i="15" s="1"/>
  <c r="K48" i="15" s="1"/>
  <c r="E51" i="15"/>
  <c r="F50" i="15"/>
  <c r="G50" i="14"/>
  <c r="H49" i="14"/>
  <c r="E50" i="14"/>
  <c r="F49" i="14"/>
  <c r="J49" i="14" s="1"/>
  <c r="K49" i="14" s="1"/>
  <c r="J48" i="14"/>
  <c r="K48" i="14" s="1"/>
  <c r="H50" i="13"/>
  <c r="G51" i="13"/>
  <c r="F49" i="13"/>
  <c r="J49" i="13" s="1"/>
  <c r="K49" i="13" s="1"/>
  <c r="E50" i="13"/>
  <c r="F49" i="12"/>
  <c r="J49" i="12" s="1"/>
  <c r="K49" i="12" s="1"/>
  <c r="E50" i="12"/>
  <c r="H50" i="12"/>
  <c r="G51" i="12"/>
  <c r="F39" i="5"/>
  <c r="J39" i="5" s="1"/>
  <c r="K39" i="5" s="1"/>
  <c r="F43" i="11"/>
  <c r="H42" i="11"/>
  <c r="J42" i="11" s="1"/>
  <c r="K42" i="11" s="1"/>
  <c r="G43" i="11"/>
  <c r="H40" i="5"/>
  <c r="E52" i="15" l="1"/>
  <c r="F51" i="15"/>
  <c r="G50" i="15"/>
  <c r="H49" i="15"/>
  <c r="J49" i="15" s="1"/>
  <c r="K49" i="15" s="1"/>
  <c r="E51" i="14"/>
  <c r="F50" i="14"/>
  <c r="J50" i="14" s="1"/>
  <c r="K50" i="14" s="1"/>
  <c r="G51" i="14"/>
  <c r="H50" i="14"/>
  <c r="F50" i="13"/>
  <c r="J50" i="13" s="1"/>
  <c r="K50" i="13" s="1"/>
  <c r="E51" i="13"/>
  <c r="H51" i="13"/>
  <c r="G52" i="13"/>
  <c r="E51" i="12"/>
  <c r="F50" i="12"/>
  <c r="J50" i="12" s="1"/>
  <c r="K50" i="12" s="1"/>
  <c r="G52" i="12"/>
  <c r="H51" i="12"/>
  <c r="F40" i="5"/>
  <c r="J40" i="5" s="1"/>
  <c r="K40" i="5" s="1"/>
  <c r="F44" i="11"/>
  <c r="G44" i="11"/>
  <c r="H43" i="11"/>
  <c r="J43" i="11" s="1"/>
  <c r="K43" i="11" s="1"/>
  <c r="H41" i="5"/>
  <c r="E53" i="15" l="1"/>
  <c r="F52" i="15"/>
  <c r="G51" i="15"/>
  <c r="H50" i="15"/>
  <c r="J50" i="15" s="1"/>
  <c r="K50" i="15" s="1"/>
  <c r="H51" i="14"/>
  <c r="G52" i="14"/>
  <c r="E52" i="14"/>
  <c r="F51" i="14"/>
  <c r="J51" i="14" s="1"/>
  <c r="K51" i="14" s="1"/>
  <c r="H52" i="13"/>
  <c r="G53" i="13"/>
  <c r="F51" i="13"/>
  <c r="J51" i="13" s="1"/>
  <c r="K51" i="13" s="1"/>
  <c r="E52" i="13"/>
  <c r="H52" i="12"/>
  <c r="G53" i="12"/>
  <c r="F51" i="12"/>
  <c r="J51" i="12" s="1"/>
  <c r="K51" i="12" s="1"/>
  <c r="E52" i="12"/>
  <c r="F41" i="5"/>
  <c r="J41" i="5" s="1"/>
  <c r="K41" i="5" s="1"/>
  <c r="H44" i="11"/>
  <c r="J44" i="11" s="1"/>
  <c r="K44" i="11" s="1"/>
  <c r="G45" i="11"/>
  <c r="F45" i="11"/>
  <c r="H42" i="5"/>
  <c r="F53" i="15" l="1"/>
  <c r="E54" i="15"/>
  <c r="G52" i="15"/>
  <c r="H51" i="15"/>
  <c r="J51" i="15" s="1"/>
  <c r="K51" i="15" s="1"/>
  <c r="E53" i="14"/>
  <c r="F52" i="14"/>
  <c r="G53" i="14"/>
  <c r="H52" i="14"/>
  <c r="F52" i="13"/>
  <c r="J52" i="13" s="1"/>
  <c r="K52" i="13" s="1"/>
  <c r="E53" i="13"/>
  <c r="H53" i="13"/>
  <c r="G54" i="13"/>
  <c r="E53" i="12"/>
  <c r="F52" i="12"/>
  <c r="J52" i="12" s="1"/>
  <c r="K52" i="12" s="1"/>
  <c r="G54" i="12"/>
  <c r="H53" i="12"/>
  <c r="F42" i="5"/>
  <c r="J42" i="5" s="1"/>
  <c r="K42" i="5" s="1"/>
  <c r="G46" i="11"/>
  <c r="H45" i="11"/>
  <c r="J45" i="11" s="1"/>
  <c r="K45" i="11" s="1"/>
  <c r="F46" i="11"/>
  <c r="H43" i="5"/>
  <c r="G53" i="15" l="1"/>
  <c r="H52" i="15"/>
  <c r="J52" i="15" s="1"/>
  <c r="K52" i="15" s="1"/>
  <c r="E55" i="15"/>
  <c r="F54" i="15"/>
  <c r="G54" i="14"/>
  <c r="H53" i="14"/>
  <c r="J52" i="14"/>
  <c r="K52" i="14" s="1"/>
  <c r="E54" i="14"/>
  <c r="F53" i="14"/>
  <c r="J53" i="14" s="1"/>
  <c r="K53" i="14" s="1"/>
  <c r="H54" i="13"/>
  <c r="G55" i="13"/>
  <c r="F53" i="13"/>
  <c r="J53" i="13" s="1"/>
  <c r="K53" i="13" s="1"/>
  <c r="E54" i="13"/>
  <c r="H54" i="12"/>
  <c r="G55" i="12"/>
  <c r="F53" i="12"/>
  <c r="J53" i="12" s="1"/>
  <c r="K53" i="12" s="1"/>
  <c r="E54" i="12"/>
  <c r="F43" i="5"/>
  <c r="J43" i="5" s="1"/>
  <c r="K43" i="5" s="1"/>
  <c r="H46" i="11"/>
  <c r="J46" i="11" s="1"/>
  <c r="K46" i="11" s="1"/>
  <c r="G47" i="11"/>
  <c r="F47" i="11"/>
  <c r="H44" i="5"/>
  <c r="F55" i="15" l="1"/>
  <c r="E56" i="15"/>
  <c r="G54" i="15"/>
  <c r="H53" i="15"/>
  <c r="J53" i="15" s="1"/>
  <c r="K53" i="15" s="1"/>
  <c r="I55" i="14"/>
  <c r="E55" i="14"/>
  <c r="F54" i="14"/>
  <c r="G55" i="14"/>
  <c r="H54" i="14"/>
  <c r="F54" i="13"/>
  <c r="J54" i="13" s="1"/>
  <c r="K54" i="13" s="1"/>
  <c r="E55" i="13"/>
  <c r="I55" i="13"/>
  <c r="H55" i="13"/>
  <c r="G56" i="13"/>
  <c r="E55" i="12"/>
  <c r="I55" i="12"/>
  <c r="F54" i="12"/>
  <c r="J54" i="12" s="1"/>
  <c r="K54" i="12" s="1"/>
  <c r="G56" i="12"/>
  <c r="H55" i="12"/>
  <c r="F44" i="5"/>
  <c r="J44" i="5" s="1"/>
  <c r="K44" i="5" s="1"/>
  <c r="F48" i="11"/>
  <c r="G48" i="11"/>
  <c r="H47" i="11"/>
  <c r="J47" i="11" s="1"/>
  <c r="K47" i="11" s="1"/>
  <c r="H45" i="5"/>
  <c r="H54" i="15" l="1"/>
  <c r="J54" i="15" s="1"/>
  <c r="K54" i="15" s="1"/>
  <c r="G55" i="15"/>
  <c r="I55" i="15"/>
  <c r="E57" i="15"/>
  <c r="F56" i="15"/>
  <c r="H55" i="14"/>
  <c r="G56" i="14"/>
  <c r="J54" i="14"/>
  <c r="K54" i="14" s="1"/>
  <c r="E56" i="14"/>
  <c r="F55" i="14"/>
  <c r="J55" i="14" s="1"/>
  <c r="K55" i="14"/>
  <c r="L55" i="14" s="1"/>
  <c r="K55" i="13"/>
  <c r="L55" i="13" s="1"/>
  <c r="F55" i="13"/>
  <c r="J55" i="13" s="1"/>
  <c r="E56" i="13"/>
  <c r="H56" i="13"/>
  <c r="G57" i="13"/>
  <c r="H56" i="12"/>
  <c r="G57" i="12"/>
  <c r="K55" i="12"/>
  <c r="L55" i="12" s="1"/>
  <c r="F55" i="12"/>
  <c r="J55" i="12" s="1"/>
  <c r="E56" i="12"/>
  <c r="F45" i="5"/>
  <c r="J45" i="5" s="1"/>
  <c r="K45" i="5" s="1"/>
  <c r="F49" i="11"/>
  <c r="H48" i="11"/>
  <c r="J48" i="11" s="1"/>
  <c r="K48" i="11" s="1"/>
  <c r="G49" i="11"/>
  <c r="H46" i="5"/>
  <c r="K55" i="15" l="1"/>
  <c r="L55" i="15" s="1"/>
  <c r="G56" i="15"/>
  <c r="H55" i="15"/>
  <c r="J55" i="15" s="1"/>
  <c r="F57" i="15"/>
  <c r="E58" i="15"/>
  <c r="G57" i="14"/>
  <c r="H56" i="14"/>
  <c r="E57" i="14"/>
  <c r="F56" i="14"/>
  <c r="J56" i="14" s="1"/>
  <c r="K56" i="14" s="1"/>
  <c r="M55" i="14"/>
  <c r="F56" i="13"/>
  <c r="J56" i="13" s="1"/>
  <c r="K56" i="13" s="1"/>
  <c r="E57" i="13"/>
  <c r="H57" i="13"/>
  <c r="G58" i="13"/>
  <c r="M55" i="13"/>
  <c r="M55" i="12"/>
  <c r="E57" i="12"/>
  <c r="F56" i="12"/>
  <c r="J56" i="12" s="1"/>
  <c r="K56" i="12" s="1"/>
  <c r="G58" i="12"/>
  <c r="H57" i="12"/>
  <c r="F46" i="5"/>
  <c r="J46" i="5" s="1"/>
  <c r="K46" i="5" s="1"/>
  <c r="G50" i="11"/>
  <c r="H49" i="11"/>
  <c r="J49" i="11" s="1"/>
  <c r="K49" i="11" s="1"/>
  <c r="F50" i="11"/>
  <c r="H47" i="5"/>
  <c r="H56" i="15" l="1"/>
  <c r="J56" i="15" s="1"/>
  <c r="K56" i="15" s="1"/>
  <c r="G57" i="15"/>
  <c r="E59" i="15"/>
  <c r="F58" i="15"/>
  <c r="M55" i="15"/>
  <c r="E58" i="14"/>
  <c r="F57" i="14"/>
  <c r="H57" i="14"/>
  <c r="G58" i="14"/>
  <c r="H58" i="13"/>
  <c r="G59" i="13"/>
  <c r="F57" i="13"/>
  <c r="J57" i="13" s="1"/>
  <c r="K57" i="13" s="1"/>
  <c r="E58" i="13"/>
  <c r="F57" i="12"/>
  <c r="J57" i="12" s="1"/>
  <c r="K57" i="12" s="1"/>
  <c r="E58" i="12"/>
  <c r="H58" i="12"/>
  <c r="G59" i="12"/>
  <c r="F47" i="5"/>
  <c r="J47" i="5" s="1"/>
  <c r="K47" i="5" s="1"/>
  <c r="F51" i="11"/>
  <c r="H50" i="11"/>
  <c r="J50" i="11" s="1"/>
  <c r="K50" i="11" s="1"/>
  <c r="G51" i="11"/>
  <c r="H48" i="5"/>
  <c r="F59" i="15" l="1"/>
  <c r="E60" i="15"/>
  <c r="G58" i="15"/>
  <c r="H57" i="15"/>
  <c r="J57" i="15" s="1"/>
  <c r="K57" i="15" s="1"/>
  <c r="G59" i="14"/>
  <c r="H58" i="14"/>
  <c r="J57" i="14"/>
  <c r="K57" i="14" s="1"/>
  <c r="E59" i="14"/>
  <c r="F58" i="14"/>
  <c r="J58" i="14" s="1"/>
  <c r="K58" i="14" s="1"/>
  <c r="H59" i="13"/>
  <c r="G60" i="13"/>
  <c r="F58" i="13"/>
  <c r="J58" i="13" s="1"/>
  <c r="K58" i="13" s="1"/>
  <c r="E59" i="13"/>
  <c r="E59" i="12"/>
  <c r="F58" i="12"/>
  <c r="J58" i="12" s="1"/>
  <c r="K58" i="12" s="1"/>
  <c r="G60" i="12"/>
  <c r="H59" i="12"/>
  <c r="F48" i="5"/>
  <c r="J48" i="5" s="1"/>
  <c r="K48" i="5" s="1"/>
  <c r="G52" i="11"/>
  <c r="H51" i="11"/>
  <c r="J51" i="11" s="1"/>
  <c r="K51" i="11" s="1"/>
  <c r="F52" i="11"/>
  <c r="H49" i="5"/>
  <c r="E61" i="15" l="1"/>
  <c r="F60" i="15"/>
  <c r="H58" i="15"/>
  <c r="J58" i="15" s="1"/>
  <c r="K58" i="15" s="1"/>
  <c r="G59" i="15"/>
  <c r="F59" i="14"/>
  <c r="J59" i="14" s="1"/>
  <c r="K59" i="14" s="1"/>
  <c r="E60" i="14"/>
  <c r="H59" i="14"/>
  <c r="G60" i="14"/>
  <c r="F59" i="13"/>
  <c r="J59" i="13" s="1"/>
  <c r="K59" i="13" s="1"/>
  <c r="E60" i="13"/>
  <c r="H60" i="13"/>
  <c r="G61" i="13"/>
  <c r="G61" i="12"/>
  <c r="H60" i="12"/>
  <c r="E60" i="12"/>
  <c r="F59" i="12"/>
  <c r="J59" i="12" s="1"/>
  <c r="K59" i="12" s="1"/>
  <c r="F49" i="5"/>
  <c r="J49" i="5" s="1"/>
  <c r="K49" i="5" s="1"/>
  <c r="F53" i="11"/>
  <c r="H52" i="11"/>
  <c r="J52" i="11" s="1"/>
  <c r="K52" i="11" s="1"/>
  <c r="G53" i="11"/>
  <c r="H50" i="5"/>
  <c r="G60" i="15" l="1"/>
  <c r="H59" i="15"/>
  <c r="J59" i="15" s="1"/>
  <c r="K59" i="15" s="1"/>
  <c r="F61" i="15"/>
  <c r="E62" i="15"/>
  <c r="H60" i="14"/>
  <c r="G61" i="14"/>
  <c r="F60" i="14"/>
  <c r="J60" i="14" s="1"/>
  <c r="K60" i="14" s="1"/>
  <c r="E61" i="14"/>
  <c r="H61" i="13"/>
  <c r="G62" i="13"/>
  <c r="F60" i="13"/>
  <c r="J60" i="13" s="1"/>
  <c r="K60" i="13" s="1"/>
  <c r="E61" i="13"/>
  <c r="E61" i="12"/>
  <c r="F60" i="12"/>
  <c r="J60" i="12" s="1"/>
  <c r="K60" i="12" s="1"/>
  <c r="H61" i="12"/>
  <c r="G62" i="12"/>
  <c r="F50" i="5"/>
  <c r="J50" i="5" s="1"/>
  <c r="K50" i="5" s="1"/>
  <c r="F54" i="11"/>
  <c r="G54" i="11"/>
  <c r="I55" i="11" s="1"/>
  <c r="H53" i="11"/>
  <c r="J53" i="11" s="1"/>
  <c r="K53" i="11" s="1"/>
  <c r="H51" i="5"/>
  <c r="E63" i="15" l="1"/>
  <c r="F62" i="15"/>
  <c r="H60" i="15"/>
  <c r="J60" i="15" s="1"/>
  <c r="K60" i="15" s="1"/>
  <c r="G61" i="15"/>
  <c r="F61" i="14"/>
  <c r="E62" i="14"/>
  <c r="H61" i="14"/>
  <c r="G62" i="14"/>
  <c r="F61" i="13"/>
  <c r="J61" i="13" s="1"/>
  <c r="K61" i="13" s="1"/>
  <c r="E62" i="13"/>
  <c r="H62" i="13"/>
  <c r="G63" i="13"/>
  <c r="G63" i="12"/>
  <c r="H62" i="12"/>
  <c r="E62" i="12"/>
  <c r="F61" i="12"/>
  <c r="J61" i="12" s="1"/>
  <c r="K61" i="12" s="1"/>
  <c r="F51" i="5"/>
  <c r="J51" i="5" s="1"/>
  <c r="K51" i="5" s="1"/>
  <c r="H54" i="11"/>
  <c r="J54" i="11" s="1"/>
  <c r="K54" i="11" s="1"/>
  <c r="G55" i="11"/>
  <c r="F55" i="11"/>
  <c r="H52" i="5"/>
  <c r="G62" i="15" l="1"/>
  <c r="H61" i="15"/>
  <c r="J61" i="15" s="1"/>
  <c r="K61" i="15" s="1"/>
  <c r="F63" i="15"/>
  <c r="E64" i="15"/>
  <c r="H62" i="14"/>
  <c r="G63" i="14"/>
  <c r="F62" i="14"/>
  <c r="J62" i="14" s="1"/>
  <c r="K62" i="14" s="1"/>
  <c r="E63" i="14"/>
  <c r="J61" i="14"/>
  <c r="K61" i="14" s="1"/>
  <c r="H63" i="13"/>
  <c r="G64" i="13"/>
  <c r="F62" i="13"/>
  <c r="J62" i="13" s="1"/>
  <c r="K62" i="13" s="1"/>
  <c r="E63" i="13"/>
  <c r="E63" i="12"/>
  <c r="F62" i="12"/>
  <c r="J62" i="12" s="1"/>
  <c r="K62" i="12" s="1"/>
  <c r="H63" i="12"/>
  <c r="G64" i="12"/>
  <c r="F52" i="5"/>
  <c r="J52" i="5" s="1"/>
  <c r="K52" i="5" s="1"/>
  <c r="F56" i="11"/>
  <c r="G56" i="11"/>
  <c r="H55" i="11"/>
  <c r="J55" i="11" s="1"/>
  <c r="K55" i="11" s="1"/>
  <c r="L55" i="11" s="1"/>
  <c r="M55" i="11" s="1"/>
  <c r="H53" i="5"/>
  <c r="H62" i="15" l="1"/>
  <c r="J62" i="15" s="1"/>
  <c r="K62" i="15" s="1"/>
  <c r="G63" i="15"/>
  <c r="E65" i="15"/>
  <c r="F64" i="15"/>
  <c r="F63" i="14"/>
  <c r="E64" i="14"/>
  <c r="H63" i="14"/>
  <c r="G64" i="14"/>
  <c r="F63" i="13"/>
  <c r="J63" i="13" s="1"/>
  <c r="K63" i="13" s="1"/>
  <c r="E64" i="13"/>
  <c r="H64" i="13"/>
  <c r="G65" i="13"/>
  <c r="G65" i="12"/>
  <c r="H64" i="12"/>
  <c r="E64" i="12"/>
  <c r="F63" i="12"/>
  <c r="J63" i="12" s="1"/>
  <c r="K63" i="12" s="1"/>
  <c r="F53" i="5"/>
  <c r="J53" i="5" s="1"/>
  <c r="K53" i="5" s="1"/>
  <c r="I55" i="5"/>
  <c r="H56" i="11"/>
  <c r="J56" i="11" s="1"/>
  <c r="K56" i="11" s="1"/>
  <c r="G57" i="11"/>
  <c r="F57" i="11"/>
  <c r="H54" i="5"/>
  <c r="F65" i="15" l="1"/>
  <c r="E66" i="15"/>
  <c r="G64" i="15"/>
  <c r="H63" i="15"/>
  <c r="J63" i="15" s="1"/>
  <c r="K63" i="15" s="1"/>
  <c r="F64" i="14"/>
  <c r="E65" i="14"/>
  <c r="H64" i="14"/>
  <c r="G65" i="14"/>
  <c r="J63" i="14"/>
  <c r="K63" i="14" s="1"/>
  <c r="H65" i="13"/>
  <c r="G66" i="13"/>
  <c r="F64" i="13"/>
  <c r="J64" i="13" s="1"/>
  <c r="K64" i="13" s="1"/>
  <c r="E65" i="13"/>
  <c r="E65" i="12"/>
  <c r="F64" i="12"/>
  <c r="J64" i="12" s="1"/>
  <c r="K64" i="12" s="1"/>
  <c r="H65" i="12"/>
  <c r="G66" i="12"/>
  <c r="F54" i="5"/>
  <c r="J54" i="5" s="1"/>
  <c r="K54" i="5" s="1"/>
  <c r="G58" i="11"/>
  <c r="H57" i="11"/>
  <c r="J57" i="11" s="1"/>
  <c r="K57" i="11" s="1"/>
  <c r="F58" i="11"/>
  <c r="H55" i="5"/>
  <c r="H64" i="15" l="1"/>
  <c r="J64" i="15" s="1"/>
  <c r="K64" i="15" s="1"/>
  <c r="G65" i="15"/>
  <c r="E67" i="15"/>
  <c r="F66" i="15"/>
  <c r="H65" i="14"/>
  <c r="G66" i="14"/>
  <c r="F65" i="14"/>
  <c r="J65" i="14" s="1"/>
  <c r="K65" i="14" s="1"/>
  <c r="E66" i="14"/>
  <c r="J64" i="14"/>
  <c r="K64" i="14" s="1"/>
  <c r="F65" i="13"/>
  <c r="J65" i="13" s="1"/>
  <c r="K65" i="13" s="1"/>
  <c r="E66" i="13"/>
  <c r="H66" i="13"/>
  <c r="G67" i="13"/>
  <c r="G67" i="12"/>
  <c r="H66" i="12"/>
  <c r="E66" i="12"/>
  <c r="F65" i="12"/>
  <c r="J65" i="12" s="1"/>
  <c r="K65" i="12" s="1"/>
  <c r="F55" i="5"/>
  <c r="J55" i="5" s="1"/>
  <c r="K55" i="5" s="1"/>
  <c r="L55" i="5" s="1"/>
  <c r="M55" i="5" s="1"/>
  <c r="F59" i="11"/>
  <c r="H58" i="11"/>
  <c r="J58" i="11" s="1"/>
  <c r="K58" i="11" s="1"/>
  <c r="G59" i="11"/>
  <c r="H56" i="5"/>
  <c r="F67" i="15" l="1"/>
  <c r="E68" i="15"/>
  <c r="G66" i="15"/>
  <c r="H65" i="15"/>
  <c r="J65" i="15" s="1"/>
  <c r="K65" i="15" s="1"/>
  <c r="F66" i="14"/>
  <c r="J66" i="14" s="1"/>
  <c r="K66" i="14" s="1"/>
  <c r="E67" i="14"/>
  <c r="H66" i="14"/>
  <c r="G67" i="14"/>
  <c r="G68" i="13"/>
  <c r="H67" i="13"/>
  <c r="F66" i="13"/>
  <c r="J66" i="13" s="1"/>
  <c r="K66" i="13" s="1"/>
  <c r="E67" i="13"/>
  <c r="E67" i="12"/>
  <c r="F66" i="12"/>
  <c r="J66" i="12" s="1"/>
  <c r="K66" i="12" s="1"/>
  <c r="H67" i="12"/>
  <c r="G68" i="12"/>
  <c r="F56" i="5"/>
  <c r="J56" i="5" s="1"/>
  <c r="K56" i="5" s="1"/>
  <c r="F60" i="11"/>
  <c r="G60" i="11"/>
  <c r="H59" i="11"/>
  <c r="J59" i="11" s="1"/>
  <c r="K59" i="11" s="1"/>
  <c r="H57" i="5"/>
  <c r="H66" i="15" l="1"/>
  <c r="J66" i="15" s="1"/>
  <c r="K66" i="15" s="1"/>
  <c r="G67" i="15"/>
  <c r="E69" i="15"/>
  <c r="F68" i="15"/>
  <c r="H67" i="14"/>
  <c r="G68" i="14"/>
  <c r="F67" i="14"/>
  <c r="J67" i="14" s="1"/>
  <c r="K67" i="14" s="1"/>
  <c r="E68" i="14"/>
  <c r="G69" i="13"/>
  <c r="H68" i="13"/>
  <c r="E68" i="13"/>
  <c r="F67" i="13"/>
  <c r="J67" i="13" s="1"/>
  <c r="K67" i="13" s="1"/>
  <c r="G69" i="12"/>
  <c r="H68" i="12"/>
  <c r="E68" i="12"/>
  <c r="F67" i="12"/>
  <c r="J67" i="12" s="1"/>
  <c r="K67" i="12" s="1"/>
  <c r="F57" i="5"/>
  <c r="J57" i="5" s="1"/>
  <c r="K57" i="5" s="1"/>
  <c r="H60" i="11"/>
  <c r="J60" i="11" s="1"/>
  <c r="K60" i="11" s="1"/>
  <c r="G61" i="11"/>
  <c r="F61" i="11"/>
  <c r="H58" i="5"/>
  <c r="F69" i="15" l="1"/>
  <c r="E70" i="15"/>
  <c r="G68" i="15"/>
  <c r="H67" i="15"/>
  <c r="J67" i="15" s="1"/>
  <c r="K67" i="15" s="1"/>
  <c r="F68" i="14"/>
  <c r="E69" i="14"/>
  <c r="H68" i="14"/>
  <c r="G69" i="14"/>
  <c r="E69" i="13"/>
  <c r="F68" i="13"/>
  <c r="J68" i="13" s="1"/>
  <c r="K68" i="13" s="1"/>
  <c r="H69" i="13"/>
  <c r="G70" i="13"/>
  <c r="E69" i="12"/>
  <c r="F68" i="12"/>
  <c r="J68" i="12" s="1"/>
  <c r="K68" i="12" s="1"/>
  <c r="H69" i="12"/>
  <c r="G70" i="12"/>
  <c r="F58" i="5"/>
  <c r="J58" i="5" s="1"/>
  <c r="K58" i="5" s="1"/>
  <c r="G62" i="11"/>
  <c r="H61" i="11"/>
  <c r="J61" i="11" s="1"/>
  <c r="K61" i="11" s="1"/>
  <c r="F62" i="11"/>
  <c r="H59" i="5"/>
  <c r="E71" i="15" l="1"/>
  <c r="F70" i="15"/>
  <c r="H68" i="15"/>
  <c r="J68" i="15" s="1"/>
  <c r="K68" i="15" s="1"/>
  <c r="G69" i="15"/>
  <c r="H69" i="14"/>
  <c r="G70" i="14"/>
  <c r="F69" i="14"/>
  <c r="J69" i="14" s="1"/>
  <c r="K69" i="14" s="1"/>
  <c r="I70" i="14"/>
  <c r="E70" i="14"/>
  <c r="J68" i="14"/>
  <c r="K68" i="14" s="1"/>
  <c r="G71" i="13"/>
  <c r="H70" i="13"/>
  <c r="I70" i="13"/>
  <c r="E70" i="13"/>
  <c r="F69" i="13"/>
  <c r="J69" i="13" s="1"/>
  <c r="K69" i="13" s="1"/>
  <c r="G71" i="12"/>
  <c r="H70" i="12"/>
  <c r="I70" i="12"/>
  <c r="E70" i="12"/>
  <c r="F69" i="12"/>
  <c r="J69" i="12" s="1"/>
  <c r="K69" i="12" s="1"/>
  <c r="F59" i="5"/>
  <c r="J59" i="5" s="1"/>
  <c r="K59" i="5" s="1"/>
  <c r="F63" i="11"/>
  <c r="H62" i="11"/>
  <c r="J62" i="11" s="1"/>
  <c r="K62" i="11" s="1"/>
  <c r="G63" i="11"/>
  <c r="H60" i="5"/>
  <c r="G70" i="15" l="1"/>
  <c r="H69" i="15"/>
  <c r="J69" i="15" s="1"/>
  <c r="K69" i="15" s="1"/>
  <c r="I70" i="15"/>
  <c r="F71" i="15"/>
  <c r="E72" i="15"/>
  <c r="K70" i="14"/>
  <c r="L70" i="14" s="1"/>
  <c r="H70" i="14"/>
  <c r="G71" i="14"/>
  <c r="F70" i="14"/>
  <c r="E71" i="14"/>
  <c r="K70" i="13"/>
  <c r="L70" i="13" s="1"/>
  <c r="F70" i="13"/>
  <c r="J70" i="13" s="1"/>
  <c r="E71" i="13"/>
  <c r="H71" i="13"/>
  <c r="G72" i="13"/>
  <c r="K70" i="12"/>
  <c r="L70" i="12" s="1"/>
  <c r="E71" i="12"/>
  <c r="F70" i="12"/>
  <c r="J70" i="12" s="1"/>
  <c r="H71" i="12"/>
  <c r="G72" i="12"/>
  <c r="F60" i="5"/>
  <c r="J60" i="5" s="1"/>
  <c r="K60" i="5" s="1"/>
  <c r="G64" i="11"/>
  <c r="H63" i="11"/>
  <c r="J63" i="11" s="1"/>
  <c r="K63" i="11" s="1"/>
  <c r="F64" i="11"/>
  <c r="H61" i="5"/>
  <c r="E73" i="15" l="1"/>
  <c r="F72" i="15"/>
  <c r="K70" i="15"/>
  <c r="L70" i="15" s="1"/>
  <c r="H70" i="15"/>
  <c r="J70" i="15" s="1"/>
  <c r="G71" i="15"/>
  <c r="H71" i="14"/>
  <c r="G72" i="14"/>
  <c r="F71" i="14"/>
  <c r="J71" i="14" s="1"/>
  <c r="K71" i="14" s="1"/>
  <c r="E72" i="14"/>
  <c r="J70" i="14"/>
  <c r="M70" i="14"/>
  <c r="E72" i="13"/>
  <c r="F71" i="13"/>
  <c r="J71" i="13" s="1"/>
  <c r="K71" i="13" s="1"/>
  <c r="G73" i="13"/>
  <c r="H72" i="13"/>
  <c r="M70" i="13"/>
  <c r="E72" i="12"/>
  <c r="F71" i="12"/>
  <c r="J71" i="12" s="1"/>
  <c r="K71" i="12" s="1"/>
  <c r="G73" i="12"/>
  <c r="H72" i="12"/>
  <c r="M70" i="12"/>
  <c r="F61" i="5"/>
  <c r="J61" i="5" s="1"/>
  <c r="K61" i="5" s="1"/>
  <c r="F65" i="11"/>
  <c r="H64" i="11"/>
  <c r="J64" i="11" s="1"/>
  <c r="K64" i="11" s="1"/>
  <c r="G65" i="11"/>
  <c r="H62" i="5"/>
  <c r="M70" i="15" l="1"/>
  <c r="G72" i="15"/>
  <c r="H71" i="15"/>
  <c r="J71" i="15" s="1"/>
  <c r="K71" i="15" s="1"/>
  <c r="F73" i="15"/>
  <c r="E74" i="15"/>
  <c r="F72" i="14"/>
  <c r="E73" i="14"/>
  <c r="H72" i="14"/>
  <c r="G73" i="14"/>
  <c r="H73" i="13"/>
  <c r="G74" i="13"/>
  <c r="F72" i="13"/>
  <c r="J72" i="13" s="1"/>
  <c r="K72" i="13" s="1"/>
  <c r="E73" i="13"/>
  <c r="H73" i="12"/>
  <c r="G74" i="12"/>
  <c r="E73" i="12"/>
  <c r="F72" i="12"/>
  <c r="J72" i="12" s="1"/>
  <c r="K72" i="12" s="1"/>
  <c r="F62" i="5"/>
  <c r="J62" i="5" s="1"/>
  <c r="K62" i="5" s="1"/>
  <c r="G66" i="11"/>
  <c r="H65" i="11"/>
  <c r="J65" i="11" s="1"/>
  <c r="K65" i="11" s="1"/>
  <c r="F66" i="11"/>
  <c r="H63" i="5"/>
  <c r="I64" i="5"/>
  <c r="E75" i="15" l="1"/>
  <c r="F74" i="15"/>
  <c r="H72" i="15"/>
  <c r="J72" i="15" s="1"/>
  <c r="K72" i="15" s="1"/>
  <c r="G73" i="15"/>
  <c r="H73" i="14"/>
  <c r="G74" i="14"/>
  <c r="F73" i="14"/>
  <c r="J73" i="14" s="1"/>
  <c r="K73" i="14" s="1"/>
  <c r="E74" i="14"/>
  <c r="I74" i="14"/>
  <c r="J72" i="14"/>
  <c r="K72" i="14" s="1"/>
  <c r="G75" i="13"/>
  <c r="H74" i="13"/>
  <c r="I74" i="13"/>
  <c r="E74" i="13"/>
  <c r="F73" i="13"/>
  <c r="J73" i="13" s="1"/>
  <c r="K73" i="13" s="1"/>
  <c r="G75" i="12"/>
  <c r="H74" i="12"/>
  <c r="I74" i="12"/>
  <c r="E74" i="12"/>
  <c r="F73" i="12"/>
  <c r="J73" i="12" s="1"/>
  <c r="K73" i="12" s="1"/>
  <c r="F63" i="5"/>
  <c r="J63" i="5" s="1"/>
  <c r="K63" i="5" s="1"/>
  <c r="H66" i="11"/>
  <c r="J66" i="11" s="1"/>
  <c r="K66" i="11" s="1"/>
  <c r="G67" i="11"/>
  <c r="F67" i="11"/>
  <c r="H64" i="5"/>
  <c r="G74" i="15" l="1"/>
  <c r="H73" i="15"/>
  <c r="J73" i="15" s="1"/>
  <c r="K73" i="15" s="1"/>
  <c r="I74" i="15"/>
  <c r="F75" i="15"/>
  <c r="E76" i="15"/>
  <c r="F74" i="14"/>
  <c r="I75" i="14"/>
  <c r="K75" i="14" s="1"/>
  <c r="L75" i="14" s="1"/>
  <c r="M75" i="14" s="1"/>
  <c r="E75" i="14"/>
  <c r="H74" i="14"/>
  <c r="G75" i="14"/>
  <c r="K74" i="14"/>
  <c r="L74" i="14" s="1"/>
  <c r="F74" i="13"/>
  <c r="J74" i="13" s="1"/>
  <c r="E75" i="13"/>
  <c r="I75" i="13"/>
  <c r="K75" i="13" s="1"/>
  <c r="L75" i="13" s="1"/>
  <c r="M75" i="13" s="1"/>
  <c r="K74" i="13"/>
  <c r="L74" i="13" s="1"/>
  <c r="H75" i="13"/>
  <c r="G76" i="13"/>
  <c r="F74" i="12"/>
  <c r="J74" i="12" s="1"/>
  <c r="E75" i="12"/>
  <c r="I75" i="12"/>
  <c r="K75" i="12" s="1"/>
  <c r="L75" i="12" s="1"/>
  <c r="M75" i="12" s="1"/>
  <c r="K74" i="12"/>
  <c r="L74" i="12" s="1"/>
  <c r="G76" i="12"/>
  <c r="H75" i="12"/>
  <c r="F64" i="5"/>
  <c r="J64" i="5" s="1"/>
  <c r="K64" i="5" s="1"/>
  <c r="L64" i="5" s="1"/>
  <c r="M64" i="5" s="1"/>
  <c r="F68" i="11"/>
  <c r="G68" i="11"/>
  <c r="H67" i="11"/>
  <c r="J67" i="11" s="1"/>
  <c r="K67" i="11" s="1"/>
  <c r="H65" i="5"/>
  <c r="E77" i="15" l="1"/>
  <c r="F76" i="15"/>
  <c r="K74" i="15"/>
  <c r="L74" i="15" s="1"/>
  <c r="H74" i="15"/>
  <c r="J74" i="15" s="1"/>
  <c r="G75" i="15"/>
  <c r="I75" i="15"/>
  <c r="K75" i="15" s="1"/>
  <c r="L75" i="15" s="1"/>
  <c r="M75" i="15" s="1"/>
  <c r="F75" i="14"/>
  <c r="E76" i="14"/>
  <c r="M74" i="14"/>
  <c r="H75" i="14"/>
  <c r="G76" i="14"/>
  <c r="J74" i="14"/>
  <c r="M74" i="13"/>
  <c r="G77" i="13"/>
  <c r="H76" i="13"/>
  <c r="E76" i="13"/>
  <c r="F75" i="13"/>
  <c r="J75" i="13" s="1"/>
  <c r="M74" i="12"/>
  <c r="G77" i="12"/>
  <c r="H76" i="12"/>
  <c r="E76" i="12"/>
  <c r="F75" i="12"/>
  <c r="J75" i="12" s="1"/>
  <c r="F65" i="5"/>
  <c r="J65" i="5" s="1"/>
  <c r="K65" i="5" s="1"/>
  <c r="F69" i="11"/>
  <c r="H68" i="11"/>
  <c r="J68" i="11" s="1"/>
  <c r="K68" i="11" s="1"/>
  <c r="G69" i="11"/>
  <c r="H66" i="5"/>
  <c r="G76" i="15" l="1"/>
  <c r="H75" i="15"/>
  <c r="J75" i="15" s="1"/>
  <c r="M74" i="15"/>
  <c r="F77" i="15"/>
  <c r="E78" i="15"/>
  <c r="H76" i="14"/>
  <c r="G77" i="14"/>
  <c r="F76" i="14"/>
  <c r="J76" i="14" s="1"/>
  <c r="K76" i="14" s="1"/>
  <c r="E77" i="14"/>
  <c r="J75" i="14"/>
  <c r="H77" i="13"/>
  <c r="G78" i="13"/>
  <c r="F76" i="13"/>
  <c r="J76" i="13" s="1"/>
  <c r="K76" i="13" s="1"/>
  <c r="E77" i="13"/>
  <c r="G78" i="12"/>
  <c r="H77" i="12"/>
  <c r="E77" i="12"/>
  <c r="F76" i="12"/>
  <c r="J76" i="12" s="1"/>
  <c r="K76" i="12" s="1"/>
  <c r="F66" i="5"/>
  <c r="J66" i="5" s="1"/>
  <c r="K66" i="5" s="1"/>
  <c r="G70" i="11"/>
  <c r="H69" i="11"/>
  <c r="J69" i="11" s="1"/>
  <c r="K69" i="11" s="1"/>
  <c r="F70" i="11"/>
  <c r="I70" i="11"/>
  <c r="H67" i="5"/>
  <c r="E79" i="15" l="1"/>
  <c r="F78" i="15"/>
  <c r="H76" i="15"/>
  <c r="J76" i="15" s="1"/>
  <c r="K76" i="15" s="1"/>
  <c r="G77" i="15"/>
  <c r="F77" i="14"/>
  <c r="J77" i="14" s="1"/>
  <c r="K77" i="14" s="1"/>
  <c r="I78" i="14"/>
  <c r="E78" i="14"/>
  <c r="H77" i="14"/>
  <c r="G78" i="14"/>
  <c r="I78" i="13"/>
  <c r="E78" i="13"/>
  <c r="F77" i="13"/>
  <c r="J77" i="13" s="1"/>
  <c r="K77" i="13" s="1"/>
  <c r="G79" i="13"/>
  <c r="H78" i="13"/>
  <c r="I78" i="12"/>
  <c r="E78" i="12"/>
  <c r="F77" i="12"/>
  <c r="J77" i="12" s="1"/>
  <c r="K77" i="12" s="1"/>
  <c r="G79" i="12"/>
  <c r="H78" i="12"/>
  <c r="F67" i="5"/>
  <c r="J67" i="5" s="1"/>
  <c r="K67" i="5" s="1"/>
  <c r="H70" i="11"/>
  <c r="J70" i="11" s="1"/>
  <c r="K70" i="11" s="1"/>
  <c r="L70" i="11" s="1"/>
  <c r="G71" i="11"/>
  <c r="F71" i="11"/>
  <c r="H68" i="5"/>
  <c r="F79" i="15" l="1"/>
  <c r="E80" i="15"/>
  <c r="G78" i="15"/>
  <c r="H77" i="15"/>
  <c r="J77" i="15" s="1"/>
  <c r="K77" i="15" s="1"/>
  <c r="I78" i="15"/>
  <c r="H78" i="14"/>
  <c r="G79" i="14"/>
  <c r="F78" i="14"/>
  <c r="J78" i="14" s="1"/>
  <c r="E79" i="14"/>
  <c r="K78" i="14"/>
  <c r="L78" i="14" s="1"/>
  <c r="H79" i="13"/>
  <c r="G80" i="13"/>
  <c r="F78" i="13"/>
  <c r="J78" i="13" s="1"/>
  <c r="E79" i="13"/>
  <c r="K78" i="13"/>
  <c r="L78" i="13" s="1"/>
  <c r="K78" i="12"/>
  <c r="L78" i="12" s="1"/>
  <c r="H79" i="12"/>
  <c r="G80" i="12"/>
  <c r="F78" i="12"/>
  <c r="J78" i="12" s="1"/>
  <c r="E79" i="12"/>
  <c r="F68" i="5"/>
  <c r="J68" i="5" s="1"/>
  <c r="K68" i="5" s="1"/>
  <c r="I70" i="5"/>
  <c r="G72" i="11"/>
  <c r="H71" i="11"/>
  <c r="J71" i="11" s="1"/>
  <c r="K71" i="11" s="1"/>
  <c r="M70" i="11"/>
  <c r="F72" i="11"/>
  <c r="H69" i="5"/>
  <c r="H78" i="15" l="1"/>
  <c r="J78" i="15" s="1"/>
  <c r="G79" i="15"/>
  <c r="E81" i="15"/>
  <c r="F80" i="15"/>
  <c r="K78" i="15"/>
  <c r="L78" i="15" s="1"/>
  <c r="F79" i="14"/>
  <c r="E80" i="14"/>
  <c r="H79" i="14"/>
  <c r="G80" i="14"/>
  <c r="M78" i="14"/>
  <c r="E80" i="13"/>
  <c r="F79" i="13"/>
  <c r="J79" i="13" s="1"/>
  <c r="K79" i="13" s="1"/>
  <c r="G81" i="13"/>
  <c r="H80" i="13"/>
  <c r="M78" i="13"/>
  <c r="R2" i="13"/>
  <c r="S2" i="13" s="1"/>
  <c r="M78" i="12"/>
  <c r="G81" i="12"/>
  <c r="H80" i="12"/>
  <c r="E80" i="12"/>
  <c r="F79" i="12"/>
  <c r="J79" i="12" s="1"/>
  <c r="K79" i="12" s="1"/>
  <c r="F69" i="5"/>
  <c r="J69" i="5" s="1"/>
  <c r="K69" i="5" s="1"/>
  <c r="F73" i="11"/>
  <c r="H72" i="11"/>
  <c r="J72" i="11" s="1"/>
  <c r="K72" i="11" s="1"/>
  <c r="G73" i="11"/>
  <c r="I74" i="11" s="1"/>
  <c r="H70" i="5"/>
  <c r="F81" i="15" l="1"/>
  <c r="E82" i="15"/>
  <c r="G80" i="15"/>
  <c r="H79" i="15"/>
  <c r="J79" i="15" s="1"/>
  <c r="K79" i="15" s="1"/>
  <c r="M78" i="15"/>
  <c r="R2" i="15"/>
  <c r="S2" i="15" s="1"/>
  <c r="H80" i="14"/>
  <c r="G81" i="14"/>
  <c r="F80" i="14"/>
  <c r="J80" i="14" s="1"/>
  <c r="K80" i="14" s="1"/>
  <c r="E81" i="14"/>
  <c r="J79" i="14"/>
  <c r="K79" i="14" s="1"/>
  <c r="H81" i="13"/>
  <c r="G82" i="13"/>
  <c r="F80" i="13"/>
  <c r="J80" i="13" s="1"/>
  <c r="K80" i="13" s="1"/>
  <c r="E81" i="13"/>
  <c r="H81" i="12"/>
  <c r="G82" i="12"/>
  <c r="F80" i="12"/>
  <c r="J80" i="12" s="1"/>
  <c r="K80" i="12" s="1"/>
  <c r="E81" i="12"/>
  <c r="F70" i="5"/>
  <c r="J70" i="5" s="1"/>
  <c r="K70" i="5" s="1"/>
  <c r="L70" i="5" s="1"/>
  <c r="M70" i="5" s="1"/>
  <c r="G74" i="11"/>
  <c r="I75" i="11" s="1"/>
  <c r="H73" i="11"/>
  <c r="J73" i="11" s="1"/>
  <c r="K73" i="11" s="1"/>
  <c r="F74" i="11"/>
  <c r="H71" i="5"/>
  <c r="H80" i="15" l="1"/>
  <c r="J80" i="15" s="1"/>
  <c r="K80" i="15" s="1"/>
  <c r="G81" i="15"/>
  <c r="E83" i="15"/>
  <c r="F82" i="15"/>
  <c r="F81" i="14"/>
  <c r="E82" i="14"/>
  <c r="H81" i="14"/>
  <c r="G82" i="14"/>
  <c r="E82" i="13"/>
  <c r="F81" i="13"/>
  <c r="J81" i="13" s="1"/>
  <c r="K81" i="13" s="1"/>
  <c r="G83" i="13"/>
  <c r="H82" i="13"/>
  <c r="E82" i="12"/>
  <c r="F81" i="12"/>
  <c r="J81" i="12" s="1"/>
  <c r="K81" i="12" s="1"/>
  <c r="G83" i="12"/>
  <c r="H82" i="12"/>
  <c r="F71" i="5"/>
  <c r="J71" i="5" s="1"/>
  <c r="K71" i="5" s="1"/>
  <c r="H74" i="11"/>
  <c r="J74" i="11" s="1"/>
  <c r="K74" i="11" s="1"/>
  <c r="L74" i="11" s="1"/>
  <c r="M74" i="11" s="1"/>
  <c r="G75" i="11"/>
  <c r="F75" i="11"/>
  <c r="H72" i="5"/>
  <c r="F83" i="15" l="1"/>
  <c r="E84" i="15"/>
  <c r="G82" i="15"/>
  <c r="H81" i="15"/>
  <c r="J81" i="15" s="1"/>
  <c r="K81" i="15" s="1"/>
  <c r="H82" i="14"/>
  <c r="G83" i="14"/>
  <c r="F82" i="14"/>
  <c r="J82" i="14" s="1"/>
  <c r="K82" i="14" s="1"/>
  <c r="E83" i="14"/>
  <c r="J81" i="14"/>
  <c r="K81" i="14" s="1"/>
  <c r="H83" i="13"/>
  <c r="G84" i="13"/>
  <c r="F82" i="13"/>
  <c r="J82" i="13" s="1"/>
  <c r="K82" i="13" s="1"/>
  <c r="E83" i="13"/>
  <c r="H83" i="12"/>
  <c r="G84" i="12"/>
  <c r="F82" i="12"/>
  <c r="J82" i="12" s="1"/>
  <c r="K82" i="12" s="1"/>
  <c r="E83" i="12"/>
  <c r="F72" i="5"/>
  <c r="J72" i="5" s="1"/>
  <c r="K72" i="5" s="1"/>
  <c r="G76" i="11"/>
  <c r="H75" i="11"/>
  <c r="J75" i="11" s="1"/>
  <c r="K75" i="11" s="1"/>
  <c r="L75" i="11" s="1"/>
  <c r="M75" i="11" s="1"/>
  <c r="F76" i="11"/>
  <c r="H73" i="5"/>
  <c r="H82" i="15" l="1"/>
  <c r="J82" i="15" s="1"/>
  <c r="K82" i="15" s="1"/>
  <c r="G83" i="15"/>
  <c r="E85" i="15"/>
  <c r="F84" i="15"/>
  <c r="F83" i="14"/>
  <c r="E84" i="14"/>
  <c r="G84" i="14"/>
  <c r="H83" i="14"/>
  <c r="E84" i="13"/>
  <c r="F83" i="13"/>
  <c r="J83" i="13" s="1"/>
  <c r="K83" i="13" s="1"/>
  <c r="G85" i="13"/>
  <c r="H84" i="13"/>
  <c r="E84" i="12"/>
  <c r="F83" i="12"/>
  <c r="J83" i="12" s="1"/>
  <c r="K83" i="12" s="1"/>
  <c r="G85" i="12"/>
  <c r="H84" i="12"/>
  <c r="F73" i="5"/>
  <c r="J73" i="5" s="1"/>
  <c r="K73" i="5" s="1"/>
  <c r="F77" i="11"/>
  <c r="H76" i="11"/>
  <c r="J76" i="11" s="1"/>
  <c r="K76" i="11" s="1"/>
  <c r="G77" i="11"/>
  <c r="I78" i="11" s="1"/>
  <c r="H74" i="5"/>
  <c r="I75" i="5"/>
  <c r="F85" i="15" l="1"/>
  <c r="E86" i="15"/>
  <c r="G84" i="15"/>
  <c r="H83" i="15"/>
  <c r="J83" i="15" s="1"/>
  <c r="K83" i="15" s="1"/>
  <c r="H84" i="14"/>
  <c r="G85" i="14"/>
  <c r="E85" i="14"/>
  <c r="F84" i="14"/>
  <c r="J84" i="14" s="1"/>
  <c r="K84" i="14" s="1"/>
  <c r="J83" i="14"/>
  <c r="K83" i="14" s="1"/>
  <c r="H85" i="13"/>
  <c r="G86" i="13"/>
  <c r="F84" i="13"/>
  <c r="J84" i="13" s="1"/>
  <c r="K84" i="13" s="1"/>
  <c r="E85" i="13"/>
  <c r="H85" i="12"/>
  <c r="G86" i="12"/>
  <c r="F84" i="12"/>
  <c r="J84" i="12" s="1"/>
  <c r="K84" i="12" s="1"/>
  <c r="E85" i="12"/>
  <c r="F74" i="5"/>
  <c r="J74" i="5" s="1"/>
  <c r="K74" i="5" s="1"/>
  <c r="L74" i="5" s="1"/>
  <c r="M74" i="5" s="1"/>
  <c r="F78" i="11"/>
  <c r="G78" i="11"/>
  <c r="H77" i="11"/>
  <c r="J77" i="11" s="1"/>
  <c r="K77" i="11" s="1"/>
  <c r="H75" i="5"/>
  <c r="H84" i="15" l="1"/>
  <c r="J84" i="15" s="1"/>
  <c r="K84" i="15" s="1"/>
  <c r="G85" i="15"/>
  <c r="E87" i="15"/>
  <c r="F86" i="15"/>
  <c r="F85" i="14"/>
  <c r="E86" i="14"/>
  <c r="G86" i="14"/>
  <c r="H85" i="14"/>
  <c r="G87" i="13"/>
  <c r="H86" i="13"/>
  <c r="E86" i="13"/>
  <c r="F85" i="13"/>
  <c r="J85" i="13" s="1"/>
  <c r="K85" i="13" s="1"/>
  <c r="E86" i="12"/>
  <c r="F85" i="12"/>
  <c r="J85" i="12" s="1"/>
  <c r="K85" i="12" s="1"/>
  <c r="G87" i="12"/>
  <c r="H86" i="12"/>
  <c r="F75" i="5"/>
  <c r="J75" i="5" s="1"/>
  <c r="K75" i="5" s="1"/>
  <c r="L75" i="5" s="1"/>
  <c r="M75" i="5" s="1"/>
  <c r="F79" i="11"/>
  <c r="H78" i="11"/>
  <c r="J78" i="11" s="1"/>
  <c r="K78" i="11" s="1"/>
  <c r="L78" i="11" s="1"/>
  <c r="R2" i="11" s="1"/>
  <c r="S2" i="11" s="1"/>
  <c r="G79" i="11"/>
  <c r="H76" i="5"/>
  <c r="F87" i="15" l="1"/>
  <c r="E88" i="15"/>
  <c r="G86" i="15"/>
  <c r="H85" i="15"/>
  <c r="J85" i="15" s="1"/>
  <c r="K85" i="15" s="1"/>
  <c r="H86" i="14"/>
  <c r="G87" i="14"/>
  <c r="E87" i="14"/>
  <c r="F86" i="14"/>
  <c r="J86" i="14" s="1"/>
  <c r="K86" i="14" s="1"/>
  <c r="J85" i="14"/>
  <c r="K85" i="14" s="1"/>
  <c r="F86" i="13"/>
  <c r="J86" i="13" s="1"/>
  <c r="K86" i="13" s="1"/>
  <c r="E87" i="13"/>
  <c r="H87" i="13"/>
  <c r="G88" i="13"/>
  <c r="H87" i="12"/>
  <c r="G88" i="12"/>
  <c r="F86" i="12"/>
  <c r="J86" i="12" s="1"/>
  <c r="K86" i="12" s="1"/>
  <c r="E87" i="12"/>
  <c r="M78" i="11"/>
  <c r="F76" i="5"/>
  <c r="J76" i="5" s="1"/>
  <c r="K76" i="5" s="1"/>
  <c r="I78" i="5"/>
  <c r="F80" i="11"/>
  <c r="G80" i="11"/>
  <c r="H79" i="11"/>
  <c r="J79" i="11" s="1"/>
  <c r="K79" i="11" s="1"/>
  <c r="H77" i="5"/>
  <c r="E89" i="15" l="1"/>
  <c r="F88" i="15"/>
  <c r="H86" i="15"/>
  <c r="J86" i="15" s="1"/>
  <c r="K86" i="15" s="1"/>
  <c r="G87" i="15"/>
  <c r="F87" i="14"/>
  <c r="J87" i="14" s="1"/>
  <c r="K87" i="14" s="1"/>
  <c r="E88" i="14"/>
  <c r="G88" i="14"/>
  <c r="H87" i="14"/>
  <c r="G89" i="13"/>
  <c r="H88" i="13"/>
  <c r="E88" i="13"/>
  <c r="F87" i="13"/>
  <c r="J87" i="13" s="1"/>
  <c r="K87" i="13" s="1"/>
  <c r="E88" i="12"/>
  <c r="F87" i="12"/>
  <c r="J87" i="12" s="1"/>
  <c r="K87" i="12" s="1"/>
  <c r="G89" i="12"/>
  <c r="H88" i="12"/>
  <c r="F77" i="5"/>
  <c r="J77" i="5" s="1"/>
  <c r="K77" i="5" s="1"/>
  <c r="H80" i="11"/>
  <c r="J80" i="11" s="1"/>
  <c r="K80" i="11" s="1"/>
  <c r="G81" i="11"/>
  <c r="F81" i="11"/>
  <c r="H78" i="5"/>
  <c r="G88" i="15" l="1"/>
  <c r="H87" i="15"/>
  <c r="J87" i="15" s="1"/>
  <c r="K87" i="15" s="1"/>
  <c r="F89" i="15"/>
  <c r="E90" i="15"/>
  <c r="H88" i="14"/>
  <c r="G89" i="14"/>
  <c r="E89" i="14"/>
  <c r="F88" i="14"/>
  <c r="J88" i="14" s="1"/>
  <c r="K88" i="14" s="1"/>
  <c r="F88" i="13"/>
  <c r="J88" i="13" s="1"/>
  <c r="K88" i="13" s="1"/>
  <c r="E89" i="13"/>
  <c r="H89" i="13"/>
  <c r="G90" i="13"/>
  <c r="G90" i="12"/>
  <c r="H89" i="12"/>
  <c r="E89" i="12"/>
  <c r="F88" i="12"/>
  <c r="J88" i="12" s="1"/>
  <c r="K88" i="12" s="1"/>
  <c r="F78" i="5"/>
  <c r="J78" i="5" s="1"/>
  <c r="K78" i="5" s="1"/>
  <c r="L78" i="5" s="1"/>
  <c r="M78" i="5" s="1"/>
  <c r="G82" i="11"/>
  <c r="H81" i="11"/>
  <c r="J81" i="11" s="1"/>
  <c r="K81" i="11" s="1"/>
  <c r="F82" i="11"/>
  <c r="H79" i="5"/>
  <c r="I80" i="5"/>
  <c r="H88" i="15" l="1"/>
  <c r="J88" i="15" s="1"/>
  <c r="K88" i="15" s="1"/>
  <c r="G89" i="15"/>
  <c r="E91" i="15"/>
  <c r="F90" i="15"/>
  <c r="F89" i="14"/>
  <c r="E90" i="14"/>
  <c r="G90" i="14"/>
  <c r="H89" i="14"/>
  <c r="G91" i="13"/>
  <c r="H90" i="13"/>
  <c r="E90" i="13"/>
  <c r="F89" i="13"/>
  <c r="J89" i="13" s="1"/>
  <c r="K89" i="13" s="1"/>
  <c r="E90" i="12"/>
  <c r="F89" i="12"/>
  <c r="J89" i="12" s="1"/>
  <c r="K89" i="12" s="1"/>
  <c r="G91" i="12"/>
  <c r="H90" i="12"/>
  <c r="F79" i="5"/>
  <c r="J79" i="5" s="1"/>
  <c r="K79" i="5" s="1"/>
  <c r="F83" i="11"/>
  <c r="H82" i="11"/>
  <c r="J82" i="11" s="1"/>
  <c r="K82" i="11" s="1"/>
  <c r="G83" i="11"/>
  <c r="H80" i="5"/>
  <c r="F91" i="15" l="1"/>
  <c r="E92" i="15"/>
  <c r="G90" i="15"/>
  <c r="H89" i="15"/>
  <c r="J89" i="15" s="1"/>
  <c r="K89" i="15" s="1"/>
  <c r="H90" i="14"/>
  <c r="G91" i="14"/>
  <c r="E91" i="14"/>
  <c r="F90" i="14"/>
  <c r="J90" i="14" s="1"/>
  <c r="K90" i="14" s="1"/>
  <c r="J89" i="14"/>
  <c r="K89" i="14" s="1"/>
  <c r="F90" i="13"/>
  <c r="J90" i="13" s="1"/>
  <c r="K90" i="13" s="1"/>
  <c r="E91" i="13"/>
  <c r="H91" i="13"/>
  <c r="G92" i="13"/>
  <c r="G92" i="12"/>
  <c r="H91" i="12"/>
  <c r="E91" i="12"/>
  <c r="F90" i="12"/>
  <c r="J90" i="12" s="1"/>
  <c r="K90" i="12" s="1"/>
  <c r="F80" i="5"/>
  <c r="J80" i="5" s="1"/>
  <c r="K80" i="5" s="1"/>
  <c r="L80" i="5" s="1"/>
  <c r="M80" i="5" s="1"/>
  <c r="G84" i="11"/>
  <c r="H83" i="11"/>
  <c r="J83" i="11" s="1"/>
  <c r="K83" i="11" s="1"/>
  <c r="F84" i="11"/>
  <c r="H81" i="5"/>
  <c r="H90" i="15" l="1"/>
  <c r="J90" i="15" s="1"/>
  <c r="K90" i="15" s="1"/>
  <c r="G91" i="15"/>
  <c r="E93" i="15"/>
  <c r="F92" i="15"/>
  <c r="F91" i="14"/>
  <c r="E92" i="14"/>
  <c r="G92" i="14"/>
  <c r="H91" i="14"/>
  <c r="G93" i="13"/>
  <c r="H92" i="13"/>
  <c r="E92" i="13"/>
  <c r="F91" i="13"/>
  <c r="J91" i="13" s="1"/>
  <c r="K91" i="13" s="1"/>
  <c r="E92" i="12"/>
  <c r="F91" i="12"/>
  <c r="J91" i="12" s="1"/>
  <c r="K91" i="12" s="1"/>
  <c r="G93" i="12"/>
  <c r="H92" i="12"/>
  <c r="F81" i="5"/>
  <c r="J81" i="5" s="1"/>
  <c r="K81" i="5" s="1"/>
  <c r="F85" i="11"/>
  <c r="H84" i="11"/>
  <c r="J84" i="11" s="1"/>
  <c r="K84" i="11" s="1"/>
  <c r="G85" i="11"/>
  <c r="H82" i="5"/>
  <c r="F93" i="15" l="1"/>
  <c r="E94" i="15"/>
  <c r="G92" i="15"/>
  <c r="H91" i="15"/>
  <c r="J91" i="15" s="1"/>
  <c r="K91" i="15" s="1"/>
  <c r="H92" i="14"/>
  <c r="G93" i="14"/>
  <c r="E93" i="14"/>
  <c r="F92" i="14"/>
  <c r="J92" i="14" s="1"/>
  <c r="K92" i="14" s="1"/>
  <c r="J91" i="14"/>
  <c r="K91" i="14" s="1"/>
  <c r="F92" i="13"/>
  <c r="J92" i="13" s="1"/>
  <c r="K92" i="13" s="1"/>
  <c r="E93" i="13"/>
  <c r="H93" i="13"/>
  <c r="G94" i="13"/>
  <c r="E93" i="12"/>
  <c r="F92" i="12"/>
  <c r="J92" i="12" s="1"/>
  <c r="K92" i="12" s="1"/>
  <c r="G94" i="12"/>
  <c r="H93" i="12"/>
  <c r="F82" i="5"/>
  <c r="J82" i="5" s="1"/>
  <c r="K82" i="5" s="1"/>
  <c r="G86" i="11"/>
  <c r="H85" i="11"/>
  <c r="J85" i="11" s="1"/>
  <c r="K85" i="11" s="1"/>
  <c r="F86" i="11"/>
  <c r="H83" i="5"/>
  <c r="H92" i="15" l="1"/>
  <c r="J92" i="15" s="1"/>
  <c r="K92" i="15" s="1"/>
  <c r="G93" i="15"/>
  <c r="E95" i="15"/>
  <c r="F94" i="15"/>
  <c r="F93" i="14"/>
  <c r="E94" i="14"/>
  <c r="G94" i="14"/>
  <c r="H93" i="14"/>
  <c r="G95" i="13"/>
  <c r="H94" i="13"/>
  <c r="E94" i="13"/>
  <c r="F93" i="13"/>
  <c r="J93" i="13" s="1"/>
  <c r="K93" i="13" s="1"/>
  <c r="E94" i="12"/>
  <c r="F93" i="12"/>
  <c r="J93" i="12" s="1"/>
  <c r="K93" i="12" s="1"/>
  <c r="G95" i="12"/>
  <c r="H94" i="12"/>
  <c r="F83" i="5"/>
  <c r="J83" i="5" s="1"/>
  <c r="K83" i="5" s="1"/>
  <c r="H86" i="11"/>
  <c r="J86" i="11" s="1"/>
  <c r="K86" i="11" s="1"/>
  <c r="G87" i="11"/>
  <c r="F87" i="11"/>
  <c r="H84" i="5"/>
  <c r="F95" i="15" l="1"/>
  <c r="E96" i="15"/>
  <c r="G94" i="15"/>
  <c r="H93" i="15"/>
  <c r="J93" i="15" s="1"/>
  <c r="K93" i="15" s="1"/>
  <c r="H94" i="14"/>
  <c r="G95" i="14"/>
  <c r="E95" i="14"/>
  <c r="F94" i="14"/>
  <c r="J94" i="14" s="1"/>
  <c r="K94" i="14" s="1"/>
  <c r="J93" i="14"/>
  <c r="K93" i="14" s="1"/>
  <c r="F94" i="13"/>
  <c r="J94" i="13" s="1"/>
  <c r="K94" i="13" s="1"/>
  <c r="E95" i="13"/>
  <c r="H95" i="13"/>
  <c r="G96" i="13"/>
  <c r="G96" i="12"/>
  <c r="H95" i="12"/>
  <c r="E95" i="12"/>
  <c r="F94" i="12"/>
  <c r="J94" i="12" s="1"/>
  <c r="K94" i="12" s="1"/>
  <c r="F84" i="5"/>
  <c r="J84" i="5" s="1"/>
  <c r="K84" i="5" s="1"/>
  <c r="F88" i="11"/>
  <c r="G88" i="11"/>
  <c r="H87" i="11"/>
  <c r="J87" i="11" s="1"/>
  <c r="K87" i="11" s="1"/>
  <c r="H85" i="5"/>
  <c r="H94" i="15" l="1"/>
  <c r="J94" i="15" s="1"/>
  <c r="K94" i="15" s="1"/>
  <c r="G95" i="15"/>
  <c r="E97" i="15"/>
  <c r="F96" i="15"/>
  <c r="F95" i="14"/>
  <c r="J95" i="14" s="1"/>
  <c r="K95" i="14" s="1"/>
  <c r="E96" i="14"/>
  <c r="G96" i="14"/>
  <c r="H95" i="14"/>
  <c r="G97" i="13"/>
  <c r="H96" i="13"/>
  <c r="E96" i="13"/>
  <c r="F95" i="13"/>
  <c r="J95" i="13" s="1"/>
  <c r="K95" i="13" s="1"/>
  <c r="E96" i="12"/>
  <c r="F95" i="12"/>
  <c r="J95" i="12" s="1"/>
  <c r="K95" i="12" s="1"/>
  <c r="G97" i="12"/>
  <c r="H96" i="12"/>
  <c r="F85" i="5"/>
  <c r="J85" i="5" s="1"/>
  <c r="K85" i="5" s="1"/>
  <c r="F89" i="11"/>
  <c r="H88" i="11"/>
  <c r="J88" i="11" s="1"/>
  <c r="K88" i="11" s="1"/>
  <c r="G89" i="11"/>
  <c r="H86" i="5"/>
  <c r="F97" i="15" l="1"/>
  <c r="E98" i="15"/>
  <c r="G96" i="15"/>
  <c r="H95" i="15"/>
  <c r="J95" i="15" s="1"/>
  <c r="K95" i="15" s="1"/>
  <c r="H96" i="14"/>
  <c r="G97" i="14"/>
  <c r="E97" i="14"/>
  <c r="F96" i="14"/>
  <c r="J96" i="14" s="1"/>
  <c r="K96" i="14" s="1"/>
  <c r="F96" i="13"/>
  <c r="J96" i="13" s="1"/>
  <c r="K96" i="13" s="1"/>
  <c r="E97" i="13"/>
  <c r="H97" i="13"/>
  <c r="G98" i="13"/>
  <c r="G98" i="12"/>
  <c r="H97" i="12"/>
  <c r="E97" i="12"/>
  <c r="F96" i="12"/>
  <c r="J96" i="12" s="1"/>
  <c r="K96" i="12" s="1"/>
  <c r="F86" i="5"/>
  <c r="J86" i="5" s="1"/>
  <c r="K86" i="5" s="1"/>
  <c r="G90" i="11"/>
  <c r="H89" i="11"/>
  <c r="J89" i="11" s="1"/>
  <c r="K89" i="11" s="1"/>
  <c r="F90" i="11"/>
  <c r="H87" i="5"/>
  <c r="H96" i="15" l="1"/>
  <c r="J96" i="15" s="1"/>
  <c r="K96" i="15" s="1"/>
  <c r="G97" i="15"/>
  <c r="E99" i="15"/>
  <c r="F98" i="15"/>
  <c r="F97" i="14"/>
  <c r="E98" i="14"/>
  <c r="G98" i="14"/>
  <c r="H97" i="14"/>
  <c r="G99" i="13"/>
  <c r="H98" i="13"/>
  <c r="E98" i="13"/>
  <c r="F97" i="13"/>
  <c r="J97" i="13" s="1"/>
  <c r="K97" i="13" s="1"/>
  <c r="E98" i="12"/>
  <c r="F97" i="12"/>
  <c r="J97" i="12" s="1"/>
  <c r="K97" i="12" s="1"/>
  <c r="G99" i="12"/>
  <c r="H98" i="12"/>
  <c r="F87" i="5"/>
  <c r="J87" i="5" s="1"/>
  <c r="K87" i="5" s="1"/>
  <c r="F91" i="11"/>
  <c r="H90" i="11"/>
  <c r="J90" i="11" s="1"/>
  <c r="K90" i="11" s="1"/>
  <c r="G91" i="11"/>
  <c r="H88" i="5"/>
  <c r="F99" i="15" l="1"/>
  <c r="E100" i="15"/>
  <c r="G98" i="15"/>
  <c r="H97" i="15"/>
  <c r="J97" i="15" s="1"/>
  <c r="K97" i="15" s="1"/>
  <c r="H98" i="14"/>
  <c r="G99" i="14"/>
  <c r="E99" i="14"/>
  <c r="F98" i="14"/>
  <c r="J98" i="14" s="1"/>
  <c r="K98" i="14" s="1"/>
  <c r="J97" i="14"/>
  <c r="K97" i="14" s="1"/>
  <c r="E99" i="13"/>
  <c r="F98" i="13"/>
  <c r="J98" i="13" s="1"/>
  <c r="K98" i="13" s="1"/>
  <c r="G100" i="13"/>
  <c r="H99" i="13"/>
  <c r="G100" i="12"/>
  <c r="H99" i="12"/>
  <c r="E99" i="12"/>
  <c r="F98" i="12"/>
  <c r="J98" i="12" s="1"/>
  <c r="K98" i="12" s="1"/>
  <c r="F88" i="5"/>
  <c r="J88" i="5" s="1"/>
  <c r="K88" i="5" s="1"/>
  <c r="F92" i="11"/>
  <c r="G92" i="11"/>
  <c r="H91" i="11"/>
  <c r="J91" i="11" s="1"/>
  <c r="K91" i="11" s="1"/>
  <c r="H89" i="5"/>
  <c r="H98" i="15" l="1"/>
  <c r="J98" i="15" s="1"/>
  <c r="K98" i="15" s="1"/>
  <c r="G99" i="15"/>
  <c r="E101" i="15"/>
  <c r="F100" i="15"/>
  <c r="F99" i="14"/>
  <c r="E100" i="14"/>
  <c r="G100" i="14"/>
  <c r="H99" i="14"/>
  <c r="G101" i="13"/>
  <c r="H100" i="13"/>
  <c r="E100" i="13"/>
  <c r="F99" i="13"/>
  <c r="J99" i="13" s="1"/>
  <c r="K99" i="13" s="1"/>
  <c r="E100" i="12"/>
  <c r="F99" i="12"/>
  <c r="J99" i="12" s="1"/>
  <c r="K99" i="12" s="1"/>
  <c r="G101" i="12"/>
  <c r="H100" i="12"/>
  <c r="F89" i="5"/>
  <c r="J89" i="5" s="1"/>
  <c r="K89" i="5" s="1"/>
  <c r="H92" i="11"/>
  <c r="J92" i="11" s="1"/>
  <c r="K92" i="11" s="1"/>
  <c r="G93" i="11"/>
  <c r="F93" i="11"/>
  <c r="H90" i="5"/>
  <c r="F101" i="15" l="1"/>
  <c r="E102" i="15"/>
  <c r="G100" i="15"/>
  <c r="H99" i="15"/>
  <c r="J99" i="15" s="1"/>
  <c r="K99" i="15" s="1"/>
  <c r="E101" i="14"/>
  <c r="F100" i="14"/>
  <c r="H100" i="14"/>
  <c r="G101" i="14"/>
  <c r="J99" i="14"/>
  <c r="K99" i="14" s="1"/>
  <c r="E101" i="13"/>
  <c r="F100" i="13"/>
  <c r="J100" i="13" s="1"/>
  <c r="K100" i="13" s="1"/>
  <c r="G102" i="13"/>
  <c r="H101" i="13"/>
  <c r="E101" i="12"/>
  <c r="F100" i="12"/>
  <c r="J100" i="12" s="1"/>
  <c r="K100" i="12" s="1"/>
  <c r="G102" i="12"/>
  <c r="H101" i="12"/>
  <c r="F90" i="5"/>
  <c r="J90" i="5" s="1"/>
  <c r="K90" i="5" s="1"/>
  <c r="G94" i="11"/>
  <c r="H93" i="11"/>
  <c r="J93" i="11" s="1"/>
  <c r="K93" i="11" s="1"/>
  <c r="F94" i="11"/>
  <c r="H91" i="5"/>
  <c r="H100" i="15" l="1"/>
  <c r="J100" i="15" s="1"/>
  <c r="K100" i="15" s="1"/>
  <c r="G101" i="15"/>
  <c r="E103" i="15"/>
  <c r="F102" i="15"/>
  <c r="G102" i="14"/>
  <c r="H101" i="14"/>
  <c r="J100" i="14"/>
  <c r="K100" i="14" s="1"/>
  <c r="F101" i="14"/>
  <c r="J101" i="14" s="1"/>
  <c r="K101" i="14" s="1"/>
  <c r="E102" i="14"/>
  <c r="G103" i="13"/>
  <c r="H102" i="13"/>
  <c r="E102" i="13"/>
  <c r="F101" i="13"/>
  <c r="J101" i="13" s="1"/>
  <c r="K101" i="13" s="1"/>
  <c r="G103" i="12"/>
  <c r="H102" i="12"/>
  <c r="E102" i="12"/>
  <c r="F101" i="12"/>
  <c r="J101" i="12" s="1"/>
  <c r="K101" i="12" s="1"/>
  <c r="F91" i="5"/>
  <c r="J91" i="5" s="1"/>
  <c r="K91" i="5" s="1"/>
  <c r="H94" i="11"/>
  <c r="J94" i="11" s="1"/>
  <c r="K94" i="11" s="1"/>
  <c r="G95" i="11"/>
  <c r="F95" i="11"/>
  <c r="H92" i="5"/>
  <c r="F103" i="15" l="1"/>
  <c r="E104" i="15"/>
  <c r="G102" i="15"/>
  <c r="H101" i="15"/>
  <c r="J101" i="15" s="1"/>
  <c r="K101" i="15" s="1"/>
  <c r="E103" i="14"/>
  <c r="F102" i="14"/>
  <c r="H102" i="14"/>
  <c r="G103" i="14"/>
  <c r="E103" i="13"/>
  <c r="F102" i="13"/>
  <c r="J102" i="13" s="1"/>
  <c r="K102" i="13" s="1"/>
  <c r="G104" i="13"/>
  <c r="H103" i="13"/>
  <c r="E103" i="12"/>
  <c r="F102" i="12"/>
  <c r="J102" i="12" s="1"/>
  <c r="K102" i="12" s="1"/>
  <c r="G104" i="12"/>
  <c r="H103" i="12"/>
  <c r="F92" i="5"/>
  <c r="J92" i="5" s="1"/>
  <c r="K92" i="5" s="1"/>
  <c r="F96" i="11"/>
  <c r="G96" i="11"/>
  <c r="H95" i="11"/>
  <c r="J95" i="11" s="1"/>
  <c r="K95" i="11" s="1"/>
  <c r="H93" i="5"/>
  <c r="H102" i="15" l="1"/>
  <c r="J102" i="15" s="1"/>
  <c r="K102" i="15" s="1"/>
  <c r="G103" i="15"/>
  <c r="E105" i="15"/>
  <c r="F104" i="15"/>
  <c r="J102" i="14"/>
  <c r="K102" i="14" s="1"/>
  <c r="G104" i="14"/>
  <c r="H103" i="14"/>
  <c r="F103" i="14"/>
  <c r="J103" i="14" s="1"/>
  <c r="K103" i="14" s="1"/>
  <c r="E104" i="14"/>
  <c r="G105" i="13"/>
  <c r="H104" i="13"/>
  <c r="E104" i="13"/>
  <c r="F103" i="13"/>
  <c r="J103" i="13" s="1"/>
  <c r="K103" i="13" s="1"/>
  <c r="G105" i="12"/>
  <c r="H104" i="12"/>
  <c r="E104" i="12"/>
  <c r="F103" i="12"/>
  <c r="J103" i="12" s="1"/>
  <c r="K103" i="12" s="1"/>
  <c r="F93" i="5"/>
  <c r="J93" i="5" s="1"/>
  <c r="K93" i="5" s="1"/>
  <c r="H96" i="11"/>
  <c r="J96" i="11" s="1"/>
  <c r="K96" i="11" s="1"/>
  <c r="G97" i="11"/>
  <c r="F97" i="11"/>
  <c r="H94" i="5"/>
  <c r="F105" i="15" l="1"/>
  <c r="E106" i="15"/>
  <c r="G104" i="15"/>
  <c r="H103" i="15"/>
  <c r="J103" i="15" s="1"/>
  <c r="K103" i="15" s="1"/>
  <c r="H104" i="14"/>
  <c r="G105" i="14"/>
  <c r="E105" i="14"/>
  <c r="F104" i="14"/>
  <c r="J104" i="14" s="1"/>
  <c r="K104" i="14" s="1"/>
  <c r="G106" i="13"/>
  <c r="H105" i="13"/>
  <c r="E105" i="13"/>
  <c r="F104" i="13"/>
  <c r="J104" i="13" s="1"/>
  <c r="K104" i="13" s="1"/>
  <c r="E105" i="12"/>
  <c r="F104" i="12"/>
  <c r="J104" i="12" s="1"/>
  <c r="K104" i="12" s="1"/>
  <c r="G106" i="12"/>
  <c r="H105" i="12"/>
  <c r="F94" i="5"/>
  <c r="J94" i="5" s="1"/>
  <c r="K94" i="5" s="1"/>
  <c r="G98" i="11"/>
  <c r="H97" i="11"/>
  <c r="J97" i="11" s="1"/>
  <c r="K97" i="11" s="1"/>
  <c r="F98" i="11"/>
  <c r="H95" i="5"/>
  <c r="H104" i="15" l="1"/>
  <c r="J104" i="15" s="1"/>
  <c r="K104" i="15" s="1"/>
  <c r="G105" i="15"/>
  <c r="E107" i="15"/>
  <c r="F106" i="15"/>
  <c r="F105" i="14"/>
  <c r="E106" i="14"/>
  <c r="G106" i="14"/>
  <c r="H105" i="14"/>
  <c r="E106" i="13"/>
  <c r="F105" i="13"/>
  <c r="J105" i="13" s="1"/>
  <c r="K105" i="13" s="1"/>
  <c r="G107" i="13"/>
  <c r="H106" i="13"/>
  <c r="H106" i="12"/>
  <c r="G107" i="12"/>
  <c r="E106" i="12"/>
  <c r="F105" i="12"/>
  <c r="J105" i="12" s="1"/>
  <c r="K105" i="12" s="1"/>
  <c r="F95" i="5"/>
  <c r="J95" i="5" s="1"/>
  <c r="K95" i="5" s="1"/>
  <c r="F99" i="11"/>
  <c r="H98" i="11"/>
  <c r="J98" i="11" s="1"/>
  <c r="K98" i="11" s="1"/>
  <c r="G99" i="11"/>
  <c r="H96" i="5"/>
  <c r="F107" i="15" l="1"/>
  <c r="E108" i="15"/>
  <c r="G106" i="15"/>
  <c r="H105" i="15"/>
  <c r="J105" i="15" s="1"/>
  <c r="K105" i="15" s="1"/>
  <c r="E107" i="14"/>
  <c r="F106" i="14"/>
  <c r="J106" i="14" s="1"/>
  <c r="K106" i="14" s="1"/>
  <c r="H106" i="14"/>
  <c r="G107" i="14"/>
  <c r="J105" i="14"/>
  <c r="K105" i="14" s="1"/>
  <c r="E107" i="13"/>
  <c r="F106" i="13"/>
  <c r="J106" i="13" s="1"/>
  <c r="K106" i="13" s="1"/>
  <c r="G108" i="13"/>
  <c r="H107" i="13"/>
  <c r="F106" i="12"/>
  <c r="J106" i="12" s="1"/>
  <c r="K106" i="12" s="1"/>
  <c r="E107" i="12"/>
  <c r="H107" i="12"/>
  <c r="G108" i="12"/>
  <c r="F96" i="5"/>
  <c r="J96" i="5" s="1"/>
  <c r="K96" i="5" s="1"/>
  <c r="G100" i="11"/>
  <c r="H99" i="11"/>
  <c r="J99" i="11" s="1"/>
  <c r="K99" i="11" s="1"/>
  <c r="F100" i="11"/>
  <c r="H97" i="5"/>
  <c r="E109" i="15" l="1"/>
  <c r="F108" i="15"/>
  <c r="H106" i="15"/>
  <c r="J106" i="15" s="1"/>
  <c r="K106" i="15" s="1"/>
  <c r="G107" i="15"/>
  <c r="G108" i="14"/>
  <c r="H107" i="14"/>
  <c r="F107" i="14"/>
  <c r="J107" i="14" s="1"/>
  <c r="K107" i="14" s="1"/>
  <c r="E108" i="14"/>
  <c r="G109" i="13"/>
  <c r="H108" i="13"/>
  <c r="E108" i="13"/>
  <c r="F107" i="13"/>
  <c r="J107" i="13" s="1"/>
  <c r="K107" i="13" s="1"/>
  <c r="H108" i="12"/>
  <c r="G109" i="12"/>
  <c r="E108" i="12"/>
  <c r="F107" i="12"/>
  <c r="J107" i="12" s="1"/>
  <c r="K107" i="12" s="1"/>
  <c r="F97" i="5"/>
  <c r="J97" i="5" s="1"/>
  <c r="K97" i="5" s="1"/>
  <c r="F101" i="11"/>
  <c r="H100" i="11"/>
  <c r="J100" i="11" s="1"/>
  <c r="K100" i="11" s="1"/>
  <c r="G101" i="11"/>
  <c r="H98" i="5"/>
  <c r="G108" i="15" l="1"/>
  <c r="H107" i="15"/>
  <c r="J107" i="15" s="1"/>
  <c r="K107" i="15" s="1"/>
  <c r="F109" i="15"/>
  <c r="E110" i="15"/>
  <c r="E109" i="14"/>
  <c r="F108" i="14"/>
  <c r="J108" i="14" s="1"/>
  <c r="K108" i="14" s="1"/>
  <c r="H108" i="14"/>
  <c r="G109" i="14"/>
  <c r="E109" i="13"/>
  <c r="F108" i="13"/>
  <c r="J108" i="13" s="1"/>
  <c r="K108" i="13" s="1"/>
  <c r="G110" i="13"/>
  <c r="H109" i="13"/>
  <c r="F108" i="12"/>
  <c r="J108" i="12" s="1"/>
  <c r="K108" i="12" s="1"/>
  <c r="E109" i="12"/>
  <c r="H109" i="12"/>
  <c r="G110" i="12"/>
  <c r="F98" i="5"/>
  <c r="J98" i="5" s="1"/>
  <c r="K98" i="5" s="1"/>
  <c r="G102" i="11"/>
  <c r="H101" i="11"/>
  <c r="J101" i="11" s="1"/>
  <c r="K101" i="11" s="1"/>
  <c r="F102" i="11"/>
  <c r="H99" i="5"/>
  <c r="H108" i="15" l="1"/>
  <c r="J108" i="15" s="1"/>
  <c r="K108" i="15" s="1"/>
  <c r="G109" i="15"/>
  <c r="E111" i="15"/>
  <c r="F110" i="15"/>
  <c r="G110" i="14"/>
  <c r="H109" i="14"/>
  <c r="E110" i="14"/>
  <c r="F109" i="14"/>
  <c r="J109" i="14" s="1"/>
  <c r="K109" i="14" s="1"/>
  <c r="E110" i="13"/>
  <c r="F109" i="13"/>
  <c r="J109" i="13" s="1"/>
  <c r="K109" i="13" s="1"/>
  <c r="G111" i="13"/>
  <c r="H110" i="13"/>
  <c r="H110" i="12"/>
  <c r="G111" i="12"/>
  <c r="E110" i="12"/>
  <c r="F109" i="12"/>
  <c r="J109" i="12" s="1"/>
  <c r="K109" i="12" s="1"/>
  <c r="F99" i="5"/>
  <c r="J99" i="5" s="1"/>
  <c r="K99" i="5" s="1"/>
  <c r="H102" i="11"/>
  <c r="J102" i="11" s="1"/>
  <c r="K102" i="11" s="1"/>
  <c r="G103" i="11"/>
  <c r="F103" i="11"/>
  <c r="H100" i="5"/>
  <c r="F111" i="15" l="1"/>
  <c r="E112" i="15"/>
  <c r="G110" i="15"/>
  <c r="H109" i="15"/>
  <c r="J109" i="15" s="1"/>
  <c r="K109" i="15" s="1"/>
  <c r="E111" i="14"/>
  <c r="F110" i="14"/>
  <c r="J110" i="14" s="1"/>
  <c r="K110" i="14" s="1"/>
  <c r="H110" i="14"/>
  <c r="G111" i="14"/>
  <c r="G112" i="13"/>
  <c r="H111" i="13"/>
  <c r="E111" i="13"/>
  <c r="F110" i="13"/>
  <c r="J110" i="13" s="1"/>
  <c r="K110" i="13" s="1"/>
  <c r="H111" i="12"/>
  <c r="G112" i="12"/>
  <c r="F110" i="12"/>
  <c r="J110" i="12" s="1"/>
  <c r="K110" i="12" s="1"/>
  <c r="E111" i="12"/>
  <c r="F100" i="5"/>
  <c r="J100" i="5" s="1"/>
  <c r="K100" i="5" s="1"/>
  <c r="F104" i="11"/>
  <c r="G104" i="11"/>
  <c r="H103" i="11"/>
  <c r="J103" i="11" s="1"/>
  <c r="K103" i="11" s="1"/>
  <c r="H101" i="5"/>
  <c r="H110" i="15" l="1"/>
  <c r="J110" i="15" s="1"/>
  <c r="K110" i="15" s="1"/>
  <c r="G111" i="15"/>
  <c r="E113" i="15"/>
  <c r="F112" i="15"/>
  <c r="H111" i="14"/>
  <c r="G112" i="14"/>
  <c r="F111" i="14"/>
  <c r="J111" i="14" s="1"/>
  <c r="K111" i="14" s="1"/>
  <c r="E112" i="14"/>
  <c r="G113" i="13"/>
  <c r="H112" i="13"/>
  <c r="E112" i="13"/>
  <c r="F111" i="13"/>
  <c r="J111" i="13" s="1"/>
  <c r="K111" i="13" s="1"/>
  <c r="E112" i="12"/>
  <c r="F111" i="12"/>
  <c r="J111" i="12" s="1"/>
  <c r="K111" i="12" s="1"/>
  <c r="H112" i="12"/>
  <c r="G113" i="12"/>
  <c r="F101" i="5"/>
  <c r="J101" i="5" s="1"/>
  <c r="K101" i="5" s="1"/>
  <c r="F105" i="11"/>
  <c r="H104" i="11"/>
  <c r="J104" i="11" s="1"/>
  <c r="K104" i="11" s="1"/>
  <c r="G105" i="11"/>
  <c r="H102" i="5"/>
  <c r="F113" i="15" l="1"/>
  <c r="E114" i="15"/>
  <c r="G112" i="15"/>
  <c r="H111" i="15"/>
  <c r="J111" i="15" s="1"/>
  <c r="K111" i="15" s="1"/>
  <c r="F112" i="14"/>
  <c r="E113" i="14"/>
  <c r="H112" i="14"/>
  <c r="G113" i="14"/>
  <c r="E113" i="13"/>
  <c r="F112" i="13"/>
  <c r="J112" i="13" s="1"/>
  <c r="K112" i="13" s="1"/>
  <c r="G114" i="13"/>
  <c r="H113" i="13"/>
  <c r="H113" i="12"/>
  <c r="G114" i="12"/>
  <c r="F112" i="12"/>
  <c r="J112" i="12" s="1"/>
  <c r="K112" i="12" s="1"/>
  <c r="E113" i="12"/>
  <c r="F102" i="5"/>
  <c r="J102" i="5" s="1"/>
  <c r="K102" i="5" s="1"/>
  <c r="F106" i="11"/>
  <c r="G106" i="11"/>
  <c r="H105" i="11"/>
  <c r="J105" i="11" s="1"/>
  <c r="K105" i="11" s="1"/>
  <c r="H103" i="5"/>
  <c r="H112" i="15" l="1"/>
  <c r="J112" i="15" s="1"/>
  <c r="K112" i="15" s="1"/>
  <c r="G113" i="15"/>
  <c r="E115" i="15"/>
  <c r="F114" i="15"/>
  <c r="H113" i="14"/>
  <c r="G114" i="14"/>
  <c r="F113" i="14"/>
  <c r="J113" i="14" s="1"/>
  <c r="K113" i="14" s="1"/>
  <c r="E114" i="14"/>
  <c r="J112" i="14"/>
  <c r="K112" i="14" s="1"/>
  <c r="G115" i="13"/>
  <c r="H114" i="13"/>
  <c r="E114" i="13"/>
  <c r="F113" i="13"/>
  <c r="J113" i="13" s="1"/>
  <c r="K113" i="13" s="1"/>
  <c r="E114" i="12"/>
  <c r="F113" i="12"/>
  <c r="J113" i="12" s="1"/>
  <c r="K113" i="12" s="1"/>
  <c r="H114" i="12"/>
  <c r="G115" i="12"/>
  <c r="F103" i="5"/>
  <c r="J103" i="5" s="1"/>
  <c r="K103" i="5" s="1"/>
  <c r="F107" i="11"/>
  <c r="G107" i="11"/>
  <c r="H106" i="11"/>
  <c r="J106" i="11" s="1"/>
  <c r="K106" i="11" s="1"/>
  <c r="H104" i="5"/>
  <c r="F115" i="15" l="1"/>
  <c r="E116" i="15"/>
  <c r="G114" i="15"/>
  <c r="H113" i="15"/>
  <c r="J113" i="15" s="1"/>
  <c r="K113" i="15" s="1"/>
  <c r="E115" i="14"/>
  <c r="F114" i="14"/>
  <c r="J114" i="14" s="1"/>
  <c r="K114" i="14" s="1"/>
  <c r="H114" i="14"/>
  <c r="G115" i="14"/>
  <c r="E115" i="13"/>
  <c r="F114" i="13"/>
  <c r="J114" i="13" s="1"/>
  <c r="K114" i="13" s="1"/>
  <c r="G116" i="13"/>
  <c r="H115" i="13"/>
  <c r="H115" i="12"/>
  <c r="G116" i="12"/>
  <c r="F114" i="12"/>
  <c r="J114" i="12" s="1"/>
  <c r="K114" i="12" s="1"/>
  <c r="E115" i="12"/>
  <c r="F104" i="5"/>
  <c r="J104" i="5" s="1"/>
  <c r="K104" i="5" s="1"/>
  <c r="G108" i="11"/>
  <c r="H107" i="11"/>
  <c r="J107" i="11" s="1"/>
  <c r="K107" i="11" s="1"/>
  <c r="F108" i="11"/>
  <c r="H105" i="5"/>
  <c r="H114" i="15" l="1"/>
  <c r="J114" i="15" s="1"/>
  <c r="K114" i="15" s="1"/>
  <c r="G115" i="15"/>
  <c r="E117" i="15"/>
  <c r="F116" i="15"/>
  <c r="H115" i="14"/>
  <c r="G116" i="14"/>
  <c r="F115" i="14"/>
  <c r="J115" i="14" s="1"/>
  <c r="K115" i="14" s="1"/>
  <c r="E116" i="14"/>
  <c r="E116" i="13"/>
  <c r="F115" i="13"/>
  <c r="J115" i="13" s="1"/>
  <c r="K115" i="13" s="1"/>
  <c r="G117" i="13"/>
  <c r="H116" i="13"/>
  <c r="E116" i="12"/>
  <c r="F115" i="12"/>
  <c r="J115" i="12" s="1"/>
  <c r="K115" i="12" s="1"/>
  <c r="H116" i="12"/>
  <c r="G117" i="12"/>
  <c r="F105" i="5"/>
  <c r="J105" i="5" s="1"/>
  <c r="K105" i="5" s="1"/>
  <c r="F109" i="11"/>
  <c r="G109" i="11"/>
  <c r="H108" i="11"/>
  <c r="J108" i="11" s="1"/>
  <c r="K108" i="11" s="1"/>
  <c r="H106" i="5"/>
  <c r="F117" i="15" l="1"/>
  <c r="E118" i="15"/>
  <c r="G116" i="15"/>
  <c r="H115" i="15"/>
  <c r="J115" i="15" s="1"/>
  <c r="K115" i="15" s="1"/>
  <c r="F116" i="14"/>
  <c r="E117" i="14"/>
  <c r="H116" i="14"/>
  <c r="G117" i="14"/>
  <c r="G118" i="13"/>
  <c r="H117" i="13"/>
  <c r="E117" i="13"/>
  <c r="F116" i="13"/>
  <c r="J116" i="13" s="1"/>
  <c r="K116" i="13" s="1"/>
  <c r="H117" i="12"/>
  <c r="G118" i="12"/>
  <c r="F116" i="12"/>
  <c r="J116" i="12" s="1"/>
  <c r="K116" i="12" s="1"/>
  <c r="E117" i="12"/>
  <c r="F106" i="5"/>
  <c r="J106" i="5" s="1"/>
  <c r="K106" i="5" s="1"/>
  <c r="G110" i="11"/>
  <c r="H109" i="11"/>
  <c r="J109" i="11" s="1"/>
  <c r="K109" i="11" s="1"/>
  <c r="F110" i="11"/>
  <c r="H107" i="5"/>
  <c r="H116" i="15" l="1"/>
  <c r="J116" i="15" s="1"/>
  <c r="K116" i="15" s="1"/>
  <c r="G117" i="15"/>
  <c r="E119" i="15"/>
  <c r="F118" i="15"/>
  <c r="H117" i="14"/>
  <c r="G118" i="14"/>
  <c r="F117" i="14"/>
  <c r="J117" i="14" s="1"/>
  <c r="K117" i="14" s="1"/>
  <c r="E118" i="14"/>
  <c r="J116" i="14"/>
  <c r="K116" i="14" s="1"/>
  <c r="E118" i="13"/>
  <c r="F117" i="13"/>
  <c r="J117" i="13" s="1"/>
  <c r="K117" i="13" s="1"/>
  <c r="G119" i="13"/>
  <c r="H118" i="13"/>
  <c r="G119" i="12"/>
  <c r="H118" i="12"/>
  <c r="E118" i="12"/>
  <c r="F117" i="12"/>
  <c r="J117" i="12" s="1"/>
  <c r="K117" i="12" s="1"/>
  <c r="F107" i="5"/>
  <c r="J107" i="5" s="1"/>
  <c r="K107" i="5" s="1"/>
  <c r="F111" i="11"/>
  <c r="G111" i="11"/>
  <c r="H110" i="11"/>
  <c r="J110" i="11" s="1"/>
  <c r="K110" i="11" s="1"/>
  <c r="H108" i="5"/>
  <c r="F119" i="15" l="1"/>
  <c r="E120" i="15"/>
  <c r="G118" i="15"/>
  <c r="H117" i="15"/>
  <c r="J117" i="15" s="1"/>
  <c r="K117" i="15" s="1"/>
  <c r="E119" i="14"/>
  <c r="F118" i="14"/>
  <c r="J118" i="14" s="1"/>
  <c r="K118" i="14" s="1"/>
  <c r="H118" i="14"/>
  <c r="G119" i="14"/>
  <c r="G120" i="13"/>
  <c r="H119" i="13"/>
  <c r="E119" i="13"/>
  <c r="F118" i="13"/>
  <c r="J118" i="13" s="1"/>
  <c r="K118" i="13" s="1"/>
  <c r="F118" i="12"/>
  <c r="J118" i="12" s="1"/>
  <c r="K118" i="12" s="1"/>
  <c r="E119" i="12"/>
  <c r="H119" i="12"/>
  <c r="G120" i="12"/>
  <c r="F108" i="5"/>
  <c r="J108" i="5" s="1"/>
  <c r="K108" i="5" s="1"/>
  <c r="G112" i="11"/>
  <c r="H111" i="11"/>
  <c r="J111" i="11" s="1"/>
  <c r="K111" i="11" s="1"/>
  <c r="F112" i="11"/>
  <c r="H109" i="5"/>
  <c r="H118" i="15" l="1"/>
  <c r="J118" i="15" s="1"/>
  <c r="K118" i="15" s="1"/>
  <c r="G119" i="15"/>
  <c r="E121" i="15"/>
  <c r="F120" i="15"/>
  <c r="H119" i="14"/>
  <c r="G120" i="14"/>
  <c r="F119" i="14"/>
  <c r="J119" i="14" s="1"/>
  <c r="K119" i="14" s="1"/>
  <c r="E120" i="14"/>
  <c r="E120" i="13"/>
  <c r="F119" i="13"/>
  <c r="J119" i="13" s="1"/>
  <c r="K119" i="13" s="1"/>
  <c r="G121" i="13"/>
  <c r="H120" i="13"/>
  <c r="E120" i="12"/>
  <c r="F119" i="12"/>
  <c r="J119" i="12" s="1"/>
  <c r="K119" i="12" s="1"/>
  <c r="G121" i="12"/>
  <c r="H120" i="12"/>
  <c r="F109" i="5"/>
  <c r="J109" i="5" s="1"/>
  <c r="K109" i="5" s="1"/>
  <c r="F113" i="11"/>
  <c r="G113" i="11"/>
  <c r="H112" i="11"/>
  <c r="J112" i="11" s="1"/>
  <c r="K112" i="11" s="1"/>
  <c r="H110" i="5"/>
  <c r="G120" i="15" l="1"/>
  <c r="H119" i="15"/>
  <c r="J119" i="15" s="1"/>
  <c r="K119" i="15" s="1"/>
  <c r="E122" i="15"/>
  <c r="F121" i="15"/>
  <c r="F120" i="14"/>
  <c r="J120" i="14" s="1"/>
  <c r="K120" i="14" s="1"/>
  <c r="E121" i="14"/>
  <c r="H120" i="14"/>
  <c r="G121" i="14"/>
  <c r="G122" i="13"/>
  <c r="H121" i="13"/>
  <c r="E121" i="13"/>
  <c r="F120" i="13"/>
  <c r="J120" i="13" s="1"/>
  <c r="K120" i="13" s="1"/>
  <c r="H121" i="12"/>
  <c r="G122" i="12"/>
  <c r="F120" i="12"/>
  <c r="J120" i="12" s="1"/>
  <c r="K120" i="12" s="1"/>
  <c r="E121" i="12"/>
  <c r="F110" i="5"/>
  <c r="J110" i="5" s="1"/>
  <c r="K110" i="5" s="1"/>
  <c r="G114" i="11"/>
  <c r="H113" i="11"/>
  <c r="J113" i="11" s="1"/>
  <c r="K113" i="11" s="1"/>
  <c r="F114" i="11"/>
  <c r="H111" i="5"/>
  <c r="F122" i="15" l="1"/>
  <c r="E123" i="15"/>
  <c r="H120" i="15"/>
  <c r="J120" i="15" s="1"/>
  <c r="K120" i="15" s="1"/>
  <c r="G121" i="15"/>
  <c r="F121" i="14"/>
  <c r="E122" i="14"/>
  <c r="H121" i="14"/>
  <c r="G122" i="14"/>
  <c r="E122" i="13"/>
  <c r="F121" i="13"/>
  <c r="J121" i="13" s="1"/>
  <c r="K121" i="13" s="1"/>
  <c r="G123" i="13"/>
  <c r="H122" i="13"/>
  <c r="E122" i="12"/>
  <c r="F121" i="12"/>
  <c r="J121" i="12" s="1"/>
  <c r="K121" i="12" s="1"/>
  <c r="G123" i="12"/>
  <c r="H122" i="12"/>
  <c r="F111" i="5"/>
  <c r="J111" i="5" s="1"/>
  <c r="K111" i="5" s="1"/>
  <c r="F115" i="11"/>
  <c r="G115" i="11"/>
  <c r="H114" i="11"/>
  <c r="J114" i="11" s="1"/>
  <c r="K114" i="11" s="1"/>
  <c r="H112" i="5"/>
  <c r="E124" i="15" l="1"/>
  <c r="F123" i="15"/>
  <c r="H121" i="15"/>
  <c r="J121" i="15" s="1"/>
  <c r="K121" i="15" s="1"/>
  <c r="G122" i="15"/>
  <c r="H122" i="14"/>
  <c r="G123" i="14"/>
  <c r="E123" i="14"/>
  <c r="F122" i="14"/>
  <c r="J122" i="14" s="1"/>
  <c r="K122" i="14" s="1"/>
  <c r="J121" i="14"/>
  <c r="K121" i="14" s="1"/>
  <c r="G124" i="13"/>
  <c r="H123" i="13"/>
  <c r="E123" i="13"/>
  <c r="F122" i="13"/>
  <c r="J122" i="13" s="1"/>
  <c r="K122" i="13" s="1"/>
  <c r="H123" i="12"/>
  <c r="G124" i="12"/>
  <c r="F122" i="12"/>
  <c r="J122" i="12" s="1"/>
  <c r="K122" i="12" s="1"/>
  <c r="E123" i="12"/>
  <c r="F112" i="5"/>
  <c r="J112" i="5" s="1"/>
  <c r="K112" i="5" s="1"/>
  <c r="G116" i="11"/>
  <c r="H115" i="11"/>
  <c r="J115" i="11" s="1"/>
  <c r="K115" i="11" s="1"/>
  <c r="F116" i="11"/>
  <c r="H113" i="5"/>
  <c r="G123" i="15" l="1"/>
  <c r="H122" i="15"/>
  <c r="J122" i="15" s="1"/>
  <c r="K122" i="15" s="1"/>
  <c r="F124" i="15"/>
  <c r="E125" i="15"/>
  <c r="F123" i="14"/>
  <c r="J123" i="14" s="1"/>
  <c r="K123" i="14" s="1"/>
  <c r="E124" i="14"/>
  <c r="H123" i="14"/>
  <c r="G124" i="14"/>
  <c r="E124" i="13"/>
  <c r="F123" i="13"/>
  <c r="J123" i="13" s="1"/>
  <c r="K123" i="13" s="1"/>
  <c r="G125" i="13"/>
  <c r="H124" i="13"/>
  <c r="G125" i="12"/>
  <c r="H124" i="12"/>
  <c r="E124" i="12"/>
  <c r="F123" i="12"/>
  <c r="J123" i="12" s="1"/>
  <c r="K123" i="12" s="1"/>
  <c r="F113" i="5"/>
  <c r="J113" i="5" s="1"/>
  <c r="K113" i="5" s="1"/>
  <c r="F117" i="11"/>
  <c r="G117" i="11"/>
  <c r="H116" i="11"/>
  <c r="J116" i="11" s="1"/>
  <c r="K116" i="11" s="1"/>
  <c r="H114" i="5"/>
  <c r="E126" i="15" l="1"/>
  <c r="F125" i="15"/>
  <c r="H123" i="15"/>
  <c r="J123" i="15" s="1"/>
  <c r="K123" i="15" s="1"/>
  <c r="G124" i="15"/>
  <c r="H124" i="14"/>
  <c r="G125" i="14"/>
  <c r="F124" i="14"/>
  <c r="J124" i="14" s="1"/>
  <c r="K124" i="14" s="1"/>
  <c r="E125" i="14"/>
  <c r="G126" i="13"/>
  <c r="H125" i="13"/>
  <c r="E125" i="13"/>
  <c r="F124" i="13"/>
  <c r="J124" i="13" s="1"/>
  <c r="K124" i="13" s="1"/>
  <c r="F124" i="12"/>
  <c r="J124" i="12" s="1"/>
  <c r="K124" i="12" s="1"/>
  <c r="E125" i="12"/>
  <c r="H125" i="12"/>
  <c r="G126" i="12"/>
  <c r="F114" i="5"/>
  <c r="J114" i="5" s="1"/>
  <c r="K114" i="5" s="1"/>
  <c r="G118" i="11"/>
  <c r="H117" i="11"/>
  <c r="J117" i="11" s="1"/>
  <c r="K117" i="11" s="1"/>
  <c r="F118" i="11"/>
  <c r="H115" i="5"/>
  <c r="F126" i="15" l="1"/>
  <c r="E127" i="15"/>
  <c r="G125" i="15"/>
  <c r="H124" i="15"/>
  <c r="J124" i="15" s="1"/>
  <c r="K124" i="15" s="1"/>
  <c r="F125" i="14"/>
  <c r="E126" i="14"/>
  <c r="H125" i="14"/>
  <c r="G126" i="14"/>
  <c r="E126" i="13"/>
  <c r="F125" i="13"/>
  <c r="J125" i="13" s="1"/>
  <c r="K125" i="13" s="1"/>
  <c r="G127" i="13"/>
  <c r="H126" i="13"/>
  <c r="G127" i="12"/>
  <c r="H126" i="12"/>
  <c r="E126" i="12"/>
  <c r="F125" i="12"/>
  <c r="J125" i="12" s="1"/>
  <c r="K125" i="12" s="1"/>
  <c r="F115" i="5"/>
  <c r="J115" i="5" s="1"/>
  <c r="K115" i="5" s="1"/>
  <c r="F119" i="11"/>
  <c r="G119" i="11"/>
  <c r="H118" i="11"/>
  <c r="J118" i="11" s="1"/>
  <c r="K118" i="11" s="1"/>
  <c r="H116" i="5"/>
  <c r="H125" i="15" l="1"/>
  <c r="J125" i="15" s="1"/>
  <c r="K125" i="15" s="1"/>
  <c r="G126" i="15"/>
  <c r="E128" i="15"/>
  <c r="F127" i="15"/>
  <c r="H126" i="14"/>
  <c r="G127" i="14"/>
  <c r="E127" i="14"/>
  <c r="F126" i="14"/>
  <c r="J126" i="14" s="1"/>
  <c r="K126" i="14" s="1"/>
  <c r="J125" i="14"/>
  <c r="K125" i="14" s="1"/>
  <c r="G128" i="13"/>
  <c r="H127" i="13"/>
  <c r="E127" i="13"/>
  <c r="F126" i="13"/>
  <c r="J126" i="13" s="1"/>
  <c r="K126" i="13" s="1"/>
  <c r="F126" i="12"/>
  <c r="J126" i="12" s="1"/>
  <c r="K126" i="12" s="1"/>
  <c r="E127" i="12"/>
  <c r="H127" i="12"/>
  <c r="G128" i="12"/>
  <c r="F116" i="5"/>
  <c r="J116" i="5" s="1"/>
  <c r="K116" i="5" s="1"/>
  <c r="G120" i="11"/>
  <c r="H119" i="11"/>
  <c r="J119" i="11" s="1"/>
  <c r="K119" i="11" s="1"/>
  <c r="F120" i="11"/>
  <c r="H117" i="5"/>
  <c r="F128" i="15" l="1"/>
  <c r="E129" i="15"/>
  <c r="G127" i="15"/>
  <c r="H126" i="15"/>
  <c r="J126" i="15" s="1"/>
  <c r="K126" i="15" s="1"/>
  <c r="F127" i="14"/>
  <c r="E128" i="14"/>
  <c r="H127" i="14"/>
  <c r="G128" i="14"/>
  <c r="E128" i="13"/>
  <c r="F127" i="13"/>
  <c r="J127" i="13" s="1"/>
  <c r="K127" i="13" s="1"/>
  <c r="G129" i="13"/>
  <c r="H128" i="13"/>
  <c r="G129" i="12"/>
  <c r="H128" i="12"/>
  <c r="E128" i="12"/>
  <c r="F127" i="12"/>
  <c r="J127" i="12" s="1"/>
  <c r="K127" i="12" s="1"/>
  <c r="F117" i="5"/>
  <c r="J117" i="5" s="1"/>
  <c r="K117" i="5" s="1"/>
  <c r="F121" i="11"/>
  <c r="G121" i="11"/>
  <c r="H120" i="11"/>
  <c r="J120" i="11" s="1"/>
  <c r="K120" i="11" s="1"/>
  <c r="H118" i="5"/>
  <c r="H127" i="15" l="1"/>
  <c r="J127" i="15" s="1"/>
  <c r="K127" i="15" s="1"/>
  <c r="G128" i="15"/>
  <c r="E130" i="15"/>
  <c r="F129" i="15"/>
  <c r="H128" i="14"/>
  <c r="G129" i="14"/>
  <c r="F128" i="14"/>
  <c r="J128" i="14" s="1"/>
  <c r="K128" i="14" s="1"/>
  <c r="E129" i="14"/>
  <c r="J127" i="14"/>
  <c r="K127" i="14" s="1"/>
  <c r="G130" i="13"/>
  <c r="H129" i="13"/>
  <c r="E129" i="13"/>
  <c r="F128" i="13"/>
  <c r="J128" i="13" s="1"/>
  <c r="K128" i="13" s="1"/>
  <c r="F128" i="12"/>
  <c r="J128" i="12" s="1"/>
  <c r="K128" i="12" s="1"/>
  <c r="E129" i="12"/>
  <c r="H129" i="12"/>
  <c r="G130" i="12"/>
  <c r="F118" i="5"/>
  <c r="J118" i="5" s="1"/>
  <c r="K118" i="5" s="1"/>
  <c r="G122" i="11"/>
  <c r="H121" i="11"/>
  <c r="J121" i="11" s="1"/>
  <c r="K121" i="11" s="1"/>
  <c r="F122" i="11"/>
  <c r="H119" i="5"/>
  <c r="F130" i="15" l="1"/>
  <c r="E131" i="15"/>
  <c r="G129" i="15"/>
  <c r="H128" i="15"/>
  <c r="J128" i="15" s="1"/>
  <c r="K128" i="15" s="1"/>
  <c r="F129" i="14"/>
  <c r="E130" i="14"/>
  <c r="G130" i="14"/>
  <c r="H129" i="14"/>
  <c r="E130" i="13"/>
  <c r="F129" i="13"/>
  <c r="J129" i="13" s="1"/>
  <c r="K129" i="13" s="1"/>
  <c r="G131" i="13"/>
  <c r="H130" i="13"/>
  <c r="G131" i="12"/>
  <c r="H130" i="12"/>
  <c r="E130" i="12"/>
  <c r="F129" i="12"/>
  <c r="J129" i="12" s="1"/>
  <c r="K129" i="12" s="1"/>
  <c r="F119" i="5"/>
  <c r="J119" i="5" s="1"/>
  <c r="K119" i="5" s="1"/>
  <c r="F123" i="11"/>
  <c r="G123" i="11"/>
  <c r="H122" i="11"/>
  <c r="J122" i="11" s="1"/>
  <c r="K122" i="11" s="1"/>
  <c r="H120" i="5"/>
  <c r="H129" i="15" l="1"/>
  <c r="J129" i="15" s="1"/>
  <c r="K129" i="15" s="1"/>
  <c r="G130" i="15"/>
  <c r="E132" i="15"/>
  <c r="F131" i="15"/>
  <c r="H130" i="14"/>
  <c r="G131" i="14"/>
  <c r="E131" i="14"/>
  <c r="F130" i="14"/>
  <c r="J129" i="14"/>
  <c r="K129" i="14" s="1"/>
  <c r="G132" i="13"/>
  <c r="H131" i="13"/>
  <c r="E131" i="13"/>
  <c r="F130" i="13"/>
  <c r="J130" i="13" s="1"/>
  <c r="K130" i="13" s="1"/>
  <c r="F130" i="12"/>
  <c r="J130" i="12" s="1"/>
  <c r="K130" i="12" s="1"/>
  <c r="E131" i="12"/>
  <c r="H131" i="12"/>
  <c r="G132" i="12"/>
  <c r="F120" i="5"/>
  <c r="J120" i="5" s="1"/>
  <c r="K120" i="5" s="1"/>
  <c r="G124" i="11"/>
  <c r="H123" i="11"/>
  <c r="J123" i="11" s="1"/>
  <c r="K123" i="11" s="1"/>
  <c r="F124" i="11"/>
  <c r="H121" i="5"/>
  <c r="G131" i="15" l="1"/>
  <c r="H130" i="15"/>
  <c r="J130" i="15" s="1"/>
  <c r="K130" i="15" s="1"/>
  <c r="F132" i="15"/>
  <c r="E133" i="15"/>
  <c r="J130" i="14"/>
  <c r="K130" i="14" s="1"/>
  <c r="G132" i="14"/>
  <c r="H131" i="14"/>
  <c r="F131" i="14"/>
  <c r="J131" i="14" s="1"/>
  <c r="K131" i="14" s="1"/>
  <c r="E132" i="14"/>
  <c r="E132" i="13"/>
  <c r="F131" i="13"/>
  <c r="J131" i="13" s="1"/>
  <c r="K131" i="13" s="1"/>
  <c r="G133" i="13"/>
  <c r="H132" i="13"/>
  <c r="G133" i="12"/>
  <c r="H132" i="12"/>
  <c r="E132" i="12"/>
  <c r="F131" i="12"/>
  <c r="J131" i="12" s="1"/>
  <c r="K131" i="12" s="1"/>
  <c r="F121" i="5"/>
  <c r="J121" i="5" s="1"/>
  <c r="K121" i="5" s="1"/>
  <c r="F125" i="11"/>
  <c r="G125" i="11"/>
  <c r="H124" i="11"/>
  <c r="J124" i="11" s="1"/>
  <c r="K124" i="11" s="1"/>
  <c r="H122" i="5"/>
  <c r="H131" i="15" l="1"/>
  <c r="J131" i="15" s="1"/>
  <c r="K131" i="15" s="1"/>
  <c r="G132" i="15"/>
  <c r="F133" i="15"/>
  <c r="E134" i="15"/>
  <c r="H132" i="14"/>
  <c r="G133" i="14"/>
  <c r="I133" i="14"/>
  <c r="E133" i="14"/>
  <c r="F132" i="14"/>
  <c r="J132" i="14" s="1"/>
  <c r="K132" i="14" s="1"/>
  <c r="G134" i="13"/>
  <c r="H133" i="13"/>
  <c r="I133" i="13"/>
  <c r="K133" i="13" s="1"/>
  <c r="L133" i="13" s="1"/>
  <c r="M133" i="13" s="1"/>
  <c r="E133" i="13"/>
  <c r="F132" i="13"/>
  <c r="J132" i="13" s="1"/>
  <c r="K132" i="13" s="1"/>
  <c r="F132" i="12"/>
  <c r="J132" i="12" s="1"/>
  <c r="K132" i="12" s="1"/>
  <c r="I133" i="12"/>
  <c r="K133" i="12" s="1"/>
  <c r="L133" i="12" s="1"/>
  <c r="M133" i="12" s="1"/>
  <c r="E133" i="12"/>
  <c r="H133" i="12"/>
  <c r="G134" i="12"/>
  <c r="F122" i="5"/>
  <c r="J122" i="5" s="1"/>
  <c r="K122" i="5" s="1"/>
  <c r="G126" i="11"/>
  <c r="H125" i="11"/>
  <c r="J125" i="11" s="1"/>
  <c r="K125" i="11" s="1"/>
  <c r="F126" i="11"/>
  <c r="H123" i="5"/>
  <c r="G133" i="15" l="1"/>
  <c r="H132" i="15"/>
  <c r="J132" i="15" s="1"/>
  <c r="K132" i="15" s="1"/>
  <c r="I133" i="15"/>
  <c r="K133" i="15" s="1"/>
  <c r="L133" i="15" s="1"/>
  <c r="M133" i="15" s="1"/>
  <c r="F134" i="15"/>
  <c r="E135" i="15"/>
  <c r="F133" i="14"/>
  <c r="E134" i="14"/>
  <c r="K133" i="14"/>
  <c r="L133" i="14" s="1"/>
  <c r="M133" i="14" s="1"/>
  <c r="G134" i="14"/>
  <c r="H133" i="14"/>
  <c r="E134" i="13"/>
  <c r="F133" i="13"/>
  <c r="J133" i="13" s="1"/>
  <c r="G135" i="13"/>
  <c r="H134" i="13"/>
  <c r="E134" i="12"/>
  <c r="F133" i="12"/>
  <c r="J133" i="12" s="1"/>
  <c r="G135" i="12"/>
  <c r="H134" i="12"/>
  <c r="F123" i="5"/>
  <c r="J123" i="5" s="1"/>
  <c r="K123" i="5" s="1"/>
  <c r="F127" i="11"/>
  <c r="G127" i="11"/>
  <c r="H126" i="11"/>
  <c r="J126" i="11" s="1"/>
  <c r="K126" i="11" s="1"/>
  <c r="H124" i="5"/>
  <c r="E136" i="15" l="1"/>
  <c r="F135" i="15"/>
  <c r="H133" i="15"/>
  <c r="J133" i="15" s="1"/>
  <c r="G134" i="15"/>
  <c r="E135" i="14"/>
  <c r="F134" i="14"/>
  <c r="J134" i="14" s="1"/>
  <c r="K134" i="14" s="1"/>
  <c r="H134" i="14"/>
  <c r="G135" i="14"/>
  <c r="J133" i="14"/>
  <c r="G136" i="13"/>
  <c r="H135" i="13"/>
  <c r="E135" i="13"/>
  <c r="F134" i="13"/>
  <c r="J134" i="13" s="1"/>
  <c r="K134" i="13" s="1"/>
  <c r="H135" i="12"/>
  <c r="G136" i="12"/>
  <c r="F134" i="12"/>
  <c r="J134" i="12" s="1"/>
  <c r="K134" i="12" s="1"/>
  <c r="E135" i="12"/>
  <c r="F124" i="5"/>
  <c r="J124" i="5" s="1"/>
  <c r="K124" i="5" s="1"/>
  <c r="G128" i="11"/>
  <c r="H127" i="11"/>
  <c r="J127" i="11" s="1"/>
  <c r="K127" i="11" s="1"/>
  <c r="F128" i="11"/>
  <c r="H125" i="5"/>
  <c r="G135" i="15" l="1"/>
  <c r="H134" i="15"/>
  <c r="J134" i="15" s="1"/>
  <c r="K134" i="15" s="1"/>
  <c r="F136" i="15"/>
  <c r="E137" i="15"/>
  <c r="G136" i="14"/>
  <c r="H135" i="14"/>
  <c r="F135" i="14"/>
  <c r="J135" i="14" s="1"/>
  <c r="K135" i="14" s="1"/>
  <c r="E136" i="14"/>
  <c r="E136" i="13"/>
  <c r="F135" i="13"/>
  <c r="J135" i="13" s="1"/>
  <c r="K135" i="13" s="1"/>
  <c r="G137" i="13"/>
  <c r="H136" i="13"/>
  <c r="E136" i="12"/>
  <c r="F135" i="12"/>
  <c r="J135" i="12" s="1"/>
  <c r="K135" i="12" s="1"/>
  <c r="G137" i="12"/>
  <c r="H136" i="12"/>
  <c r="F125" i="5"/>
  <c r="J125" i="5" s="1"/>
  <c r="K125" i="5" s="1"/>
  <c r="G129" i="11"/>
  <c r="H128" i="11"/>
  <c r="J128" i="11" s="1"/>
  <c r="K128" i="11" s="1"/>
  <c r="F129" i="11"/>
  <c r="H126" i="5"/>
  <c r="E138" i="15" l="1"/>
  <c r="F137" i="15"/>
  <c r="H135" i="15"/>
  <c r="J135" i="15" s="1"/>
  <c r="K135" i="15" s="1"/>
  <c r="G136" i="15"/>
  <c r="E137" i="14"/>
  <c r="F136" i="14"/>
  <c r="H136" i="14"/>
  <c r="G137" i="14"/>
  <c r="G138" i="13"/>
  <c r="H137" i="13"/>
  <c r="E137" i="13"/>
  <c r="F136" i="13"/>
  <c r="J136" i="13" s="1"/>
  <c r="K136" i="13" s="1"/>
  <c r="H137" i="12"/>
  <c r="G138" i="12"/>
  <c r="F136" i="12"/>
  <c r="J136" i="12" s="1"/>
  <c r="K136" i="12" s="1"/>
  <c r="E137" i="12"/>
  <c r="F126" i="5"/>
  <c r="J126" i="5" s="1"/>
  <c r="K126" i="5" s="1"/>
  <c r="F130" i="11"/>
  <c r="H129" i="11"/>
  <c r="J129" i="11" s="1"/>
  <c r="K129" i="11" s="1"/>
  <c r="G130" i="11"/>
  <c r="H127" i="5"/>
  <c r="F138" i="15" l="1"/>
  <c r="E139" i="15"/>
  <c r="G137" i="15"/>
  <c r="H136" i="15"/>
  <c r="J136" i="15" s="1"/>
  <c r="K136" i="15" s="1"/>
  <c r="G138" i="14"/>
  <c r="H137" i="14"/>
  <c r="J136" i="14"/>
  <c r="K136" i="14" s="1"/>
  <c r="F137" i="14"/>
  <c r="J137" i="14" s="1"/>
  <c r="K137" i="14" s="1"/>
  <c r="E138" i="14"/>
  <c r="E138" i="13"/>
  <c r="F137" i="13"/>
  <c r="J137" i="13" s="1"/>
  <c r="K137" i="13" s="1"/>
  <c r="G139" i="13"/>
  <c r="H138" i="13"/>
  <c r="E138" i="12"/>
  <c r="F137" i="12"/>
  <c r="J137" i="12" s="1"/>
  <c r="K137" i="12" s="1"/>
  <c r="G139" i="12"/>
  <c r="H138" i="12"/>
  <c r="F127" i="5"/>
  <c r="J127" i="5" s="1"/>
  <c r="K127" i="5" s="1"/>
  <c r="F131" i="11"/>
  <c r="G131" i="11"/>
  <c r="H130" i="11"/>
  <c r="J130" i="11" s="1"/>
  <c r="K130" i="11" s="1"/>
  <c r="H128" i="5"/>
  <c r="H137" i="15" l="1"/>
  <c r="J137" i="15" s="1"/>
  <c r="K137" i="15" s="1"/>
  <c r="G138" i="15"/>
  <c r="E140" i="15"/>
  <c r="F139" i="15"/>
  <c r="E139" i="14"/>
  <c r="F138" i="14"/>
  <c r="H138" i="14"/>
  <c r="G139" i="14"/>
  <c r="G140" i="13"/>
  <c r="H139" i="13"/>
  <c r="E139" i="13"/>
  <c r="F138" i="13"/>
  <c r="J138" i="13" s="1"/>
  <c r="K138" i="13" s="1"/>
  <c r="H139" i="12"/>
  <c r="G140" i="12"/>
  <c r="F138" i="12"/>
  <c r="J138" i="12" s="1"/>
  <c r="K138" i="12" s="1"/>
  <c r="E139" i="12"/>
  <c r="F128" i="5"/>
  <c r="J128" i="5" s="1"/>
  <c r="K128" i="5" s="1"/>
  <c r="H131" i="11"/>
  <c r="J131" i="11" s="1"/>
  <c r="K131" i="11" s="1"/>
  <c r="G132" i="11"/>
  <c r="I133" i="11" s="1"/>
  <c r="F132" i="11"/>
  <c r="H129" i="5"/>
  <c r="F140" i="15" l="1"/>
  <c r="E141" i="15"/>
  <c r="G139" i="15"/>
  <c r="H138" i="15"/>
  <c r="J138" i="15" s="1"/>
  <c r="K138" i="15" s="1"/>
  <c r="G140" i="14"/>
  <c r="H139" i="14"/>
  <c r="J138" i="14"/>
  <c r="K138" i="14" s="1"/>
  <c r="F139" i="14"/>
  <c r="J139" i="14" s="1"/>
  <c r="K139" i="14" s="1"/>
  <c r="E140" i="14"/>
  <c r="E140" i="13"/>
  <c r="F139" i="13"/>
  <c r="J139" i="13" s="1"/>
  <c r="K139" i="13" s="1"/>
  <c r="G141" i="13"/>
  <c r="H140" i="13"/>
  <c r="G141" i="12"/>
  <c r="H140" i="12"/>
  <c r="E140" i="12"/>
  <c r="F139" i="12"/>
  <c r="J139" i="12" s="1"/>
  <c r="K139" i="12" s="1"/>
  <c r="F129" i="5"/>
  <c r="J129" i="5" s="1"/>
  <c r="K129" i="5" s="1"/>
  <c r="G133" i="11"/>
  <c r="H132" i="11"/>
  <c r="J132" i="11" s="1"/>
  <c r="K132" i="11" s="1"/>
  <c r="F133" i="11"/>
  <c r="H130" i="5"/>
  <c r="H139" i="15" l="1"/>
  <c r="J139" i="15" s="1"/>
  <c r="K139" i="15" s="1"/>
  <c r="G140" i="15"/>
  <c r="E142" i="15"/>
  <c r="F141" i="15"/>
  <c r="E141" i="14"/>
  <c r="F140" i="14"/>
  <c r="H140" i="14"/>
  <c r="G141" i="14"/>
  <c r="G142" i="13"/>
  <c r="H141" i="13"/>
  <c r="E141" i="13"/>
  <c r="F140" i="13"/>
  <c r="J140" i="13" s="1"/>
  <c r="K140" i="13" s="1"/>
  <c r="F140" i="12"/>
  <c r="J140" i="12" s="1"/>
  <c r="K140" i="12" s="1"/>
  <c r="E141" i="12"/>
  <c r="H141" i="12"/>
  <c r="G142" i="12"/>
  <c r="F130" i="5"/>
  <c r="J130" i="5" s="1"/>
  <c r="K130" i="5" s="1"/>
  <c r="F134" i="11"/>
  <c r="H133" i="11"/>
  <c r="J133" i="11" s="1"/>
  <c r="K133" i="11" s="1"/>
  <c r="L133" i="11" s="1"/>
  <c r="M133" i="11" s="1"/>
  <c r="G134" i="11"/>
  <c r="H131" i="5"/>
  <c r="E143" i="15" l="1"/>
  <c r="F142" i="15"/>
  <c r="G141" i="15"/>
  <c r="H140" i="15"/>
  <c r="J140" i="15" s="1"/>
  <c r="K140" i="15" s="1"/>
  <c r="G142" i="14"/>
  <c r="H141" i="14"/>
  <c r="J140" i="14"/>
  <c r="K140" i="14" s="1"/>
  <c r="F141" i="14"/>
  <c r="J141" i="14" s="1"/>
  <c r="K141" i="14" s="1"/>
  <c r="E142" i="14"/>
  <c r="E142" i="13"/>
  <c r="F141" i="13"/>
  <c r="J141" i="13" s="1"/>
  <c r="K141" i="13" s="1"/>
  <c r="G143" i="13"/>
  <c r="H142" i="13"/>
  <c r="G143" i="12"/>
  <c r="H142" i="12"/>
  <c r="E142" i="12"/>
  <c r="F141" i="12"/>
  <c r="J141" i="12" s="1"/>
  <c r="K141" i="12" s="1"/>
  <c r="I133" i="5"/>
  <c r="F131" i="5"/>
  <c r="J131" i="5" s="1"/>
  <c r="K131" i="5" s="1"/>
  <c r="G135" i="11"/>
  <c r="H134" i="11"/>
  <c r="J134" i="11" s="1"/>
  <c r="K134" i="11" s="1"/>
  <c r="F135" i="11"/>
  <c r="H132" i="5"/>
  <c r="H141" i="15" l="1"/>
  <c r="J141" i="15" s="1"/>
  <c r="K141" i="15" s="1"/>
  <c r="G142" i="15"/>
  <c r="E144" i="15"/>
  <c r="F143" i="15"/>
  <c r="E143" i="14"/>
  <c r="F142" i="14"/>
  <c r="H142" i="14"/>
  <c r="G143" i="14"/>
  <c r="G144" i="13"/>
  <c r="H143" i="13"/>
  <c r="E143" i="13"/>
  <c r="F142" i="13"/>
  <c r="J142" i="13" s="1"/>
  <c r="K142" i="13" s="1"/>
  <c r="F142" i="12"/>
  <c r="J142" i="12" s="1"/>
  <c r="K142" i="12" s="1"/>
  <c r="E143" i="12"/>
  <c r="H143" i="12"/>
  <c r="G144" i="12"/>
  <c r="F132" i="5"/>
  <c r="J132" i="5" s="1"/>
  <c r="K132" i="5" s="1"/>
  <c r="F136" i="11"/>
  <c r="H135" i="11"/>
  <c r="J135" i="11" s="1"/>
  <c r="K135" i="11" s="1"/>
  <c r="G136" i="11"/>
  <c r="H133" i="5"/>
  <c r="G143" i="15" l="1"/>
  <c r="H142" i="15"/>
  <c r="J142" i="15" s="1"/>
  <c r="K142" i="15" s="1"/>
  <c r="F144" i="15"/>
  <c r="E145" i="15"/>
  <c r="G144" i="14"/>
  <c r="H143" i="14"/>
  <c r="J142" i="14"/>
  <c r="K142" i="14" s="1"/>
  <c r="F143" i="14"/>
  <c r="J143" i="14" s="1"/>
  <c r="K143" i="14" s="1"/>
  <c r="E144" i="14"/>
  <c r="E144" i="13"/>
  <c r="F143" i="13"/>
  <c r="J143" i="13" s="1"/>
  <c r="K143" i="13" s="1"/>
  <c r="G145" i="13"/>
  <c r="H144" i="13"/>
  <c r="G145" i="12"/>
  <c r="H144" i="12"/>
  <c r="E144" i="12"/>
  <c r="F143" i="12"/>
  <c r="J143" i="12" s="1"/>
  <c r="K143" i="12" s="1"/>
  <c r="F133" i="5"/>
  <c r="J133" i="5" s="1"/>
  <c r="K133" i="5" s="1"/>
  <c r="L133" i="5" s="1"/>
  <c r="M133" i="5" s="1"/>
  <c r="F137" i="11"/>
  <c r="G137" i="11"/>
  <c r="H136" i="11"/>
  <c r="J136" i="11" s="1"/>
  <c r="K136" i="11" s="1"/>
  <c r="H134" i="5"/>
  <c r="E146" i="15" l="1"/>
  <c r="F145" i="15"/>
  <c r="G144" i="15"/>
  <c r="H143" i="15"/>
  <c r="J143" i="15" s="1"/>
  <c r="K143" i="15" s="1"/>
  <c r="I145" i="14"/>
  <c r="K145" i="14" s="1"/>
  <c r="L145" i="14" s="1"/>
  <c r="M145" i="14" s="1"/>
  <c r="E145" i="14"/>
  <c r="F144" i="14"/>
  <c r="J144" i="14" s="1"/>
  <c r="K144" i="14" s="1"/>
  <c r="H144" i="14"/>
  <c r="G145" i="14"/>
  <c r="G146" i="13"/>
  <c r="H145" i="13"/>
  <c r="I145" i="13"/>
  <c r="K145" i="13" s="1"/>
  <c r="L145" i="13" s="1"/>
  <c r="M145" i="13" s="1"/>
  <c r="E145" i="13"/>
  <c r="F144" i="13"/>
  <c r="J144" i="13" s="1"/>
  <c r="K144" i="13" s="1"/>
  <c r="F144" i="12"/>
  <c r="J144" i="12" s="1"/>
  <c r="K144" i="12" s="1"/>
  <c r="I145" i="12"/>
  <c r="K145" i="12" s="1"/>
  <c r="L145" i="12" s="1"/>
  <c r="M145" i="12" s="1"/>
  <c r="E145" i="12"/>
  <c r="H145" i="12"/>
  <c r="G146" i="12"/>
  <c r="F134" i="5"/>
  <c r="J134" i="5" s="1"/>
  <c r="K134" i="5" s="1"/>
  <c r="H137" i="11"/>
  <c r="J137" i="11" s="1"/>
  <c r="K137" i="11" s="1"/>
  <c r="G138" i="11"/>
  <c r="F138" i="11"/>
  <c r="H135" i="5"/>
  <c r="I136" i="5"/>
  <c r="E147" i="15" l="1"/>
  <c r="F146" i="15"/>
  <c r="G145" i="15"/>
  <c r="H144" i="15"/>
  <c r="J144" i="15" s="1"/>
  <c r="K144" i="15" s="1"/>
  <c r="I145" i="15"/>
  <c r="K145" i="15" s="1"/>
  <c r="L145" i="15" s="1"/>
  <c r="M145" i="15" s="1"/>
  <c r="G146" i="14"/>
  <c r="H145" i="14"/>
  <c r="F145" i="14"/>
  <c r="E146" i="14"/>
  <c r="I146" i="14"/>
  <c r="K146" i="14" s="1"/>
  <c r="L146" i="14" s="1"/>
  <c r="M146" i="14" s="1"/>
  <c r="I146" i="13"/>
  <c r="K146" i="13" s="1"/>
  <c r="L146" i="13" s="1"/>
  <c r="M146" i="13" s="1"/>
  <c r="E146" i="13"/>
  <c r="F145" i="13"/>
  <c r="J145" i="13" s="1"/>
  <c r="G147" i="13"/>
  <c r="H146" i="13"/>
  <c r="I146" i="12"/>
  <c r="K146" i="12" s="1"/>
  <c r="L146" i="12" s="1"/>
  <c r="M146" i="12" s="1"/>
  <c r="E146" i="12"/>
  <c r="F145" i="12"/>
  <c r="J145" i="12" s="1"/>
  <c r="G147" i="12"/>
  <c r="H146" i="12"/>
  <c r="F135" i="5"/>
  <c r="J135" i="5" s="1"/>
  <c r="K135" i="5" s="1"/>
  <c r="G139" i="11"/>
  <c r="H138" i="11"/>
  <c r="J138" i="11" s="1"/>
  <c r="K138" i="11" s="1"/>
  <c r="F139" i="11"/>
  <c r="H136" i="5"/>
  <c r="E148" i="15" l="1"/>
  <c r="F147" i="15"/>
  <c r="H145" i="15"/>
  <c r="J145" i="15" s="1"/>
  <c r="G146" i="15"/>
  <c r="I146" i="15"/>
  <c r="K146" i="15" s="1"/>
  <c r="L146" i="15" s="1"/>
  <c r="M146" i="15" s="1"/>
  <c r="E147" i="14"/>
  <c r="F146" i="14"/>
  <c r="J145" i="14"/>
  <c r="S6" i="14"/>
  <c r="R6" i="14"/>
  <c r="H146" i="14"/>
  <c r="G147" i="14"/>
  <c r="G148" i="13"/>
  <c r="H147" i="13"/>
  <c r="E147" i="13"/>
  <c r="F146" i="13"/>
  <c r="J146" i="13" s="1"/>
  <c r="S6" i="13"/>
  <c r="R6" i="13"/>
  <c r="H147" i="12"/>
  <c r="G148" i="12"/>
  <c r="F146" i="12"/>
  <c r="J146" i="12" s="1"/>
  <c r="E147" i="12"/>
  <c r="R6" i="12"/>
  <c r="S6" i="12"/>
  <c r="F136" i="5"/>
  <c r="J136" i="5" s="1"/>
  <c r="K136" i="5" s="1"/>
  <c r="L136" i="5" s="1"/>
  <c r="M136" i="5" s="1"/>
  <c r="F140" i="11"/>
  <c r="H139" i="11"/>
  <c r="J139" i="11" s="1"/>
  <c r="K139" i="11" s="1"/>
  <c r="G140" i="11"/>
  <c r="H137" i="5"/>
  <c r="S6" i="15" l="1"/>
  <c r="R6" i="15"/>
  <c r="E149" i="15"/>
  <c r="F148" i="15"/>
  <c r="G147" i="15"/>
  <c r="H146" i="15"/>
  <c r="J146" i="15" s="1"/>
  <c r="G148" i="14"/>
  <c r="H147" i="14"/>
  <c r="J146" i="14"/>
  <c r="F147" i="14"/>
  <c r="E148" i="14"/>
  <c r="E148" i="13"/>
  <c r="F147" i="13"/>
  <c r="J147" i="13" s="1"/>
  <c r="K147" i="13" s="1"/>
  <c r="G149" i="13"/>
  <c r="H148" i="13"/>
  <c r="E148" i="12"/>
  <c r="F147" i="12"/>
  <c r="J147" i="12" s="1"/>
  <c r="K147" i="12" s="1"/>
  <c r="G149" i="12"/>
  <c r="H148" i="12"/>
  <c r="F137" i="5"/>
  <c r="J137" i="5" s="1"/>
  <c r="K137" i="5" s="1"/>
  <c r="G141" i="11"/>
  <c r="H140" i="11"/>
  <c r="J140" i="11" s="1"/>
  <c r="K140" i="11" s="1"/>
  <c r="F141" i="11"/>
  <c r="H138" i="5"/>
  <c r="G148" i="15" l="1"/>
  <c r="H147" i="15"/>
  <c r="J147" i="15" s="1"/>
  <c r="K147" i="15" s="1"/>
  <c r="E150" i="15"/>
  <c r="F149" i="15"/>
  <c r="J147" i="14"/>
  <c r="K147" i="14" s="1"/>
  <c r="E149" i="14"/>
  <c r="F148" i="14"/>
  <c r="H148" i="14"/>
  <c r="G149" i="14"/>
  <c r="G150" i="13"/>
  <c r="H149" i="13"/>
  <c r="E149" i="13"/>
  <c r="F148" i="13"/>
  <c r="J148" i="13" s="1"/>
  <c r="K148" i="13" s="1"/>
  <c r="H149" i="12"/>
  <c r="G150" i="12"/>
  <c r="F148" i="12"/>
  <c r="J148" i="12" s="1"/>
  <c r="K148" i="12" s="1"/>
  <c r="E149" i="12"/>
  <c r="F138" i="5"/>
  <c r="J138" i="5" s="1"/>
  <c r="K138" i="5" s="1"/>
  <c r="F142" i="11"/>
  <c r="H141" i="11"/>
  <c r="J141" i="11" s="1"/>
  <c r="K141" i="11" s="1"/>
  <c r="G142" i="11"/>
  <c r="H139" i="5"/>
  <c r="E151" i="15" l="1"/>
  <c r="F150" i="15"/>
  <c r="G149" i="15"/>
  <c r="H148" i="15"/>
  <c r="J148" i="15" s="1"/>
  <c r="K148" i="15" s="1"/>
  <c r="J148" i="14"/>
  <c r="K148" i="14" s="1"/>
  <c r="F149" i="14"/>
  <c r="J149" i="14" s="1"/>
  <c r="K149" i="14" s="1"/>
  <c r="E150" i="14"/>
  <c r="G150" i="14"/>
  <c r="H149" i="14"/>
  <c r="E150" i="13"/>
  <c r="F149" i="13"/>
  <c r="J149" i="13" s="1"/>
  <c r="K149" i="13" s="1"/>
  <c r="G151" i="13"/>
  <c r="H150" i="13"/>
  <c r="E150" i="12"/>
  <c r="F149" i="12"/>
  <c r="J149" i="12" s="1"/>
  <c r="K149" i="12" s="1"/>
  <c r="G151" i="12"/>
  <c r="H150" i="12"/>
  <c r="F139" i="5"/>
  <c r="J139" i="5" s="1"/>
  <c r="K139" i="5" s="1"/>
  <c r="F143" i="11"/>
  <c r="G143" i="11"/>
  <c r="H142" i="11"/>
  <c r="J142" i="11" s="1"/>
  <c r="K142" i="11" s="1"/>
  <c r="H140" i="5"/>
  <c r="G150" i="15" l="1"/>
  <c r="H149" i="15"/>
  <c r="J149" i="15" s="1"/>
  <c r="K149" i="15" s="1"/>
  <c r="E152" i="15"/>
  <c r="F151" i="15"/>
  <c r="H150" i="14"/>
  <c r="G151" i="14"/>
  <c r="I151" i="14"/>
  <c r="K151" i="14" s="1"/>
  <c r="L151" i="14" s="1"/>
  <c r="E151" i="14"/>
  <c r="F150" i="14"/>
  <c r="J150" i="14" s="1"/>
  <c r="K150" i="14" s="1"/>
  <c r="G152" i="13"/>
  <c r="H151" i="13"/>
  <c r="I151" i="13"/>
  <c r="K151" i="13" s="1"/>
  <c r="L151" i="13" s="1"/>
  <c r="E151" i="13"/>
  <c r="F150" i="13"/>
  <c r="J150" i="13" s="1"/>
  <c r="K150" i="13" s="1"/>
  <c r="G152" i="12"/>
  <c r="H151" i="12"/>
  <c r="F150" i="12"/>
  <c r="J150" i="12" s="1"/>
  <c r="K150" i="12" s="1"/>
  <c r="I151" i="12"/>
  <c r="K151" i="12" s="1"/>
  <c r="L151" i="12" s="1"/>
  <c r="E151" i="12"/>
  <c r="F140" i="5"/>
  <c r="J140" i="5" s="1"/>
  <c r="K140" i="5" s="1"/>
  <c r="H143" i="11"/>
  <c r="J143" i="11" s="1"/>
  <c r="K143" i="11" s="1"/>
  <c r="G144" i="11"/>
  <c r="I145" i="11" s="1"/>
  <c r="F144" i="11"/>
  <c r="H141" i="5"/>
  <c r="E153" i="15" l="1"/>
  <c r="F152" i="15"/>
  <c r="G151" i="15"/>
  <c r="H150" i="15"/>
  <c r="J150" i="15" s="1"/>
  <c r="K150" i="15" s="1"/>
  <c r="I151" i="15"/>
  <c r="K151" i="15" s="1"/>
  <c r="L151" i="15" s="1"/>
  <c r="E152" i="14"/>
  <c r="F151" i="14"/>
  <c r="J151" i="14" s="1"/>
  <c r="G152" i="14"/>
  <c r="H151" i="14"/>
  <c r="E152" i="13"/>
  <c r="F151" i="13"/>
  <c r="J151" i="13" s="1"/>
  <c r="G153" i="13"/>
  <c r="H152" i="13"/>
  <c r="E152" i="12"/>
  <c r="F151" i="12"/>
  <c r="J151" i="12" s="1"/>
  <c r="G153" i="12"/>
  <c r="H152" i="12"/>
  <c r="F141" i="5"/>
  <c r="J141" i="5" s="1"/>
  <c r="K141" i="5" s="1"/>
  <c r="G145" i="11"/>
  <c r="I146" i="11" s="1"/>
  <c r="H144" i="11"/>
  <c r="J144" i="11" s="1"/>
  <c r="K144" i="11" s="1"/>
  <c r="F145" i="11"/>
  <c r="H142" i="5"/>
  <c r="G152" i="15" l="1"/>
  <c r="H151" i="15"/>
  <c r="J151" i="15" s="1"/>
  <c r="E154" i="15"/>
  <c r="F153" i="15"/>
  <c r="G153" i="14"/>
  <c r="H152" i="14"/>
  <c r="E153" i="14"/>
  <c r="F152" i="14"/>
  <c r="H153" i="13"/>
  <c r="G154" i="13"/>
  <c r="E153" i="13"/>
  <c r="F152" i="13"/>
  <c r="J152" i="13" s="1"/>
  <c r="K152" i="13" s="1"/>
  <c r="G154" i="12"/>
  <c r="H153" i="12"/>
  <c r="E153" i="12"/>
  <c r="F152" i="12"/>
  <c r="J152" i="12" s="1"/>
  <c r="K152" i="12" s="1"/>
  <c r="F142" i="5"/>
  <c r="J142" i="5" s="1"/>
  <c r="K142" i="5" s="1"/>
  <c r="G146" i="11"/>
  <c r="H145" i="11"/>
  <c r="J145" i="11" s="1"/>
  <c r="K145" i="11" s="1"/>
  <c r="L145" i="11" s="1"/>
  <c r="M145" i="11" s="1"/>
  <c r="F146" i="11"/>
  <c r="H143" i="5"/>
  <c r="E155" i="15" l="1"/>
  <c r="F154" i="15"/>
  <c r="H152" i="15"/>
  <c r="J152" i="15" s="1"/>
  <c r="K152" i="15" s="1"/>
  <c r="G153" i="15"/>
  <c r="J152" i="14"/>
  <c r="K152" i="14" s="1"/>
  <c r="I154" i="14"/>
  <c r="K154" i="14" s="1"/>
  <c r="L154" i="14" s="1"/>
  <c r="E154" i="14"/>
  <c r="F153" i="14"/>
  <c r="J153" i="14" s="1"/>
  <c r="K153" i="14" s="1"/>
  <c r="G154" i="14"/>
  <c r="H153" i="14"/>
  <c r="I154" i="13"/>
  <c r="K154" i="13" s="1"/>
  <c r="L154" i="13" s="1"/>
  <c r="E154" i="13"/>
  <c r="F153" i="13"/>
  <c r="J153" i="13" s="1"/>
  <c r="K153" i="13" s="1"/>
  <c r="G155" i="13"/>
  <c r="H154" i="13"/>
  <c r="G155" i="12"/>
  <c r="H154" i="12"/>
  <c r="I154" i="12"/>
  <c r="K154" i="12" s="1"/>
  <c r="L154" i="12" s="1"/>
  <c r="E154" i="12"/>
  <c r="F153" i="12"/>
  <c r="J153" i="12" s="1"/>
  <c r="K153" i="12" s="1"/>
  <c r="F143" i="5"/>
  <c r="J143" i="5" s="1"/>
  <c r="K143" i="5" s="1"/>
  <c r="F147" i="11"/>
  <c r="G147" i="11"/>
  <c r="H146" i="11"/>
  <c r="J146" i="11" s="1"/>
  <c r="K146" i="11" s="1"/>
  <c r="L146" i="11" s="1"/>
  <c r="M146" i="11" s="1"/>
  <c r="H144" i="5"/>
  <c r="E156" i="15" l="1"/>
  <c r="F155" i="15"/>
  <c r="H153" i="15"/>
  <c r="J153" i="15" s="1"/>
  <c r="K153" i="15" s="1"/>
  <c r="G154" i="15"/>
  <c r="I154" i="15"/>
  <c r="K154" i="15" s="1"/>
  <c r="L154" i="15" s="1"/>
  <c r="I155" i="14"/>
  <c r="K155" i="14" s="1"/>
  <c r="L155" i="14" s="1"/>
  <c r="E155" i="14"/>
  <c r="F154" i="14"/>
  <c r="G155" i="14"/>
  <c r="H154" i="14"/>
  <c r="G156" i="13"/>
  <c r="H155" i="13"/>
  <c r="I155" i="13"/>
  <c r="K155" i="13" s="1"/>
  <c r="L155" i="13" s="1"/>
  <c r="E155" i="13"/>
  <c r="F154" i="13"/>
  <c r="J154" i="13" s="1"/>
  <c r="G156" i="12"/>
  <c r="H155" i="12"/>
  <c r="F154" i="12"/>
  <c r="J154" i="12" s="1"/>
  <c r="I155" i="12"/>
  <c r="K155" i="12" s="1"/>
  <c r="L155" i="12" s="1"/>
  <c r="E155" i="12"/>
  <c r="S6" i="11"/>
  <c r="R6" i="11"/>
  <c r="F144" i="5"/>
  <c r="J144" i="5" s="1"/>
  <c r="K144" i="5" s="1"/>
  <c r="I145" i="5"/>
  <c r="G148" i="11"/>
  <c r="H147" i="11"/>
  <c r="J147" i="11" s="1"/>
  <c r="K147" i="11" s="1"/>
  <c r="F148" i="11"/>
  <c r="H145" i="5"/>
  <c r="I146" i="5"/>
  <c r="E157" i="15" l="1"/>
  <c r="F156" i="15"/>
  <c r="G155" i="15"/>
  <c r="H154" i="15"/>
  <c r="J154" i="15" s="1"/>
  <c r="I155" i="15"/>
  <c r="K155" i="15" s="1"/>
  <c r="L155" i="15" s="1"/>
  <c r="J154" i="14"/>
  <c r="G156" i="14"/>
  <c r="H155" i="14"/>
  <c r="E156" i="14"/>
  <c r="F155" i="14"/>
  <c r="J155" i="14" s="1"/>
  <c r="E156" i="13"/>
  <c r="F155" i="13"/>
  <c r="J155" i="13" s="1"/>
  <c r="G157" i="13"/>
  <c r="H156" i="13"/>
  <c r="E156" i="12"/>
  <c r="F155" i="12"/>
  <c r="J155" i="12" s="1"/>
  <c r="G157" i="12"/>
  <c r="H156" i="12"/>
  <c r="F145" i="5"/>
  <c r="J145" i="5" s="1"/>
  <c r="K145" i="5" s="1"/>
  <c r="L145" i="5" s="1"/>
  <c r="M145" i="5" s="1"/>
  <c r="F149" i="11"/>
  <c r="G149" i="11"/>
  <c r="H148" i="11"/>
  <c r="J148" i="11" s="1"/>
  <c r="K148" i="11" s="1"/>
  <c r="H146" i="5"/>
  <c r="G156" i="15" l="1"/>
  <c r="H155" i="15"/>
  <c r="J155" i="15" s="1"/>
  <c r="F157" i="15"/>
  <c r="E158" i="15"/>
  <c r="F156" i="14"/>
  <c r="E157" i="14"/>
  <c r="G157" i="14"/>
  <c r="H156" i="14"/>
  <c r="H157" i="13"/>
  <c r="G158" i="13"/>
  <c r="E157" i="13"/>
  <c r="F156" i="13"/>
  <c r="J156" i="13" s="1"/>
  <c r="K156" i="13" s="1"/>
  <c r="E157" i="12"/>
  <c r="F156" i="12"/>
  <c r="J156" i="12" s="1"/>
  <c r="K156" i="12" s="1"/>
  <c r="G158" i="12"/>
  <c r="H157" i="12"/>
  <c r="F146" i="5"/>
  <c r="J146" i="5" s="1"/>
  <c r="K146" i="5" s="1"/>
  <c r="L146" i="5" s="1"/>
  <c r="M146" i="5" s="1"/>
  <c r="G150" i="11"/>
  <c r="I151" i="11" s="1"/>
  <c r="H149" i="11"/>
  <c r="J149" i="11" s="1"/>
  <c r="K149" i="11" s="1"/>
  <c r="F150" i="11"/>
  <c r="H147" i="5"/>
  <c r="F158" i="15" l="1"/>
  <c r="E159" i="15"/>
  <c r="H156" i="15"/>
  <c r="J156" i="15" s="1"/>
  <c r="K156" i="15" s="1"/>
  <c r="G157" i="15"/>
  <c r="G158" i="14"/>
  <c r="H157" i="14"/>
  <c r="E158" i="14"/>
  <c r="F157" i="14"/>
  <c r="J157" i="14" s="1"/>
  <c r="K157" i="14" s="1"/>
  <c r="J156" i="14"/>
  <c r="K156" i="14" s="1"/>
  <c r="E158" i="13"/>
  <c r="F157" i="13"/>
  <c r="J157" i="13" s="1"/>
  <c r="K157" i="13" s="1"/>
  <c r="G159" i="13"/>
  <c r="H158" i="13"/>
  <c r="G159" i="12"/>
  <c r="H158" i="12"/>
  <c r="E158" i="12"/>
  <c r="F157" i="12"/>
  <c r="J157" i="12" s="1"/>
  <c r="K157" i="12" s="1"/>
  <c r="S6" i="5"/>
  <c r="R6" i="5"/>
  <c r="F147" i="5"/>
  <c r="J147" i="5" s="1"/>
  <c r="K147" i="5" s="1"/>
  <c r="F151" i="11"/>
  <c r="G151" i="11"/>
  <c r="H150" i="11"/>
  <c r="J150" i="11" s="1"/>
  <c r="K150" i="11" s="1"/>
  <c r="H148" i="5"/>
  <c r="E160" i="15" l="1"/>
  <c r="F159" i="15"/>
  <c r="H157" i="15"/>
  <c r="J157" i="15" s="1"/>
  <c r="K157" i="15" s="1"/>
  <c r="G158" i="15"/>
  <c r="E159" i="14"/>
  <c r="F158" i="14"/>
  <c r="G159" i="14"/>
  <c r="H158" i="14"/>
  <c r="G160" i="13"/>
  <c r="H159" i="13"/>
  <c r="E159" i="13"/>
  <c r="F158" i="13"/>
  <c r="J158" i="13" s="1"/>
  <c r="K158" i="13" s="1"/>
  <c r="G160" i="12"/>
  <c r="H159" i="12"/>
  <c r="E159" i="12"/>
  <c r="F158" i="12"/>
  <c r="J158" i="12" s="1"/>
  <c r="K158" i="12" s="1"/>
  <c r="F148" i="5"/>
  <c r="J148" i="5" s="1"/>
  <c r="K148" i="5" s="1"/>
  <c r="G152" i="11"/>
  <c r="H151" i="11"/>
  <c r="J151" i="11" s="1"/>
  <c r="K151" i="11" s="1"/>
  <c r="L151" i="11" s="1"/>
  <c r="F152" i="11"/>
  <c r="H149" i="5"/>
  <c r="G159" i="15" l="1"/>
  <c r="H158" i="15"/>
  <c r="J158" i="15" s="1"/>
  <c r="K158" i="15" s="1"/>
  <c r="E161" i="15"/>
  <c r="F160" i="15"/>
  <c r="G160" i="14"/>
  <c r="H159" i="14"/>
  <c r="J158" i="14"/>
  <c r="K158" i="14" s="1"/>
  <c r="E160" i="14"/>
  <c r="F159" i="14"/>
  <c r="J159" i="14" s="1"/>
  <c r="K159" i="14" s="1"/>
  <c r="E160" i="13"/>
  <c r="F159" i="13"/>
  <c r="J159" i="13" s="1"/>
  <c r="K159" i="13" s="1"/>
  <c r="G161" i="13"/>
  <c r="H160" i="13"/>
  <c r="G161" i="12"/>
  <c r="H160" i="12"/>
  <c r="E160" i="12"/>
  <c r="F159" i="12"/>
  <c r="J159" i="12" s="1"/>
  <c r="K159" i="12" s="1"/>
  <c r="F149" i="5"/>
  <c r="J149" i="5" s="1"/>
  <c r="K149" i="5" s="1"/>
  <c r="F153" i="11"/>
  <c r="G153" i="11"/>
  <c r="I154" i="11" s="1"/>
  <c r="H152" i="11"/>
  <c r="J152" i="11" s="1"/>
  <c r="K152" i="11" s="1"/>
  <c r="H150" i="5"/>
  <c r="E162" i="15" l="1"/>
  <c r="F161" i="15"/>
  <c r="G160" i="15"/>
  <c r="H159" i="15"/>
  <c r="J159" i="15" s="1"/>
  <c r="K159" i="15" s="1"/>
  <c r="E161" i="14"/>
  <c r="F160" i="14"/>
  <c r="G161" i="14"/>
  <c r="H160" i="14"/>
  <c r="H161" i="13"/>
  <c r="G162" i="13"/>
  <c r="E161" i="13"/>
  <c r="F160" i="13"/>
  <c r="J160" i="13" s="1"/>
  <c r="K160" i="13" s="1"/>
  <c r="G162" i="12"/>
  <c r="H161" i="12"/>
  <c r="F160" i="12"/>
  <c r="J160" i="12" s="1"/>
  <c r="K160" i="12" s="1"/>
  <c r="E161" i="12"/>
  <c r="F150" i="5"/>
  <c r="J150" i="5" s="1"/>
  <c r="K150" i="5" s="1"/>
  <c r="I151" i="5"/>
  <c r="F154" i="11"/>
  <c r="G154" i="11"/>
  <c r="I155" i="11" s="1"/>
  <c r="H153" i="11"/>
  <c r="J153" i="11" s="1"/>
  <c r="K153" i="11" s="1"/>
  <c r="H151" i="5"/>
  <c r="F162" i="15" l="1"/>
  <c r="E163" i="15"/>
  <c r="G161" i="15"/>
  <c r="H160" i="15"/>
  <c r="J160" i="15" s="1"/>
  <c r="K160" i="15" s="1"/>
  <c r="G162" i="14"/>
  <c r="H161" i="14"/>
  <c r="J160" i="14"/>
  <c r="K160" i="14" s="1"/>
  <c r="E162" i="14"/>
  <c r="F161" i="14"/>
  <c r="J161" i="14" s="1"/>
  <c r="K161" i="14" s="1"/>
  <c r="E162" i="13"/>
  <c r="F161" i="13"/>
  <c r="J161" i="13" s="1"/>
  <c r="K161" i="13" s="1"/>
  <c r="G163" i="13"/>
  <c r="H162" i="13"/>
  <c r="F161" i="12"/>
  <c r="J161" i="12" s="1"/>
  <c r="K161" i="12" s="1"/>
  <c r="E162" i="12"/>
  <c r="H162" i="12"/>
  <c r="G163" i="12"/>
  <c r="F151" i="5"/>
  <c r="J151" i="5" s="1"/>
  <c r="K151" i="5" s="1"/>
  <c r="L151" i="5" s="1"/>
  <c r="F155" i="11"/>
  <c r="G155" i="11"/>
  <c r="H154" i="11"/>
  <c r="J154" i="11" s="1"/>
  <c r="K154" i="11" s="1"/>
  <c r="L154" i="11" s="1"/>
  <c r="H152" i="5"/>
  <c r="G162" i="15" l="1"/>
  <c r="H161" i="15"/>
  <c r="J161" i="15" s="1"/>
  <c r="K161" i="15" s="1"/>
  <c r="E164" i="15"/>
  <c r="F163" i="15"/>
  <c r="E163" i="14"/>
  <c r="F162" i="14"/>
  <c r="H162" i="14"/>
  <c r="G163" i="14"/>
  <c r="G164" i="13"/>
  <c r="H163" i="13"/>
  <c r="E163" i="13"/>
  <c r="F162" i="13"/>
  <c r="J162" i="13" s="1"/>
  <c r="K162" i="13" s="1"/>
  <c r="H163" i="12"/>
  <c r="G164" i="12"/>
  <c r="F162" i="12"/>
  <c r="J162" i="12" s="1"/>
  <c r="K162" i="12" s="1"/>
  <c r="E163" i="12"/>
  <c r="F152" i="5"/>
  <c r="J152" i="5" s="1"/>
  <c r="K152" i="5" s="1"/>
  <c r="G156" i="11"/>
  <c r="H155" i="11"/>
  <c r="J155" i="11" s="1"/>
  <c r="K155" i="11" s="1"/>
  <c r="L155" i="11" s="1"/>
  <c r="F156" i="11"/>
  <c r="H153" i="5"/>
  <c r="I154" i="5"/>
  <c r="E165" i="15" l="1"/>
  <c r="F164" i="15"/>
  <c r="G163" i="15"/>
  <c r="H162" i="15"/>
  <c r="J162" i="15" s="1"/>
  <c r="K162" i="15" s="1"/>
  <c r="J162" i="14"/>
  <c r="K162" i="14" s="1"/>
  <c r="G164" i="14"/>
  <c r="H163" i="14"/>
  <c r="E164" i="14"/>
  <c r="F163" i="14"/>
  <c r="J163" i="14" s="1"/>
  <c r="K163" i="14" s="1"/>
  <c r="F163" i="13"/>
  <c r="J163" i="13" s="1"/>
  <c r="K163" i="13" s="1"/>
  <c r="E164" i="13"/>
  <c r="G165" i="13"/>
  <c r="H164" i="13"/>
  <c r="E164" i="12"/>
  <c r="F163" i="12"/>
  <c r="J163" i="12" s="1"/>
  <c r="K163" i="12" s="1"/>
  <c r="H164" i="12"/>
  <c r="G165" i="12"/>
  <c r="I155" i="5"/>
  <c r="F153" i="5"/>
  <c r="J153" i="5" s="1"/>
  <c r="K153" i="5" s="1"/>
  <c r="F157" i="11"/>
  <c r="G157" i="11"/>
  <c r="H156" i="11"/>
  <c r="J156" i="11" s="1"/>
  <c r="K156" i="11" s="1"/>
  <c r="H154" i="5"/>
  <c r="H163" i="15" l="1"/>
  <c r="J163" i="15" s="1"/>
  <c r="K163" i="15" s="1"/>
  <c r="G164" i="15"/>
  <c r="F165" i="15"/>
  <c r="E166" i="15"/>
  <c r="E165" i="14"/>
  <c r="F164" i="14"/>
  <c r="G165" i="14"/>
  <c r="H164" i="14"/>
  <c r="G166" i="13"/>
  <c r="H165" i="13"/>
  <c r="E165" i="13"/>
  <c r="F164" i="13"/>
  <c r="J164" i="13" s="1"/>
  <c r="K164" i="13" s="1"/>
  <c r="G166" i="12"/>
  <c r="H165" i="12"/>
  <c r="F164" i="12"/>
  <c r="J164" i="12" s="1"/>
  <c r="K164" i="12" s="1"/>
  <c r="E165" i="12"/>
  <c r="F154" i="5"/>
  <c r="J154" i="5" s="1"/>
  <c r="K154" i="5" s="1"/>
  <c r="L154" i="5" s="1"/>
  <c r="H157" i="11"/>
  <c r="J157" i="11" s="1"/>
  <c r="K157" i="11" s="1"/>
  <c r="G158" i="11"/>
  <c r="F158" i="11"/>
  <c r="H155" i="5"/>
  <c r="F166" i="15" l="1"/>
  <c r="E167" i="15"/>
  <c r="H164" i="15"/>
  <c r="J164" i="15" s="1"/>
  <c r="K164" i="15" s="1"/>
  <c r="G165" i="15"/>
  <c r="G166" i="14"/>
  <c r="H165" i="14"/>
  <c r="J164" i="14"/>
  <c r="K164" i="14" s="1"/>
  <c r="E166" i="14"/>
  <c r="F165" i="14"/>
  <c r="J165" i="14" s="1"/>
  <c r="K165" i="14" s="1"/>
  <c r="E166" i="13"/>
  <c r="F165" i="13"/>
  <c r="J165" i="13" s="1"/>
  <c r="K165" i="13" s="1"/>
  <c r="G167" i="13"/>
  <c r="H166" i="13"/>
  <c r="F165" i="12"/>
  <c r="J165" i="12" s="1"/>
  <c r="K165" i="12" s="1"/>
  <c r="E166" i="12"/>
  <c r="G167" i="12"/>
  <c r="H166" i="12"/>
  <c r="F155" i="5"/>
  <c r="J155" i="5" s="1"/>
  <c r="K155" i="5" s="1"/>
  <c r="L155" i="5" s="1"/>
  <c r="F159" i="11"/>
  <c r="G159" i="11"/>
  <c r="H158" i="11"/>
  <c r="J158" i="11" s="1"/>
  <c r="K158" i="11" s="1"/>
  <c r="H156" i="5"/>
  <c r="G166" i="15" l="1"/>
  <c r="H165" i="15"/>
  <c r="J165" i="15" s="1"/>
  <c r="K165" i="15" s="1"/>
  <c r="F167" i="15"/>
  <c r="E168" i="15"/>
  <c r="E167" i="14"/>
  <c r="F166" i="14"/>
  <c r="H166" i="14"/>
  <c r="G167" i="14"/>
  <c r="G168" i="13"/>
  <c r="H167" i="13"/>
  <c r="E167" i="13"/>
  <c r="F166" i="13"/>
  <c r="J166" i="13" s="1"/>
  <c r="K166" i="13" s="1"/>
  <c r="H167" i="12"/>
  <c r="G168" i="12"/>
  <c r="F166" i="12"/>
  <c r="J166" i="12" s="1"/>
  <c r="K166" i="12" s="1"/>
  <c r="E167" i="12"/>
  <c r="F156" i="5"/>
  <c r="J156" i="5" s="1"/>
  <c r="K156" i="5" s="1"/>
  <c r="G160" i="11"/>
  <c r="H159" i="11"/>
  <c r="J159" i="11" s="1"/>
  <c r="K159" i="11" s="1"/>
  <c r="F160" i="11"/>
  <c r="H157" i="5"/>
  <c r="E169" i="15" l="1"/>
  <c r="F168" i="15"/>
  <c r="G167" i="15"/>
  <c r="H166" i="15"/>
  <c r="J166" i="15" s="1"/>
  <c r="K166" i="15" s="1"/>
  <c r="G168" i="14"/>
  <c r="H167" i="14"/>
  <c r="J166" i="14"/>
  <c r="K166" i="14" s="1"/>
  <c r="E168" i="14"/>
  <c r="F167" i="14"/>
  <c r="E168" i="13"/>
  <c r="F167" i="13"/>
  <c r="J167" i="13" s="1"/>
  <c r="K167" i="13" s="1"/>
  <c r="G169" i="13"/>
  <c r="H168" i="13"/>
  <c r="E168" i="12"/>
  <c r="F167" i="12"/>
  <c r="J167" i="12" s="1"/>
  <c r="K167" i="12" s="1"/>
  <c r="G169" i="12"/>
  <c r="H168" i="12"/>
  <c r="F157" i="5"/>
  <c r="J157" i="5" s="1"/>
  <c r="K157" i="5" s="1"/>
  <c r="F161" i="11"/>
  <c r="G161" i="11"/>
  <c r="H160" i="11"/>
  <c r="J160" i="11" s="1"/>
  <c r="K160" i="11" s="1"/>
  <c r="H158" i="5"/>
  <c r="E170" i="15" l="1"/>
  <c r="F169" i="15"/>
  <c r="G168" i="15"/>
  <c r="H167" i="15"/>
  <c r="J167" i="15" s="1"/>
  <c r="K167" i="15" s="1"/>
  <c r="E169" i="14"/>
  <c r="F168" i="14"/>
  <c r="J168" i="14" s="1"/>
  <c r="K168" i="14" s="1"/>
  <c r="J167" i="14"/>
  <c r="K167" i="14" s="1"/>
  <c r="G169" i="14"/>
  <c r="H168" i="14"/>
  <c r="H169" i="13"/>
  <c r="G170" i="13"/>
  <c r="E169" i="13"/>
  <c r="F168" i="13"/>
  <c r="J168" i="13" s="1"/>
  <c r="K168" i="13" s="1"/>
  <c r="G170" i="12"/>
  <c r="H169" i="12"/>
  <c r="F168" i="12"/>
  <c r="J168" i="12" s="1"/>
  <c r="K168" i="12" s="1"/>
  <c r="E169" i="12"/>
  <c r="F158" i="5"/>
  <c r="J158" i="5" s="1"/>
  <c r="K158" i="5" s="1"/>
  <c r="H161" i="11"/>
  <c r="J161" i="11" s="1"/>
  <c r="K161" i="11" s="1"/>
  <c r="G162" i="11"/>
  <c r="F162" i="11"/>
  <c r="H159" i="5"/>
  <c r="H168" i="15" l="1"/>
  <c r="J168" i="15" s="1"/>
  <c r="K168" i="15" s="1"/>
  <c r="G169" i="15"/>
  <c r="E171" i="15"/>
  <c r="F170" i="15"/>
  <c r="G170" i="14"/>
  <c r="H169" i="14"/>
  <c r="E170" i="14"/>
  <c r="F169" i="14"/>
  <c r="J169" i="14" s="1"/>
  <c r="K169" i="14" s="1"/>
  <c r="E170" i="13"/>
  <c r="F169" i="13"/>
  <c r="J169" i="13" s="1"/>
  <c r="K169" i="13" s="1"/>
  <c r="G171" i="13"/>
  <c r="H170" i="13"/>
  <c r="E170" i="12"/>
  <c r="F169" i="12"/>
  <c r="J169" i="12" s="1"/>
  <c r="K169" i="12" s="1"/>
  <c r="H170" i="12"/>
  <c r="G171" i="12"/>
  <c r="F159" i="5"/>
  <c r="J159" i="5" s="1"/>
  <c r="K159" i="5" s="1"/>
  <c r="G163" i="11"/>
  <c r="H162" i="11"/>
  <c r="J162" i="11" s="1"/>
  <c r="K162" i="11" s="1"/>
  <c r="F163" i="11"/>
  <c r="H160" i="5"/>
  <c r="G170" i="15" l="1"/>
  <c r="H169" i="15"/>
  <c r="J169" i="15" s="1"/>
  <c r="K169" i="15" s="1"/>
  <c r="F171" i="15"/>
  <c r="E172" i="15"/>
  <c r="E171" i="14"/>
  <c r="F170" i="14"/>
  <c r="H170" i="14"/>
  <c r="G171" i="14"/>
  <c r="G172" i="13"/>
  <c r="H171" i="13"/>
  <c r="E171" i="13"/>
  <c r="F170" i="13"/>
  <c r="J170" i="13" s="1"/>
  <c r="K170" i="13" s="1"/>
  <c r="G172" i="12"/>
  <c r="H171" i="12"/>
  <c r="E171" i="12"/>
  <c r="F170" i="12"/>
  <c r="J170" i="12" s="1"/>
  <c r="K170" i="12" s="1"/>
  <c r="F160" i="5"/>
  <c r="J160" i="5" s="1"/>
  <c r="K160" i="5" s="1"/>
  <c r="F164" i="11"/>
  <c r="G164" i="11"/>
  <c r="H163" i="11"/>
  <c r="J163" i="11" s="1"/>
  <c r="K163" i="11" s="1"/>
  <c r="H161" i="5"/>
  <c r="E173" i="15" l="1"/>
  <c r="F172" i="15"/>
  <c r="G171" i="15"/>
  <c r="H170" i="15"/>
  <c r="J170" i="15" s="1"/>
  <c r="K170" i="15" s="1"/>
  <c r="G172" i="14"/>
  <c r="H171" i="14"/>
  <c r="J170" i="14"/>
  <c r="K170" i="14" s="1"/>
  <c r="E172" i="14"/>
  <c r="F171" i="14"/>
  <c r="J171" i="14" s="1"/>
  <c r="K171" i="14" s="1"/>
  <c r="E172" i="13"/>
  <c r="F171" i="13"/>
  <c r="J171" i="13" s="1"/>
  <c r="K171" i="13" s="1"/>
  <c r="G173" i="13"/>
  <c r="H172" i="13"/>
  <c r="E172" i="12"/>
  <c r="F171" i="12"/>
  <c r="J171" i="12" s="1"/>
  <c r="K171" i="12" s="1"/>
  <c r="G173" i="12"/>
  <c r="H172" i="12"/>
  <c r="F161" i="5"/>
  <c r="J161" i="5" s="1"/>
  <c r="K161" i="5" s="1"/>
  <c r="G165" i="11"/>
  <c r="H164" i="11"/>
  <c r="J164" i="11" s="1"/>
  <c r="K164" i="11" s="1"/>
  <c r="F165" i="11"/>
  <c r="H162" i="5"/>
  <c r="F173" i="15" l="1"/>
  <c r="E174" i="15"/>
  <c r="G172" i="15"/>
  <c r="H171" i="15"/>
  <c r="J171" i="15" s="1"/>
  <c r="K171" i="15" s="1"/>
  <c r="F172" i="14"/>
  <c r="E173" i="14"/>
  <c r="G173" i="14"/>
  <c r="H172" i="14"/>
  <c r="H173" i="13"/>
  <c r="G174" i="13"/>
  <c r="E173" i="13"/>
  <c r="F172" i="13"/>
  <c r="J172" i="13" s="1"/>
  <c r="K172" i="13" s="1"/>
  <c r="G174" i="12"/>
  <c r="H173" i="12"/>
  <c r="E173" i="12"/>
  <c r="F172" i="12"/>
  <c r="J172" i="12" s="1"/>
  <c r="K172" i="12" s="1"/>
  <c r="F162" i="5"/>
  <c r="J162" i="5" s="1"/>
  <c r="K162" i="5" s="1"/>
  <c r="F166" i="11"/>
  <c r="H165" i="11"/>
  <c r="J165" i="11" s="1"/>
  <c r="K165" i="11" s="1"/>
  <c r="G166" i="11"/>
  <c r="H163" i="5"/>
  <c r="G173" i="15" l="1"/>
  <c r="H172" i="15"/>
  <c r="J172" i="15" s="1"/>
  <c r="K172" i="15" s="1"/>
  <c r="E175" i="15"/>
  <c r="F174" i="15"/>
  <c r="E174" i="14"/>
  <c r="F173" i="14"/>
  <c r="G174" i="14"/>
  <c r="H173" i="14"/>
  <c r="J172" i="14"/>
  <c r="K172" i="14" s="1"/>
  <c r="E174" i="13"/>
  <c r="F173" i="13"/>
  <c r="J173" i="13" s="1"/>
  <c r="K173" i="13" s="1"/>
  <c r="G175" i="13"/>
  <c r="H174" i="13"/>
  <c r="E174" i="12"/>
  <c r="F173" i="12"/>
  <c r="J173" i="12" s="1"/>
  <c r="K173" i="12" s="1"/>
  <c r="G175" i="12"/>
  <c r="H174" i="12"/>
  <c r="F163" i="5"/>
  <c r="J163" i="5" s="1"/>
  <c r="K163" i="5" s="1"/>
  <c r="G167" i="11"/>
  <c r="H166" i="11"/>
  <c r="J166" i="11" s="1"/>
  <c r="K166" i="11" s="1"/>
  <c r="F167" i="11"/>
  <c r="H164" i="5"/>
  <c r="H173" i="15" l="1"/>
  <c r="J173" i="15" s="1"/>
  <c r="K173" i="15" s="1"/>
  <c r="G174" i="15"/>
  <c r="E176" i="15"/>
  <c r="F175" i="15"/>
  <c r="G175" i="14"/>
  <c r="H174" i="14"/>
  <c r="J173" i="14"/>
  <c r="K173" i="14" s="1"/>
  <c r="E175" i="14"/>
  <c r="F174" i="14"/>
  <c r="G176" i="13"/>
  <c r="H175" i="13"/>
  <c r="E175" i="13"/>
  <c r="F174" i="13"/>
  <c r="J174" i="13" s="1"/>
  <c r="K174" i="13" s="1"/>
  <c r="H175" i="12"/>
  <c r="G176" i="12"/>
  <c r="E175" i="12"/>
  <c r="F174" i="12"/>
  <c r="J174" i="12" s="1"/>
  <c r="K174" i="12" s="1"/>
  <c r="F164" i="5"/>
  <c r="J164" i="5" s="1"/>
  <c r="K164" i="5" s="1"/>
  <c r="F168" i="11"/>
  <c r="G168" i="11"/>
  <c r="H167" i="11"/>
  <c r="J167" i="11" s="1"/>
  <c r="K167" i="11" s="1"/>
  <c r="H165" i="5"/>
  <c r="E177" i="15" l="1"/>
  <c r="F176" i="15"/>
  <c r="G175" i="15"/>
  <c r="H174" i="15"/>
  <c r="J174" i="15" s="1"/>
  <c r="K174" i="15" s="1"/>
  <c r="E176" i="14"/>
  <c r="F175" i="14"/>
  <c r="J174" i="14"/>
  <c r="K174" i="14" s="1"/>
  <c r="G176" i="14"/>
  <c r="H175" i="14"/>
  <c r="E176" i="13"/>
  <c r="F175" i="13"/>
  <c r="J175" i="13" s="1"/>
  <c r="K175" i="13" s="1"/>
  <c r="G177" i="13"/>
  <c r="H176" i="13"/>
  <c r="E176" i="12"/>
  <c r="F175" i="12"/>
  <c r="J175" i="12" s="1"/>
  <c r="K175" i="12" s="1"/>
  <c r="G177" i="12"/>
  <c r="H176" i="12"/>
  <c r="F165" i="5"/>
  <c r="J165" i="5" s="1"/>
  <c r="K165" i="5" s="1"/>
  <c r="G169" i="11"/>
  <c r="H168" i="11"/>
  <c r="J168" i="11" s="1"/>
  <c r="K168" i="11" s="1"/>
  <c r="F169" i="11"/>
  <c r="H166" i="5"/>
  <c r="G176" i="15" l="1"/>
  <c r="H175" i="15"/>
  <c r="J175" i="15" s="1"/>
  <c r="K175" i="15" s="1"/>
  <c r="F177" i="15"/>
  <c r="E178" i="15"/>
  <c r="H176" i="14"/>
  <c r="G177" i="14"/>
  <c r="J175" i="14"/>
  <c r="K175" i="14" s="1"/>
  <c r="E177" i="14"/>
  <c r="F176" i="14"/>
  <c r="J176" i="14" s="1"/>
  <c r="K176" i="14" s="1"/>
  <c r="H177" i="13"/>
  <c r="G178" i="13"/>
  <c r="E177" i="13"/>
  <c r="F176" i="13"/>
  <c r="J176" i="13" s="1"/>
  <c r="K176" i="13" s="1"/>
  <c r="G178" i="12"/>
  <c r="H177" i="12"/>
  <c r="F176" i="12"/>
  <c r="J176" i="12" s="1"/>
  <c r="K176" i="12" s="1"/>
  <c r="E177" i="12"/>
  <c r="F166" i="5"/>
  <c r="J166" i="5" s="1"/>
  <c r="K166" i="5" s="1"/>
  <c r="F170" i="11"/>
  <c r="G170" i="11"/>
  <c r="H169" i="11"/>
  <c r="J169" i="11" s="1"/>
  <c r="K169" i="11" s="1"/>
  <c r="H167" i="5"/>
  <c r="E179" i="15" l="1"/>
  <c r="F178" i="15"/>
  <c r="G177" i="15"/>
  <c r="H176" i="15"/>
  <c r="J176" i="15" s="1"/>
  <c r="K176" i="15" s="1"/>
  <c r="E178" i="14"/>
  <c r="F177" i="14"/>
  <c r="G178" i="14"/>
  <c r="H177" i="14"/>
  <c r="F177" i="13"/>
  <c r="J177" i="13" s="1"/>
  <c r="K177" i="13" s="1"/>
  <c r="E178" i="13"/>
  <c r="G179" i="13"/>
  <c r="H178" i="13"/>
  <c r="E178" i="12"/>
  <c r="F177" i="12"/>
  <c r="J177" i="12" s="1"/>
  <c r="K177" i="12" s="1"/>
  <c r="H178" i="12"/>
  <c r="G179" i="12"/>
  <c r="F167" i="5"/>
  <c r="J167" i="5" s="1"/>
  <c r="K167" i="5" s="1"/>
  <c r="G171" i="11"/>
  <c r="H170" i="11"/>
  <c r="J170" i="11" s="1"/>
  <c r="K170" i="11" s="1"/>
  <c r="F171" i="11"/>
  <c r="H168" i="5"/>
  <c r="G178" i="15" l="1"/>
  <c r="H177" i="15"/>
  <c r="J177" i="15" s="1"/>
  <c r="K177" i="15" s="1"/>
  <c r="E180" i="15"/>
  <c r="F179" i="15"/>
  <c r="G179" i="14"/>
  <c r="H178" i="14"/>
  <c r="J177" i="14"/>
  <c r="K177" i="14" s="1"/>
  <c r="E179" i="14"/>
  <c r="F178" i="14"/>
  <c r="J178" i="14" s="1"/>
  <c r="K178" i="14" s="1"/>
  <c r="H179" i="13"/>
  <c r="G180" i="13"/>
  <c r="F178" i="13"/>
  <c r="J178" i="13" s="1"/>
  <c r="K178" i="13" s="1"/>
  <c r="E179" i="13"/>
  <c r="G180" i="12"/>
  <c r="H179" i="12"/>
  <c r="E179" i="12"/>
  <c r="F178" i="12"/>
  <c r="J178" i="12" s="1"/>
  <c r="K178" i="12" s="1"/>
  <c r="F168" i="5"/>
  <c r="J168" i="5" s="1"/>
  <c r="K168" i="5" s="1"/>
  <c r="F172" i="11"/>
  <c r="G172" i="11"/>
  <c r="H171" i="11"/>
  <c r="J171" i="11" s="1"/>
  <c r="K171" i="11" s="1"/>
  <c r="H169" i="5"/>
  <c r="E181" i="15" l="1"/>
  <c r="F180" i="15"/>
  <c r="G179" i="15"/>
  <c r="H178" i="15"/>
  <c r="J178" i="15" s="1"/>
  <c r="K178" i="15" s="1"/>
  <c r="E180" i="14"/>
  <c r="F179" i="14"/>
  <c r="G180" i="14"/>
  <c r="H179" i="14"/>
  <c r="E180" i="13"/>
  <c r="F179" i="13"/>
  <c r="J179" i="13" s="1"/>
  <c r="K179" i="13" s="1"/>
  <c r="G181" i="13"/>
  <c r="H180" i="13"/>
  <c r="E180" i="12"/>
  <c r="F179" i="12"/>
  <c r="J179" i="12" s="1"/>
  <c r="K179" i="12" s="1"/>
  <c r="G181" i="12"/>
  <c r="H180" i="12"/>
  <c r="F169" i="5"/>
  <c r="J169" i="5" s="1"/>
  <c r="K169" i="5" s="1"/>
  <c r="G173" i="11"/>
  <c r="H172" i="11"/>
  <c r="J172" i="11" s="1"/>
  <c r="K172" i="11" s="1"/>
  <c r="F173" i="11"/>
  <c r="H170" i="5"/>
  <c r="H179" i="15" l="1"/>
  <c r="J179" i="15" s="1"/>
  <c r="K179" i="15" s="1"/>
  <c r="G180" i="15"/>
  <c r="F181" i="15"/>
  <c r="E182" i="15"/>
  <c r="J179" i="14"/>
  <c r="K179" i="14" s="1"/>
  <c r="G181" i="14"/>
  <c r="H180" i="14"/>
  <c r="E181" i="14"/>
  <c r="F180" i="14"/>
  <c r="J180" i="14" s="1"/>
  <c r="K180" i="14" s="1"/>
  <c r="G182" i="13"/>
  <c r="H181" i="13"/>
  <c r="E181" i="13"/>
  <c r="F180" i="13"/>
  <c r="J180" i="13" s="1"/>
  <c r="K180" i="13" s="1"/>
  <c r="G182" i="12"/>
  <c r="H181" i="12"/>
  <c r="E181" i="12"/>
  <c r="F180" i="12"/>
  <c r="J180" i="12" s="1"/>
  <c r="K180" i="12" s="1"/>
  <c r="F170" i="5"/>
  <c r="J170" i="5" s="1"/>
  <c r="K170" i="5" s="1"/>
  <c r="F174" i="11"/>
  <c r="H173" i="11"/>
  <c r="J173" i="11" s="1"/>
  <c r="K173" i="11" s="1"/>
  <c r="G174" i="11"/>
  <c r="H171" i="5"/>
  <c r="G181" i="15" l="1"/>
  <c r="H180" i="15"/>
  <c r="J180" i="15" s="1"/>
  <c r="K180" i="15" s="1"/>
  <c r="F182" i="15"/>
  <c r="E183" i="15"/>
  <c r="E182" i="14"/>
  <c r="F181" i="14"/>
  <c r="H181" i="14"/>
  <c r="G182" i="14"/>
  <c r="F181" i="13"/>
  <c r="J181" i="13" s="1"/>
  <c r="K181" i="13" s="1"/>
  <c r="E182" i="13"/>
  <c r="G183" i="13"/>
  <c r="H182" i="13"/>
  <c r="E182" i="12"/>
  <c r="F181" i="12"/>
  <c r="J181" i="12" s="1"/>
  <c r="K181" i="12" s="1"/>
  <c r="G183" i="12"/>
  <c r="H182" i="12"/>
  <c r="F171" i="5"/>
  <c r="J171" i="5" s="1"/>
  <c r="K171" i="5" s="1"/>
  <c r="G175" i="11"/>
  <c r="H174" i="11"/>
  <c r="J174" i="11" s="1"/>
  <c r="K174" i="11" s="1"/>
  <c r="F175" i="11"/>
  <c r="H172" i="5"/>
  <c r="G182" i="15" l="1"/>
  <c r="H181" i="15"/>
  <c r="J181" i="15" s="1"/>
  <c r="K181" i="15" s="1"/>
  <c r="F183" i="15"/>
  <c r="E184" i="15"/>
  <c r="J181" i="14"/>
  <c r="K181" i="14" s="1"/>
  <c r="G183" i="14"/>
  <c r="H182" i="14"/>
  <c r="F182" i="14"/>
  <c r="J182" i="14" s="1"/>
  <c r="K182" i="14" s="1"/>
  <c r="E183" i="14"/>
  <c r="H183" i="13"/>
  <c r="G184" i="13"/>
  <c r="F182" i="13"/>
  <c r="J182" i="13" s="1"/>
  <c r="K182" i="13" s="1"/>
  <c r="E183" i="13"/>
  <c r="H183" i="12"/>
  <c r="G184" i="12"/>
  <c r="E183" i="12"/>
  <c r="F182" i="12"/>
  <c r="J182" i="12" s="1"/>
  <c r="K182" i="12" s="1"/>
  <c r="F172" i="5"/>
  <c r="J172" i="5" s="1"/>
  <c r="K172" i="5" s="1"/>
  <c r="F176" i="11"/>
  <c r="G176" i="11"/>
  <c r="H175" i="11"/>
  <c r="J175" i="11" s="1"/>
  <c r="K175" i="11" s="1"/>
  <c r="H173" i="5"/>
  <c r="G183" i="15" l="1"/>
  <c r="H182" i="15"/>
  <c r="J182" i="15" s="1"/>
  <c r="K182" i="15" s="1"/>
  <c r="E185" i="15"/>
  <c r="F184" i="15"/>
  <c r="G184" i="14"/>
  <c r="H183" i="14"/>
  <c r="E184" i="14"/>
  <c r="F183" i="14"/>
  <c r="J183" i="14" s="1"/>
  <c r="K183" i="14" s="1"/>
  <c r="F183" i="13"/>
  <c r="J183" i="13" s="1"/>
  <c r="K183" i="13" s="1"/>
  <c r="E184" i="13"/>
  <c r="H184" i="13"/>
  <c r="G185" i="13"/>
  <c r="E184" i="12"/>
  <c r="F183" i="12"/>
  <c r="J183" i="12" s="1"/>
  <c r="K183" i="12" s="1"/>
  <c r="G185" i="12"/>
  <c r="H184" i="12"/>
  <c r="F173" i="5"/>
  <c r="J173" i="5" s="1"/>
  <c r="K173" i="5" s="1"/>
  <c r="G177" i="11"/>
  <c r="H176" i="11"/>
  <c r="J176" i="11" s="1"/>
  <c r="K176" i="11" s="1"/>
  <c r="F177" i="11"/>
  <c r="H174" i="5"/>
  <c r="E186" i="15" l="1"/>
  <c r="F185" i="15"/>
  <c r="H183" i="15"/>
  <c r="J183" i="15" s="1"/>
  <c r="K183" i="15" s="1"/>
  <c r="G184" i="15"/>
  <c r="E185" i="14"/>
  <c r="F184" i="14"/>
  <c r="H184" i="14"/>
  <c r="G185" i="14"/>
  <c r="H185" i="13"/>
  <c r="G186" i="13"/>
  <c r="E185" i="13"/>
  <c r="F184" i="13"/>
  <c r="J184" i="13" s="1"/>
  <c r="K184" i="13" s="1"/>
  <c r="G186" i="12"/>
  <c r="H185" i="12"/>
  <c r="F184" i="12"/>
  <c r="J184" i="12" s="1"/>
  <c r="K184" i="12" s="1"/>
  <c r="E185" i="12"/>
  <c r="F174" i="5"/>
  <c r="J174" i="5" s="1"/>
  <c r="K174" i="5" s="1"/>
  <c r="F178" i="11"/>
  <c r="H177" i="11"/>
  <c r="J177" i="11" s="1"/>
  <c r="K177" i="11" s="1"/>
  <c r="G178" i="11"/>
  <c r="H175" i="5"/>
  <c r="H184" i="15" l="1"/>
  <c r="J184" i="15" s="1"/>
  <c r="K184" i="15" s="1"/>
  <c r="G185" i="15"/>
  <c r="E187" i="15"/>
  <c r="F186" i="15"/>
  <c r="G186" i="14"/>
  <c r="H185" i="14"/>
  <c r="J184" i="14"/>
  <c r="K184" i="14" s="1"/>
  <c r="E186" i="14"/>
  <c r="F185" i="14"/>
  <c r="J185" i="14" s="1"/>
  <c r="K185" i="14" s="1"/>
  <c r="F185" i="13"/>
  <c r="J185" i="13" s="1"/>
  <c r="K185" i="13" s="1"/>
  <c r="E186" i="13"/>
  <c r="G187" i="13"/>
  <c r="H186" i="13"/>
  <c r="E186" i="12"/>
  <c r="F185" i="12"/>
  <c r="J185" i="12" s="1"/>
  <c r="K185" i="12" s="1"/>
  <c r="G187" i="12"/>
  <c r="H186" i="12"/>
  <c r="F175" i="5"/>
  <c r="J175" i="5" s="1"/>
  <c r="K175" i="5" s="1"/>
  <c r="G179" i="11"/>
  <c r="H178" i="11"/>
  <c r="J178" i="11" s="1"/>
  <c r="K178" i="11" s="1"/>
  <c r="F179" i="11"/>
  <c r="H176" i="5"/>
  <c r="E188" i="15" l="1"/>
  <c r="F187" i="15"/>
  <c r="H185" i="15"/>
  <c r="J185" i="15" s="1"/>
  <c r="K185" i="15" s="1"/>
  <c r="G186" i="15"/>
  <c r="E187" i="14"/>
  <c r="F186" i="14"/>
  <c r="G187" i="14"/>
  <c r="H186" i="14"/>
  <c r="G188" i="13"/>
  <c r="H187" i="13"/>
  <c r="F186" i="13"/>
  <c r="J186" i="13" s="1"/>
  <c r="K186" i="13" s="1"/>
  <c r="E187" i="13"/>
  <c r="G188" i="12"/>
  <c r="H187" i="12"/>
  <c r="E187" i="12"/>
  <c r="F186" i="12"/>
  <c r="J186" i="12" s="1"/>
  <c r="K186" i="12" s="1"/>
  <c r="F176" i="5"/>
  <c r="J176" i="5" s="1"/>
  <c r="K176" i="5" s="1"/>
  <c r="F180" i="11"/>
  <c r="G180" i="11"/>
  <c r="H179" i="11"/>
  <c r="J179" i="11" s="1"/>
  <c r="K179" i="11" s="1"/>
  <c r="H177" i="5"/>
  <c r="G187" i="15" l="1"/>
  <c r="H186" i="15"/>
  <c r="J186" i="15" s="1"/>
  <c r="K186" i="15" s="1"/>
  <c r="E189" i="15"/>
  <c r="F188" i="15"/>
  <c r="G188" i="14"/>
  <c r="H187" i="14"/>
  <c r="J186" i="14"/>
  <c r="K186" i="14" s="1"/>
  <c r="E188" i="14"/>
  <c r="F187" i="14"/>
  <c r="J187" i="14" s="1"/>
  <c r="K187" i="14" s="1"/>
  <c r="F187" i="13"/>
  <c r="J187" i="13" s="1"/>
  <c r="K187" i="13" s="1"/>
  <c r="E188" i="13"/>
  <c r="H188" i="13"/>
  <c r="G189" i="13"/>
  <c r="E188" i="12"/>
  <c r="F187" i="12"/>
  <c r="J187" i="12" s="1"/>
  <c r="K187" i="12" s="1"/>
  <c r="G189" i="12"/>
  <c r="H188" i="12"/>
  <c r="F177" i="5"/>
  <c r="J177" i="5" s="1"/>
  <c r="K177" i="5" s="1"/>
  <c r="H180" i="11"/>
  <c r="J180" i="11" s="1"/>
  <c r="K180" i="11" s="1"/>
  <c r="G181" i="11"/>
  <c r="F181" i="11"/>
  <c r="H178" i="5"/>
  <c r="E190" i="15" l="1"/>
  <c r="F189" i="15"/>
  <c r="G188" i="15"/>
  <c r="H187" i="15"/>
  <c r="J187" i="15" s="1"/>
  <c r="K187" i="15" s="1"/>
  <c r="E189" i="14"/>
  <c r="F188" i="14"/>
  <c r="G189" i="14"/>
  <c r="H188" i="14"/>
  <c r="H189" i="13"/>
  <c r="G190" i="13"/>
  <c r="E189" i="13"/>
  <c r="F188" i="13"/>
  <c r="J188" i="13" s="1"/>
  <c r="K188" i="13" s="1"/>
  <c r="G190" i="12"/>
  <c r="H189" i="12"/>
  <c r="E189" i="12"/>
  <c r="F188" i="12"/>
  <c r="J188" i="12" s="1"/>
  <c r="K188" i="12" s="1"/>
  <c r="F178" i="5"/>
  <c r="J178" i="5" s="1"/>
  <c r="K178" i="5" s="1"/>
  <c r="G182" i="11"/>
  <c r="H181" i="11"/>
  <c r="J181" i="11" s="1"/>
  <c r="K181" i="11" s="1"/>
  <c r="F182" i="11"/>
  <c r="H179" i="5"/>
  <c r="G189" i="15" l="1"/>
  <c r="H188" i="15"/>
  <c r="J188" i="15" s="1"/>
  <c r="K188" i="15" s="1"/>
  <c r="E191" i="15"/>
  <c r="F190" i="15"/>
  <c r="H189" i="14"/>
  <c r="G190" i="14"/>
  <c r="J188" i="14"/>
  <c r="K188" i="14" s="1"/>
  <c r="E190" i="14"/>
  <c r="F189" i="14"/>
  <c r="J189" i="14" s="1"/>
  <c r="K189" i="14" s="1"/>
  <c r="E190" i="13"/>
  <c r="F189" i="13"/>
  <c r="J189" i="13" s="1"/>
  <c r="K189" i="13" s="1"/>
  <c r="G191" i="13"/>
  <c r="H190" i="13"/>
  <c r="E190" i="12"/>
  <c r="F189" i="12"/>
  <c r="J189" i="12" s="1"/>
  <c r="K189" i="12" s="1"/>
  <c r="G191" i="12"/>
  <c r="H190" i="12"/>
  <c r="F179" i="5"/>
  <c r="J179" i="5" s="1"/>
  <c r="K179" i="5" s="1"/>
  <c r="F183" i="11"/>
  <c r="G183" i="11"/>
  <c r="H182" i="11"/>
  <c r="J182" i="11" s="1"/>
  <c r="K182" i="11" s="1"/>
  <c r="H180" i="5"/>
  <c r="E192" i="15" l="1"/>
  <c r="F191" i="15"/>
  <c r="H189" i="15"/>
  <c r="J189" i="15" s="1"/>
  <c r="K189" i="15" s="1"/>
  <c r="G190" i="15"/>
  <c r="F190" i="14"/>
  <c r="E191" i="14"/>
  <c r="G191" i="14"/>
  <c r="H190" i="14"/>
  <c r="G192" i="13"/>
  <c r="H191" i="13"/>
  <c r="E191" i="13"/>
  <c r="F190" i="13"/>
  <c r="J190" i="13" s="1"/>
  <c r="K190" i="13" s="1"/>
  <c r="H191" i="12"/>
  <c r="G192" i="12"/>
  <c r="E191" i="12"/>
  <c r="F190" i="12"/>
  <c r="J190" i="12" s="1"/>
  <c r="K190" i="12" s="1"/>
  <c r="F180" i="5"/>
  <c r="J180" i="5" s="1"/>
  <c r="K180" i="5" s="1"/>
  <c r="F184" i="11"/>
  <c r="G184" i="11"/>
  <c r="H183" i="11"/>
  <c r="J183" i="11" s="1"/>
  <c r="K183" i="11" s="1"/>
  <c r="H181" i="5"/>
  <c r="G191" i="15" l="1"/>
  <c r="H190" i="15"/>
  <c r="J190" i="15" s="1"/>
  <c r="K190" i="15" s="1"/>
  <c r="E193" i="15"/>
  <c r="F192" i="15"/>
  <c r="G192" i="14"/>
  <c r="H191" i="14"/>
  <c r="E192" i="14"/>
  <c r="F191" i="14"/>
  <c r="J191" i="14" s="1"/>
  <c r="K191" i="14" s="1"/>
  <c r="I192" i="14"/>
  <c r="K192" i="14" s="1"/>
  <c r="L192" i="14" s="1"/>
  <c r="J190" i="14"/>
  <c r="K190" i="14" s="1"/>
  <c r="E192" i="13"/>
  <c r="I192" i="13"/>
  <c r="K192" i="13" s="1"/>
  <c r="L192" i="13" s="1"/>
  <c r="F191" i="13"/>
  <c r="J191" i="13" s="1"/>
  <c r="K191" i="13" s="1"/>
  <c r="G193" i="13"/>
  <c r="H192" i="13"/>
  <c r="G193" i="12"/>
  <c r="H192" i="12"/>
  <c r="I192" i="12"/>
  <c r="K192" i="12" s="1"/>
  <c r="L192" i="12" s="1"/>
  <c r="E192" i="12"/>
  <c r="F191" i="12"/>
  <c r="J191" i="12" s="1"/>
  <c r="K191" i="12" s="1"/>
  <c r="F181" i="5"/>
  <c r="J181" i="5" s="1"/>
  <c r="K181" i="5" s="1"/>
  <c r="F185" i="11"/>
  <c r="G185" i="11"/>
  <c r="H184" i="11"/>
  <c r="J184" i="11" s="1"/>
  <c r="K184" i="11" s="1"/>
  <c r="H182" i="5"/>
  <c r="G192" i="15" l="1"/>
  <c r="H191" i="15"/>
  <c r="J191" i="15" s="1"/>
  <c r="K191" i="15" s="1"/>
  <c r="I192" i="15"/>
  <c r="K192" i="15" s="1"/>
  <c r="L192" i="15" s="1"/>
  <c r="E194" i="15"/>
  <c r="F193" i="15"/>
  <c r="I193" i="14"/>
  <c r="K193" i="14" s="1"/>
  <c r="L193" i="14" s="1"/>
  <c r="E193" i="14"/>
  <c r="F192" i="14"/>
  <c r="G193" i="14"/>
  <c r="H192" i="14"/>
  <c r="H193" i="13"/>
  <c r="G194" i="13"/>
  <c r="I193" i="13"/>
  <c r="K193" i="13" s="1"/>
  <c r="L193" i="13" s="1"/>
  <c r="E193" i="13"/>
  <c r="F192" i="13"/>
  <c r="J192" i="13" s="1"/>
  <c r="E193" i="12"/>
  <c r="F192" i="12"/>
  <c r="J192" i="12" s="1"/>
  <c r="I193" i="12"/>
  <c r="K193" i="12" s="1"/>
  <c r="L193" i="12" s="1"/>
  <c r="G194" i="12"/>
  <c r="H193" i="12"/>
  <c r="F182" i="5"/>
  <c r="J182" i="5" s="1"/>
  <c r="K182" i="5" s="1"/>
  <c r="G186" i="11"/>
  <c r="H185" i="11"/>
  <c r="J185" i="11" s="1"/>
  <c r="K185" i="11" s="1"/>
  <c r="F186" i="11"/>
  <c r="H183" i="5"/>
  <c r="F194" i="15" l="1"/>
  <c r="E195" i="15"/>
  <c r="G193" i="15"/>
  <c r="H192" i="15"/>
  <c r="J192" i="15" s="1"/>
  <c r="I193" i="15"/>
  <c r="K193" i="15" s="1"/>
  <c r="L193" i="15" s="1"/>
  <c r="G194" i="14"/>
  <c r="H193" i="14"/>
  <c r="J192" i="14"/>
  <c r="E194" i="14"/>
  <c r="F193" i="14"/>
  <c r="J193" i="14" s="1"/>
  <c r="G195" i="13"/>
  <c r="H194" i="13"/>
  <c r="E194" i="13"/>
  <c r="F193" i="13"/>
  <c r="J193" i="13" s="1"/>
  <c r="G195" i="12"/>
  <c r="H194" i="12"/>
  <c r="E194" i="12"/>
  <c r="F193" i="12"/>
  <c r="J193" i="12" s="1"/>
  <c r="F183" i="5"/>
  <c r="J183" i="5" s="1"/>
  <c r="K183" i="5" s="1"/>
  <c r="F187" i="11"/>
  <c r="G187" i="11"/>
  <c r="H186" i="11"/>
  <c r="J186" i="11" s="1"/>
  <c r="K186" i="11" s="1"/>
  <c r="H184" i="5"/>
  <c r="H193" i="15" l="1"/>
  <c r="J193" i="15" s="1"/>
  <c r="G194" i="15"/>
  <c r="E196" i="15"/>
  <c r="F195" i="15"/>
  <c r="E195" i="14"/>
  <c r="F194" i="14"/>
  <c r="G195" i="14"/>
  <c r="H194" i="14"/>
  <c r="E195" i="13"/>
  <c r="F194" i="13"/>
  <c r="J194" i="13" s="1"/>
  <c r="K194" i="13" s="1"/>
  <c r="G196" i="13"/>
  <c r="H195" i="13"/>
  <c r="E195" i="12"/>
  <c r="F194" i="12"/>
  <c r="J194" i="12" s="1"/>
  <c r="K194" i="12" s="1"/>
  <c r="G196" i="12"/>
  <c r="H195" i="12"/>
  <c r="F184" i="5"/>
  <c r="J184" i="5" s="1"/>
  <c r="K184" i="5" s="1"/>
  <c r="G188" i="11"/>
  <c r="H187" i="11"/>
  <c r="J187" i="11" s="1"/>
  <c r="K187" i="11" s="1"/>
  <c r="F188" i="11"/>
  <c r="H185" i="5"/>
  <c r="E197" i="15" l="1"/>
  <c r="F196" i="15"/>
  <c r="G195" i="15"/>
  <c r="H194" i="15"/>
  <c r="J194" i="15" s="1"/>
  <c r="K194" i="15" s="1"/>
  <c r="G196" i="14"/>
  <c r="H195" i="14"/>
  <c r="J194" i="14"/>
  <c r="K194" i="14" s="1"/>
  <c r="F195" i="14"/>
  <c r="J195" i="14" s="1"/>
  <c r="K195" i="14" s="1"/>
  <c r="E196" i="14"/>
  <c r="G197" i="13"/>
  <c r="H196" i="13"/>
  <c r="E196" i="13"/>
  <c r="F195" i="13"/>
  <c r="J195" i="13" s="1"/>
  <c r="K195" i="13" s="1"/>
  <c r="H196" i="12"/>
  <c r="G197" i="12"/>
  <c r="E196" i="12"/>
  <c r="F195" i="12"/>
  <c r="J195" i="12" s="1"/>
  <c r="K195" i="12" s="1"/>
  <c r="F185" i="5"/>
  <c r="J185" i="5" s="1"/>
  <c r="K185" i="5" s="1"/>
  <c r="F189" i="11"/>
  <c r="G189" i="11"/>
  <c r="H188" i="11"/>
  <c r="J188" i="11" s="1"/>
  <c r="K188" i="11" s="1"/>
  <c r="H186" i="5"/>
  <c r="H195" i="15" l="1"/>
  <c r="J195" i="15" s="1"/>
  <c r="K195" i="15" s="1"/>
  <c r="G196" i="15"/>
  <c r="E198" i="15"/>
  <c r="F197" i="15"/>
  <c r="E197" i="14"/>
  <c r="F196" i="14"/>
  <c r="G197" i="14"/>
  <c r="H196" i="14"/>
  <c r="E197" i="13"/>
  <c r="F196" i="13"/>
  <c r="J196" i="13" s="1"/>
  <c r="K196" i="13" s="1"/>
  <c r="H197" i="13"/>
  <c r="G198" i="13"/>
  <c r="E197" i="12"/>
  <c r="F196" i="12"/>
  <c r="J196" i="12" s="1"/>
  <c r="K196" i="12" s="1"/>
  <c r="G198" i="12"/>
  <c r="H197" i="12"/>
  <c r="F186" i="5"/>
  <c r="J186" i="5" s="1"/>
  <c r="K186" i="5" s="1"/>
  <c r="G190" i="11"/>
  <c r="H189" i="11"/>
  <c r="J189" i="11" s="1"/>
  <c r="K189" i="11" s="1"/>
  <c r="F190" i="11"/>
  <c r="H187" i="5"/>
  <c r="F198" i="15" l="1"/>
  <c r="E199" i="15"/>
  <c r="G197" i="15"/>
  <c r="H196" i="15"/>
  <c r="J196" i="15" s="1"/>
  <c r="K196" i="15" s="1"/>
  <c r="G198" i="14"/>
  <c r="H197" i="14"/>
  <c r="J196" i="14"/>
  <c r="K196" i="14" s="1"/>
  <c r="E198" i="14"/>
  <c r="F197" i="14"/>
  <c r="J197" i="14" s="1"/>
  <c r="K197" i="14" s="1"/>
  <c r="G199" i="13"/>
  <c r="H198" i="13"/>
  <c r="E198" i="13"/>
  <c r="F197" i="13"/>
  <c r="J197" i="13" s="1"/>
  <c r="K197" i="13" s="1"/>
  <c r="H198" i="12"/>
  <c r="G199" i="12"/>
  <c r="E198" i="12"/>
  <c r="F197" i="12"/>
  <c r="J197" i="12" s="1"/>
  <c r="K197" i="12" s="1"/>
  <c r="F187" i="5"/>
  <c r="J187" i="5" s="1"/>
  <c r="K187" i="5" s="1"/>
  <c r="F191" i="11"/>
  <c r="G191" i="11"/>
  <c r="H190" i="11"/>
  <c r="J190" i="11" s="1"/>
  <c r="K190" i="11" s="1"/>
  <c r="H188" i="5"/>
  <c r="I189" i="5"/>
  <c r="G198" i="15" l="1"/>
  <c r="H197" i="15"/>
  <c r="J197" i="15" s="1"/>
  <c r="K197" i="15" s="1"/>
  <c r="E200" i="15"/>
  <c r="F199" i="15"/>
  <c r="E199" i="14"/>
  <c r="F198" i="14"/>
  <c r="G199" i="14"/>
  <c r="H198" i="14"/>
  <c r="F198" i="13"/>
  <c r="J198" i="13" s="1"/>
  <c r="K198" i="13" s="1"/>
  <c r="E199" i="13"/>
  <c r="G200" i="13"/>
  <c r="H199" i="13"/>
  <c r="E199" i="12"/>
  <c r="F198" i="12"/>
  <c r="J198" i="12" s="1"/>
  <c r="K198" i="12" s="1"/>
  <c r="G200" i="12"/>
  <c r="H199" i="12"/>
  <c r="F188" i="5"/>
  <c r="J188" i="5" s="1"/>
  <c r="K188" i="5" s="1"/>
  <c r="F192" i="11"/>
  <c r="G192" i="11"/>
  <c r="H191" i="11"/>
  <c r="J191" i="11" s="1"/>
  <c r="K191" i="11" s="1"/>
  <c r="I192" i="11"/>
  <c r="H189" i="5"/>
  <c r="E201" i="15" l="1"/>
  <c r="F200" i="15"/>
  <c r="G199" i="15"/>
  <c r="H198" i="15"/>
  <c r="J198" i="15" s="1"/>
  <c r="K198" i="15" s="1"/>
  <c r="G200" i="14"/>
  <c r="H199" i="14"/>
  <c r="J198" i="14"/>
  <c r="K198" i="14" s="1"/>
  <c r="F199" i="14"/>
  <c r="J199" i="14" s="1"/>
  <c r="K199" i="14" s="1"/>
  <c r="E200" i="14"/>
  <c r="H200" i="13"/>
  <c r="G201" i="13"/>
  <c r="E200" i="13"/>
  <c r="F199" i="13"/>
  <c r="J199" i="13" s="1"/>
  <c r="K199" i="13" s="1"/>
  <c r="G201" i="12"/>
  <c r="H200" i="12"/>
  <c r="E200" i="12"/>
  <c r="F199" i="12"/>
  <c r="J199" i="12" s="1"/>
  <c r="K199" i="12" s="1"/>
  <c r="F189" i="5"/>
  <c r="J189" i="5" s="1"/>
  <c r="K189" i="5" s="1"/>
  <c r="L189" i="5" s="1"/>
  <c r="G193" i="11"/>
  <c r="H192" i="11"/>
  <c r="J192" i="11" s="1"/>
  <c r="K192" i="11" s="1"/>
  <c r="L192" i="11" s="1"/>
  <c r="F193" i="11"/>
  <c r="I193" i="11"/>
  <c r="H190" i="5"/>
  <c r="H199" i="15" l="1"/>
  <c r="J199" i="15" s="1"/>
  <c r="K199" i="15" s="1"/>
  <c r="G200" i="15"/>
  <c r="F201" i="15"/>
  <c r="E202" i="15"/>
  <c r="F200" i="14"/>
  <c r="E201" i="14"/>
  <c r="G201" i="14"/>
  <c r="H200" i="14"/>
  <c r="E201" i="13"/>
  <c r="F200" i="13"/>
  <c r="J200" i="13" s="1"/>
  <c r="K200" i="13" s="1"/>
  <c r="G202" i="13"/>
  <c r="H201" i="13"/>
  <c r="E201" i="12"/>
  <c r="F200" i="12"/>
  <c r="J200" i="12" s="1"/>
  <c r="K200" i="12" s="1"/>
  <c r="G202" i="12"/>
  <c r="H201" i="12"/>
  <c r="F190" i="5"/>
  <c r="J190" i="5" s="1"/>
  <c r="K190" i="5" s="1"/>
  <c r="F194" i="11"/>
  <c r="G194" i="11"/>
  <c r="H193" i="11"/>
  <c r="J193" i="11" s="1"/>
  <c r="K193" i="11" s="1"/>
  <c r="L193" i="11" s="1"/>
  <c r="H191" i="5"/>
  <c r="I192" i="5"/>
  <c r="G201" i="15" l="1"/>
  <c r="H200" i="15"/>
  <c r="J200" i="15" s="1"/>
  <c r="K200" i="15" s="1"/>
  <c r="F202" i="15"/>
  <c r="E203" i="15"/>
  <c r="F201" i="14"/>
  <c r="E202" i="14"/>
  <c r="H201" i="14"/>
  <c r="G202" i="14"/>
  <c r="J200" i="14"/>
  <c r="K200" i="14" s="1"/>
  <c r="G203" i="13"/>
  <c r="H202" i="13"/>
  <c r="E202" i="13"/>
  <c r="F201" i="13"/>
  <c r="J201" i="13" s="1"/>
  <c r="K201" i="13" s="1"/>
  <c r="G203" i="12"/>
  <c r="H202" i="12"/>
  <c r="E202" i="12"/>
  <c r="F201" i="12"/>
  <c r="J201" i="12" s="1"/>
  <c r="K201" i="12" s="1"/>
  <c r="I193" i="5"/>
  <c r="F191" i="5"/>
  <c r="J191" i="5" s="1"/>
  <c r="K191" i="5" s="1"/>
  <c r="H194" i="11"/>
  <c r="J194" i="11" s="1"/>
  <c r="K194" i="11" s="1"/>
  <c r="G195" i="11"/>
  <c r="F195" i="11"/>
  <c r="H192" i="5"/>
  <c r="F203" i="15" l="1"/>
  <c r="E204" i="15"/>
  <c r="G202" i="15"/>
  <c r="H201" i="15"/>
  <c r="J201" i="15" s="1"/>
  <c r="K201" i="15" s="1"/>
  <c r="H202" i="14"/>
  <c r="G203" i="14"/>
  <c r="E203" i="14"/>
  <c r="F202" i="14"/>
  <c r="J202" i="14" s="1"/>
  <c r="K202" i="14" s="1"/>
  <c r="J201" i="14"/>
  <c r="K201" i="14" s="1"/>
  <c r="E203" i="13"/>
  <c r="F202" i="13"/>
  <c r="J202" i="13" s="1"/>
  <c r="K202" i="13" s="1"/>
  <c r="G204" i="13"/>
  <c r="H203" i="13"/>
  <c r="F202" i="12"/>
  <c r="J202" i="12" s="1"/>
  <c r="K202" i="12" s="1"/>
  <c r="E203" i="12"/>
  <c r="G204" i="12"/>
  <c r="H203" i="12"/>
  <c r="F192" i="5"/>
  <c r="J192" i="5" s="1"/>
  <c r="K192" i="5" s="1"/>
  <c r="L192" i="5" s="1"/>
  <c r="G196" i="11"/>
  <c r="H195" i="11"/>
  <c r="J195" i="11" s="1"/>
  <c r="K195" i="11" s="1"/>
  <c r="F196" i="11"/>
  <c r="H193" i="5"/>
  <c r="G203" i="15" l="1"/>
  <c r="H202" i="15"/>
  <c r="J202" i="15" s="1"/>
  <c r="K202" i="15" s="1"/>
  <c r="E205" i="15"/>
  <c r="F204" i="15"/>
  <c r="F203" i="14"/>
  <c r="E204" i="14"/>
  <c r="G204" i="14"/>
  <c r="H203" i="14"/>
  <c r="G205" i="13"/>
  <c r="H204" i="13"/>
  <c r="F203" i="13"/>
  <c r="J203" i="13" s="1"/>
  <c r="K203" i="13" s="1"/>
  <c r="E204" i="13"/>
  <c r="H204" i="12"/>
  <c r="G205" i="12"/>
  <c r="E204" i="12"/>
  <c r="F203" i="12"/>
  <c r="J203" i="12" s="1"/>
  <c r="K203" i="12" s="1"/>
  <c r="F193" i="5"/>
  <c r="J193" i="5" s="1"/>
  <c r="K193" i="5" s="1"/>
  <c r="L193" i="5" s="1"/>
  <c r="F197" i="11"/>
  <c r="G197" i="11"/>
  <c r="H196" i="11"/>
  <c r="J196" i="11" s="1"/>
  <c r="K196" i="11" s="1"/>
  <c r="H194" i="5"/>
  <c r="E206" i="15" l="1"/>
  <c r="F205" i="15"/>
  <c r="G204" i="15"/>
  <c r="H203" i="15"/>
  <c r="J203" i="15" s="1"/>
  <c r="K203" i="15" s="1"/>
  <c r="G205" i="14"/>
  <c r="H204" i="14"/>
  <c r="F204" i="14"/>
  <c r="J204" i="14" s="1"/>
  <c r="K204" i="14" s="1"/>
  <c r="E205" i="14"/>
  <c r="J203" i="14"/>
  <c r="K203" i="14" s="1"/>
  <c r="E205" i="13"/>
  <c r="F204" i="13"/>
  <c r="J204" i="13" s="1"/>
  <c r="K204" i="13" s="1"/>
  <c r="H205" i="13"/>
  <c r="G206" i="13"/>
  <c r="F204" i="12"/>
  <c r="J204" i="12" s="1"/>
  <c r="K204" i="12" s="1"/>
  <c r="E205" i="12"/>
  <c r="G206" i="12"/>
  <c r="H205" i="12"/>
  <c r="F194" i="5"/>
  <c r="J194" i="5" s="1"/>
  <c r="K194" i="5" s="1"/>
  <c r="G198" i="11"/>
  <c r="H197" i="11"/>
  <c r="J197" i="11" s="1"/>
  <c r="K197" i="11" s="1"/>
  <c r="F198" i="11"/>
  <c r="H195" i="5"/>
  <c r="H204" i="15" l="1"/>
  <c r="J204" i="15" s="1"/>
  <c r="K204" i="15" s="1"/>
  <c r="G205" i="15"/>
  <c r="E207" i="15"/>
  <c r="F206" i="15"/>
  <c r="F205" i="14"/>
  <c r="E206" i="14"/>
  <c r="G206" i="14"/>
  <c r="H205" i="14"/>
  <c r="G207" i="13"/>
  <c r="H206" i="13"/>
  <c r="E206" i="13"/>
  <c r="F205" i="13"/>
  <c r="J205" i="13" s="1"/>
  <c r="K205" i="13" s="1"/>
  <c r="H206" i="12"/>
  <c r="G207" i="12"/>
  <c r="E206" i="12"/>
  <c r="F205" i="12"/>
  <c r="J205" i="12" s="1"/>
  <c r="K205" i="12" s="1"/>
  <c r="F195" i="5"/>
  <c r="J195" i="5" s="1"/>
  <c r="K195" i="5" s="1"/>
  <c r="F199" i="11"/>
  <c r="G199" i="11"/>
  <c r="H198" i="11"/>
  <c r="J198" i="11" s="1"/>
  <c r="K198" i="11" s="1"/>
  <c r="H196" i="5"/>
  <c r="E208" i="15" l="1"/>
  <c r="F207" i="15"/>
  <c r="G206" i="15"/>
  <c r="H205" i="15"/>
  <c r="J205" i="15" s="1"/>
  <c r="K205" i="15" s="1"/>
  <c r="E207" i="14"/>
  <c r="F206" i="14"/>
  <c r="H206" i="14"/>
  <c r="G207" i="14"/>
  <c r="J205" i="14"/>
  <c r="K205" i="14" s="1"/>
  <c r="G208" i="13"/>
  <c r="H207" i="13"/>
  <c r="F206" i="13"/>
  <c r="J206" i="13" s="1"/>
  <c r="K206" i="13" s="1"/>
  <c r="E207" i="13"/>
  <c r="E207" i="12"/>
  <c r="F206" i="12"/>
  <c r="J206" i="12" s="1"/>
  <c r="K206" i="12" s="1"/>
  <c r="G208" i="12"/>
  <c r="H207" i="12"/>
  <c r="F196" i="5"/>
  <c r="J196" i="5" s="1"/>
  <c r="K196" i="5" s="1"/>
  <c r="F200" i="11"/>
  <c r="G200" i="11"/>
  <c r="H199" i="11"/>
  <c r="J199" i="11" s="1"/>
  <c r="K199" i="11" s="1"/>
  <c r="H197" i="5"/>
  <c r="G207" i="15" l="1"/>
  <c r="H206" i="15"/>
  <c r="J206" i="15" s="1"/>
  <c r="K206" i="15" s="1"/>
  <c r="E209" i="15"/>
  <c r="F208" i="15"/>
  <c r="H207" i="14"/>
  <c r="G208" i="14"/>
  <c r="J206" i="14"/>
  <c r="K206" i="14" s="1"/>
  <c r="E208" i="14"/>
  <c r="F207" i="14"/>
  <c r="J207" i="14" s="1"/>
  <c r="K207" i="14" s="1"/>
  <c r="E208" i="13"/>
  <c r="F207" i="13"/>
  <c r="J207" i="13" s="1"/>
  <c r="K207" i="13" s="1"/>
  <c r="H208" i="13"/>
  <c r="G209" i="13"/>
  <c r="G209" i="12"/>
  <c r="H208" i="12"/>
  <c r="E208" i="12"/>
  <c r="F207" i="12"/>
  <c r="J207" i="12" s="1"/>
  <c r="K207" i="12" s="1"/>
  <c r="F197" i="5"/>
  <c r="J197" i="5" s="1"/>
  <c r="K197" i="5" s="1"/>
  <c r="F201" i="11"/>
  <c r="G201" i="11"/>
  <c r="H200" i="11"/>
  <c r="J200" i="11" s="1"/>
  <c r="K200" i="11" s="1"/>
  <c r="H198" i="5"/>
  <c r="F209" i="15" l="1"/>
  <c r="E210" i="15"/>
  <c r="G208" i="15"/>
  <c r="H207" i="15"/>
  <c r="J207" i="15" s="1"/>
  <c r="K207" i="15" s="1"/>
  <c r="E209" i="14"/>
  <c r="F208" i="14"/>
  <c r="G209" i="14"/>
  <c r="H208" i="14"/>
  <c r="G210" i="13"/>
  <c r="H209" i="13"/>
  <c r="E209" i="13"/>
  <c r="F208" i="13"/>
  <c r="J208" i="13" s="1"/>
  <c r="K208" i="13" s="1"/>
  <c r="E209" i="12"/>
  <c r="F208" i="12"/>
  <c r="J208" i="12" s="1"/>
  <c r="K208" i="12" s="1"/>
  <c r="G210" i="12"/>
  <c r="H209" i="12"/>
  <c r="F198" i="5"/>
  <c r="J198" i="5" s="1"/>
  <c r="K198" i="5" s="1"/>
  <c r="F202" i="11"/>
  <c r="G202" i="11"/>
  <c r="H201" i="11"/>
  <c r="J201" i="11" s="1"/>
  <c r="K201" i="11" s="1"/>
  <c r="H199" i="5"/>
  <c r="E211" i="15" l="1"/>
  <c r="F210" i="15"/>
  <c r="H208" i="15"/>
  <c r="J208" i="15" s="1"/>
  <c r="K208" i="15" s="1"/>
  <c r="G209" i="15"/>
  <c r="G210" i="14"/>
  <c r="H209" i="14"/>
  <c r="J208" i="14"/>
  <c r="K208" i="14" s="1"/>
  <c r="E210" i="14"/>
  <c r="F209" i="14"/>
  <c r="J209" i="14" s="1"/>
  <c r="K209" i="14" s="1"/>
  <c r="E210" i="13"/>
  <c r="F209" i="13"/>
  <c r="J209" i="13" s="1"/>
  <c r="K209" i="13" s="1"/>
  <c r="G211" i="13"/>
  <c r="H210" i="13"/>
  <c r="G211" i="12"/>
  <c r="H210" i="12"/>
  <c r="E210" i="12"/>
  <c r="F209" i="12"/>
  <c r="J209" i="12" s="1"/>
  <c r="K209" i="12" s="1"/>
  <c r="F199" i="5"/>
  <c r="J199" i="5" s="1"/>
  <c r="K199" i="5" s="1"/>
  <c r="H202" i="11"/>
  <c r="J202" i="11" s="1"/>
  <c r="K202" i="11" s="1"/>
  <c r="G203" i="11"/>
  <c r="F203" i="11"/>
  <c r="H200" i="5"/>
  <c r="H209" i="15" l="1"/>
  <c r="J209" i="15" s="1"/>
  <c r="K209" i="15" s="1"/>
  <c r="G210" i="15"/>
  <c r="E212" i="15"/>
  <c r="F211" i="15"/>
  <c r="E211" i="14"/>
  <c r="F210" i="14"/>
  <c r="G211" i="14"/>
  <c r="H210" i="14"/>
  <c r="G212" i="13"/>
  <c r="H211" i="13"/>
  <c r="E211" i="13"/>
  <c r="F210" i="13"/>
  <c r="J210" i="13" s="1"/>
  <c r="K210" i="13" s="1"/>
  <c r="E211" i="12"/>
  <c r="F210" i="12"/>
  <c r="J210" i="12" s="1"/>
  <c r="K210" i="12" s="1"/>
  <c r="G212" i="12"/>
  <c r="H211" i="12"/>
  <c r="F200" i="5"/>
  <c r="J200" i="5" s="1"/>
  <c r="K200" i="5" s="1"/>
  <c r="F204" i="11"/>
  <c r="G204" i="11"/>
  <c r="H203" i="11"/>
  <c r="J203" i="11" s="1"/>
  <c r="K203" i="11" s="1"/>
  <c r="H201" i="5"/>
  <c r="E213" i="15" l="1"/>
  <c r="F212" i="15"/>
  <c r="G211" i="15"/>
  <c r="H210" i="15"/>
  <c r="J210" i="15" s="1"/>
  <c r="K210" i="15" s="1"/>
  <c r="H211" i="14"/>
  <c r="G212" i="14"/>
  <c r="J210" i="14"/>
  <c r="K210" i="14" s="1"/>
  <c r="E212" i="14"/>
  <c r="F211" i="14"/>
  <c r="J211" i="14" s="1"/>
  <c r="K211" i="14" s="1"/>
  <c r="E212" i="13"/>
  <c r="F211" i="13"/>
  <c r="J211" i="13" s="1"/>
  <c r="K211" i="13" s="1"/>
  <c r="G213" i="13"/>
  <c r="H212" i="13"/>
  <c r="G213" i="12"/>
  <c r="H212" i="12"/>
  <c r="E212" i="12"/>
  <c r="F211" i="12"/>
  <c r="J211" i="12" s="1"/>
  <c r="K211" i="12" s="1"/>
  <c r="F201" i="5"/>
  <c r="J201" i="5" s="1"/>
  <c r="K201" i="5" s="1"/>
  <c r="G205" i="11"/>
  <c r="H204" i="11"/>
  <c r="J204" i="11" s="1"/>
  <c r="K204" i="11" s="1"/>
  <c r="F205" i="11"/>
  <c r="H202" i="5"/>
  <c r="I203" i="5"/>
  <c r="G212" i="15" l="1"/>
  <c r="H211" i="15"/>
  <c r="J211" i="15" s="1"/>
  <c r="K211" i="15" s="1"/>
  <c r="E214" i="15"/>
  <c r="F213" i="15"/>
  <c r="E213" i="14"/>
  <c r="F212" i="14"/>
  <c r="G213" i="14"/>
  <c r="H212" i="14"/>
  <c r="H213" i="13"/>
  <c r="G214" i="13"/>
  <c r="E213" i="13"/>
  <c r="F212" i="13"/>
  <c r="J212" i="13" s="1"/>
  <c r="K212" i="13" s="1"/>
  <c r="F212" i="12"/>
  <c r="J212" i="12" s="1"/>
  <c r="K212" i="12" s="1"/>
  <c r="E213" i="12"/>
  <c r="G214" i="12"/>
  <c r="H213" i="12"/>
  <c r="F202" i="5"/>
  <c r="J202" i="5" s="1"/>
  <c r="K202" i="5" s="1"/>
  <c r="F206" i="11"/>
  <c r="H205" i="11"/>
  <c r="J205" i="11" s="1"/>
  <c r="K205" i="11" s="1"/>
  <c r="G206" i="11"/>
  <c r="H203" i="5"/>
  <c r="E215" i="15" l="1"/>
  <c r="F214" i="15"/>
  <c r="G213" i="15"/>
  <c r="H212" i="15"/>
  <c r="J212" i="15" s="1"/>
  <c r="K212" i="15" s="1"/>
  <c r="G214" i="14"/>
  <c r="H213" i="14"/>
  <c r="J212" i="14"/>
  <c r="K212" i="14" s="1"/>
  <c r="E214" i="14"/>
  <c r="F213" i="14"/>
  <c r="G215" i="13"/>
  <c r="H214" i="13"/>
  <c r="E214" i="13"/>
  <c r="F213" i="13"/>
  <c r="J213" i="13" s="1"/>
  <c r="K213" i="13" s="1"/>
  <c r="G215" i="12"/>
  <c r="H214" i="12"/>
  <c r="E214" i="12"/>
  <c r="F213" i="12"/>
  <c r="J213" i="12" s="1"/>
  <c r="K213" i="12" s="1"/>
  <c r="F203" i="5"/>
  <c r="J203" i="5" s="1"/>
  <c r="K203" i="5" s="1"/>
  <c r="L203" i="5" s="1"/>
  <c r="G207" i="11"/>
  <c r="H206" i="11"/>
  <c r="J206" i="11" s="1"/>
  <c r="K206" i="11" s="1"/>
  <c r="F207" i="11"/>
  <c r="H204" i="5"/>
  <c r="G214" i="15" l="1"/>
  <c r="H213" i="15"/>
  <c r="J213" i="15" s="1"/>
  <c r="K213" i="15" s="1"/>
  <c r="E216" i="15"/>
  <c r="F215" i="15"/>
  <c r="E215" i="14"/>
  <c r="F214" i="14"/>
  <c r="J213" i="14"/>
  <c r="K213" i="14" s="1"/>
  <c r="G215" i="14"/>
  <c r="H214" i="14"/>
  <c r="F214" i="13"/>
  <c r="J214" i="13" s="1"/>
  <c r="K214" i="13" s="1"/>
  <c r="E215" i="13"/>
  <c r="G216" i="13"/>
  <c r="H215" i="13"/>
  <c r="F214" i="12"/>
  <c r="J214" i="12" s="1"/>
  <c r="K214" i="12" s="1"/>
  <c r="E215" i="12"/>
  <c r="G216" i="12"/>
  <c r="H215" i="12"/>
  <c r="F204" i="5"/>
  <c r="J204" i="5" s="1"/>
  <c r="K204" i="5" s="1"/>
  <c r="F208" i="11"/>
  <c r="G208" i="11"/>
  <c r="H207" i="11"/>
  <c r="J207" i="11" s="1"/>
  <c r="K207" i="11" s="1"/>
  <c r="H205" i="5"/>
  <c r="F216" i="15" l="1"/>
  <c r="E217" i="15"/>
  <c r="G215" i="15"/>
  <c r="H214" i="15"/>
  <c r="J214" i="15" s="1"/>
  <c r="K214" i="15" s="1"/>
  <c r="H215" i="14"/>
  <c r="G216" i="14"/>
  <c r="J214" i="14"/>
  <c r="K214" i="14" s="1"/>
  <c r="E216" i="14"/>
  <c r="F215" i="14"/>
  <c r="J215" i="14" s="1"/>
  <c r="K215" i="14" s="1"/>
  <c r="E216" i="13"/>
  <c r="F215" i="13"/>
  <c r="J215" i="13" s="1"/>
  <c r="K215" i="13" s="1"/>
  <c r="G217" i="13"/>
  <c r="H216" i="13"/>
  <c r="G217" i="12"/>
  <c r="H216" i="12"/>
  <c r="E216" i="12"/>
  <c r="F215" i="12"/>
  <c r="J215" i="12" s="1"/>
  <c r="K215" i="12" s="1"/>
  <c r="F205" i="5"/>
  <c r="J205" i="5" s="1"/>
  <c r="K205" i="5" s="1"/>
  <c r="G209" i="11"/>
  <c r="H208" i="11"/>
  <c r="J208" i="11" s="1"/>
  <c r="K208" i="11" s="1"/>
  <c r="F209" i="11"/>
  <c r="H206" i="5"/>
  <c r="E218" i="15" l="1"/>
  <c r="F217" i="15"/>
  <c r="G216" i="15"/>
  <c r="H215" i="15"/>
  <c r="J215" i="15" s="1"/>
  <c r="K215" i="15" s="1"/>
  <c r="I217" i="14"/>
  <c r="K217" i="14" s="1"/>
  <c r="L217" i="14" s="1"/>
  <c r="F216" i="14"/>
  <c r="J216" i="14" s="1"/>
  <c r="K216" i="14" s="1"/>
  <c r="E217" i="14"/>
  <c r="G217" i="14"/>
  <c r="H216" i="14"/>
  <c r="G218" i="13"/>
  <c r="H217" i="13"/>
  <c r="I217" i="13"/>
  <c r="K217" i="13" s="1"/>
  <c r="L217" i="13" s="1"/>
  <c r="E217" i="13"/>
  <c r="F216" i="13"/>
  <c r="J216" i="13" s="1"/>
  <c r="K216" i="13" s="1"/>
  <c r="G218" i="12"/>
  <c r="H217" i="12"/>
  <c r="I217" i="12"/>
  <c r="K217" i="12" s="1"/>
  <c r="L217" i="12" s="1"/>
  <c r="E217" i="12"/>
  <c r="F216" i="12"/>
  <c r="J216" i="12" s="1"/>
  <c r="K216" i="12" s="1"/>
  <c r="F206" i="5"/>
  <c r="J206" i="5" s="1"/>
  <c r="K206" i="5" s="1"/>
  <c r="F210" i="11"/>
  <c r="G210" i="11"/>
  <c r="H209" i="11"/>
  <c r="J209" i="11" s="1"/>
  <c r="K209" i="11" s="1"/>
  <c r="H207" i="5"/>
  <c r="G217" i="15" l="1"/>
  <c r="H216" i="15"/>
  <c r="J216" i="15" s="1"/>
  <c r="K216" i="15" s="1"/>
  <c r="I217" i="15"/>
  <c r="K217" i="15" s="1"/>
  <c r="L217" i="15" s="1"/>
  <c r="E219" i="15"/>
  <c r="F218" i="15"/>
  <c r="G218" i="14"/>
  <c r="H217" i="14"/>
  <c r="E218" i="14"/>
  <c r="F217" i="14"/>
  <c r="E218" i="13"/>
  <c r="F217" i="13"/>
  <c r="J217" i="13" s="1"/>
  <c r="G219" i="13"/>
  <c r="H218" i="13"/>
  <c r="E218" i="12"/>
  <c r="F217" i="12"/>
  <c r="J217" i="12" s="1"/>
  <c r="G219" i="12"/>
  <c r="H218" i="12"/>
  <c r="F207" i="5"/>
  <c r="J207" i="5" s="1"/>
  <c r="K207" i="5" s="1"/>
  <c r="H210" i="11"/>
  <c r="J210" i="11" s="1"/>
  <c r="K210" i="11" s="1"/>
  <c r="G211" i="11"/>
  <c r="F211" i="11"/>
  <c r="H208" i="5"/>
  <c r="E220" i="15" l="1"/>
  <c r="F219" i="15"/>
  <c r="H217" i="15"/>
  <c r="J217" i="15" s="1"/>
  <c r="G218" i="15"/>
  <c r="J217" i="14"/>
  <c r="E219" i="14"/>
  <c r="F218" i="14"/>
  <c r="G219" i="14"/>
  <c r="H218" i="14"/>
  <c r="G220" i="13"/>
  <c r="H219" i="13"/>
  <c r="E219" i="13"/>
  <c r="F218" i="13"/>
  <c r="J218" i="13" s="1"/>
  <c r="K218" i="13" s="1"/>
  <c r="G220" i="12"/>
  <c r="H219" i="12"/>
  <c r="E219" i="12"/>
  <c r="F218" i="12"/>
  <c r="J218" i="12" s="1"/>
  <c r="K218" i="12" s="1"/>
  <c r="F208" i="5"/>
  <c r="J208" i="5" s="1"/>
  <c r="K208" i="5" s="1"/>
  <c r="G212" i="11"/>
  <c r="H211" i="11"/>
  <c r="J211" i="11" s="1"/>
  <c r="K211" i="11" s="1"/>
  <c r="F212" i="11"/>
  <c r="H209" i="5"/>
  <c r="I210" i="5"/>
  <c r="F220" i="15" l="1"/>
  <c r="E221" i="15"/>
  <c r="G219" i="15"/>
  <c r="H218" i="15"/>
  <c r="J218" i="15" s="1"/>
  <c r="K218" i="15" s="1"/>
  <c r="G220" i="14"/>
  <c r="H219" i="14"/>
  <c r="J218" i="14"/>
  <c r="K218" i="14" s="1"/>
  <c r="E220" i="14"/>
  <c r="F219" i="14"/>
  <c r="J219" i="14" s="1"/>
  <c r="K219" i="14" s="1"/>
  <c r="F219" i="13"/>
  <c r="J219" i="13" s="1"/>
  <c r="K219" i="13" s="1"/>
  <c r="E220" i="13"/>
  <c r="H220" i="13"/>
  <c r="G221" i="13"/>
  <c r="E220" i="12"/>
  <c r="F219" i="12"/>
  <c r="J219" i="12" s="1"/>
  <c r="K219" i="12" s="1"/>
  <c r="H220" i="12"/>
  <c r="G221" i="12"/>
  <c r="F209" i="5"/>
  <c r="J209" i="5" s="1"/>
  <c r="K209" i="5" s="1"/>
  <c r="F213" i="11"/>
  <c r="G213" i="11"/>
  <c r="H212" i="11"/>
  <c r="J212" i="11" s="1"/>
  <c r="K212" i="11" s="1"/>
  <c r="H210" i="5"/>
  <c r="G220" i="15" l="1"/>
  <c r="H219" i="15"/>
  <c r="J219" i="15" s="1"/>
  <c r="K219" i="15" s="1"/>
  <c r="E222" i="15"/>
  <c r="F221" i="15"/>
  <c r="E221" i="14"/>
  <c r="F220" i="14"/>
  <c r="G221" i="14"/>
  <c r="H220" i="14"/>
  <c r="G222" i="13"/>
  <c r="H221" i="13"/>
  <c r="E221" i="13"/>
  <c r="F220" i="13"/>
  <c r="J220" i="13" s="1"/>
  <c r="K220" i="13" s="1"/>
  <c r="G222" i="12"/>
  <c r="H221" i="12"/>
  <c r="E221" i="12"/>
  <c r="F220" i="12"/>
  <c r="J220" i="12" s="1"/>
  <c r="K220" i="12" s="1"/>
  <c r="F210" i="5"/>
  <c r="J210" i="5" s="1"/>
  <c r="K210" i="5" s="1"/>
  <c r="L210" i="5" s="1"/>
  <c r="H213" i="11"/>
  <c r="J213" i="11" s="1"/>
  <c r="K213" i="11" s="1"/>
  <c r="G214" i="11"/>
  <c r="F214" i="11"/>
  <c r="H211" i="5"/>
  <c r="E223" i="15" l="1"/>
  <c r="F222" i="15"/>
  <c r="G221" i="15"/>
  <c r="H220" i="15"/>
  <c r="J220" i="15" s="1"/>
  <c r="K220" i="15" s="1"/>
  <c r="G222" i="14"/>
  <c r="H221" i="14"/>
  <c r="J220" i="14"/>
  <c r="K220" i="14" s="1"/>
  <c r="F221" i="14"/>
  <c r="J221" i="14" s="1"/>
  <c r="K221" i="14" s="1"/>
  <c r="E222" i="14"/>
  <c r="E222" i="13"/>
  <c r="F221" i="13"/>
  <c r="J221" i="13" s="1"/>
  <c r="K221" i="13" s="1"/>
  <c r="G223" i="13"/>
  <c r="H222" i="13"/>
  <c r="E222" i="12"/>
  <c r="F221" i="12"/>
  <c r="J221" i="12" s="1"/>
  <c r="K221" i="12" s="1"/>
  <c r="G223" i="12"/>
  <c r="H222" i="12"/>
  <c r="F211" i="5"/>
  <c r="J211" i="5" s="1"/>
  <c r="K211" i="5" s="1"/>
  <c r="G215" i="11"/>
  <c r="H214" i="11"/>
  <c r="J214" i="11" s="1"/>
  <c r="K214" i="11" s="1"/>
  <c r="F215" i="11"/>
  <c r="H212" i="5"/>
  <c r="G222" i="15" l="1"/>
  <c r="H221" i="15"/>
  <c r="J221" i="15" s="1"/>
  <c r="K221" i="15" s="1"/>
  <c r="F223" i="15"/>
  <c r="E224" i="15"/>
  <c r="E223" i="14"/>
  <c r="F222" i="14"/>
  <c r="J222" i="14" s="1"/>
  <c r="K222" i="14" s="1"/>
  <c r="G223" i="14"/>
  <c r="H222" i="14"/>
  <c r="G224" i="13"/>
  <c r="H223" i="13"/>
  <c r="E223" i="13"/>
  <c r="F222" i="13"/>
  <c r="J222" i="13" s="1"/>
  <c r="K222" i="13" s="1"/>
  <c r="G224" i="12"/>
  <c r="H223" i="12"/>
  <c r="E223" i="12"/>
  <c r="F222" i="12"/>
  <c r="J222" i="12" s="1"/>
  <c r="K222" i="12" s="1"/>
  <c r="F212" i="5"/>
  <c r="J212" i="5" s="1"/>
  <c r="K212" i="5" s="1"/>
  <c r="F216" i="11"/>
  <c r="G216" i="11"/>
  <c r="I217" i="11" s="1"/>
  <c r="H215" i="11"/>
  <c r="J215" i="11" s="1"/>
  <c r="K215" i="11" s="1"/>
  <c r="H213" i="5"/>
  <c r="F224" i="15" l="1"/>
  <c r="E225" i="15"/>
  <c r="G223" i="15"/>
  <c r="H222" i="15"/>
  <c r="J222" i="15" s="1"/>
  <c r="K222" i="15" s="1"/>
  <c r="G224" i="14"/>
  <c r="H223" i="14"/>
  <c r="E224" i="14"/>
  <c r="F223" i="14"/>
  <c r="J223" i="14" s="1"/>
  <c r="K223" i="14" s="1"/>
  <c r="E224" i="13"/>
  <c r="F223" i="13"/>
  <c r="J223" i="13" s="1"/>
  <c r="K223" i="13" s="1"/>
  <c r="G225" i="13"/>
  <c r="H224" i="13"/>
  <c r="E224" i="12"/>
  <c r="F223" i="12"/>
  <c r="J223" i="12" s="1"/>
  <c r="K223" i="12" s="1"/>
  <c r="H224" i="12"/>
  <c r="G225" i="12"/>
  <c r="F213" i="5"/>
  <c r="J213" i="5" s="1"/>
  <c r="K213" i="5" s="1"/>
  <c r="F217" i="11"/>
  <c r="G217" i="11"/>
  <c r="H216" i="11"/>
  <c r="J216" i="11" s="1"/>
  <c r="K216" i="11" s="1"/>
  <c r="H214" i="5"/>
  <c r="E226" i="15" l="1"/>
  <c r="F225" i="15"/>
  <c r="G224" i="15"/>
  <c r="H223" i="15"/>
  <c r="J223" i="15" s="1"/>
  <c r="K223" i="15" s="1"/>
  <c r="F224" i="14"/>
  <c r="E225" i="14"/>
  <c r="G225" i="14"/>
  <c r="H224" i="14"/>
  <c r="H225" i="13"/>
  <c r="G226" i="13"/>
  <c r="E225" i="13"/>
  <c r="F224" i="13"/>
  <c r="J224" i="13" s="1"/>
  <c r="K224" i="13" s="1"/>
  <c r="G226" i="12"/>
  <c r="H225" i="12"/>
  <c r="E225" i="12"/>
  <c r="F224" i="12"/>
  <c r="J224" i="12" s="1"/>
  <c r="K224" i="12" s="1"/>
  <c r="F214" i="5"/>
  <c r="J214" i="5" s="1"/>
  <c r="K214" i="5" s="1"/>
  <c r="G218" i="11"/>
  <c r="H217" i="11"/>
  <c r="J217" i="11" s="1"/>
  <c r="K217" i="11" s="1"/>
  <c r="L217" i="11" s="1"/>
  <c r="F218" i="11"/>
  <c r="H215" i="5"/>
  <c r="G225" i="15" l="1"/>
  <c r="H224" i="15"/>
  <c r="J224" i="15" s="1"/>
  <c r="K224" i="15" s="1"/>
  <c r="E227" i="15"/>
  <c r="F226" i="15"/>
  <c r="G226" i="14"/>
  <c r="H225" i="14"/>
  <c r="E226" i="14"/>
  <c r="F225" i="14"/>
  <c r="J225" i="14" s="1"/>
  <c r="K225" i="14" s="1"/>
  <c r="J224" i="14"/>
  <c r="K224" i="14" s="1"/>
  <c r="E226" i="13"/>
  <c r="F225" i="13"/>
  <c r="J225" i="13" s="1"/>
  <c r="K225" i="13" s="1"/>
  <c r="G227" i="13"/>
  <c r="H226" i="13"/>
  <c r="E226" i="12"/>
  <c r="F225" i="12"/>
  <c r="J225" i="12" s="1"/>
  <c r="K225" i="12" s="1"/>
  <c r="G227" i="12"/>
  <c r="H226" i="12"/>
  <c r="I217" i="5"/>
  <c r="F215" i="5"/>
  <c r="J215" i="5" s="1"/>
  <c r="K215" i="5" s="1"/>
  <c r="F219" i="11"/>
  <c r="H218" i="11"/>
  <c r="J218" i="11" s="1"/>
  <c r="K218" i="11" s="1"/>
  <c r="G219" i="11"/>
  <c r="H216" i="5"/>
  <c r="F227" i="15" l="1"/>
  <c r="E228" i="15"/>
  <c r="H225" i="15"/>
  <c r="J225" i="15" s="1"/>
  <c r="K225" i="15" s="1"/>
  <c r="G226" i="15"/>
  <c r="E227" i="14"/>
  <c r="F226" i="14"/>
  <c r="G227" i="14"/>
  <c r="H226" i="14"/>
  <c r="G228" i="13"/>
  <c r="H227" i="13"/>
  <c r="F226" i="13"/>
  <c r="J226" i="13" s="1"/>
  <c r="K226" i="13" s="1"/>
  <c r="E227" i="13"/>
  <c r="G228" i="12"/>
  <c r="H227" i="12"/>
  <c r="F226" i="12"/>
  <c r="J226" i="12" s="1"/>
  <c r="K226" i="12" s="1"/>
  <c r="E227" i="12"/>
  <c r="F216" i="5"/>
  <c r="J216" i="5" s="1"/>
  <c r="K216" i="5" s="1"/>
  <c r="F220" i="11"/>
  <c r="G220" i="11"/>
  <c r="H219" i="11"/>
  <c r="J219" i="11" s="1"/>
  <c r="K219" i="11" s="1"/>
  <c r="H217" i="5"/>
  <c r="E229" i="15" l="1"/>
  <c r="F228" i="15"/>
  <c r="G227" i="15"/>
  <c r="H226" i="15"/>
  <c r="J226" i="15" s="1"/>
  <c r="K226" i="15" s="1"/>
  <c r="H227" i="14"/>
  <c r="G228" i="14"/>
  <c r="J226" i="14"/>
  <c r="K226" i="14" s="1"/>
  <c r="E228" i="14"/>
  <c r="F227" i="14"/>
  <c r="J227" i="14" s="1"/>
  <c r="K227" i="14" s="1"/>
  <c r="F227" i="13"/>
  <c r="J227" i="13" s="1"/>
  <c r="K227" i="13" s="1"/>
  <c r="E228" i="13"/>
  <c r="G229" i="13"/>
  <c r="H228" i="13"/>
  <c r="E228" i="12"/>
  <c r="F227" i="12"/>
  <c r="J227" i="12" s="1"/>
  <c r="K227" i="12" s="1"/>
  <c r="G229" i="12"/>
  <c r="H228" i="12"/>
  <c r="F217" i="5"/>
  <c r="J217" i="5" s="1"/>
  <c r="K217" i="5" s="1"/>
  <c r="L217" i="5" s="1"/>
  <c r="G221" i="11"/>
  <c r="H220" i="11"/>
  <c r="J220" i="11" s="1"/>
  <c r="K220" i="11" s="1"/>
  <c r="F221" i="11"/>
  <c r="H218" i="5"/>
  <c r="G228" i="15" l="1"/>
  <c r="H227" i="15"/>
  <c r="J227" i="15" s="1"/>
  <c r="K227" i="15" s="1"/>
  <c r="E230" i="15"/>
  <c r="F229" i="15"/>
  <c r="E229" i="14"/>
  <c r="F228" i="14"/>
  <c r="H228" i="14"/>
  <c r="G229" i="14"/>
  <c r="F228" i="13"/>
  <c r="J228" i="13" s="1"/>
  <c r="K228" i="13" s="1"/>
  <c r="E229" i="13"/>
  <c r="G230" i="13"/>
  <c r="H229" i="13"/>
  <c r="G230" i="12"/>
  <c r="H229" i="12"/>
  <c r="F228" i="12"/>
  <c r="J228" i="12" s="1"/>
  <c r="K228" i="12" s="1"/>
  <c r="E229" i="12"/>
  <c r="F218" i="5"/>
  <c r="J218" i="5" s="1"/>
  <c r="K218" i="5" s="1"/>
  <c r="F222" i="11"/>
  <c r="G222" i="11"/>
  <c r="H221" i="11"/>
  <c r="J221" i="11" s="1"/>
  <c r="K221" i="11" s="1"/>
  <c r="H219" i="5"/>
  <c r="E231" i="15" l="1"/>
  <c r="F230" i="15"/>
  <c r="H228" i="15"/>
  <c r="J228" i="15" s="1"/>
  <c r="K228" i="15" s="1"/>
  <c r="G229" i="15"/>
  <c r="G230" i="14"/>
  <c r="H229" i="14"/>
  <c r="J228" i="14"/>
  <c r="K228" i="14" s="1"/>
  <c r="E230" i="14"/>
  <c r="F229" i="14"/>
  <c r="F229" i="13"/>
  <c r="J229" i="13" s="1"/>
  <c r="K229" i="13" s="1"/>
  <c r="E230" i="13"/>
  <c r="G231" i="13"/>
  <c r="H230" i="13"/>
  <c r="F229" i="12"/>
  <c r="J229" i="12" s="1"/>
  <c r="K229" i="12" s="1"/>
  <c r="E230" i="12"/>
  <c r="G231" i="12"/>
  <c r="H230" i="12"/>
  <c r="F219" i="5"/>
  <c r="J219" i="5" s="1"/>
  <c r="K219" i="5" s="1"/>
  <c r="G223" i="11"/>
  <c r="H222" i="11"/>
  <c r="J222" i="11" s="1"/>
  <c r="K222" i="11" s="1"/>
  <c r="F223" i="11"/>
  <c r="H220" i="5"/>
  <c r="H229" i="15" l="1"/>
  <c r="J229" i="15" s="1"/>
  <c r="K229" i="15" s="1"/>
  <c r="G230" i="15"/>
  <c r="E232" i="15"/>
  <c r="F231" i="15"/>
  <c r="F230" i="14"/>
  <c r="I231" i="14"/>
  <c r="K231" i="14" s="1"/>
  <c r="L231" i="14" s="1"/>
  <c r="E231" i="14"/>
  <c r="J229" i="14"/>
  <c r="K229" i="14" s="1"/>
  <c r="G231" i="14"/>
  <c r="H230" i="14"/>
  <c r="E231" i="13"/>
  <c r="I231" i="13"/>
  <c r="K231" i="13" s="1"/>
  <c r="L231" i="13" s="1"/>
  <c r="F230" i="13"/>
  <c r="J230" i="13" s="1"/>
  <c r="K230" i="13" s="1"/>
  <c r="G232" i="13"/>
  <c r="H231" i="13"/>
  <c r="G232" i="12"/>
  <c r="H231" i="12"/>
  <c r="I231" i="12"/>
  <c r="K231" i="12" s="1"/>
  <c r="L231" i="12" s="1"/>
  <c r="F230" i="12"/>
  <c r="J230" i="12" s="1"/>
  <c r="K230" i="12" s="1"/>
  <c r="E231" i="12"/>
  <c r="F220" i="5"/>
  <c r="J220" i="5" s="1"/>
  <c r="K220" i="5" s="1"/>
  <c r="F224" i="11"/>
  <c r="G224" i="11"/>
  <c r="H223" i="11"/>
  <c r="J223" i="11" s="1"/>
  <c r="K223" i="11" s="1"/>
  <c r="H221" i="5"/>
  <c r="E233" i="15" l="1"/>
  <c r="F232" i="15"/>
  <c r="G231" i="15"/>
  <c r="H230" i="15"/>
  <c r="J230" i="15" s="1"/>
  <c r="K230" i="15" s="1"/>
  <c r="I231" i="15"/>
  <c r="K231" i="15" s="1"/>
  <c r="L231" i="15" s="1"/>
  <c r="E232" i="14"/>
  <c r="F231" i="14"/>
  <c r="G232" i="14"/>
  <c r="H231" i="14"/>
  <c r="J230" i="14"/>
  <c r="K230" i="14" s="1"/>
  <c r="H232" i="13"/>
  <c r="G233" i="13"/>
  <c r="E232" i="13"/>
  <c r="F231" i="13"/>
  <c r="J231" i="13" s="1"/>
  <c r="E232" i="12"/>
  <c r="F231" i="12"/>
  <c r="J231" i="12" s="1"/>
  <c r="G233" i="12"/>
  <c r="H232" i="12"/>
  <c r="F221" i="5"/>
  <c r="J221" i="5" s="1"/>
  <c r="K221" i="5" s="1"/>
  <c r="G225" i="11"/>
  <c r="H224" i="11"/>
  <c r="J224" i="11" s="1"/>
  <c r="K224" i="11" s="1"/>
  <c r="F225" i="11"/>
  <c r="H222" i="5"/>
  <c r="G232" i="15" l="1"/>
  <c r="H231" i="15"/>
  <c r="J231" i="15" s="1"/>
  <c r="E234" i="15"/>
  <c r="F233" i="15"/>
  <c r="H232" i="14"/>
  <c r="G233" i="14"/>
  <c r="J231" i="14"/>
  <c r="E233" i="14"/>
  <c r="F232" i="14"/>
  <c r="J232" i="14" s="1"/>
  <c r="K232" i="14" s="1"/>
  <c r="E233" i="13"/>
  <c r="F232" i="13"/>
  <c r="J232" i="13" s="1"/>
  <c r="K232" i="13" s="1"/>
  <c r="G234" i="13"/>
  <c r="H233" i="13"/>
  <c r="G234" i="12"/>
  <c r="H233" i="12"/>
  <c r="E233" i="12"/>
  <c r="F232" i="12"/>
  <c r="J232" i="12" s="1"/>
  <c r="K232" i="12" s="1"/>
  <c r="F222" i="5"/>
  <c r="J222" i="5" s="1"/>
  <c r="K222" i="5" s="1"/>
  <c r="F226" i="11"/>
  <c r="G226" i="11"/>
  <c r="H225" i="11"/>
  <c r="J225" i="11" s="1"/>
  <c r="K225" i="11" s="1"/>
  <c r="H223" i="5"/>
  <c r="E235" i="15" l="1"/>
  <c r="F234" i="15"/>
  <c r="G233" i="15"/>
  <c r="H232" i="15"/>
  <c r="J232" i="15" s="1"/>
  <c r="K232" i="15" s="1"/>
  <c r="E234" i="14"/>
  <c r="F233" i="14"/>
  <c r="G234" i="14"/>
  <c r="H233" i="14"/>
  <c r="G235" i="13"/>
  <c r="H234" i="13"/>
  <c r="E234" i="13"/>
  <c r="F233" i="13"/>
  <c r="J233" i="13" s="1"/>
  <c r="K233" i="13" s="1"/>
  <c r="F233" i="12"/>
  <c r="J233" i="12" s="1"/>
  <c r="K233" i="12" s="1"/>
  <c r="E234" i="12"/>
  <c r="G235" i="12"/>
  <c r="H234" i="12"/>
  <c r="F223" i="5"/>
  <c r="J223" i="5" s="1"/>
  <c r="K223" i="5" s="1"/>
  <c r="G227" i="11"/>
  <c r="H226" i="11"/>
  <c r="J226" i="11" s="1"/>
  <c r="K226" i="11" s="1"/>
  <c r="F227" i="11"/>
  <c r="H224" i="5"/>
  <c r="G234" i="15" l="1"/>
  <c r="H233" i="15"/>
  <c r="J233" i="15" s="1"/>
  <c r="K233" i="15" s="1"/>
  <c r="E236" i="15"/>
  <c r="F235" i="15"/>
  <c r="G235" i="14"/>
  <c r="H234" i="14"/>
  <c r="J233" i="14"/>
  <c r="K233" i="14" s="1"/>
  <c r="E235" i="14"/>
  <c r="F234" i="14"/>
  <c r="J234" i="14" s="1"/>
  <c r="K234" i="14" s="1"/>
  <c r="E235" i="13"/>
  <c r="F234" i="13"/>
  <c r="J234" i="13" s="1"/>
  <c r="K234" i="13" s="1"/>
  <c r="G236" i="13"/>
  <c r="H235" i="13"/>
  <c r="G236" i="12"/>
  <c r="H235" i="12"/>
  <c r="E235" i="12"/>
  <c r="F234" i="12"/>
  <c r="J234" i="12" s="1"/>
  <c r="K234" i="12" s="1"/>
  <c r="F224" i="5"/>
  <c r="J224" i="5" s="1"/>
  <c r="K224" i="5" s="1"/>
  <c r="F228" i="11"/>
  <c r="G228" i="11"/>
  <c r="H227" i="11"/>
  <c r="J227" i="11" s="1"/>
  <c r="K227" i="11" s="1"/>
  <c r="H225" i="5"/>
  <c r="E237" i="15" l="1"/>
  <c r="F236" i="15"/>
  <c r="G235" i="15"/>
  <c r="H234" i="15"/>
  <c r="J234" i="15" s="1"/>
  <c r="K234" i="15" s="1"/>
  <c r="E236" i="14"/>
  <c r="F235" i="14"/>
  <c r="G236" i="14"/>
  <c r="H235" i="14"/>
  <c r="H236" i="13"/>
  <c r="G237" i="13"/>
  <c r="E236" i="13"/>
  <c r="F235" i="13"/>
  <c r="J235" i="13" s="1"/>
  <c r="K235" i="13" s="1"/>
  <c r="E236" i="12"/>
  <c r="F235" i="12"/>
  <c r="J235" i="12" s="1"/>
  <c r="K235" i="12" s="1"/>
  <c r="H236" i="12"/>
  <c r="G237" i="12"/>
  <c r="F225" i="5"/>
  <c r="J225" i="5" s="1"/>
  <c r="K225" i="5" s="1"/>
  <c r="G229" i="11"/>
  <c r="H228" i="11"/>
  <c r="J228" i="11" s="1"/>
  <c r="K228" i="11" s="1"/>
  <c r="F229" i="11"/>
  <c r="H226" i="5"/>
  <c r="G236" i="15" l="1"/>
  <c r="H235" i="15"/>
  <c r="J235" i="15" s="1"/>
  <c r="K235" i="15" s="1"/>
  <c r="E238" i="15"/>
  <c r="F237" i="15"/>
  <c r="H236" i="14"/>
  <c r="G237" i="14"/>
  <c r="J235" i="14"/>
  <c r="K235" i="14" s="1"/>
  <c r="E237" i="14"/>
  <c r="F236" i="14"/>
  <c r="J236" i="14" s="1"/>
  <c r="K236" i="14" s="1"/>
  <c r="E237" i="13"/>
  <c r="F236" i="13"/>
  <c r="J236" i="13" s="1"/>
  <c r="K236" i="13" s="1"/>
  <c r="G238" i="13"/>
  <c r="H237" i="13"/>
  <c r="G238" i="12"/>
  <c r="H237" i="12"/>
  <c r="E237" i="12"/>
  <c r="F236" i="12"/>
  <c r="J236" i="12" s="1"/>
  <c r="K236" i="12" s="1"/>
  <c r="F226" i="5"/>
  <c r="J226" i="5" s="1"/>
  <c r="K226" i="5" s="1"/>
  <c r="F230" i="11"/>
  <c r="H229" i="11"/>
  <c r="J229" i="11" s="1"/>
  <c r="K229" i="11" s="1"/>
  <c r="G230" i="11"/>
  <c r="I231" i="11" s="1"/>
  <c r="H227" i="5"/>
  <c r="F238" i="15" l="1"/>
  <c r="E239" i="15"/>
  <c r="G237" i="15"/>
  <c r="H236" i="15"/>
  <c r="J236" i="15" s="1"/>
  <c r="K236" i="15" s="1"/>
  <c r="E238" i="14"/>
  <c r="F237" i="14"/>
  <c r="J237" i="14" s="1"/>
  <c r="K237" i="14" s="1"/>
  <c r="G238" i="14"/>
  <c r="H237" i="14"/>
  <c r="G239" i="13"/>
  <c r="H238" i="13"/>
  <c r="E238" i="13"/>
  <c r="F237" i="13"/>
  <c r="J237" i="13" s="1"/>
  <c r="K237" i="13" s="1"/>
  <c r="E238" i="12"/>
  <c r="F237" i="12"/>
  <c r="J237" i="12" s="1"/>
  <c r="K237" i="12" s="1"/>
  <c r="G239" i="12"/>
  <c r="H238" i="12"/>
  <c r="F227" i="5"/>
  <c r="J227" i="5" s="1"/>
  <c r="K227" i="5" s="1"/>
  <c r="G231" i="11"/>
  <c r="H230" i="11"/>
  <c r="J230" i="11" s="1"/>
  <c r="K230" i="11" s="1"/>
  <c r="F231" i="11"/>
  <c r="H228" i="5"/>
  <c r="H237" i="15" l="1"/>
  <c r="J237" i="15" s="1"/>
  <c r="K237" i="15" s="1"/>
  <c r="G238" i="15"/>
  <c r="E240" i="15"/>
  <c r="F239" i="15"/>
  <c r="F238" i="14"/>
  <c r="E239" i="14"/>
  <c r="G239" i="14"/>
  <c r="H238" i="14"/>
  <c r="F238" i="13"/>
  <c r="J238" i="13" s="1"/>
  <c r="K238" i="13" s="1"/>
  <c r="E239" i="13"/>
  <c r="G240" i="13"/>
  <c r="H239" i="13"/>
  <c r="G240" i="12"/>
  <c r="H239" i="12"/>
  <c r="F238" i="12"/>
  <c r="J238" i="12" s="1"/>
  <c r="K238" i="12" s="1"/>
  <c r="E239" i="12"/>
  <c r="F228" i="5"/>
  <c r="J228" i="5" s="1"/>
  <c r="K228" i="5" s="1"/>
  <c r="F232" i="11"/>
  <c r="G232" i="11"/>
  <c r="H231" i="11"/>
  <c r="J231" i="11" s="1"/>
  <c r="K231" i="11" s="1"/>
  <c r="L231" i="11" s="1"/>
  <c r="H229" i="5"/>
  <c r="E241" i="15" l="1"/>
  <c r="F240" i="15"/>
  <c r="G239" i="15"/>
  <c r="H238" i="15"/>
  <c r="J238" i="15" s="1"/>
  <c r="K238" i="15" s="1"/>
  <c r="G240" i="14"/>
  <c r="H239" i="14"/>
  <c r="E240" i="14"/>
  <c r="F239" i="14"/>
  <c r="J238" i="14"/>
  <c r="K238" i="14" s="1"/>
  <c r="G241" i="13"/>
  <c r="H240" i="13"/>
  <c r="E240" i="13"/>
  <c r="F239" i="13"/>
  <c r="J239" i="13" s="1"/>
  <c r="K239" i="13" s="1"/>
  <c r="E240" i="12"/>
  <c r="F239" i="12"/>
  <c r="J239" i="12" s="1"/>
  <c r="K239" i="12" s="1"/>
  <c r="G241" i="12"/>
  <c r="H240" i="12"/>
  <c r="F229" i="5"/>
  <c r="J229" i="5" s="1"/>
  <c r="K229" i="5" s="1"/>
  <c r="F233" i="11"/>
  <c r="G233" i="11"/>
  <c r="H232" i="11"/>
  <c r="J232" i="11" s="1"/>
  <c r="K232" i="11" s="1"/>
  <c r="H230" i="5"/>
  <c r="I231" i="5"/>
  <c r="G240" i="15" l="1"/>
  <c r="H239" i="15"/>
  <c r="J239" i="15" s="1"/>
  <c r="K239" i="15" s="1"/>
  <c r="E242" i="15"/>
  <c r="F241" i="15"/>
  <c r="J239" i="14"/>
  <c r="K239" i="14" s="1"/>
  <c r="E241" i="14"/>
  <c r="F240" i="14"/>
  <c r="G241" i="14"/>
  <c r="H240" i="14"/>
  <c r="E241" i="13"/>
  <c r="F240" i="13"/>
  <c r="J240" i="13" s="1"/>
  <c r="K240" i="13" s="1"/>
  <c r="G242" i="13"/>
  <c r="H241" i="13"/>
  <c r="G242" i="12"/>
  <c r="H241" i="12"/>
  <c r="E241" i="12"/>
  <c r="F240" i="12"/>
  <c r="J240" i="12" s="1"/>
  <c r="K240" i="12" s="1"/>
  <c r="F230" i="5"/>
  <c r="J230" i="5" s="1"/>
  <c r="K230" i="5" s="1"/>
  <c r="H233" i="11"/>
  <c r="J233" i="11" s="1"/>
  <c r="K233" i="11" s="1"/>
  <c r="G234" i="11"/>
  <c r="F234" i="11"/>
  <c r="H231" i="5"/>
  <c r="E243" i="15" l="1"/>
  <c r="F242" i="15"/>
  <c r="G241" i="15"/>
  <c r="H240" i="15"/>
  <c r="J240" i="15" s="1"/>
  <c r="K240" i="15" s="1"/>
  <c r="G242" i="14"/>
  <c r="H241" i="14"/>
  <c r="J240" i="14"/>
  <c r="K240" i="14" s="1"/>
  <c r="E242" i="14"/>
  <c r="F241" i="14"/>
  <c r="J241" i="14" s="1"/>
  <c r="K241" i="14" s="1"/>
  <c r="G243" i="13"/>
  <c r="H242" i="13"/>
  <c r="E242" i="13"/>
  <c r="F241" i="13"/>
  <c r="J241" i="13" s="1"/>
  <c r="K241" i="13" s="1"/>
  <c r="E242" i="12"/>
  <c r="F241" i="12"/>
  <c r="J241" i="12" s="1"/>
  <c r="K241" i="12" s="1"/>
  <c r="G243" i="12"/>
  <c r="H242" i="12"/>
  <c r="F231" i="5"/>
  <c r="J231" i="5" s="1"/>
  <c r="K231" i="5" s="1"/>
  <c r="L231" i="5" s="1"/>
  <c r="F235" i="11"/>
  <c r="G235" i="11"/>
  <c r="H234" i="11"/>
  <c r="J234" i="11" s="1"/>
  <c r="K234" i="11" s="1"/>
  <c r="H232" i="5"/>
  <c r="G242" i="15" l="1"/>
  <c r="H241" i="15"/>
  <c r="J241" i="15" s="1"/>
  <c r="K241" i="15" s="1"/>
  <c r="F243" i="15"/>
  <c r="E244" i="15"/>
  <c r="E243" i="14"/>
  <c r="F242" i="14"/>
  <c r="J242" i="14" s="1"/>
  <c r="K242" i="14" s="1"/>
  <c r="G243" i="14"/>
  <c r="H242" i="14"/>
  <c r="E243" i="13"/>
  <c r="F242" i="13"/>
  <c r="J242" i="13" s="1"/>
  <c r="K242" i="13" s="1"/>
  <c r="G244" i="13"/>
  <c r="H243" i="13"/>
  <c r="G244" i="12"/>
  <c r="H243" i="12"/>
  <c r="E243" i="12"/>
  <c r="F242" i="12"/>
  <c r="J242" i="12" s="1"/>
  <c r="K242" i="12" s="1"/>
  <c r="F232" i="5"/>
  <c r="J232" i="5" s="1"/>
  <c r="K232" i="5" s="1"/>
  <c r="G236" i="11"/>
  <c r="H235" i="11"/>
  <c r="J235" i="11" s="1"/>
  <c r="K235" i="11" s="1"/>
  <c r="F236" i="11"/>
  <c r="H233" i="5"/>
  <c r="E245" i="15" l="1"/>
  <c r="F244" i="15"/>
  <c r="G243" i="15"/>
  <c r="H242" i="15"/>
  <c r="J242" i="15" s="1"/>
  <c r="K242" i="15" s="1"/>
  <c r="G244" i="14"/>
  <c r="H243" i="14"/>
  <c r="E244" i="14"/>
  <c r="F243" i="14"/>
  <c r="E244" i="13"/>
  <c r="F243" i="13"/>
  <c r="J243" i="13" s="1"/>
  <c r="K243" i="13" s="1"/>
  <c r="H244" i="13"/>
  <c r="G245" i="13"/>
  <c r="E244" i="12"/>
  <c r="F243" i="12"/>
  <c r="J243" i="12" s="1"/>
  <c r="K243" i="12" s="1"/>
  <c r="H244" i="12"/>
  <c r="G245" i="12"/>
  <c r="F233" i="5"/>
  <c r="J233" i="5" s="1"/>
  <c r="K233" i="5" s="1"/>
  <c r="F237" i="11"/>
  <c r="G237" i="11"/>
  <c r="H236" i="11"/>
  <c r="J236" i="11" s="1"/>
  <c r="K236" i="11" s="1"/>
  <c r="H234" i="5"/>
  <c r="G244" i="15" l="1"/>
  <c r="H243" i="15"/>
  <c r="J243" i="15" s="1"/>
  <c r="K243" i="15" s="1"/>
  <c r="E246" i="15"/>
  <c r="F245" i="15"/>
  <c r="H244" i="14"/>
  <c r="G245" i="14"/>
  <c r="J243" i="14"/>
  <c r="K243" i="14" s="1"/>
  <c r="E245" i="14"/>
  <c r="F244" i="14"/>
  <c r="J244" i="14" s="1"/>
  <c r="K244" i="14" s="1"/>
  <c r="G246" i="13"/>
  <c r="H245" i="13"/>
  <c r="E245" i="13"/>
  <c r="F244" i="13"/>
  <c r="J244" i="13" s="1"/>
  <c r="K244" i="13" s="1"/>
  <c r="G246" i="12"/>
  <c r="H245" i="12"/>
  <c r="E245" i="12"/>
  <c r="F244" i="12"/>
  <c r="J244" i="12" s="1"/>
  <c r="K244" i="12" s="1"/>
  <c r="F234" i="5"/>
  <c r="J234" i="5" s="1"/>
  <c r="K234" i="5" s="1"/>
  <c r="H237" i="11"/>
  <c r="J237" i="11" s="1"/>
  <c r="K237" i="11" s="1"/>
  <c r="G238" i="11"/>
  <c r="F238" i="11"/>
  <c r="H235" i="5"/>
  <c r="F246" i="15" l="1"/>
  <c r="E247" i="15"/>
  <c r="G245" i="15"/>
  <c r="H244" i="15"/>
  <c r="J244" i="15" s="1"/>
  <c r="K244" i="15" s="1"/>
  <c r="E246" i="14"/>
  <c r="F245" i="14"/>
  <c r="G246" i="14"/>
  <c r="H245" i="14"/>
  <c r="E246" i="13"/>
  <c r="F245" i="13"/>
  <c r="J245" i="13" s="1"/>
  <c r="K245" i="13" s="1"/>
  <c r="G247" i="13"/>
  <c r="H246" i="13"/>
  <c r="E246" i="12"/>
  <c r="F245" i="12"/>
  <c r="J245" i="12" s="1"/>
  <c r="K245" i="12" s="1"/>
  <c r="G247" i="12"/>
  <c r="H246" i="12"/>
  <c r="F235" i="5"/>
  <c r="J235" i="5" s="1"/>
  <c r="K235" i="5" s="1"/>
  <c r="F239" i="11"/>
  <c r="G239" i="11"/>
  <c r="H238" i="11"/>
  <c r="J238" i="11" s="1"/>
  <c r="K238" i="11" s="1"/>
  <c r="H236" i="5"/>
  <c r="H245" i="15" l="1"/>
  <c r="J245" i="15" s="1"/>
  <c r="K245" i="15" s="1"/>
  <c r="G246" i="15"/>
  <c r="E248" i="15"/>
  <c r="F247" i="15"/>
  <c r="G247" i="14"/>
  <c r="H246" i="14"/>
  <c r="J245" i="14"/>
  <c r="K245" i="14" s="1"/>
  <c r="E247" i="14"/>
  <c r="F246" i="14"/>
  <c r="J246" i="14" s="1"/>
  <c r="K246" i="14" s="1"/>
  <c r="E247" i="13"/>
  <c r="F246" i="13"/>
  <c r="J246" i="13" s="1"/>
  <c r="K246" i="13" s="1"/>
  <c r="G248" i="13"/>
  <c r="H247" i="13"/>
  <c r="G248" i="12"/>
  <c r="H247" i="12"/>
  <c r="E247" i="12"/>
  <c r="F246" i="12"/>
  <c r="J246" i="12" s="1"/>
  <c r="K246" i="12" s="1"/>
  <c r="F236" i="5"/>
  <c r="J236" i="5" s="1"/>
  <c r="K236" i="5" s="1"/>
  <c r="G240" i="11"/>
  <c r="H239" i="11"/>
  <c r="J239" i="11" s="1"/>
  <c r="K239" i="11" s="1"/>
  <c r="F240" i="11"/>
  <c r="H237" i="5"/>
  <c r="E249" i="15" l="1"/>
  <c r="F248" i="15"/>
  <c r="G247" i="15"/>
  <c r="H246" i="15"/>
  <c r="J246" i="15" s="1"/>
  <c r="K246" i="15" s="1"/>
  <c r="E248" i="14"/>
  <c r="F247" i="14"/>
  <c r="J247" i="14" s="1"/>
  <c r="K247" i="14" s="1"/>
  <c r="G248" i="14"/>
  <c r="H247" i="14"/>
  <c r="H248" i="13"/>
  <c r="G249" i="13"/>
  <c r="E248" i="13"/>
  <c r="F247" i="13"/>
  <c r="J247" i="13" s="1"/>
  <c r="K247" i="13" s="1"/>
  <c r="E248" i="12"/>
  <c r="F247" i="12"/>
  <c r="J247" i="12" s="1"/>
  <c r="K247" i="12" s="1"/>
  <c r="H248" i="12"/>
  <c r="G249" i="12"/>
  <c r="F237" i="5"/>
  <c r="J237" i="5" s="1"/>
  <c r="K237" i="5" s="1"/>
  <c r="F241" i="11"/>
  <c r="G241" i="11"/>
  <c r="H240" i="11"/>
  <c r="J240" i="11" s="1"/>
  <c r="K240" i="11" s="1"/>
  <c r="H238" i="5"/>
  <c r="G248" i="15" l="1"/>
  <c r="H247" i="15"/>
  <c r="J247" i="15" s="1"/>
  <c r="K247" i="15" s="1"/>
  <c r="E250" i="15"/>
  <c r="F249" i="15"/>
  <c r="H248" i="14"/>
  <c r="G249" i="14"/>
  <c r="E249" i="14"/>
  <c r="F248" i="14"/>
  <c r="J248" i="14" s="1"/>
  <c r="K248" i="14" s="1"/>
  <c r="G250" i="13"/>
  <c r="H249" i="13"/>
  <c r="E249" i="13"/>
  <c r="F248" i="13"/>
  <c r="J248" i="13" s="1"/>
  <c r="K248" i="13" s="1"/>
  <c r="G250" i="12"/>
  <c r="H249" i="12"/>
  <c r="E249" i="12"/>
  <c r="F248" i="12"/>
  <c r="J248" i="12" s="1"/>
  <c r="K248" i="12" s="1"/>
  <c r="F238" i="5"/>
  <c r="J238" i="5" s="1"/>
  <c r="K238" i="5" s="1"/>
  <c r="G242" i="11"/>
  <c r="H241" i="11"/>
  <c r="J241" i="11" s="1"/>
  <c r="K241" i="11" s="1"/>
  <c r="F242" i="11"/>
  <c r="H239" i="5"/>
  <c r="E251" i="15" l="1"/>
  <c r="F250" i="15"/>
  <c r="G249" i="15"/>
  <c r="H248" i="15"/>
  <c r="J248" i="15" s="1"/>
  <c r="K248" i="15" s="1"/>
  <c r="E250" i="14"/>
  <c r="F249" i="14"/>
  <c r="J249" i="14" s="1"/>
  <c r="K249" i="14" s="1"/>
  <c r="G250" i="14"/>
  <c r="H249" i="14"/>
  <c r="E250" i="13"/>
  <c r="F249" i="13"/>
  <c r="J249" i="13" s="1"/>
  <c r="K249" i="13" s="1"/>
  <c r="G251" i="13"/>
  <c r="H250" i="13"/>
  <c r="E250" i="12"/>
  <c r="F249" i="12"/>
  <c r="J249" i="12" s="1"/>
  <c r="K249" i="12" s="1"/>
  <c r="G251" i="12"/>
  <c r="H250" i="12"/>
  <c r="F239" i="5"/>
  <c r="J239" i="5" s="1"/>
  <c r="K239" i="5" s="1"/>
  <c r="F243" i="11"/>
  <c r="G243" i="11"/>
  <c r="H242" i="11"/>
  <c r="J242" i="11" s="1"/>
  <c r="K242" i="11" s="1"/>
  <c r="H240" i="5"/>
  <c r="G250" i="15" l="1"/>
  <c r="H249" i="15"/>
  <c r="J249" i="15" s="1"/>
  <c r="K249" i="15" s="1"/>
  <c r="F251" i="15"/>
  <c r="E252" i="15"/>
  <c r="E251" i="14"/>
  <c r="F250" i="14"/>
  <c r="J250" i="14" s="1"/>
  <c r="K250" i="14" s="1"/>
  <c r="G251" i="14"/>
  <c r="H250" i="14"/>
  <c r="G252" i="13"/>
  <c r="H251" i="13"/>
  <c r="F250" i="13"/>
  <c r="J250" i="13" s="1"/>
  <c r="K250" i="13" s="1"/>
  <c r="E251" i="13"/>
  <c r="G252" i="12"/>
  <c r="H251" i="12"/>
  <c r="E251" i="12"/>
  <c r="F250" i="12"/>
  <c r="J250" i="12" s="1"/>
  <c r="K250" i="12" s="1"/>
  <c r="F240" i="5"/>
  <c r="J240" i="5" s="1"/>
  <c r="K240" i="5" s="1"/>
  <c r="G244" i="11"/>
  <c r="H243" i="11"/>
  <c r="J243" i="11" s="1"/>
  <c r="K243" i="11" s="1"/>
  <c r="F244" i="11"/>
  <c r="H241" i="5"/>
  <c r="E253" i="15" l="1"/>
  <c r="F252" i="15"/>
  <c r="G251" i="15"/>
  <c r="H250" i="15"/>
  <c r="J250" i="15" s="1"/>
  <c r="K250" i="15" s="1"/>
  <c r="G252" i="14"/>
  <c r="H251" i="14"/>
  <c r="E252" i="14"/>
  <c r="F251" i="14"/>
  <c r="J251" i="14" s="1"/>
  <c r="K251" i="14" s="1"/>
  <c r="G253" i="13"/>
  <c r="H252" i="13"/>
  <c r="E252" i="13"/>
  <c r="F251" i="13"/>
  <c r="J251" i="13" s="1"/>
  <c r="K251" i="13" s="1"/>
  <c r="E252" i="12"/>
  <c r="F251" i="12"/>
  <c r="J251" i="12" s="1"/>
  <c r="K251" i="12" s="1"/>
  <c r="H252" i="12"/>
  <c r="G253" i="12"/>
  <c r="F241" i="5"/>
  <c r="J241" i="5" s="1"/>
  <c r="K241" i="5" s="1"/>
  <c r="F245" i="11"/>
  <c r="G245" i="11"/>
  <c r="H244" i="11"/>
  <c r="J244" i="11" s="1"/>
  <c r="K244" i="11" s="1"/>
  <c r="H242" i="5"/>
  <c r="E254" i="15" l="1"/>
  <c r="F253" i="15"/>
  <c r="G252" i="15"/>
  <c r="H251" i="15"/>
  <c r="J251" i="15" s="1"/>
  <c r="K251" i="15" s="1"/>
  <c r="I253" i="14"/>
  <c r="K253" i="14" s="1"/>
  <c r="L253" i="14" s="1"/>
  <c r="E253" i="14"/>
  <c r="F252" i="14"/>
  <c r="H252" i="14"/>
  <c r="G253" i="14"/>
  <c r="I253" i="13"/>
  <c r="K253" i="13" s="1"/>
  <c r="L253" i="13" s="1"/>
  <c r="E253" i="13"/>
  <c r="F252" i="13"/>
  <c r="J252" i="13" s="1"/>
  <c r="K252" i="13" s="1"/>
  <c r="G254" i="13"/>
  <c r="H253" i="13"/>
  <c r="G254" i="12"/>
  <c r="H253" i="12"/>
  <c r="I253" i="12"/>
  <c r="K253" i="12" s="1"/>
  <c r="L253" i="12" s="1"/>
  <c r="E253" i="12"/>
  <c r="F252" i="12"/>
  <c r="J252" i="12" s="1"/>
  <c r="K252" i="12" s="1"/>
  <c r="F242" i="5"/>
  <c r="J242" i="5" s="1"/>
  <c r="K242" i="5" s="1"/>
  <c r="H245" i="11"/>
  <c r="J245" i="11" s="1"/>
  <c r="K245" i="11" s="1"/>
  <c r="G246" i="11"/>
  <c r="F246" i="11"/>
  <c r="H243" i="5"/>
  <c r="G253" i="15" l="1"/>
  <c r="H252" i="15"/>
  <c r="J252" i="15" s="1"/>
  <c r="K252" i="15" s="1"/>
  <c r="I253" i="15"/>
  <c r="K253" i="15" s="1"/>
  <c r="L253" i="15" s="1"/>
  <c r="F254" i="15"/>
  <c r="E255" i="15"/>
  <c r="G254" i="14"/>
  <c r="H253" i="14"/>
  <c r="J252" i="14"/>
  <c r="K252" i="14" s="1"/>
  <c r="E254" i="14"/>
  <c r="F253" i="14"/>
  <c r="G255" i="13"/>
  <c r="H254" i="13"/>
  <c r="E254" i="13"/>
  <c r="F253" i="13"/>
  <c r="J253" i="13" s="1"/>
  <c r="E254" i="12"/>
  <c r="F253" i="12"/>
  <c r="J253" i="12" s="1"/>
  <c r="G255" i="12"/>
  <c r="H254" i="12"/>
  <c r="F243" i="5"/>
  <c r="J243" i="5" s="1"/>
  <c r="K243" i="5" s="1"/>
  <c r="F247" i="11"/>
  <c r="G247" i="11"/>
  <c r="H246" i="11"/>
  <c r="J246" i="11" s="1"/>
  <c r="K246" i="11" s="1"/>
  <c r="H244" i="5"/>
  <c r="E256" i="15" l="1"/>
  <c r="F255" i="15"/>
  <c r="G254" i="15"/>
  <c r="H253" i="15"/>
  <c r="J253" i="15" s="1"/>
  <c r="I255" i="14"/>
  <c r="K255" i="14" s="1"/>
  <c r="L255" i="14" s="1"/>
  <c r="E255" i="14"/>
  <c r="F254" i="14"/>
  <c r="J253" i="14"/>
  <c r="G255" i="14"/>
  <c r="H254" i="14"/>
  <c r="I255" i="13"/>
  <c r="K255" i="13" s="1"/>
  <c r="L255" i="13" s="1"/>
  <c r="E255" i="13"/>
  <c r="F254" i="13"/>
  <c r="J254" i="13" s="1"/>
  <c r="K254" i="13" s="1"/>
  <c r="G256" i="13"/>
  <c r="H255" i="13"/>
  <c r="G256" i="12"/>
  <c r="H255" i="12"/>
  <c r="I255" i="12"/>
  <c r="K255" i="12" s="1"/>
  <c r="L255" i="12" s="1"/>
  <c r="E255" i="12"/>
  <c r="F254" i="12"/>
  <c r="J254" i="12" s="1"/>
  <c r="K254" i="12" s="1"/>
  <c r="F244" i="5"/>
  <c r="J244" i="5" s="1"/>
  <c r="K244" i="5" s="1"/>
  <c r="G248" i="11"/>
  <c r="H247" i="11"/>
  <c r="J247" i="11" s="1"/>
  <c r="K247" i="11" s="1"/>
  <c r="F248" i="11"/>
  <c r="H245" i="5"/>
  <c r="G255" i="15" l="1"/>
  <c r="H254" i="15"/>
  <c r="J254" i="15" s="1"/>
  <c r="K254" i="15" s="1"/>
  <c r="I255" i="15"/>
  <c r="K255" i="15" s="1"/>
  <c r="L255" i="15" s="1"/>
  <c r="E257" i="15"/>
  <c r="F256" i="15"/>
  <c r="G256" i="14"/>
  <c r="H255" i="14"/>
  <c r="J254" i="14"/>
  <c r="K254" i="14" s="1"/>
  <c r="E256" i="14"/>
  <c r="F255" i="14"/>
  <c r="G257" i="13"/>
  <c r="H256" i="13"/>
  <c r="E256" i="13"/>
  <c r="F255" i="13"/>
  <c r="J255" i="13" s="1"/>
  <c r="E256" i="12"/>
  <c r="F255" i="12"/>
  <c r="J255" i="12" s="1"/>
  <c r="H256" i="12"/>
  <c r="G257" i="12"/>
  <c r="F245" i="5"/>
  <c r="J245" i="5" s="1"/>
  <c r="K245" i="5" s="1"/>
  <c r="F249" i="11"/>
  <c r="G249" i="11"/>
  <c r="H248" i="11"/>
  <c r="J248" i="11" s="1"/>
  <c r="K248" i="11" s="1"/>
  <c r="H246" i="5"/>
  <c r="E258" i="15" l="1"/>
  <c r="F257" i="15"/>
  <c r="G256" i="15"/>
  <c r="H255" i="15"/>
  <c r="J255" i="15" s="1"/>
  <c r="I257" i="14"/>
  <c r="K257" i="14" s="1"/>
  <c r="L257" i="14" s="1"/>
  <c r="E257" i="14"/>
  <c r="F256" i="14"/>
  <c r="J255" i="14"/>
  <c r="H256" i="14"/>
  <c r="G257" i="14"/>
  <c r="I257" i="13"/>
  <c r="K257" i="13" s="1"/>
  <c r="L257" i="13" s="1"/>
  <c r="E257" i="13"/>
  <c r="F256" i="13"/>
  <c r="J256" i="13" s="1"/>
  <c r="K256" i="13" s="1"/>
  <c r="G258" i="13"/>
  <c r="H257" i="13"/>
  <c r="G258" i="12"/>
  <c r="H257" i="12"/>
  <c r="I257" i="12"/>
  <c r="K257" i="12" s="1"/>
  <c r="L257" i="12" s="1"/>
  <c r="E257" i="12"/>
  <c r="F256" i="12"/>
  <c r="J256" i="12" s="1"/>
  <c r="K256" i="12" s="1"/>
  <c r="F246" i="5"/>
  <c r="J246" i="5" s="1"/>
  <c r="K246" i="5" s="1"/>
  <c r="H249" i="11"/>
  <c r="J249" i="11" s="1"/>
  <c r="K249" i="11" s="1"/>
  <c r="G250" i="11"/>
  <c r="F250" i="11"/>
  <c r="H247" i="5"/>
  <c r="G257" i="15" l="1"/>
  <c r="H256" i="15"/>
  <c r="J256" i="15" s="1"/>
  <c r="K256" i="15" s="1"/>
  <c r="I257" i="15"/>
  <c r="K257" i="15" s="1"/>
  <c r="L257" i="15" s="1"/>
  <c r="F258" i="15"/>
  <c r="E259" i="15"/>
  <c r="J256" i="14"/>
  <c r="K256" i="14" s="1"/>
  <c r="G258" i="14"/>
  <c r="H257" i="14"/>
  <c r="E258" i="14"/>
  <c r="F257" i="14"/>
  <c r="J257" i="14" s="1"/>
  <c r="G259" i="13"/>
  <c r="H258" i="13"/>
  <c r="E258" i="13"/>
  <c r="F257" i="13"/>
  <c r="J257" i="13" s="1"/>
  <c r="G259" i="12"/>
  <c r="H258" i="12"/>
  <c r="E258" i="12"/>
  <c r="F257" i="12"/>
  <c r="J257" i="12" s="1"/>
  <c r="F247" i="5"/>
  <c r="J247" i="5" s="1"/>
  <c r="K247" i="5" s="1"/>
  <c r="G251" i="11"/>
  <c r="H250" i="11"/>
  <c r="J250" i="11" s="1"/>
  <c r="K250" i="11" s="1"/>
  <c r="F251" i="11"/>
  <c r="H248" i="5"/>
  <c r="F259" i="15" l="1"/>
  <c r="E260" i="15"/>
  <c r="G258" i="15"/>
  <c r="H257" i="15"/>
  <c r="J257" i="15" s="1"/>
  <c r="I259" i="14"/>
  <c r="E259" i="14"/>
  <c r="F258" i="14"/>
  <c r="G259" i="14"/>
  <c r="H258" i="14"/>
  <c r="I259" i="13"/>
  <c r="E259" i="13"/>
  <c r="F258" i="13"/>
  <c r="J258" i="13" s="1"/>
  <c r="K258" i="13" s="1"/>
  <c r="G260" i="13"/>
  <c r="H259" i="13"/>
  <c r="I259" i="12"/>
  <c r="E259" i="12"/>
  <c r="F258" i="12"/>
  <c r="J258" i="12" s="1"/>
  <c r="K258" i="12" s="1"/>
  <c r="G260" i="12"/>
  <c r="H259" i="12"/>
  <c r="F248" i="5"/>
  <c r="J248" i="5" s="1"/>
  <c r="K248" i="5" s="1"/>
  <c r="F252" i="11"/>
  <c r="G252" i="11"/>
  <c r="I253" i="11" s="1"/>
  <c r="H251" i="11"/>
  <c r="J251" i="11" s="1"/>
  <c r="K251" i="11" s="1"/>
  <c r="H249" i="5"/>
  <c r="G259" i="15" l="1"/>
  <c r="H258" i="15"/>
  <c r="J258" i="15" s="1"/>
  <c r="K258" i="15" s="1"/>
  <c r="I259" i="15"/>
  <c r="E261" i="15"/>
  <c r="F260" i="15"/>
  <c r="G260" i="14"/>
  <c r="H259" i="14"/>
  <c r="J258" i="14"/>
  <c r="K258" i="14" s="1"/>
  <c r="E260" i="14"/>
  <c r="F259" i="14"/>
  <c r="K259" i="14"/>
  <c r="L259" i="14" s="1"/>
  <c r="R3" i="14"/>
  <c r="R4" i="14" s="1"/>
  <c r="K259" i="13"/>
  <c r="L259" i="13" s="1"/>
  <c r="R5" i="13" s="1"/>
  <c r="R3" i="13"/>
  <c r="R4" i="13" s="1"/>
  <c r="H260" i="13"/>
  <c r="G261" i="13"/>
  <c r="E260" i="13"/>
  <c r="F259" i="13"/>
  <c r="J259" i="13" s="1"/>
  <c r="H260" i="12"/>
  <c r="G261" i="12"/>
  <c r="E260" i="12"/>
  <c r="F259" i="12"/>
  <c r="J259" i="12" s="1"/>
  <c r="K259" i="12"/>
  <c r="L259" i="12" s="1"/>
  <c r="R3" i="12"/>
  <c r="R4" i="12" s="1"/>
  <c r="F249" i="5"/>
  <c r="J249" i="5" s="1"/>
  <c r="K249" i="5" s="1"/>
  <c r="F253" i="11"/>
  <c r="G253" i="11"/>
  <c r="H252" i="11"/>
  <c r="J252" i="11" s="1"/>
  <c r="K252" i="11" s="1"/>
  <c r="H250" i="5"/>
  <c r="K259" i="15" l="1"/>
  <c r="L259" i="15" s="1"/>
  <c r="R5" i="15" s="1"/>
  <c r="R3" i="15"/>
  <c r="R4" i="15" s="1"/>
  <c r="E262" i="15"/>
  <c r="F261" i="15"/>
  <c r="G260" i="15"/>
  <c r="H259" i="15"/>
  <c r="J259" i="15" s="1"/>
  <c r="E261" i="14"/>
  <c r="F260" i="14"/>
  <c r="R5" i="14"/>
  <c r="R2" i="14"/>
  <c r="J259" i="14"/>
  <c r="H260" i="14"/>
  <c r="G261" i="14"/>
  <c r="E261" i="13"/>
  <c r="F260" i="13"/>
  <c r="J260" i="13" s="1"/>
  <c r="K260" i="13" s="1"/>
  <c r="G262" i="13"/>
  <c r="H261" i="13"/>
  <c r="E261" i="12"/>
  <c r="F260" i="12"/>
  <c r="J260" i="12" s="1"/>
  <c r="K260" i="12" s="1"/>
  <c r="G262" i="12"/>
  <c r="H261" i="12"/>
  <c r="R5" i="12"/>
  <c r="R2" i="12"/>
  <c r="F250" i="5"/>
  <c r="J250" i="5" s="1"/>
  <c r="K250" i="5" s="1"/>
  <c r="G254" i="11"/>
  <c r="I255" i="11" s="1"/>
  <c r="H253" i="11"/>
  <c r="J253" i="11" s="1"/>
  <c r="K253" i="11" s="1"/>
  <c r="L253" i="11" s="1"/>
  <c r="F254" i="11"/>
  <c r="H251" i="5"/>
  <c r="G261" i="15" l="1"/>
  <c r="H260" i="15"/>
  <c r="J260" i="15" s="1"/>
  <c r="K260" i="15" s="1"/>
  <c r="F262" i="15"/>
  <c r="E263" i="15"/>
  <c r="J260" i="14"/>
  <c r="K260" i="14" s="1"/>
  <c r="G262" i="14"/>
  <c r="H261" i="14"/>
  <c r="E262" i="14"/>
  <c r="F261" i="14"/>
  <c r="J261" i="14" s="1"/>
  <c r="K261" i="14" s="1"/>
  <c r="G263" i="13"/>
  <c r="H262" i="13"/>
  <c r="E262" i="13"/>
  <c r="F261" i="13"/>
  <c r="J261" i="13" s="1"/>
  <c r="K261" i="13" s="1"/>
  <c r="G263" i="12"/>
  <c r="H262" i="12"/>
  <c r="E262" i="12"/>
  <c r="F261" i="12"/>
  <c r="J261" i="12" s="1"/>
  <c r="K261" i="12" s="1"/>
  <c r="F251" i="5"/>
  <c r="J251" i="5" s="1"/>
  <c r="K251" i="5" s="1"/>
  <c r="F255" i="11"/>
  <c r="G255" i="11"/>
  <c r="H254" i="11"/>
  <c r="J254" i="11" s="1"/>
  <c r="K254" i="11" s="1"/>
  <c r="H252" i="5"/>
  <c r="I253" i="5"/>
  <c r="E264" i="15" l="1"/>
  <c r="F263" i="15"/>
  <c r="H261" i="15"/>
  <c r="J261" i="15" s="1"/>
  <c r="K261" i="15" s="1"/>
  <c r="G262" i="15"/>
  <c r="F262" i="14"/>
  <c r="J262" i="14" s="1"/>
  <c r="K262" i="14" s="1"/>
  <c r="E263" i="14"/>
  <c r="G263" i="14"/>
  <c r="H262" i="14"/>
  <c r="F262" i="13"/>
  <c r="J262" i="13" s="1"/>
  <c r="K262" i="13" s="1"/>
  <c r="E263" i="13"/>
  <c r="G264" i="13"/>
  <c r="H263" i="13"/>
  <c r="F262" i="12"/>
  <c r="J262" i="12" s="1"/>
  <c r="K262" i="12" s="1"/>
  <c r="E263" i="12"/>
  <c r="G264" i="12"/>
  <c r="H263" i="12"/>
  <c r="F252" i="5"/>
  <c r="J252" i="5" s="1"/>
  <c r="K252" i="5" s="1"/>
  <c r="G256" i="11"/>
  <c r="I257" i="11" s="1"/>
  <c r="H255" i="11"/>
  <c r="J255" i="11" s="1"/>
  <c r="K255" i="11" s="1"/>
  <c r="L255" i="11" s="1"/>
  <c r="F256" i="11"/>
  <c r="H253" i="5"/>
  <c r="E265" i="15" l="1"/>
  <c r="F264" i="15"/>
  <c r="G263" i="15"/>
  <c r="H262" i="15"/>
  <c r="J262" i="15" s="1"/>
  <c r="K262" i="15" s="1"/>
  <c r="G264" i="14"/>
  <c r="H263" i="14"/>
  <c r="E264" i="14"/>
  <c r="F263" i="14"/>
  <c r="J263" i="14" s="1"/>
  <c r="K263" i="14" s="1"/>
  <c r="G265" i="13"/>
  <c r="H264" i="13"/>
  <c r="E264" i="13"/>
  <c r="F263" i="13"/>
  <c r="J263" i="13" s="1"/>
  <c r="K263" i="13" s="1"/>
  <c r="G265" i="12"/>
  <c r="H264" i="12"/>
  <c r="E264" i="12"/>
  <c r="F263" i="12"/>
  <c r="J263" i="12" s="1"/>
  <c r="K263" i="12" s="1"/>
  <c r="F253" i="5"/>
  <c r="J253" i="5" s="1"/>
  <c r="K253" i="5" s="1"/>
  <c r="L253" i="5" s="1"/>
  <c r="F257" i="11"/>
  <c r="G257" i="11"/>
  <c r="H256" i="11"/>
  <c r="J256" i="11" s="1"/>
  <c r="K256" i="11" s="1"/>
  <c r="H254" i="5"/>
  <c r="I255" i="5"/>
  <c r="G264" i="15" l="1"/>
  <c r="H263" i="15"/>
  <c r="J263" i="15" s="1"/>
  <c r="K263" i="15" s="1"/>
  <c r="E266" i="15"/>
  <c r="F265" i="15"/>
  <c r="E265" i="14"/>
  <c r="F264" i="14"/>
  <c r="J264" i="14" s="1"/>
  <c r="K264" i="14" s="1"/>
  <c r="G265" i="14"/>
  <c r="H264" i="14"/>
  <c r="E265" i="13"/>
  <c r="F264" i="13"/>
  <c r="J264" i="13" s="1"/>
  <c r="K264" i="13" s="1"/>
  <c r="G266" i="13"/>
  <c r="H265" i="13"/>
  <c r="E265" i="12"/>
  <c r="F264" i="12"/>
  <c r="J264" i="12" s="1"/>
  <c r="K264" i="12" s="1"/>
  <c r="G266" i="12"/>
  <c r="H265" i="12"/>
  <c r="F254" i="5"/>
  <c r="J254" i="5" s="1"/>
  <c r="K254" i="5" s="1"/>
  <c r="G258" i="11"/>
  <c r="I259" i="11" s="1"/>
  <c r="H257" i="11"/>
  <c r="J257" i="11" s="1"/>
  <c r="K257" i="11" s="1"/>
  <c r="L257" i="11" s="1"/>
  <c r="F258" i="11"/>
  <c r="H255" i="5"/>
  <c r="E267" i="15" l="1"/>
  <c r="F266" i="15"/>
  <c r="G265" i="15"/>
  <c r="H264" i="15"/>
  <c r="J264" i="15" s="1"/>
  <c r="K264" i="15" s="1"/>
  <c r="G266" i="14"/>
  <c r="H265" i="14"/>
  <c r="E266" i="14"/>
  <c r="F265" i="14"/>
  <c r="J265" i="14" s="1"/>
  <c r="K265" i="14" s="1"/>
  <c r="G267" i="13"/>
  <c r="H266" i="13"/>
  <c r="E266" i="13"/>
  <c r="F265" i="13"/>
  <c r="J265" i="13" s="1"/>
  <c r="K265" i="13" s="1"/>
  <c r="G267" i="12"/>
  <c r="H266" i="12"/>
  <c r="E266" i="12"/>
  <c r="F265" i="12"/>
  <c r="J265" i="12" s="1"/>
  <c r="K265" i="12" s="1"/>
  <c r="F255" i="5"/>
  <c r="J255" i="5" s="1"/>
  <c r="K255" i="5" s="1"/>
  <c r="L255" i="5" s="1"/>
  <c r="I257" i="5"/>
  <c r="F259" i="11"/>
  <c r="G259" i="11"/>
  <c r="H258" i="11"/>
  <c r="J258" i="11" s="1"/>
  <c r="K258" i="11" s="1"/>
  <c r="H256" i="5"/>
  <c r="G266" i="15" l="1"/>
  <c r="H265" i="15"/>
  <c r="J265" i="15" s="1"/>
  <c r="K265" i="15" s="1"/>
  <c r="F267" i="15"/>
  <c r="E268" i="15"/>
  <c r="E267" i="14"/>
  <c r="F266" i="14"/>
  <c r="G267" i="14"/>
  <c r="H266" i="14"/>
  <c r="E267" i="13"/>
  <c r="F266" i="13"/>
  <c r="J266" i="13" s="1"/>
  <c r="K266" i="13" s="1"/>
  <c r="G268" i="13"/>
  <c r="H267" i="13"/>
  <c r="G268" i="12"/>
  <c r="H267" i="12"/>
  <c r="E267" i="12"/>
  <c r="F266" i="12"/>
  <c r="J266" i="12" s="1"/>
  <c r="K266" i="12" s="1"/>
  <c r="F256" i="5"/>
  <c r="J256" i="5" s="1"/>
  <c r="K256" i="5" s="1"/>
  <c r="G260" i="11"/>
  <c r="H259" i="11"/>
  <c r="J259" i="11" s="1"/>
  <c r="K259" i="11" s="1"/>
  <c r="L259" i="11" s="1"/>
  <c r="F260" i="11"/>
  <c r="H257" i="5"/>
  <c r="E269" i="15" l="1"/>
  <c r="F268" i="15"/>
  <c r="G267" i="15"/>
  <c r="H266" i="15"/>
  <c r="J266" i="15" s="1"/>
  <c r="K266" i="15" s="1"/>
  <c r="G268" i="14"/>
  <c r="H267" i="14"/>
  <c r="J266" i="14"/>
  <c r="K266" i="14" s="1"/>
  <c r="E268" i="14"/>
  <c r="F267" i="14"/>
  <c r="J267" i="14" s="1"/>
  <c r="K267" i="14" s="1"/>
  <c r="H268" i="13"/>
  <c r="G269" i="13"/>
  <c r="E268" i="13"/>
  <c r="F267" i="13"/>
  <c r="J267" i="13" s="1"/>
  <c r="K267" i="13" s="1"/>
  <c r="E268" i="12"/>
  <c r="F267" i="12"/>
  <c r="J267" i="12" s="1"/>
  <c r="K267" i="12" s="1"/>
  <c r="H268" i="12"/>
  <c r="G269" i="12"/>
  <c r="F257" i="5"/>
  <c r="J257" i="5" s="1"/>
  <c r="K257" i="5" s="1"/>
  <c r="L257" i="5" s="1"/>
  <c r="F261" i="11"/>
  <c r="G261" i="11"/>
  <c r="H260" i="11"/>
  <c r="J260" i="11" s="1"/>
  <c r="K260" i="11" s="1"/>
  <c r="H258" i="5"/>
  <c r="G268" i="15" l="1"/>
  <c r="H267" i="15"/>
  <c r="J267" i="15" s="1"/>
  <c r="K267" i="15" s="1"/>
  <c r="E270" i="15"/>
  <c r="F269" i="15"/>
  <c r="E269" i="14"/>
  <c r="F268" i="14"/>
  <c r="H268" i="14"/>
  <c r="G269" i="14"/>
  <c r="E269" i="13"/>
  <c r="F268" i="13"/>
  <c r="J268" i="13" s="1"/>
  <c r="K268" i="13" s="1"/>
  <c r="G270" i="13"/>
  <c r="H269" i="13"/>
  <c r="G270" i="12"/>
  <c r="H269" i="12"/>
  <c r="E269" i="12"/>
  <c r="F268" i="12"/>
  <c r="J268" i="12" s="1"/>
  <c r="K268" i="12" s="1"/>
  <c r="F258" i="5"/>
  <c r="J258" i="5" s="1"/>
  <c r="K258" i="5" s="1"/>
  <c r="I259" i="5"/>
  <c r="H261" i="11"/>
  <c r="J261" i="11" s="1"/>
  <c r="K261" i="11" s="1"/>
  <c r="G262" i="11"/>
  <c r="F262" i="11"/>
  <c r="H259" i="5"/>
  <c r="F270" i="15" l="1"/>
  <c r="E271" i="15"/>
  <c r="G269" i="15"/>
  <c r="H268" i="15"/>
  <c r="J268" i="15" s="1"/>
  <c r="K268" i="15" s="1"/>
  <c r="G270" i="14"/>
  <c r="H269" i="14"/>
  <c r="J268" i="14"/>
  <c r="K268" i="14" s="1"/>
  <c r="E270" i="14"/>
  <c r="F269" i="14"/>
  <c r="J269" i="14" s="1"/>
  <c r="K269" i="14" s="1"/>
  <c r="G271" i="13"/>
  <c r="H270" i="13"/>
  <c r="E270" i="13"/>
  <c r="F269" i="13"/>
  <c r="J269" i="13" s="1"/>
  <c r="K269" i="13" s="1"/>
  <c r="E270" i="12"/>
  <c r="F269" i="12"/>
  <c r="J269" i="12" s="1"/>
  <c r="K269" i="12" s="1"/>
  <c r="G271" i="12"/>
  <c r="H270" i="12"/>
  <c r="F259" i="5"/>
  <c r="J259" i="5" s="1"/>
  <c r="K259" i="5" s="1"/>
  <c r="L259" i="5" s="1"/>
  <c r="G263" i="11"/>
  <c r="H262" i="11"/>
  <c r="J262" i="11" s="1"/>
  <c r="K262" i="11" s="1"/>
  <c r="F263" i="11"/>
  <c r="H260" i="5"/>
  <c r="H269" i="15" l="1"/>
  <c r="J269" i="15" s="1"/>
  <c r="K269" i="15" s="1"/>
  <c r="G270" i="15"/>
  <c r="E272" i="15"/>
  <c r="F271" i="15"/>
  <c r="E271" i="14"/>
  <c r="F270" i="14"/>
  <c r="J270" i="14" s="1"/>
  <c r="K270" i="14" s="1"/>
  <c r="G271" i="14"/>
  <c r="H270" i="14"/>
  <c r="E271" i="13"/>
  <c r="F270" i="13"/>
  <c r="J270" i="13" s="1"/>
  <c r="K270" i="13" s="1"/>
  <c r="G272" i="13"/>
  <c r="H271" i="13"/>
  <c r="G272" i="12"/>
  <c r="H271" i="12"/>
  <c r="E271" i="12"/>
  <c r="F270" i="12"/>
  <c r="J270" i="12" s="1"/>
  <c r="K270" i="12" s="1"/>
  <c r="F260" i="5"/>
  <c r="J260" i="5" s="1"/>
  <c r="K260" i="5" s="1"/>
  <c r="F264" i="11"/>
  <c r="G264" i="11"/>
  <c r="H263" i="11"/>
  <c r="J263" i="11" s="1"/>
  <c r="K263" i="11" s="1"/>
  <c r="H261" i="5"/>
  <c r="E273" i="15" l="1"/>
  <c r="F272" i="15"/>
  <c r="G271" i="15"/>
  <c r="H270" i="15"/>
  <c r="J270" i="15" s="1"/>
  <c r="K270" i="15" s="1"/>
  <c r="G272" i="14"/>
  <c r="H271" i="14"/>
  <c r="E272" i="14"/>
  <c r="F271" i="14"/>
  <c r="H272" i="13"/>
  <c r="G273" i="13"/>
  <c r="E272" i="13"/>
  <c r="F271" i="13"/>
  <c r="J271" i="13" s="1"/>
  <c r="K271" i="13" s="1"/>
  <c r="E272" i="12"/>
  <c r="F271" i="12"/>
  <c r="J271" i="12" s="1"/>
  <c r="K271" i="12" s="1"/>
  <c r="H272" i="12"/>
  <c r="G273" i="12"/>
  <c r="F261" i="5"/>
  <c r="J261" i="5" s="1"/>
  <c r="K261" i="5" s="1"/>
  <c r="H264" i="11"/>
  <c r="J264" i="11" s="1"/>
  <c r="K264" i="11" s="1"/>
  <c r="G265" i="11"/>
  <c r="F265" i="11"/>
  <c r="H262" i="5"/>
  <c r="G272" i="15" l="1"/>
  <c r="H271" i="15"/>
  <c r="J271" i="15" s="1"/>
  <c r="K271" i="15" s="1"/>
  <c r="E274" i="15"/>
  <c r="F273" i="15"/>
  <c r="J271" i="14"/>
  <c r="K271" i="14" s="1"/>
  <c r="E273" i="14"/>
  <c r="F272" i="14"/>
  <c r="H272" i="14"/>
  <c r="G273" i="14"/>
  <c r="E273" i="13"/>
  <c r="F272" i="13"/>
  <c r="J272" i="13" s="1"/>
  <c r="K272" i="13" s="1"/>
  <c r="G274" i="13"/>
  <c r="H273" i="13"/>
  <c r="G274" i="12"/>
  <c r="H273" i="12"/>
  <c r="E273" i="12"/>
  <c r="F272" i="12"/>
  <c r="J272" i="12" s="1"/>
  <c r="K272" i="12" s="1"/>
  <c r="F262" i="5"/>
  <c r="J262" i="5" s="1"/>
  <c r="K262" i="5" s="1"/>
  <c r="G266" i="11"/>
  <c r="H265" i="11"/>
  <c r="J265" i="11" s="1"/>
  <c r="K265" i="11" s="1"/>
  <c r="F266" i="11"/>
  <c r="H263" i="5"/>
  <c r="H272" i="15" l="1"/>
  <c r="J272" i="15" s="1"/>
  <c r="K272" i="15" s="1"/>
  <c r="G273" i="15"/>
  <c r="E275" i="15"/>
  <c r="F275" i="15" s="1"/>
  <c r="F274" i="15"/>
  <c r="J272" i="14"/>
  <c r="K272" i="14" s="1"/>
  <c r="E274" i="14"/>
  <c r="F273" i="14"/>
  <c r="G274" i="14"/>
  <c r="H273" i="14"/>
  <c r="E274" i="13"/>
  <c r="F273" i="13"/>
  <c r="J273" i="13" s="1"/>
  <c r="K273" i="13" s="1"/>
  <c r="G275" i="13"/>
  <c r="H275" i="13" s="1"/>
  <c r="H274" i="13"/>
  <c r="E274" i="12"/>
  <c r="F273" i="12"/>
  <c r="J273" i="12" s="1"/>
  <c r="K273" i="12" s="1"/>
  <c r="G275" i="12"/>
  <c r="H275" i="12" s="1"/>
  <c r="H274" i="12"/>
  <c r="F263" i="5"/>
  <c r="J263" i="5" s="1"/>
  <c r="K263" i="5" s="1"/>
  <c r="F267" i="11"/>
  <c r="G267" i="11"/>
  <c r="H266" i="11"/>
  <c r="J266" i="11" s="1"/>
  <c r="K266" i="11" s="1"/>
  <c r="H264" i="5"/>
  <c r="G274" i="15" l="1"/>
  <c r="H273" i="15"/>
  <c r="J273" i="15" s="1"/>
  <c r="K273" i="15" s="1"/>
  <c r="G275" i="14"/>
  <c r="H275" i="14" s="1"/>
  <c r="H274" i="14"/>
  <c r="J273" i="14"/>
  <c r="K273" i="14" s="1"/>
  <c r="E275" i="14"/>
  <c r="F275" i="14" s="1"/>
  <c r="F274" i="14"/>
  <c r="J274" i="14" s="1"/>
  <c r="K274" i="14" s="1"/>
  <c r="F274" i="13"/>
  <c r="J274" i="13" s="1"/>
  <c r="K274" i="13" s="1"/>
  <c r="E275" i="13"/>
  <c r="F275" i="13" s="1"/>
  <c r="J275" i="13" s="1"/>
  <c r="K275" i="13" s="1"/>
  <c r="E275" i="12"/>
  <c r="F275" i="12" s="1"/>
  <c r="J275" i="12" s="1"/>
  <c r="K275" i="12" s="1"/>
  <c r="F274" i="12"/>
  <c r="J274" i="12" s="1"/>
  <c r="K274" i="12" s="1"/>
  <c r="F264" i="5"/>
  <c r="J264" i="5" s="1"/>
  <c r="K264" i="5" s="1"/>
  <c r="G268" i="11"/>
  <c r="H267" i="11"/>
  <c r="J267" i="11" s="1"/>
  <c r="K267" i="11" s="1"/>
  <c r="F268" i="11"/>
  <c r="H265" i="5"/>
  <c r="G275" i="15" l="1"/>
  <c r="H275" i="15" s="1"/>
  <c r="J275" i="15" s="1"/>
  <c r="K275" i="15" s="1"/>
  <c r="H274" i="15"/>
  <c r="J274" i="15" s="1"/>
  <c r="K274" i="15" s="1"/>
  <c r="J275" i="14"/>
  <c r="K275" i="14" s="1"/>
  <c r="F265" i="5"/>
  <c r="J265" i="5" s="1"/>
  <c r="K265" i="5" s="1"/>
  <c r="F269" i="11"/>
  <c r="G269" i="11"/>
  <c r="H268" i="11"/>
  <c r="J268" i="11" s="1"/>
  <c r="K268" i="11" s="1"/>
  <c r="H266" i="5"/>
  <c r="F266" i="5" l="1"/>
  <c r="J266" i="5" s="1"/>
  <c r="K266" i="5" s="1"/>
  <c r="H269" i="11"/>
  <c r="J269" i="11" s="1"/>
  <c r="K269" i="11" s="1"/>
  <c r="G270" i="11"/>
  <c r="F270" i="11"/>
  <c r="H267" i="5"/>
  <c r="F267" i="5" l="1"/>
  <c r="J267" i="5" s="1"/>
  <c r="K267" i="5" s="1"/>
  <c r="F271" i="11"/>
  <c r="G271" i="11"/>
  <c r="H270" i="11"/>
  <c r="J270" i="11" s="1"/>
  <c r="K270" i="11" s="1"/>
  <c r="H268" i="5"/>
  <c r="F268" i="5" l="1"/>
  <c r="J268" i="5" s="1"/>
  <c r="K268" i="5" s="1"/>
  <c r="G272" i="11"/>
  <c r="H271" i="11"/>
  <c r="J271" i="11" s="1"/>
  <c r="K271" i="11" s="1"/>
  <c r="F272" i="11"/>
  <c r="H269" i="5"/>
  <c r="F269" i="5" l="1"/>
  <c r="J269" i="5" s="1"/>
  <c r="K269" i="5" s="1"/>
  <c r="F273" i="11"/>
  <c r="G273" i="11"/>
  <c r="H272" i="11"/>
  <c r="J272" i="11" s="1"/>
  <c r="K272" i="11" s="1"/>
  <c r="H270" i="5"/>
  <c r="F270" i="5" l="1"/>
  <c r="J270" i="5" s="1"/>
  <c r="K270" i="5" s="1"/>
  <c r="G274" i="11"/>
  <c r="H273" i="11"/>
  <c r="J273" i="11" s="1"/>
  <c r="K273" i="11" s="1"/>
  <c r="F274" i="11"/>
  <c r="H271" i="5"/>
  <c r="F271" i="5" l="1"/>
  <c r="J271" i="5" s="1"/>
  <c r="K271" i="5" s="1"/>
  <c r="F275" i="11"/>
  <c r="G275" i="11"/>
  <c r="H274" i="11"/>
  <c r="J274" i="11" s="1"/>
  <c r="K274" i="11" s="1"/>
  <c r="H272" i="5"/>
  <c r="I273" i="5"/>
  <c r="F272" i="5" l="1"/>
  <c r="J272" i="5" s="1"/>
  <c r="K272" i="5" s="1"/>
  <c r="H275" i="11"/>
  <c r="J275" i="11" s="1"/>
  <c r="K275" i="11" s="1"/>
  <c r="H273" i="5"/>
  <c r="F273" i="5" l="1"/>
  <c r="J273" i="5" s="1"/>
  <c r="K273" i="5" s="1"/>
  <c r="L273" i="5" s="1"/>
  <c r="H274" i="5"/>
  <c r="F274" i="5" l="1"/>
  <c r="J274" i="5" s="1"/>
  <c r="K274" i="5" s="1"/>
  <c r="H275" i="5"/>
  <c r="F275" i="5" l="1"/>
  <c r="J275" i="5" s="1"/>
  <c r="K275" i="5" s="1"/>
  <c r="L346" i="11" l="1"/>
  <c r="L346" i="5" l="1"/>
  <c r="L356" i="11" l="1"/>
  <c r="L356" i="5" l="1"/>
  <c r="L359" i="11"/>
  <c r="L359" i="5" l="1"/>
  <c r="R3" i="11" l="1"/>
  <c r="R4" i="11" s="1"/>
  <c r="L367" i="11"/>
  <c r="R5" i="11" l="1"/>
  <c r="R3" i="5" l="1"/>
  <c r="R4" i="5" l="1"/>
  <c r="L367" i="5"/>
  <c r="R2" i="5" l="1"/>
  <c r="R5" i="5"/>
</calcChain>
</file>

<file path=xl/sharedStrings.xml><?xml version="1.0" encoding="utf-8"?>
<sst xmlns="http://schemas.openxmlformats.org/spreadsheetml/2006/main" count="198" uniqueCount="33">
  <si>
    <t>Dag</t>
  </si>
  <si>
    <t>Datum</t>
  </si>
  <si>
    <t>PTE</t>
  </si>
  <si>
    <t>Fitness</t>
  </si>
  <si>
    <t>NTE</t>
  </si>
  <si>
    <t>Fatigue</t>
  </si>
  <si>
    <t>TT performance</t>
  </si>
  <si>
    <t>Modelfit</t>
  </si>
  <si>
    <t>Error</t>
  </si>
  <si>
    <t>TL</t>
  </si>
  <si>
    <t>TT (W)</t>
  </si>
  <si>
    <t>Parameters Model</t>
  </si>
  <si>
    <t>k(1) =</t>
  </si>
  <si>
    <t>k(2) =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</si>
  <si>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1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</si>
  <si>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1"/>
        <charset val="2"/>
        <scheme val="minor"/>
      </rPr>
      <t xml:space="preserve"> =</t>
    </r>
  </si>
  <si>
    <t>p(0) =</t>
  </si>
  <si>
    <t>Performance</t>
  </si>
  <si>
    <t>Statistiek</t>
  </si>
  <si>
    <t>SSE =</t>
  </si>
  <si>
    <t>R² =</t>
  </si>
  <si>
    <t>adjR² =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</si>
  <si>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%max</t>
    </r>
    <r>
      <rPr>
        <sz val="11"/>
        <color theme="1"/>
        <rFont val="Calibri"/>
        <family val="1"/>
        <charset val="2"/>
        <scheme val="minor"/>
      </rPr>
      <t xml:space="preserve"> =</t>
    </r>
  </si>
  <si>
    <t>adjR² klad</t>
  </si>
  <si>
    <t>#3km</t>
  </si>
  <si>
    <t>#variabelen in model</t>
  </si>
  <si>
    <t>n=</t>
  </si>
  <si>
    <t>df=</t>
  </si>
  <si>
    <t>procerror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</si>
  <si>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1"/>
        <charset val="2"/>
        <scheme val="minor"/>
      </rPr>
      <t>%gem =</t>
    </r>
  </si>
  <si>
    <t>t(g)</t>
  </si>
  <si>
    <t>t(n)</t>
  </si>
  <si>
    <t>Alle 5minPPO &gt; 480 zijn geïncludeerd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</si>
</sst>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13]dd\-mmm\-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 applyFill="1"/>
    <xf numFmtId="0" fontId="0" fillId="0" borderId="0" xfId="0" applyFill="1"/>
    <xf numFmtId="0" fontId="0" fillId="0" borderId="0" xfId="0" quotePrefix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TSS_ALL!$K$2:$K$367</c:f>
              <c:numCache>
                <c:formatCode>General</c:formatCode>
                <c:ptCount val="366"/>
                <c:pt idx="5">
                  <c:v>489</c:v>
                </c:pt>
                <c:pt idx="6">
                  <c:v>489</c:v>
                </c:pt>
                <c:pt idx="7">
                  <c:v>116.41648010208132</c:v>
                </c:pt>
                <c:pt idx="8">
                  <c:v>54.19282061549643</c:v>
                </c:pt>
                <c:pt idx="9">
                  <c:v>120.82611302157477</c:v>
                </c:pt>
                <c:pt idx="10">
                  <c:v>205.37494638051339</c:v>
                </c:pt>
                <c:pt idx="11">
                  <c:v>101.93069867428858</c:v>
                </c:pt>
                <c:pt idx="12">
                  <c:v>244.0834649163653</c:v>
                </c:pt>
                <c:pt idx="13">
                  <c:v>272.61062355663171</c:v>
                </c:pt>
                <c:pt idx="14">
                  <c:v>294.87051991138833</c:v>
                </c:pt>
                <c:pt idx="15">
                  <c:v>280.70229240734557</c:v>
                </c:pt>
                <c:pt idx="16">
                  <c:v>368.44351599828792</c:v>
                </c:pt>
                <c:pt idx="17">
                  <c:v>294.77277914568845</c:v>
                </c:pt>
                <c:pt idx="18">
                  <c:v>215.95459747657651</c:v>
                </c:pt>
                <c:pt idx="19">
                  <c:v>155.12442434873356</c:v>
                </c:pt>
                <c:pt idx="20">
                  <c:v>179.17441329517169</c:v>
                </c:pt>
                <c:pt idx="21">
                  <c:v>441.60924119595165</c:v>
                </c:pt>
                <c:pt idx="22">
                  <c:v>608.90396140841062</c:v>
                </c:pt>
                <c:pt idx="23">
                  <c:v>664.87392997201869</c:v>
                </c:pt>
                <c:pt idx="24">
                  <c:v>620.18011766405471</c:v>
                </c:pt>
                <c:pt idx="25">
                  <c:v>825.36705094927333</c:v>
                </c:pt>
                <c:pt idx="26">
                  <c:v>932.32425976108993</c:v>
                </c:pt>
                <c:pt idx="27">
                  <c:v>869.6492493765154</c:v>
                </c:pt>
                <c:pt idx="28">
                  <c:v>1092.3504480705187</c:v>
                </c:pt>
                <c:pt idx="29">
                  <c:v>1204.973165715958</c:v>
                </c:pt>
                <c:pt idx="30">
                  <c:v>1233.4325559445069</c:v>
                </c:pt>
                <c:pt idx="31">
                  <c:v>1138.6707374795433</c:v>
                </c:pt>
                <c:pt idx="32">
                  <c:v>1163.0036709639194</c:v>
                </c:pt>
                <c:pt idx="33">
                  <c:v>1110.928487081288</c:v>
                </c:pt>
                <c:pt idx="34">
                  <c:v>1366.8260311011304</c:v>
                </c:pt>
                <c:pt idx="35">
                  <c:v>1511.6891528603724</c:v>
                </c:pt>
                <c:pt idx="36">
                  <c:v>1706.048451658294</c:v>
                </c:pt>
                <c:pt idx="37">
                  <c:v>1807.9904087922564</c:v>
                </c:pt>
                <c:pt idx="38">
                  <c:v>1748.9766925563133</c:v>
                </c:pt>
                <c:pt idx="39">
                  <c:v>1891.7196608303625</c:v>
                </c:pt>
                <c:pt idx="40">
                  <c:v>1820.3931649055712</c:v>
                </c:pt>
                <c:pt idx="41">
                  <c:v>1928.4366241177675</c:v>
                </c:pt>
                <c:pt idx="42">
                  <c:v>2082.7209823435146</c:v>
                </c:pt>
                <c:pt idx="43">
                  <c:v>1922.3281171898539</c:v>
                </c:pt>
                <c:pt idx="44">
                  <c:v>1775.6838313089124</c:v>
                </c:pt>
                <c:pt idx="45">
                  <c:v>1959.8048064176021</c:v>
                </c:pt>
                <c:pt idx="46">
                  <c:v>1919.8071778270914</c:v>
                </c:pt>
                <c:pt idx="47">
                  <c:v>1732.9192269786845</c:v>
                </c:pt>
                <c:pt idx="48">
                  <c:v>1726.7356612766298</c:v>
                </c:pt>
                <c:pt idx="49">
                  <c:v>1980.0344352190623</c:v>
                </c:pt>
                <c:pt idx="50">
                  <c:v>1979.6172525840584</c:v>
                </c:pt>
                <c:pt idx="51">
                  <c:v>1899.767401933967</c:v>
                </c:pt>
                <c:pt idx="52">
                  <c:v>2157.191635701512</c:v>
                </c:pt>
                <c:pt idx="53">
                  <c:v>2415.4862877911332</c:v>
                </c:pt>
                <c:pt idx="54">
                  <c:v>2011.4233029442771</c:v>
                </c:pt>
                <c:pt idx="55">
                  <c:v>2341.5260841213294</c:v>
                </c:pt>
                <c:pt idx="56">
                  <c:v>2523.1496874748186</c:v>
                </c:pt>
                <c:pt idx="57">
                  <c:v>2528.4375335624463</c:v>
                </c:pt>
                <c:pt idx="58">
                  <c:v>2746.3536424466706</c:v>
                </c:pt>
                <c:pt idx="59">
                  <c:v>2777.4461173143141</c:v>
                </c:pt>
                <c:pt idx="60">
                  <c:v>2922.2082353051887</c:v>
                </c:pt>
                <c:pt idx="61">
                  <c:v>2774.3550772559056</c:v>
                </c:pt>
                <c:pt idx="62">
                  <c:v>2673.5092100413963</c:v>
                </c:pt>
                <c:pt idx="63">
                  <c:v>2964.6839532036633</c:v>
                </c:pt>
                <c:pt idx="64">
                  <c:v>3134.403867045819</c:v>
                </c:pt>
                <c:pt idx="65">
                  <c:v>3113.7214188696817</c:v>
                </c:pt>
                <c:pt idx="66">
                  <c:v>3316.8742378768125</c:v>
                </c:pt>
                <c:pt idx="67">
                  <c:v>3427.8755332043415</c:v>
                </c:pt>
                <c:pt idx="68">
                  <c:v>3595.172111958861</c:v>
                </c:pt>
                <c:pt idx="69">
                  <c:v>3398.7449797291042</c:v>
                </c:pt>
                <c:pt idx="70">
                  <c:v>3504.1995806378504</c:v>
                </c:pt>
                <c:pt idx="71">
                  <c:v>3567.3365157087646</c:v>
                </c:pt>
                <c:pt idx="72">
                  <c:v>3729.5201377488693</c:v>
                </c:pt>
                <c:pt idx="73">
                  <c:v>3745.335087448515</c:v>
                </c:pt>
                <c:pt idx="74">
                  <c:v>3324.4985882574315</c:v>
                </c:pt>
                <c:pt idx="75">
                  <c:v>3178.3258569694272</c:v>
                </c:pt>
                <c:pt idx="76">
                  <c:v>3463.219112077742</c:v>
                </c:pt>
                <c:pt idx="77">
                  <c:v>3150.5837815499226</c:v>
                </c:pt>
                <c:pt idx="78">
                  <c:v>3374.111816074148</c:v>
                </c:pt>
                <c:pt idx="79">
                  <c:v>3666.1523863138614</c:v>
                </c:pt>
                <c:pt idx="80">
                  <c:v>3790.4081106763965</c:v>
                </c:pt>
                <c:pt idx="81">
                  <c:v>4007.9732416652951</c:v>
                </c:pt>
                <c:pt idx="82">
                  <c:v>3995.1162374917021</c:v>
                </c:pt>
                <c:pt idx="83">
                  <c:v>3904.259554891501</c:v>
                </c:pt>
                <c:pt idx="84">
                  <c:v>4085.9777109204292</c:v>
                </c:pt>
                <c:pt idx="85">
                  <c:v>4193.6842135890629</c:v>
                </c:pt>
                <c:pt idx="86">
                  <c:v>4059.588275098341</c:v>
                </c:pt>
                <c:pt idx="87">
                  <c:v>4240.0793348907364</c:v>
                </c:pt>
                <c:pt idx="88">
                  <c:v>4381.1128185540756</c:v>
                </c:pt>
                <c:pt idx="89">
                  <c:v>4488.304448713383</c:v>
                </c:pt>
                <c:pt idx="90">
                  <c:v>4566.5138293146701</c:v>
                </c:pt>
                <c:pt idx="91">
                  <c:v>4619.9453027077525</c:v>
                </c:pt>
                <c:pt idx="92">
                  <c:v>4636.2353756937609</c:v>
                </c:pt>
                <c:pt idx="93">
                  <c:v>4616.4119568106298</c:v>
                </c:pt>
                <c:pt idx="94">
                  <c:v>4544.9746571497326</c:v>
                </c:pt>
                <c:pt idx="95">
                  <c:v>4442.9438484854772</c:v>
                </c:pt>
                <c:pt idx="96">
                  <c:v>4350.4341252203558</c:v>
                </c:pt>
                <c:pt idx="97">
                  <c:v>4267.6178419057123</c:v>
                </c:pt>
                <c:pt idx="98">
                  <c:v>4194.5244668495543</c:v>
                </c:pt>
                <c:pt idx="99">
                  <c:v>4198.0624254673448</c:v>
                </c:pt>
                <c:pt idx="100">
                  <c:v>4144.7760049631888</c:v>
                </c:pt>
                <c:pt idx="101">
                  <c:v>4170.858960130322</c:v>
                </c:pt>
                <c:pt idx="102">
                  <c:v>4223.7621663219506</c:v>
                </c:pt>
                <c:pt idx="103">
                  <c:v>4256.8459712259155</c:v>
                </c:pt>
                <c:pt idx="104">
                  <c:v>4273.0493920829222</c:v>
                </c:pt>
                <c:pt idx="105">
                  <c:v>4274.913124976938</c:v>
                </c:pt>
                <c:pt idx="106">
                  <c:v>4115.6327366001196</c:v>
                </c:pt>
                <c:pt idx="107">
                  <c:v>3971.269438288422</c:v>
                </c:pt>
                <c:pt idx="108">
                  <c:v>3832.9320701574188</c:v>
                </c:pt>
                <c:pt idx="109">
                  <c:v>3899.7640775924492</c:v>
                </c:pt>
                <c:pt idx="110">
                  <c:v>3844.6531650823958</c:v>
                </c:pt>
                <c:pt idx="111">
                  <c:v>3746.1850271982062</c:v>
                </c:pt>
                <c:pt idx="112">
                  <c:v>3594.6274799150897</c:v>
                </c:pt>
                <c:pt idx="113">
                  <c:v>3697.7160656399228</c:v>
                </c:pt>
                <c:pt idx="114">
                  <c:v>3629.9285264139507</c:v>
                </c:pt>
                <c:pt idx="115">
                  <c:v>3548.1892838230015</c:v>
                </c:pt>
                <c:pt idx="116">
                  <c:v>3477.2199657161846</c:v>
                </c:pt>
                <c:pt idx="117">
                  <c:v>3602.1919359112408</c:v>
                </c:pt>
                <c:pt idx="118">
                  <c:v>3513.2274765213429</c:v>
                </c:pt>
                <c:pt idx="119">
                  <c:v>3291.3705008143161</c:v>
                </c:pt>
                <c:pt idx="120">
                  <c:v>3123.8853428964048</c:v>
                </c:pt>
                <c:pt idx="121">
                  <c:v>2999.9495217953781</c:v>
                </c:pt>
                <c:pt idx="122">
                  <c:v>2964.5237990169489</c:v>
                </c:pt>
                <c:pt idx="123">
                  <c:v>3245.0000724760494</c:v>
                </c:pt>
                <c:pt idx="124">
                  <c:v>3438.7859383241457</c:v>
                </c:pt>
                <c:pt idx="125">
                  <c:v>3391.5952858117203</c:v>
                </c:pt>
                <c:pt idx="126">
                  <c:v>3295.2136441169941</c:v>
                </c:pt>
                <c:pt idx="127">
                  <c:v>3410.3470619013583</c:v>
                </c:pt>
                <c:pt idx="128">
                  <c:v>3604.7577784985842</c:v>
                </c:pt>
                <c:pt idx="129">
                  <c:v>3720.4901384639606</c:v>
                </c:pt>
                <c:pt idx="130">
                  <c:v>3776.8749675063541</c:v>
                </c:pt>
                <c:pt idx="131">
                  <c:v>3938.1170791069317</c:v>
                </c:pt>
                <c:pt idx="132">
                  <c:v>3601.4525664657867</c:v>
                </c:pt>
                <c:pt idx="133">
                  <c:v>3513.4931018751422</c:v>
                </c:pt>
                <c:pt idx="134">
                  <c:v>3359.2974679090898</c:v>
                </c:pt>
                <c:pt idx="135">
                  <c:v>3446.7793745810641</c:v>
                </c:pt>
                <c:pt idx="136">
                  <c:v>3393.9522608767484</c:v>
                </c:pt>
                <c:pt idx="137">
                  <c:v>3367.1404263524828</c:v>
                </c:pt>
                <c:pt idx="138">
                  <c:v>3414.6061595480187</c:v>
                </c:pt>
                <c:pt idx="139">
                  <c:v>3617.4945534601643</c:v>
                </c:pt>
                <c:pt idx="140">
                  <c:v>3890.6582901429315</c:v>
                </c:pt>
                <c:pt idx="141">
                  <c:v>4013.9327516563362</c:v>
                </c:pt>
                <c:pt idx="142">
                  <c:v>4056.6351811252434</c:v>
                </c:pt>
                <c:pt idx="143">
                  <c:v>4306.4232328422249</c:v>
                </c:pt>
                <c:pt idx="144">
                  <c:v>4310.5282543685735</c:v>
                </c:pt>
                <c:pt idx="145">
                  <c:v>3889.696607208597</c:v>
                </c:pt>
                <c:pt idx="146">
                  <c:v>3808.6568983931625</c:v>
                </c:pt>
                <c:pt idx="147">
                  <c:v>4132.8614194351112</c:v>
                </c:pt>
                <c:pt idx="148">
                  <c:v>3980.4102274423212</c:v>
                </c:pt>
                <c:pt idx="149">
                  <c:v>4340.0176169661845</c:v>
                </c:pt>
                <c:pt idx="150">
                  <c:v>4096.1228973557527</c:v>
                </c:pt>
                <c:pt idx="151">
                  <c:v>4186.94893578556</c:v>
                </c:pt>
                <c:pt idx="152">
                  <c:v>4558.5194928137871</c:v>
                </c:pt>
                <c:pt idx="153">
                  <c:v>4545.2706892689093</c:v>
                </c:pt>
                <c:pt idx="154">
                  <c:v>4792.4580151268819</c:v>
                </c:pt>
                <c:pt idx="155">
                  <c:v>5020.0244141084413</c:v>
                </c:pt>
                <c:pt idx="156">
                  <c:v>5230.8203098979639</c:v>
                </c:pt>
                <c:pt idx="157">
                  <c:v>5327.5801563282421</c:v>
                </c:pt>
                <c:pt idx="158">
                  <c:v>5414.2893750953317</c:v>
                </c:pt>
                <c:pt idx="159">
                  <c:v>5569.717164569347</c:v>
                </c:pt>
                <c:pt idx="160">
                  <c:v>5658.7911690824794</c:v>
                </c:pt>
                <c:pt idx="161">
                  <c:v>5681.5781670844208</c:v>
                </c:pt>
                <c:pt idx="162">
                  <c:v>5651.5088571299138</c:v>
                </c:pt>
                <c:pt idx="163">
                  <c:v>5532.836852335965</c:v>
                </c:pt>
                <c:pt idx="164">
                  <c:v>5573.937613463725</c:v>
                </c:pt>
                <c:pt idx="165">
                  <c:v>5524.0191360324588</c:v>
                </c:pt>
                <c:pt idx="166">
                  <c:v>5348.4936677014166</c:v>
                </c:pt>
                <c:pt idx="167">
                  <c:v>5426.7789216416058</c:v>
                </c:pt>
                <c:pt idx="168">
                  <c:v>5329.5445850310007</c:v>
                </c:pt>
                <c:pt idx="169">
                  <c:v>5210.5680252994644</c:v>
                </c:pt>
                <c:pt idx="170">
                  <c:v>5103.7441446210032</c:v>
                </c:pt>
                <c:pt idx="171">
                  <c:v>5074.4025265931032</c:v>
                </c:pt>
                <c:pt idx="172">
                  <c:v>5183.920463394169</c:v>
                </c:pt>
                <c:pt idx="173">
                  <c:v>5171.104676883122</c:v>
                </c:pt>
                <c:pt idx="174">
                  <c:v>5085.8659245828385</c:v>
                </c:pt>
                <c:pt idx="175">
                  <c:v>5218.7000834787086</c:v>
                </c:pt>
                <c:pt idx="176">
                  <c:v>5106.3276957562239</c:v>
                </c:pt>
                <c:pt idx="177">
                  <c:v>5070.8181628247621</c:v>
                </c:pt>
                <c:pt idx="178">
                  <c:v>4936.6631860525731</c:v>
                </c:pt>
                <c:pt idx="179">
                  <c:v>5068.2915795677091</c:v>
                </c:pt>
                <c:pt idx="180">
                  <c:v>5036.0909432210628</c:v>
                </c:pt>
                <c:pt idx="181">
                  <c:v>4939.5874609779194</c:v>
                </c:pt>
                <c:pt idx="182">
                  <c:v>5065.8075092976042</c:v>
                </c:pt>
                <c:pt idx="183">
                  <c:v>5050.692326138992</c:v>
                </c:pt>
                <c:pt idx="184">
                  <c:v>5131.3679319151624</c:v>
                </c:pt>
                <c:pt idx="185">
                  <c:v>5109.5276518328055</c:v>
                </c:pt>
                <c:pt idx="186">
                  <c:v>5160.6910615793049</c:v>
                </c:pt>
                <c:pt idx="187">
                  <c:v>4939.0355992140885</c:v>
                </c:pt>
                <c:pt idx="188">
                  <c:v>4921.9127678150662</c:v>
                </c:pt>
                <c:pt idx="189">
                  <c:v>4725.2062259832855</c:v>
                </c:pt>
                <c:pt idx="190">
                  <c:v>4874.5071870788979</c:v>
                </c:pt>
                <c:pt idx="191">
                  <c:v>4766.0247453524062</c:v>
                </c:pt>
                <c:pt idx="192">
                  <c:v>4324.030252840339</c:v>
                </c:pt>
                <c:pt idx="193">
                  <c:v>4321.3084543456898</c:v>
                </c:pt>
                <c:pt idx="194">
                  <c:v>4220.2060730296762</c:v>
                </c:pt>
                <c:pt idx="195">
                  <c:v>4246.5241295484766</c:v>
                </c:pt>
                <c:pt idx="196">
                  <c:v>4221.7008027072543</c:v>
                </c:pt>
                <c:pt idx="197">
                  <c:v>4493.7428425032567</c:v>
                </c:pt>
                <c:pt idx="198">
                  <c:v>4558.4698458663825</c:v>
                </c:pt>
                <c:pt idx="199">
                  <c:v>4505.1040704771694</c:v>
                </c:pt>
                <c:pt idx="200">
                  <c:v>4688.753529016788</c:v>
                </c:pt>
                <c:pt idx="201">
                  <c:v>4689.1248901933441</c:v>
                </c:pt>
                <c:pt idx="202">
                  <c:v>4639.4354802049638</c:v>
                </c:pt>
                <c:pt idx="203">
                  <c:v>4879.6901048182735</c:v>
                </c:pt>
                <c:pt idx="204">
                  <c:v>4939.6450637672488</c:v>
                </c:pt>
                <c:pt idx="205">
                  <c:v>4956.4107024228269</c:v>
                </c:pt>
                <c:pt idx="206">
                  <c:v>4850.7492809589949</c:v>
                </c:pt>
                <c:pt idx="207">
                  <c:v>4893.6307863447219</c:v>
                </c:pt>
                <c:pt idx="208">
                  <c:v>5012.2193243981674</c:v>
                </c:pt>
                <c:pt idx="209">
                  <c:v>5112.0661358096677</c:v>
                </c:pt>
                <c:pt idx="210">
                  <c:v>5367.8217495584777</c:v>
                </c:pt>
                <c:pt idx="211">
                  <c:v>5506.5983508226127</c:v>
                </c:pt>
                <c:pt idx="212">
                  <c:v>5639.397100887707</c:v>
                </c:pt>
                <c:pt idx="213">
                  <c:v>5557.5268690086377</c:v>
                </c:pt>
                <c:pt idx="214">
                  <c:v>5676.1989363245775</c:v>
                </c:pt>
                <c:pt idx="215">
                  <c:v>5796.2458077554456</c:v>
                </c:pt>
                <c:pt idx="216">
                  <c:v>5596.5014352603239</c:v>
                </c:pt>
                <c:pt idx="217">
                  <c:v>5729.7012010284707</c:v>
                </c:pt>
                <c:pt idx="218">
                  <c:v>5826.0377665740762</c:v>
                </c:pt>
                <c:pt idx="219">
                  <c:v>5789.868567345552</c:v>
                </c:pt>
                <c:pt idx="220">
                  <c:v>5757.3415595630477</c:v>
                </c:pt>
                <c:pt idx="221">
                  <c:v>5681.1151608483506</c:v>
                </c:pt>
                <c:pt idx="222">
                  <c:v>5747.3469139610252</c:v>
                </c:pt>
                <c:pt idx="223">
                  <c:v>5629.9410118249043</c:v>
                </c:pt>
                <c:pt idx="224">
                  <c:v>5529.9692014117609</c:v>
                </c:pt>
                <c:pt idx="225">
                  <c:v>5423.0056291931514</c:v>
                </c:pt>
                <c:pt idx="226">
                  <c:v>5506.9513523863116</c:v>
                </c:pt>
                <c:pt idx="227">
                  <c:v>5436.2929543893779</c:v>
                </c:pt>
                <c:pt idx="228">
                  <c:v>5155.8305547679774</c:v>
                </c:pt>
                <c:pt idx="229">
                  <c:v>5275.2414913266202</c:v>
                </c:pt>
                <c:pt idx="230">
                  <c:v>4883.1733982837886</c:v>
                </c:pt>
                <c:pt idx="231">
                  <c:v>5063.950983836191</c:v>
                </c:pt>
                <c:pt idx="232">
                  <c:v>5126.7660307611441</c:v>
                </c:pt>
                <c:pt idx="233">
                  <c:v>5162.8228807790911</c:v>
                </c:pt>
                <c:pt idx="234">
                  <c:v>5253.0208500966528</c:v>
                </c:pt>
                <c:pt idx="235">
                  <c:v>5119.9993882070667</c:v>
                </c:pt>
                <c:pt idx="236">
                  <c:v>5062.3122316173367</c:v>
                </c:pt>
                <c:pt idx="237">
                  <c:v>4969.1855327334233</c:v>
                </c:pt>
                <c:pt idx="238">
                  <c:v>5101.1384755132376</c:v>
                </c:pt>
                <c:pt idx="239">
                  <c:v>5015.3883736898733</c:v>
                </c:pt>
                <c:pt idx="240">
                  <c:v>5000.3751860115981</c:v>
                </c:pt>
                <c:pt idx="241">
                  <c:v>4937.4668602962138</c:v>
                </c:pt>
                <c:pt idx="242">
                  <c:v>5023.2582903665561</c:v>
                </c:pt>
                <c:pt idx="243">
                  <c:v>4935.7756002146389</c:v>
                </c:pt>
                <c:pt idx="244">
                  <c:v>4804.7172973585457</c:v>
                </c:pt>
                <c:pt idx="245">
                  <c:v>4905.2613903917336</c:v>
                </c:pt>
                <c:pt idx="246">
                  <c:v>4819.9804043574495</c:v>
                </c:pt>
                <c:pt idx="247">
                  <c:v>4824.4394724935573</c:v>
                </c:pt>
                <c:pt idx="248">
                  <c:v>4907.5651104871995</c:v>
                </c:pt>
                <c:pt idx="249">
                  <c:v>4963.9628323835077</c:v>
                </c:pt>
                <c:pt idx="250">
                  <c:v>4792.9034781778319</c:v>
                </c:pt>
                <c:pt idx="251">
                  <c:v>4914.8293314146958</c:v>
                </c:pt>
                <c:pt idx="252">
                  <c:v>4645.5530105783482</c:v>
                </c:pt>
                <c:pt idx="253">
                  <c:v>4800.2571673417606</c:v>
                </c:pt>
                <c:pt idx="254">
                  <c:v>4398.027400772181</c:v>
                </c:pt>
                <c:pt idx="255">
                  <c:v>4618.5506928770037</c:v>
                </c:pt>
                <c:pt idx="256">
                  <c:v>4388.0131889304612</c:v>
                </c:pt>
                <c:pt idx="257">
                  <c:v>4622.2674319328089</c:v>
                </c:pt>
                <c:pt idx="258">
                  <c:v>4591.0301453322827</c:v>
                </c:pt>
                <c:pt idx="259">
                  <c:v>4726.8339999105738</c:v>
                </c:pt>
                <c:pt idx="260">
                  <c:v>4801.2823847312629</c:v>
                </c:pt>
                <c:pt idx="261">
                  <c:v>4794.4014636558732</c:v>
                </c:pt>
                <c:pt idx="262">
                  <c:v>4836.2925792201786</c:v>
                </c:pt>
                <c:pt idx="263">
                  <c:v>4933.2920464532563</c:v>
                </c:pt>
                <c:pt idx="264">
                  <c:v>4877.0416547171117</c:v>
                </c:pt>
                <c:pt idx="265">
                  <c:v>4929.3466881268942</c:v>
                </c:pt>
                <c:pt idx="266">
                  <c:v>4926.9436620438428</c:v>
                </c:pt>
                <c:pt idx="267">
                  <c:v>4993.681408948536</c:v>
                </c:pt>
                <c:pt idx="268">
                  <c:v>4922.5398106705597</c:v>
                </c:pt>
                <c:pt idx="269">
                  <c:v>4858.0644176730548</c:v>
                </c:pt>
                <c:pt idx="270">
                  <c:v>4920.8641188475585</c:v>
                </c:pt>
                <c:pt idx="271">
                  <c:v>4937.2195689790042</c:v>
                </c:pt>
                <c:pt idx="272">
                  <c:v>4608.6194151009422</c:v>
                </c:pt>
                <c:pt idx="273">
                  <c:v>4776.9678668336601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1-4FE6-A541-C6407BDC2AF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TSS_ALL!$D$2:$D$367</c:f>
              <c:numCache>
                <c:formatCode>General</c:formatCode>
                <c:ptCount val="366"/>
                <c:pt idx="6">
                  <c:v>489</c:v>
                </c:pt>
                <c:pt idx="53">
                  <c:v>509</c:v>
                </c:pt>
                <c:pt idx="68">
                  <c:v>482</c:v>
                </c:pt>
                <c:pt idx="72">
                  <c:v>480</c:v>
                </c:pt>
                <c:pt idx="73">
                  <c:v>498</c:v>
                </c:pt>
                <c:pt idx="76">
                  <c:v>481</c:v>
                </c:pt>
                <c:pt idx="131">
                  <c:v>515</c:v>
                </c:pt>
                <c:pt idx="143">
                  <c:v>493</c:v>
                </c:pt>
                <c:pt idx="144">
                  <c:v>492</c:v>
                </c:pt>
                <c:pt idx="149">
                  <c:v>487</c:v>
                </c:pt>
                <c:pt idx="152">
                  <c:v>496</c:v>
                </c:pt>
                <c:pt idx="153">
                  <c:v>485</c:v>
                </c:pt>
                <c:pt idx="190">
                  <c:v>490</c:v>
                </c:pt>
                <c:pt idx="191">
                  <c:v>481</c:v>
                </c:pt>
                <c:pt idx="215">
                  <c:v>482</c:v>
                </c:pt>
                <c:pt idx="229">
                  <c:v>480</c:v>
                </c:pt>
                <c:pt idx="251">
                  <c:v>482</c:v>
                </c:pt>
                <c:pt idx="253">
                  <c:v>500</c:v>
                </c:pt>
                <c:pt idx="255">
                  <c:v>490</c:v>
                </c:pt>
                <c:pt idx="257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TSS_ALL!$F$2:$F$367</c:f>
              <c:numCache>
                <c:formatCode>General</c:formatCode>
                <c:ptCount val="366"/>
                <c:pt idx="5">
                  <c:v>0</c:v>
                </c:pt>
                <c:pt idx="6">
                  <c:v>389</c:v>
                </c:pt>
                <c:pt idx="7">
                  <c:v>457.8474861077226</c:v>
                </c:pt>
                <c:pt idx="8">
                  <c:v>609.07510698909732</c:v>
                </c:pt>
                <c:pt idx="9">
                  <c:v>652.74459701953936</c:v>
                </c:pt>
                <c:pt idx="10">
                  <c:v>673.38661760480841</c:v>
                </c:pt>
                <c:pt idx="11">
                  <c:v>872.54296626161647</c:v>
                </c:pt>
                <c:pt idx="12">
                  <c:v>857.01350194203201</c:v>
                </c:pt>
                <c:pt idx="13">
                  <c:v>934.84941972508159</c:v>
                </c:pt>
                <c:pt idx="14">
                  <c:v>1021.8539896448214</c:v>
                </c:pt>
                <c:pt idx="15">
                  <c:v>1149.8114887808026</c:v>
                </c:pt>
                <c:pt idx="16">
                  <c:v>1188.7583637819173</c:v>
                </c:pt>
                <c:pt idx="17">
                  <c:v>1380.7888845040898</c:v>
                </c:pt>
                <c:pt idx="18">
                  <c:v>1604.3012509623782</c:v>
                </c:pt>
                <c:pt idx="19">
                  <c:v>1839.5547484255371</c:v>
                </c:pt>
                <c:pt idx="20">
                  <c:v>2018.2731278842273</c:v>
                </c:pt>
                <c:pt idx="21">
                  <c:v>1970.78656531001</c:v>
                </c:pt>
                <c:pt idx="22">
                  <c:v>1979.4172814598469</c:v>
                </c:pt>
                <c:pt idx="23">
                  <c:v>2077.8449314156951</c:v>
                </c:pt>
                <c:pt idx="24">
                  <c:v>2277.9567447812988</c:v>
                </c:pt>
                <c:pt idx="25">
                  <c:v>2251.3602646974487</c:v>
                </c:pt>
                <c:pt idx="26">
                  <c:v>2293.3895549309586</c:v>
                </c:pt>
                <c:pt idx="27">
                  <c:v>2494.4299668540707</c:v>
                </c:pt>
                <c:pt idx="28">
                  <c:v>2435.7402369698939</c:v>
                </c:pt>
                <c:pt idx="29">
                  <c:v>2452.4313774407269</c:v>
                </c:pt>
                <c:pt idx="30">
                  <c:v>2539.7298035284307</c:v>
                </c:pt>
                <c:pt idx="31">
                  <c:v>2753.9742448923771</c:v>
                </c:pt>
                <c:pt idx="32">
                  <c:v>2880.1778759068975</c:v>
                </c:pt>
                <c:pt idx="33">
                  <c:v>3090.4121483452836</c:v>
                </c:pt>
                <c:pt idx="34">
                  <c:v>3017.6999629453016</c:v>
                </c:pt>
                <c:pt idx="35">
                  <c:v>3015.6985726276107</c:v>
                </c:pt>
                <c:pt idx="36">
                  <c:v>2944.7442716484456</c:v>
                </c:pt>
                <c:pt idx="37">
                  <c:v>2934.2270787596922</c:v>
                </c:pt>
                <c:pt idx="38">
                  <c:v>3070.1896646171613</c:v>
                </c:pt>
                <c:pt idx="39">
                  <c:v>3023.9532801510045</c:v>
                </c:pt>
                <c:pt idx="40">
                  <c:v>3168.8047598266348</c:v>
                </c:pt>
                <c:pt idx="41">
                  <c:v>3156.2481284995706</c:v>
                </c:pt>
                <c:pt idx="42">
                  <c:v>3081.9869335289618</c:v>
                </c:pt>
                <c:pt idx="43">
                  <c:v>3295.4729792232006</c:v>
                </c:pt>
                <c:pt idx="44">
                  <c:v>3534.9360583389716</c:v>
                </c:pt>
                <c:pt idx="45">
                  <c:v>3483.7649750940882</c:v>
                </c:pt>
                <c:pt idx="46">
                  <c:v>3627.7978611301346</c:v>
                </c:pt>
                <c:pt idx="47">
                  <c:v>3936.4418962911432</c:v>
                </c:pt>
                <c:pt idx="48">
                  <c:v>4115.8240578799669</c:v>
                </c:pt>
                <c:pt idx="49">
                  <c:v>4051.9856597619314</c:v>
                </c:pt>
                <c:pt idx="50">
                  <c:v>4202.6492714784363</c:v>
                </c:pt>
                <c:pt idx="51">
                  <c:v>4445.7680225283702</c:v>
                </c:pt>
                <c:pt idx="52">
                  <c:v>4383.1665994228861</c:v>
                </c:pt>
                <c:pt idx="53">
                  <c:v>4578.0380822162433</c:v>
                </c:pt>
                <c:pt idx="54">
                  <c:v>4861.3245676998959</c:v>
                </c:pt>
                <c:pt idx="55">
                  <c:v>4746.9457999859051</c:v>
                </c:pt>
                <c:pt idx="56">
                  <c:v>4727.2581717590192</c:v>
                </c:pt>
                <c:pt idx="57">
                  <c:v>4858.0337602181289</c:v>
                </c:pt>
                <c:pt idx="58">
                  <c:v>4786.7324196537356</c:v>
                </c:pt>
                <c:pt idx="59">
                  <c:v>4867.108679372257</c:v>
                </c:pt>
                <c:pt idx="60">
                  <c:v>4836.5938212664005</c:v>
                </c:pt>
                <c:pt idx="61">
                  <c:v>5076.7969263038203</c:v>
                </c:pt>
                <c:pt idx="62">
                  <c:v>5310.348457418816</c:v>
                </c:pt>
                <c:pt idx="63">
                  <c:v>5185.4049149268894</c:v>
                </c:pt>
                <c:pt idx="64">
                  <c:v>5132.4010832534914</c:v>
                </c:pt>
                <c:pt idx="65">
                  <c:v>5242.6443423403371</c:v>
                </c:pt>
                <c:pt idx="66">
                  <c:v>5141.2937634829095</c:v>
                </c:pt>
                <c:pt idx="67">
                  <c:v>5096.3277928028165</c:v>
                </c:pt>
                <c:pt idx="68">
                  <c:v>5362.4197955708705</c:v>
                </c:pt>
                <c:pt idx="69">
                  <c:v>5272.2511023184652</c:v>
                </c:pt>
                <c:pt idx="70">
                  <c:v>5233.2039263350607</c:v>
                </c:pt>
                <c:pt idx="71">
                  <c:v>5219.0754645435381</c:v>
                </c:pt>
                <c:pt idx="72">
                  <c:v>5243.2794216281691</c:v>
                </c:pt>
                <c:pt idx="73">
                  <c:v>5422.913900426257</c:v>
                </c:pt>
                <c:pt idx="74">
                  <c:v>5614.3218829191228</c:v>
                </c:pt>
                <c:pt idx="75">
                  <c:v>5866.2263584226339</c:v>
                </c:pt>
                <c:pt idx="76">
                  <c:v>6068.2039464927966</c:v>
                </c:pt>
                <c:pt idx="77">
                  <c:v>6212.4293425816204</c:v>
                </c:pt>
                <c:pt idx="78">
                  <c:v>6169.2613583585617</c:v>
                </c:pt>
                <c:pt idx="79">
                  <c:v>6024.1090439948939</c:v>
                </c:pt>
                <c:pt idx="80">
                  <c:v>5995.3719187667266</c:v>
                </c:pt>
                <c:pt idx="81">
                  <c:v>5854.3109296256416</c:v>
                </c:pt>
                <c:pt idx="82">
                  <c:v>5902.5688676382124</c:v>
                </c:pt>
                <c:pt idx="83">
                  <c:v>6034.6913777637064</c:v>
                </c:pt>
                <c:pt idx="84">
                  <c:v>5917.7052680706765</c:v>
                </c:pt>
                <c:pt idx="85">
                  <c:v>5840.4716442238387</c:v>
                </c:pt>
                <c:pt idx="86">
                  <c:v>5984.0551972798521</c:v>
                </c:pt>
                <c:pt idx="87">
                  <c:v>5843.2604715079797</c:v>
                </c:pt>
                <c:pt idx="88">
                  <c:v>5705.7784081617792</c:v>
                </c:pt>
                <c:pt idx="89">
                  <c:v>5571.5310658816843</c:v>
                </c:pt>
                <c:pt idx="90">
                  <c:v>5440.4423371368594</c:v>
                </c:pt>
                <c:pt idx="91">
                  <c:v>5312.4379050783009</c:v>
                </c:pt>
                <c:pt idx="92">
                  <c:v>5203.4452014071185</c:v>
                </c:pt>
                <c:pt idx="93">
                  <c:v>5119.0169122205307</c:v>
                </c:pt>
                <c:pt idx="94">
                  <c:v>5081.5750782773403</c:v>
                </c:pt>
                <c:pt idx="95">
                  <c:v>5081.0141875354793</c:v>
                </c:pt>
                <c:pt idx="96">
                  <c:v>5084.4664936067466</c:v>
                </c:pt>
                <c:pt idx="97">
                  <c:v>5090.8375727389966</c:v>
                </c:pt>
                <c:pt idx="98">
                  <c:v>5099.0587511250606</c:v>
                </c:pt>
                <c:pt idx="99">
                  <c:v>5041.0864990499686</c:v>
                </c:pt>
                <c:pt idx="100">
                  <c:v>5034.4782362871747</c:v>
                </c:pt>
                <c:pt idx="101">
                  <c:v>4955.0254548013481</c:v>
                </c:pt>
                <c:pt idx="102">
                  <c:v>4838.4420632546708</c:v>
                </c:pt>
                <c:pt idx="103">
                  <c:v>4724.6016822754482</c:v>
                </c:pt>
                <c:pt idx="104">
                  <c:v>4613.4397734515333</c:v>
                </c:pt>
                <c:pt idx="105">
                  <c:v>4504.8933168507619</c:v>
                </c:pt>
                <c:pt idx="106">
                  <c:v>4547.9007752936823</c:v>
                </c:pt>
                <c:pt idx="107">
                  <c:v>4600.8963407780666</c:v>
                </c:pt>
                <c:pt idx="108">
                  <c:v>4671.6450099916929</c:v>
                </c:pt>
                <c:pt idx="109">
                  <c:v>4561.7290823471239</c:v>
                </c:pt>
                <c:pt idx="110">
                  <c:v>4555.3992910900861</c:v>
                </c:pt>
                <c:pt idx="111">
                  <c:v>4599.2184291451695</c:v>
                </c:pt>
                <c:pt idx="112">
                  <c:v>4713.0065767894648</c:v>
                </c:pt>
                <c:pt idx="113">
                  <c:v>4602.1174812407244</c:v>
                </c:pt>
                <c:pt idx="114">
                  <c:v>4638.8374190789036</c:v>
                </c:pt>
                <c:pt idx="115">
                  <c:v>4701.6933987135162</c:v>
                </c:pt>
                <c:pt idx="116">
                  <c:v>4770.0704831635048</c:v>
                </c:pt>
                <c:pt idx="117">
                  <c:v>4657.8387701447482</c:v>
                </c:pt>
                <c:pt idx="118">
                  <c:v>4733.2476800374525</c:v>
                </c:pt>
                <c:pt idx="119">
                  <c:v>4959.8823454689891</c:v>
                </c:pt>
                <c:pt idx="120">
                  <c:v>5181.184679476788</c:v>
                </c:pt>
                <c:pt idx="121">
                  <c:v>5400.2801428254616</c:v>
                </c:pt>
                <c:pt idx="122">
                  <c:v>5566.2206594593954</c:v>
                </c:pt>
                <c:pt idx="123">
                  <c:v>5435.2568756208775</c:v>
                </c:pt>
                <c:pt idx="124">
                  <c:v>5342.37444872572</c:v>
                </c:pt>
                <c:pt idx="125">
                  <c:v>5456.6773886750525</c:v>
                </c:pt>
                <c:pt idx="126">
                  <c:v>5636.290973236687</c:v>
                </c:pt>
                <c:pt idx="127">
                  <c:v>5632.6785530992411</c:v>
                </c:pt>
                <c:pt idx="128">
                  <c:v>5534.1511271147328</c:v>
                </c:pt>
                <c:pt idx="129">
                  <c:v>5479.9418852821364</c:v>
                </c:pt>
                <c:pt idx="130">
                  <c:v>5465.0080954777213</c:v>
                </c:pt>
                <c:pt idx="131">
                  <c:v>5487.4256725592941</c:v>
                </c:pt>
                <c:pt idx="132">
                  <c:v>5706.3158018627946</c:v>
                </c:pt>
                <c:pt idx="133">
                  <c:v>5871.0558156153111</c:v>
                </c:pt>
                <c:pt idx="134">
                  <c:v>6127.919774703345</c:v>
                </c:pt>
                <c:pt idx="135">
                  <c:v>6185.7401580742098</c:v>
                </c:pt>
                <c:pt idx="136">
                  <c:v>6377.2001253472372</c:v>
                </c:pt>
                <c:pt idx="137">
                  <c:v>6566.1553625167135</c:v>
                </c:pt>
                <c:pt idx="138">
                  <c:v>6700.6648016573672</c:v>
                </c:pt>
                <c:pt idx="139">
                  <c:v>6685.0094605656886</c:v>
                </c:pt>
                <c:pt idx="140">
                  <c:v>6570.7224632447806</c:v>
                </c:pt>
                <c:pt idx="141">
                  <c:v>6560.1244462084132</c:v>
                </c:pt>
                <c:pt idx="142">
                  <c:v>6612.7757826377429</c:v>
                </c:pt>
                <c:pt idx="143">
                  <c:v>6715.188321925385</c:v>
                </c:pt>
                <c:pt idx="144">
                  <c:v>6966.1912668979276</c:v>
                </c:pt>
                <c:pt idx="145">
                  <c:v>7123.2885359299471</c:v>
                </c:pt>
                <c:pt idx="146">
                  <c:v>7364.6895711901043</c:v>
                </c:pt>
                <c:pt idx="147">
                  <c:v>7232.4108472501875</c:v>
                </c:pt>
                <c:pt idx="148">
                  <c:v>7522.2444185763707</c:v>
                </c:pt>
                <c:pt idx="149">
                  <c:v>7686.2586948176913</c:v>
                </c:pt>
                <c:pt idx="150">
                  <c:v>7783.4139917741013</c:v>
                </c:pt>
                <c:pt idx="151">
                  <c:v>7882.283388460326</c:v>
                </c:pt>
                <c:pt idx="152">
                  <c:v>8112.8265550008136</c:v>
                </c:pt>
                <c:pt idx="153">
                  <c:v>8028.9454296787526</c:v>
                </c:pt>
                <c:pt idx="154">
                  <c:v>7840.0378857572314</c:v>
                </c:pt>
                <c:pt idx="155">
                  <c:v>7714.3426907864541</c:v>
                </c:pt>
                <c:pt idx="156">
                  <c:v>7564.3058655503401</c:v>
                </c:pt>
                <c:pt idx="157">
                  <c:v>7487.3305068873979</c:v>
                </c:pt>
                <c:pt idx="158">
                  <c:v>7400.8999812156553</c:v>
                </c:pt>
                <c:pt idx="159">
                  <c:v>7226.7692874022068</c:v>
                </c:pt>
                <c:pt idx="160">
                  <c:v>7083.3148641542775</c:v>
                </c:pt>
                <c:pt idx="161">
                  <c:v>6981.9432559887982</c:v>
                </c:pt>
                <c:pt idx="162">
                  <c:v>6921.6699072856372</c:v>
                </c:pt>
                <c:pt idx="163">
                  <c:v>6948.8146888172823</c:v>
                </c:pt>
                <c:pt idx="164">
                  <c:v>6834.3207994232944</c:v>
                </c:pt>
                <c:pt idx="165">
                  <c:v>6795.5207581353716</c:v>
                </c:pt>
                <c:pt idx="166">
                  <c:v>6885.6336163767774</c:v>
                </c:pt>
                <c:pt idx="167">
                  <c:v>6753.0576771563901</c:v>
                </c:pt>
                <c:pt idx="168">
                  <c:v>6774.1696200727802</c:v>
                </c:pt>
                <c:pt idx="169">
                  <c:v>6831.7848345808534</c:v>
                </c:pt>
                <c:pt idx="170">
                  <c:v>6898.0444602683829</c:v>
                </c:pt>
                <c:pt idx="171">
                  <c:v>6906.7451087204308</c:v>
                </c:pt>
                <c:pt idx="172">
                  <c:v>6781.2410455893705</c:v>
                </c:pt>
                <c:pt idx="173">
                  <c:v>6752.6898813820744</c:v>
                </c:pt>
                <c:pt idx="174">
                  <c:v>6795.8104779126907</c:v>
                </c:pt>
                <c:pt idx="175">
                  <c:v>6635.9165195363921</c:v>
                </c:pt>
                <c:pt idx="176">
                  <c:v>6689.7845963151849</c:v>
                </c:pt>
                <c:pt idx="177">
                  <c:v>6686.3852481040849</c:v>
                </c:pt>
                <c:pt idx="178">
                  <c:v>6786.0658808228736</c:v>
                </c:pt>
                <c:pt idx="179">
                  <c:v>6646.4011963803523</c:v>
                </c:pt>
                <c:pt idx="180">
                  <c:v>6641.0225863970099</c:v>
                </c:pt>
                <c:pt idx="181">
                  <c:v>6703.7705260347311</c:v>
                </c:pt>
                <c:pt idx="182">
                  <c:v>6562.0421124867298</c:v>
                </c:pt>
                <c:pt idx="183">
                  <c:v>6532.6483294629661</c:v>
                </c:pt>
                <c:pt idx="184">
                  <c:v>6406.9461325766615</c:v>
                </c:pt>
                <c:pt idx="185">
                  <c:v>6362.2014963672</c:v>
                </c:pt>
                <c:pt idx="186">
                  <c:v>6243.5096259791053</c:v>
                </c:pt>
                <c:pt idx="187">
                  <c:v>6380.6103751093333</c:v>
                </c:pt>
                <c:pt idx="188">
                  <c:v>6354.4853748538135</c:v>
                </c:pt>
                <c:pt idx="189">
                  <c:v>6507.9750517905159</c:v>
                </c:pt>
                <c:pt idx="190">
                  <c:v>6646.8533755126055</c:v>
                </c:pt>
                <c:pt idx="191">
                  <c:v>6791.4641265169503</c:v>
                </c:pt>
                <c:pt idx="192">
                  <c:v>6987.6724304582103</c:v>
                </c:pt>
                <c:pt idx="193">
                  <c:v>7081.2642839429091</c:v>
                </c:pt>
                <c:pt idx="194">
                  <c:v>7281.654078972022</c:v>
                </c:pt>
                <c:pt idx="195">
                  <c:v>7385.3290401119975</c:v>
                </c:pt>
                <c:pt idx="196">
                  <c:v>7545.5647042799546</c:v>
                </c:pt>
                <c:pt idx="197">
                  <c:v>7426.0302935318823</c:v>
                </c:pt>
                <c:pt idx="198">
                  <c:v>7467.3083258557299</c:v>
                </c:pt>
                <c:pt idx="199">
                  <c:v>7621.6151557006833</c:v>
                </c:pt>
                <c:pt idx="200">
                  <c:v>7559.2914061013462</c:v>
                </c:pt>
                <c:pt idx="201">
                  <c:v>7650.4340292115894</c:v>
                </c:pt>
                <c:pt idx="202">
                  <c:v>7799.4322201259583</c:v>
                </c:pt>
                <c:pt idx="203">
                  <c:v>7677.9247349162451</c:v>
                </c:pt>
                <c:pt idx="204">
                  <c:v>7694.2761158926432</c:v>
                </c:pt>
                <c:pt idx="205">
                  <c:v>7747.2427764537606</c:v>
                </c:pt>
                <c:pt idx="206">
                  <c:v>7924.9632208282119</c:v>
                </c:pt>
                <c:pt idx="207">
                  <c:v>7983.5022028991179</c:v>
                </c:pt>
                <c:pt idx="208">
                  <c:v>7965.663861456801</c:v>
                </c:pt>
                <c:pt idx="209">
                  <c:v>7949.2452261015433</c:v>
                </c:pt>
                <c:pt idx="210">
                  <c:v>7762.2128935436667</c:v>
                </c:pt>
                <c:pt idx="211">
                  <c:v>7642.0158227459797</c:v>
                </c:pt>
                <c:pt idx="212">
                  <c:v>7498.9775527034781</c:v>
                </c:pt>
                <c:pt idx="213">
                  <c:v>7540.6191596383278</c:v>
                </c:pt>
                <c:pt idx="214">
                  <c:v>7396.2011092142593</c:v>
                </c:pt>
                <c:pt idx="215">
                  <c:v>7598.1809719336406</c:v>
                </c:pt>
                <c:pt idx="216">
                  <c:v>7419.4085891530231</c:v>
                </c:pt>
                <c:pt idx="217">
                  <c:v>7244.8424190123933</c:v>
                </c:pt>
                <c:pt idx="218">
                  <c:v>7074.3834964227499</c:v>
                </c:pt>
                <c:pt idx="219">
                  <c:v>7008.9351847767166</c:v>
                </c:pt>
                <c:pt idx="220">
                  <c:v>6939.0267615151724</c:v>
                </c:pt>
                <c:pt idx="221">
                  <c:v>6911.1310912232302</c:v>
                </c:pt>
                <c:pt idx="222">
                  <c:v>6748.5238333215057</c:v>
                </c:pt>
                <c:pt idx="223">
                  <c:v>6746.7424499363133</c:v>
                </c:pt>
                <c:pt idx="224">
                  <c:v>6743.0029794975999</c:v>
                </c:pt>
                <c:pt idx="225">
                  <c:v>6759.2418889381752</c:v>
                </c:pt>
                <c:pt idx="226">
                  <c:v>6600.2083277819547</c:v>
                </c:pt>
                <c:pt idx="227">
                  <c:v>6570.9165580854278</c:v>
                </c:pt>
                <c:pt idx="228">
                  <c:v>6758.3139743248303</c:v>
                </c:pt>
                <c:pt idx="229">
                  <c:v>6895.3022454343927</c:v>
                </c:pt>
                <c:pt idx="230">
                  <c:v>6987.067413576322</c:v>
                </c:pt>
                <c:pt idx="231">
                  <c:v>6822.6735020877977</c:v>
                </c:pt>
                <c:pt idx="232">
                  <c:v>6738.027997518192</c:v>
                </c:pt>
                <c:pt idx="233">
                  <c:v>6664.4935634466265</c:v>
                </c:pt>
                <c:pt idx="234">
                  <c:v>6525.6892705817463</c:v>
                </c:pt>
                <c:pt idx="235">
                  <c:v>6586.1508086134045</c:v>
                </c:pt>
                <c:pt idx="236">
                  <c:v>6594.189788632767</c:v>
                </c:pt>
                <c:pt idx="237">
                  <c:v>6646.0396250112371</c:v>
                </c:pt>
                <c:pt idx="238">
                  <c:v>6489.6695221923646</c:v>
                </c:pt>
                <c:pt idx="239">
                  <c:v>6519.9785441508357</c:v>
                </c:pt>
                <c:pt idx="240">
                  <c:v>6493.5744459434036</c:v>
                </c:pt>
                <c:pt idx="241">
                  <c:v>6514.7915916322618</c:v>
                </c:pt>
                <c:pt idx="242">
                  <c:v>6397.5095336690074</c:v>
                </c:pt>
                <c:pt idx="243">
                  <c:v>6431.9869247155821</c:v>
                </c:pt>
                <c:pt idx="244">
                  <c:v>6524.6531209021996</c:v>
                </c:pt>
                <c:pt idx="245">
                  <c:v>6411.1390377881935</c:v>
                </c:pt>
                <c:pt idx="246">
                  <c:v>6460.2957495910769</c:v>
                </c:pt>
                <c:pt idx="247">
                  <c:v>6435.2958868755168</c:v>
                </c:pt>
                <c:pt idx="248">
                  <c:v>6328.8842287635798</c:v>
                </c:pt>
                <c:pt idx="249">
                  <c:v>6228.9762574875549</c:v>
                </c:pt>
                <c:pt idx="250">
                  <c:v>6340.4189522656507</c:v>
                </c:pt>
                <c:pt idx="251">
                  <c:v>6448.2395884006892</c:v>
                </c:pt>
                <c:pt idx="252">
                  <c:v>6460.5233868233881</c:v>
                </c:pt>
                <c:pt idx="253">
                  <c:v>6676.5181681876966</c:v>
                </c:pt>
                <c:pt idx="254">
                  <c:v>6760.4309566545853</c:v>
                </c:pt>
                <c:pt idx="255">
                  <c:v>6707.3694187405417</c:v>
                </c:pt>
                <c:pt idx="256">
                  <c:v>6873.5563293172536</c:v>
                </c:pt>
                <c:pt idx="257">
                  <c:v>6997.833142187621</c:v>
                </c:pt>
                <c:pt idx="258">
                  <c:v>6833.1859312629131</c:v>
                </c:pt>
                <c:pt idx="259">
                  <c:v>6739.4125915086761</c:v>
                </c:pt>
                <c:pt idx="260">
                  <c:v>6680.8455802758426</c:v>
                </c:pt>
                <c:pt idx="261">
                  <c:v>6688.6565520351369</c:v>
                </c:pt>
                <c:pt idx="262">
                  <c:v>6649.2837448033279</c:v>
                </c:pt>
                <c:pt idx="263">
                  <c:v>6545.83731331745</c:v>
                </c:pt>
                <c:pt idx="264">
                  <c:v>6573.8248018862787</c:v>
                </c:pt>
                <c:pt idx="265">
                  <c:v>6503.1537920542432</c:v>
                </c:pt>
                <c:pt idx="266">
                  <c:v>6474.1455518861385</c:v>
                </c:pt>
                <c:pt idx="267">
                  <c:v>6373.8198266823756</c:v>
                </c:pt>
                <c:pt idx="268">
                  <c:v>6393.8545965780486</c:v>
                </c:pt>
                <c:pt idx="269">
                  <c:v>6418.4179821297657</c:v>
                </c:pt>
                <c:pt idx="270">
                  <c:v>6326.4034326493402</c:v>
                </c:pt>
                <c:pt idx="271">
                  <c:v>6264.5538303216426</c:v>
                </c:pt>
                <c:pt idx="272">
                  <c:v>6540.1594448179458</c:v>
                </c:pt>
                <c:pt idx="273">
                  <c:v>6386.2805240559783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1-4FE6-A541-C6407BDC2AF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TSS_ALL!$H$2:$H$367</c:f>
              <c:numCache>
                <c:formatCode>General</c:formatCode>
                <c:ptCount val="366"/>
                <c:pt idx="5">
                  <c:v>0</c:v>
                </c:pt>
                <c:pt idx="6">
                  <c:v>778</c:v>
                </c:pt>
                <c:pt idx="7">
                  <c:v>830.43100600564128</c:v>
                </c:pt>
                <c:pt idx="8">
                  <c:v>1043.8822863736009</c:v>
                </c:pt>
                <c:pt idx="9">
                  <c:v>1020.9184839979647</c:v>
                </c:pt>
                <c:pt idx="10">
                  <c:v>957.01167122429501</c:v>
                </c:pt>
                <c:pt idx="11">
                  <c:v>1259.612267587328</c:v>
                </c:pt>
                <c:pt idx="12">
                  <c:v>1101.9300370256667</c:v>
                </c:pt>
                <c:pt idx="13">
                  <c:v>1151.2387961684499</c:v>
                </c:pt>
                <c:pt idx="14">
                  <c:v>1215.9834697334331</c:v>
                </c:pt>
                <c:pt idx="15">
                  <c:v>1358.1091963734571</c:v>
                </c:pt>
                <c:pt idx="16">
                  <c:v>1309.3148477836294</c:v>
                </c:pt>
                <c:pt idx="17">
                  <c:v>1575.0161053584013</c:v>
                </c:pt>
                <c:pt idx="18">
                  <c:v>1877.3466534858017</c:v>
                </c:pt>
                <c:pt idx="19">
                  <c:v>2173.4303240768036</c:v>
                </c:pt>
                <c:pt idx="20">
                  <c:v>2328.0987145890558</c:v>
                </c:pt>
                <c:pt idx="21">
                  <c:v>2018.1773241140581</c:v>
                </c:pt>
                <c:pt idx="22">
                  <c:v>1859.5133200514363</c:v>
                </c:pt>
                <c:pt idx="23">
                  <c:v>1901.9710014436764</c:v>
                </c:pt>
                <c:pt idx="24">
                  <c:v>2146.7766271172441</c:v>
                </c:pt>
                <c:pt idx="25">
                  <c:v>1914.9932137481753</c:v>
                </c:pt>
                <c:pt idx="26">
                  <c:v>1850.0652951698687</c:v>
                </c:pt>
                <c:pt idx="27">
                  <c:v>2113.7807174775553</c:v>
                </c:pt>
                <c:pt idx="28">
                  <c:v>1832.3897888993752</c:v>
                </c:pt>
                <c:pt idx="29">
                  <c:v>1736.4582117247689</c:v>
                </c:pt>
                <c:pt idx="30">
                  <c:v>1795.2972475839238</c:v>
                </c:pt>
                <c:pt idx="31">
                  <c:v>2104.3035074128338</c:v>
                </c:pt>
                <c:pt idx="32">
                  <c:v>2206.1742049429781</c:v>
                </c:pt>
                <c:pt idx="33">
                  <c:v>2468.4836612639956</c:v>
                </c:pt>
                <c:pt idx="34">
                  <c:v>2139.8739318441712</c:v>
                </c:pt>
                <c:pt idx="35">
                  <c:v>1993.0094197672383</c:v>
                </c:pt>
                <c:pt idx="36">
                  <c:v>1727.6958199901517</c:v>
                </c:pt>
                <c:pt idx="37">
                  <c:v>1615.2366699674358</c:v>
                </c:pt>
                <c:pt idx="38">
                  <c:v>1810.212972060848</c:v>
                </c:pt>
                <c:pt idx="39">
                  <c:v>1621.233619320642</c:v>
                </c:pt>
                <c:pt idx="40">
                  <c:v>1837.4115949210636</c:v>
                </c:pt>
                <c:pt idx="41">
                  <c:v>1716.8115043818032</c:v>
                </c:pt>
                <c:pt idx="42">
                  <c:v>1488.2659511854472</c:v>
                </c:pt>
                <c:pt idx="43">
                  <c:v>1862.1448620333467</c:v>
                </c:pt>
                <c:pt idx="44">
                  <c:v>2248.2522270300592</c:v>
                </c:pt>
                <c:pt idx="45">
                  <c:v>2012.9601686764861</c:v>
                </c:pt>
                <c:pt idx="46">
                  <c:v>2196.9906833030436</c:v>
                </c:pt>
                <c:pt idx="47">
                  <c:v>2692.5226693124587</c:v>
                </c:pt>
                <c:pt idx="48">
                  <c:v>2878.0883966033371</c:v>
                </c:pt>
                <c:pt idx="49">
                  <c:v>2560.9512245428687</c:v>
                </c:pt>
                <c:pt idx="50">
                  <c:v>2712.0320188943779</c:v>
                </c:pt>
                <c:pt idx="51">
                  <c:v>3035.0006205944032</c:v>
                </c:pt>
                <c:pt idx="52">
                  <c:v>2714.974963721374</c:v>
                </c:pt>
                <c:pt idx="53">
                  <c:v>2949.5517944251101</c:v>
                </c:pt>
                <c:pt idx="54">
                  <c:v>3338.9012647556187</c:v>
                </c:pt>
                <c:pt idx="55">
                  <c:v>2894.4197158645757</c:v>
                </c:pt>
                <c:pt idx="56">
                  <c:v>2693.1084842842006</c:v>
                </c:pt>
                <c:pt idx="57">
                  <c:v>2818.5962266556826</c:v>
                </c:pt>
                <c:pt idx="58">
                  <c:v>2529.378777207065</c:v>
                </c:pt>
                <c:pt idx="59">
                  <c:v>2578.662562057943</c:v>
                </c:pt>
                <c:pt idx="60">
                  <c:v>2403.3855859612117</c:v>
                </c:pt>
                <c:pt idx="61">
                  <c:v>2791.4418490479147</c:v>
                </c:pt>
                <c:pt idx="62">
                  <c:v>3125.8392473774197</c:v>
                </c:pt>
                <c:pt idx="63">
                  <c:v>2709.7209617232261</c:v>
                </c:pt>
                <c:pt idx="64">
                  <c:v>2486.9972162076724</c:v>
                </c:pt>
                <c:pt idx="65">
                  <c:v>2617.9229234706554</c:v>
                </c:pt>
                <c:pt idx="66">
                  <c:v>2313.4195256060971</c:v>
                </c:pt>
                <c:pt idx="67">
                  <c:v>2157.4522595984749</c:v>
                </c:pt>
                <c:pt idx="68">
                  <c:v>2642.2476836120095</c:v>
                </c:pt>
                <c:pt idx="69">
                  <c:v>2362.506122589361</c:v>
                </c:pt>
                <c:pt idx="70">
                  <c:v>2218.0043456972103</c:v>
                </c:pt>
                <c:pt idx="71">
                  <c:v>2140.7389488347735</c:v>
                </c:pt>
                <c:pt idx="72">
                  <c:v>2149.7592838792998</c:v>
                </c:pt>
                <c:pt idx="73">
                  <c:v>2469.578812977742</c:v>
                </c:pt>
                <c:pt idx="74">
                  <c:v>2778.8232946616913</c:v>
                </c:pt>
                <c:pt idx="75">
                  <c:v>3176.9005014532067</c:v>
                </c:pt>
                <c:pt idx="76">
                  <c:v>3433.9848344150546</c:v>
                </c:pt>
                <c:pt idx="77">
                  <c:v>3550.8455610316978</c:v>
                </c:pt>
                <c:pt idx="78">
                  <c:v>3284.1495422844137</c:v>
                </c:pt>
                <c:pt idx="79">
                  <c:v>2846.9566576810325</c:v>
                </c:pt>
                <c:pt idx="80">
                  <c:v>2693.9638080903301</c:v>
                </c:pt>
                <c:pt idx="81">
                  <c:v>2335.3376879603466</c:v>
                </c:pt>
                <c:pt idx="82">
                  <c:v>2396.4526301465103</c:v>
                </c:pt>
                <c:pt idx="83">
                  <c:v>2619.4318228722054</c:v>
                </c:pt>
                <c:pt idx="84">
                  <c:v>2320.7275571502473</c:v>
                </c:pt>
                <c:pt idx="85">
                  <c:v>2135.7874306347758</c:v>
                </c:pt>
                <c:pt idx="86">
                  <c:v>2413.4669221815111</c:v>
                </c:pt>
                <c:pt idx="87">
                  <c:v>2092.1811366172433</c:v>
                </c:pt>
                <c:pt idx="88">
                  <c:v>1813.6655896077036</c:v>
                </c:pt>
                <c:pt idx="89">
                  <c:v>1572.2266171683009</c:v>
                </c:pt>
                <c:pt idx="90">
                  <c:v>1362.9285078221894</c:v>
                </c:pt>
                <c:pt idx="91">
                  <c:v>1181.4926023705484</c:v>
                </c:pt>
                <c:pt idx="92">
                  <c:v>1056.2098257133575</c:v>
                </c:pt>
                <c:pt idx="93">
                  <c:v>991.60495540990075</c:v>
                </c:pt>
                <c:pt idx="94">
                  <c:v>1025.6004211276072</c:v>
                </c:pt>
                <c:pt idx="95">
                  <c:v>1127.0703390500018</c:v>
                </c:pt>
                <c:pt idx="96">
                  <c:v>1223.0323683863908</c:v>
                </c:pt>
                <c:pt idx="97">
                  <c:v>1312.2197308332848</c:v>
                </c:pt>
                <c:pt idx="98">
                  <c:v>1393.5342842755065</c:v>
                </c:pt>
                <c:pt idx="99">
                  <c:v>1332.0240735826235</c:v>
                </c:pt>
                <c:pt idx="100">
                  <c:v>1378.7022313239861</c:v>
                </c:pt>
                <c:pt idx="101">
                  <c:v>1273.1664946710262</c:v>
                </c:pt>
                <c:pt idx="102">
                  <c:v>1103.6798969327199</c:v>
                </c:pt>
                <c:pt idx="103">
                  <c:v>956.75571104953315</c:v>
                </c:pt>
                <c:pt idx="104">
                  <c:v>829.39038136861086</c:v>
                </c:pt>
                <c:pt idx="105">
                  <c:v>718.98019187382351</c:v>
                </c:pt>
                <c:pt idx="106">
                  <c:v>921.26803869356274</c:v>
                </c:pt>
                <c:pt idx="107">
                  <c:v>1118.6269024896446</c:v>
                </c:pt>
                <c:pt idx="108">
                  <c:v>1327.7129398342743</c:v>
                </c:pt>
                <c:pt idx="109">
                  <c:v>1150.965004754675</c:v>
                </c:pt>
                <c:pt idx="110">
                  <c:v>1199.7461260076902</c:v>
                </c:pt>
                <c:pt idx="111">
                  <c:v>1342.0334019469633</c:v>
                </c:pt>
                <c:pt idx="112">
                  <c:v>1607.3790968743749</c:v>
                </c:pt>
                <c:pt idx="113">
                  <c:v>1393.4014156008018</c:v>
                </c:pt>
                <c:pt idx="114">
                  <c:v>1497.9088926649529</c:v>
                </c:pt>
                <c:pt idx="115">
                  <c:v>1642.5041148905145</c:v>
                </c:pt>
                <c:pt idx="116">
                  <c:v>1781.8505174473203</c:v>
                </c:pt>
                <c:pt idx="117">
                  <c:v>1544.6468342335072</c:v>
                </c:pt>
                <c:pt idx="118">
                  <c:v>1709.0202035161096</c:v>
                </c:pt>
                <c:pt idx="119">
                  <c:v>2157.511844654673</c:v>
                </c:pt>
                <c:pt idx="120">
                  <c:v>2546.2993365803832</c:v>
                </c:pt>
                <c:pt idx="121">
                  <c:v>2889.3306210300834</c:v>
                </c:pt>
                <c:pt idx="122">
                  <c:v>3090.6968604424465</c:v>
                </c:pt>
                <c:pt idx="123">
                  <c:v>2679.2568031448282</c:v>
                </c:pt>
                <c:pt idx="124">
                  <c:v>2392.5885104015742</c:v>
                </c:pt>
                <c:pt idx="125">
                  <c:v>2554.0821028633322</c:v>
                </c:pt>
                <c:pt idx="126">
                  <c:v>2830.0773291196929</c:v>
                </c:pt>
                <c:pt idx="127">
                  <c:v>2711.3314911978828</c:v>
                </c:pt>
                <c:pt idx="128">
                  <c:v>2418.3933486161486</c:v>
                </c:pt>
                <c:pt idx="129">
                  <c:v>2248.4517468181757</c:v>
                </c:pt>
                <c:pt idx="130">
                  <c:v>2177.1331279713672</c:v>
                </c:pt>
                <c:pt idx="131">
                  <c:v>2189.3085934523624</c:v>
                </c:pt>
                <c:pt idx="132">
                  <c:v>2593.8632353970079</c:v>
                </c:pt>
                <c:pt idx="133">
                  <c:v>2846.5627137401689</c:v>
                </c:pt>
                <c:pt idx="134">
                  <c:v>3257.6223067942551</c:v>
                </c:pt>
                <c:pt idx="135">
                  <c:v>3227.9607834931458</c:v>
                </c:pt>
                <c:pt idx="136">
                  <c:v>3472.2478644704888</c:v>
                </c:pt>
                <c:pt idx="137">
                  <c:v>3688.0149361642307</c:v>
                </c:pt>
                <c:pt idx="138">
                  <c:v>3775.0586421093485</c:v>
                </c:pt>
                <c:pt idx="139">
                  <c:v>3556.5149071055243</c:v>
                </c:pt>
                <c:pt idx="140">
                  <c:v>3169.0641731018491</c:v>
                </c:pt>
                <c:pt idx="141">
                  <c:v>3035.191694552077</c:v>
                </c:pt>
                <c:pt idx="142">
                  <c:v>3045.1406015124994</c:v>
                </c:pt>
                <c:pt idx="143">
                  <c:v>3155.7650890831601</c:v>
                </c:pt>
                <c:pt idx="144">
                  <c:v>3553.6630125293545</c:v>
                </c:pt>
                <c:pt idx="145">
                  <c:v>3722.5919287213501</c:v>
                </c:pt>
                <c:pt idx="146">
                  <c:v>4045.0326727969418</c:v>
                </c:pt>
                <c:pt idx="147">
                  <c:v>3588.5494278150763</c:v>
                </c:pt>
                <c:pt idx="148">
                  <c:v>4030.8341911340494</c:v>
                </c:pt>
                <c:pt idx="149">
                  <c:v>4176.2410778515068</c:v>
                </c:pt>
                <c:pt idx="150">
                  <c:v>4176.2910944183486</c:v>
                </c:pt>
                <c:pt idx="151">
                  <c:v>4184.334452674766</c:v>
                </c:pt>
                <c:pt idx="152">
                  <c:v>4459.3070621870265</c:v>
                </c:pt>
                <c:pt idx="153">
                  <c:v>4079.6747404098419</c:v>
                </c:pt>
                <c:pt idx="154">
                  <c:v>3536.5798706303508</c:v>
                </c:pt>
                <c:pt idx="155">
                  <c:v>3183.3182766780128</c:v>
                </c:pt>
                <c:pt idx="156">
                  <c:v>2822.4855556523762</c:v>
                </c:pt>
                <c:pt idx="157">
                  <c:v>2648.7503505591562</c:v>
                </c:pt>
                <c:pt idx="158">
                  <c:v>2475.6106061203236</c:v>
                </c:pt>
                <c:pt idx="159">
                  <c:v>2146.0521228328603</c:v>
                </c:pt>
                <c:pt idx="160">
                  <c:v>1913.5236950717983</c:v>
                </c:pt>
                <c:pt idx="161">
                  <c:v>1789.365088904377</c:v>
                </c:pt>
                <c:pt idx="162">
                  <c:v>1759.1610501557234</c:v>
                </c:pt>
                <c:pt idx="163">
                  <c:v>1904.9778364813174</c:v>
                </c:pt>
                <c:pt idx="164">
                  <c:v>1749.3831859595693</c:v>
                </c:pt>
                <c:pt idx="165">
                  <c:v>1760.5016221029127</c:v>
                </c:pt>
                <c:pt idx="166">
                  <c:v>2026.1399486753608</c:v>
                </c:pt>
                <c:pt idx="167">
                  <c:v>1815.2787555147841</c:v>
                </c:pt>
                <c:pt idx="168">
                  <c:v>1933.6250350417793</c:v>
                </c:pt>
                <c:pt idx="169">
                  <c:v>2110.216809281389</c:v>
                </c:pt>
                <c:pt idx="170">
                  <c:v>2283.3003156473801</c:v>
                </c:pt>
                <c:pt idx="171">
                  <c:v>2321.3425821273277</c:v>
                </c:pt>
                <c:pt idx="172">
                  <c:v>2086.3205821952015</c:v>
                </c:pt>
                <c:pt idx="173">
                  <c:v>2070.5852044989524</c:v>
                </c:pt>
                <c:pt idx="174">
                  <c:v>2198.9445533298522</c:v>
                </c:pt>
                <c:pt idx="175">
                  <c:v>1906.2164360576835</c:v>
                </c:pt>
                <c:pt idx="176">
                  <c:v>2072.456900558961</c:v>
                </c:pt>
                <c:pt idx="177">
                  <c:v>2104.5670852793228</c:v>
                </c:pt>
                <c:pt idx="178">
                  <c:v>2338.4026947703005</c:v>
                </c:pt>
                <c:pt idx="179">
                  <c:v>2067.1096168126433</c:v>
                </c:pt>
                <c:pt idx="180">
                  <c:v>2093.9316431759471</c:v>
                </c:pt>
                <c:pt idx="181">
                  <c:v>2253.1830650568118</c:v>
                </c:pt>
                <c:pt idx="182">
                  <c:v>1985.2346031891257</c:v>
                </c:pt>
                <c:pt idx="183">
                  <c:v>1970.9560033239743</c:v>
                </c:pt>
                <c:pt idx="184">
                  <c:v>1764.5782006614988</c:v>
                </c:pt>
                <c:pt idx="185">
                  <c:v>1741.6738445343947</c:v>
                </c:pt>
                <c:pt idx="186">
                  <c:v>1571.8185643998004</c:v>
                </c:pt>
                <c:pt idx="187">
                  <c:v>1930.5747758952446</c:v>
                </c:pt>
                <c:pt idx="188">
                  <c:v>1921.572607038747</c:v>
                </c:pt>
                <c:pt idx="189">
                  <c:v>2271.7688258072303</c:v>
                </c:pt>
                <c:pt idx="190">
                  <c:v>2553.346188433708</c:v>
                </c:pt>
                <c:pt idx="191">
                  <c:v>2815.4393811645441</c:v>
                </c:pt>
                <c:pt idx="192">
                  <c:v>3152.6421776178709</c:v>
                </c:pt>
                <c:pt idx="193">
                  <c:v>3248.9558295972188</c:v>
                </c:pt>
                <c:pt idx="194">
                  <c:v>3550.4480059423458</c:v>
                </c:pt>
                <c:pt idx="195">
                  <c:v>3627.8049105635209</c:v>
                </c:pt>
                <c:pt idx="196">
                  <c:v>3812.8639015727003</c:v>
                </c:pt>
                <c:pt idx="197">
                  <c:v>3421.2874510286256</c:v>
                </c:pt>
                <c:pt idx="198">
                  <c:v>3397.838479989347</c:v>
                </c:pt>
                <c:pt idx="199">
                  <c:v>3605.5110852235143</c:v>
                </c:pt>
                <c:pt idx="200">
                  <c:v>3359.5378770845582</c:v>
                </c:pt>
                <c:pt idx="201">
                  <c:v>3450.3091390182453</c:v>
                </c:pt>
                <c:pt idx="202">
                  <c:v>3648.9967399209941</c:v>
                </c:pt>
                <c:pt idx="203">
                  <c:v>3287.2346300979711</c:v>
                </c:pt>
                <c:pt idx="204">
                  <c:v>3243.6310521253945</c:v>
                </c:pt>
                <c:pt idx="205">
                  <c:v>3279.8320740309337</c:v>
                </c:pt>
                <c:pt idx="206">
                  <c:v>3563.2139398692179</c:v>
                </c:pt>
                <c:pt idx="207">
                  <c:v>3578.8714165543975</c:v>
                </c:pt>
                <c:pt idx="208">
                  <c:v>3442.4445370586332</c:v>
                </c:pt>
                <c:pt idx="209">
                  <c:v>3326.1790902918742</c:v>
                </c:pt>
                <c:pt idx="210">
                  <c:v>2883.3911439851895</c:v>
                </c:pt>
                <c:pt idx="211">
                  <c:v>2624.4174719233674</c:v>
                </c:pt>
                <c:pt idx="212">
                  <c:v>2348.5804518157715</c:v>
                </c:pt>
                <c:pt idx="213">
                  <c:v>2472.0922906296901</c:v>
                </c:pt>
                <c:pt idx="214">
                  <c:v>2209.0021728896813</c:v>
                </c:pt>
                <c:pt idx="215">
                  <c:v>2666.9351641781946</c:v>
                </c:pt>
                <c:pt idx="216">
                  <c:v>2311.9071538926992</c:v>
                </c:pt>
                <c:pt idx="217">
                  <c:v>2004.1412179839228</c:v>
                </c:pt>
                <c:pt idx="218">
                  <c:v>1737.345729848674</c:v>
                </c:pt>
                <c:pt idx="219">
                  <c:v>1708.0666174311648</c:v>
                </c:pt>
                <c:pt idx="220">
                  <c:v>1670.685201952125</c:v>
                </c:pt>
                <c:pt idx="221">
                  <c:v>1719.0159303748801</c:v>
                </c:pt>
                <c:pt idx="222">
                  <c:v>1490.1769193604805</c:v>
                </c:pt>
                <c:pt idx="223">
                  <c:v>1605.801438111409</c:v>
                </c:pt>
                <c:pt idx="224">
                  <c:v>1702.0337780858395</c:v>
                </c:pt>
                <c:pt idx="225">
                  <c:v>1825.2362597450235</c:v>
                </c:pt>
                <c:pt idx="226">
                  <c:v>1582.2569753956429</c:v>
                </c:pt>
                <c:pt idx="227">
                  <c:v>1623.6236036960497</c:v>
                </c:pt>
                <c:pt idx="228">
                  <c:v>2091.4834195568528</c:v>
                </c:pt>
                <c:pt idx="229">
                  <c:v>2405.0607541077725</c:v>
                </c:pt>
                <c:pt idx="230">
                  <c:v>2592.8940152925338</c:v>
                </c:pt>
                <c:pt idx="231">
                  <c:v>2247.7225182516067</c:v>
                </c:pt>
                <c:pt idx="232">
                  <c:v>2100.261966757048</c:v>
                </c:pt>
                <c:pt idx="233">
                  <c:v>1990.6706826675354</c:v>
                </c:pt>
                <c:pt idx="234">
                  <c:v>1761.6684204850933</c:v>
                </c:pt>
                <c:pt idx="235">
                  <c:v>1955.1514204063374</c:v>
                </c:pt>
                <c:pt idx="236">
                  <c:v>2020.8775570154301</c:v>
                </c:pt>
                <c:pt idx="237">
                  <c:v>2165.8540922778138</c:v>
                </c:pt>
                <c:pt idx="238">
                  <c:v>1877.5310466791273</c:v>
                </c:pt>
                <c:pt idx="239">
                  <c:v>1993.5901704609621</c:v>
                </c:pt>
                <c:pt idx="240">
                  <c:v>1982.1992599318053</c:v>
                </c:pt>
                <c:pt idx="241">
                  <c:v>2066.3247313360475</c:v>
                </c:pt>
                <c:pt idx="242">
                  <c:v>1863.251243302451</c:v>
                </c:pt>
                <c:pt idx="243">
                  <c:v>1985.2113245009434</c:v>
                </c:pt>
                <c:pt idx="244">
                  <c:v>2208.9358235436539</c:v>
                </c:pt>
                <c:pt idx="245">
                  <c:v>1994.8776473964604</c:v>
                </c:pt>
                <c:pt idx="246">
                  <c:v>2129.3153452336269</c:v>
                </c:pt>
                <c:pt idx="247">
                  <c:v>2099.8564143819594</c:v>
                </c:pt>
                <c:pt idx="248">
                  <c:v>1910.3191182763801</c:v>
                </c:pt>
                <c:pt idx="249">
                  <c:v>1754.0134251040472</c:v>
                </c:pt>
                <c:pt idx="250">
                  <c:v>2036.5154740878188</c:v>
                </c:pt>
                <c:pt idx="251">
                  <c:v>2279.4102569859938</c:v>
                </c:pt>
                <c:pt idx="252">
                  <c:v>2303.9703762450399</c:v>
                </c:pt>
                <c:pt idx="253">
                  <c:v>2733.261000845936</c:v>
                </c:pt>
                <c:pt idx="254">
                  <c:v>2851.4035558824044</c:v>
                </c:pt>
                <c:pt idx="255">
                  <c:v>2683.818725863538</c:v>
                </c:pt>
                <c:pt idx="256">
                  <c:v>2974.5431403867924</c:v>
                </c:pt>
                <c:pt idx="257">
                  <c:v>3150.5657102548121</c:v>
                </c:pt>
                <c:pt idx="258">
                  <c:v>2731.1557859306308</c:v>
                </c:pt>
                <c:pt idx="259">
                  <c:v>2501.5785915981019</c:v>
                </c:pt>
                <c:pt idx="260">
                  <c:v>2368.5631955445797</c:v>
                </c:pt>
                <c:pt idx="261">
                  <c:v>2383.2550883792637</c:v>
                </c:pt>
                <c:pt idx="262">
                  <c:v>2301.9911655831497</c:v>
                </c:pt>
                <c:pt idx="263">
                  <c:v>2101.5452668641933</c:v>
                </c:pt>
                <c:pt idx="264">
                  <c:v>2185.783147169167</c:v>
                </c:pt>
                <c:pt idx="265">
                  <c:v>2062.8071039273495</c:v>
                </c:pt>
                <c:pt idx="266">
                  <c:v>2036.2018898422953</c:v>
                </c:pt>
                <c:pt idx="267">
                  <c:v>1869.1384177338396</c:v>
                </c:pt>
                <c:pt idx="268">
                  <c:v>1960.3147859074884</c:v>
                </c:pt>
                <c:pt idx="269">
                  <c:v>2049.3535644567105</c:v>
                </c:pt>
                <c:pt idx="270">
                  <c:v>1894.5393138017816</c:v>
                </c:pt>
                <c:pt idx="271">
                  <c:v>1816.3342613426387</c:v>
                </c:pt>
                <c:pt idx="272">
                  <c:v>2420.540029717004</c:v>
                </c:pt>
                <c:pt idx="273">
                  <c:v>2098.3126572223186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81-4FE6-A541-C6407BDC2AF5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TSS_ALL!$A$2:$A$367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TSS_ALL!$C$3:$C$367</c:f>
              <c:numCache>
                <c:formatCode>General</c:formatCode>
                <c:ptCount val="365"/>
                <c:pt idx="5">
                  <c:v>389</c:v>
                </c:pt>
                <c:pt idx="6">
                  <c:v>78</c:v>
                </c:pt>
                <c:pt idx="7">
                  <c:v>162</c:v>
                </c:pt>
                <c:pt idx="8">
                  <c:v>58</c:v>
                </c:pt>
                <c:pt idx="9">
                  <c:v>36</c:v>
                </c:pt>
                <c:pt idx="10">
                  <c:v>215</c:v>
                </c:pt>
                <c:pt idx="11">
                  <c:v>5</c:v>
                </c:pt>
                <c:pt idx="12">
                  <c:v>98</c:v>
                </c:pt>
                <c:pt idx="13">
                  <c:v>109</c:v>
                </c:pt>
                <c:pt idx="14">
                  <c:v>152</c:v>
                </c:pt>
                <c:pt idx="15">
                  <c:v>66</c:v>
                </c:pt>
                <c:pt idx="16">
                  <c:v>220</c:v>
                </c:pt>
                <c:pt idx="17">
                  <c:v>256</c:v>
                </c:pt>
                <c:pt idx="18">
                  <c:v>273</c:v>
                </c:pt>
                <c:pt idx="19">
                  <c:v>222</c:v>
                </c:pt>
                <c:pt idx="20">
                  <c:v>0</c:v>
                </c:pt>
                <c:pt idx="21">
                  <c:v>55</c:v>
                </c:pt>
                <c:pt idx="22">
                  <c:v>145</c:v>
                </c:pt>
                <c:pt idx="23">
                  <c:v>249</c:v>
                </c:pt>
                <c:pt idx="24">
                  <c:v>27</c:v>
                </c:pt>
                <c:pt idx="25">
                  <c:v>95</c:v>
                </c:pt>
                <c:pt idx="26">
                  <c:v>255</c:v>
                </c:pt>
                <c:pt idx="27">
                  <c:v>0</c:v>
                </c:pt>
                <c:pt idx="28">
                  <c:v>74</c:v>
                </c:pt>
                <c:pt idx="29">
                  <c:v>145</c:v>
                </c:pt>
                <c:pt idx="30">
                  <c:v>274</c:v>
                </c:pt>
                <c:pt idx="31">
                  <c:v>191</c:v>
                </c:pt>
                <c:pt idx="32">
                  <c:v>278</c:v>
                </c:pt>
                <c:pt idx="33">
                  <c:v>0</c:v>
                </c:pt>
                <c:pt idx="34">
                  <c:v>69</c:v>
                </c:pt>
                <c:pt idx="35">
                  <c:v>0</c:v>
                </c:pt>
                <c:pt idx="36">
                  <c:v>58.767673063602658</c:v>
                </c:pt>
                <c:pt idx="37">
                  <c:v>205</c:v>
                </c:pt>
                <c:pt idx="38">
                  <c:v>26</c:v>
                </c:pt>
                <c:pt idx="39">
                  <c:v>216</c:v>
                </c:pt>
                <c:pt idx="40">
                  <c:v>62</c:v>
                </c:pt>
                <c:pt idx="41">
                  <c:v>0</c:v>
                </c:pt>
                <c:pt idx="42">
                  <c:v>286</c:v>
                </c:pt>
                <c:pt idx="43">
                  <c:v>317</c:v>
                </c:pt>
                <c:pt idx="44">
                  <c:v>32</c:v>
                </c:pt>
                <c:pt idx="45">
                  <c:v>226</c:v>
                </c:pt>
                <c:pt idx="46">
                  <c:v>394</c:v>
                </c:pt>
                <c:pt idx="47">
                  <c:v>272</c:v>
                </c:pt>
                <c:pt idx="48">
                  <c:v>33</c:v>
                </c:pt>
                <c:pt idx="49">
                  <c:v>246</c:v>
                </c:pt>
                <c:pt idx="50">
                  <c:v>342</c:v>
                </c:pt>
                <c:pt idx="51">
                  <c:v>42</c:v>
                </c:pt>
                <c:pt idx="52">
                  <c:v>298</c:v>
                </c:pt>
                <c:pt idx="53">
                  <c:v>391</c:v>
                </c:pt>
                <c:pt idx="54">
                  <c:v>0</c:v>
                </c:pt>
                <c:pt idx="55">
                  <c:v>92</c:v>
                </c:pt>
                <c:pt idx="56">
                  <c:v>242</c:v>
                </c:pt>
                <c:pt idx="57">
                  <c:v>43</c:v>
                </c:pt>
                <c:pt idx="58">
                  <c:v>193</c:v>
                </c:pt>
                <c:pt idx="59">
                  <c:v>84</c:v>
                </c:pt>
                <c:pt idx="60">
                  <c:v>354</c:v>
                </c:pt>
                <c:pt idx="61">
                  <c:v>353</c:v>
                </c:pt>
                <c:pt idx="62">
                  <c:v>0</c:v>
                </c:pt>
                <c:pt idx="63">
                  <c:v>69</c:v>
                </c:pt>
                <c:pt idx="64">
                  <c:v>231</c:v>
                </c:pt>
                <c:pt idx="65">
                  <c:v>22</c:v>
                </c:pt>
                <c:pt idx="66">
                  <c:v>76</c:v>
                </c:pt>
                <c:pt idx="67">
                  <c:v>386</c:v>
                </c:pt>
                <c:pt idx="68">
                  <c:v>36</c:v>
                </c:pt>
                <c:pt idx="69">
                  <c:v>85</c:v>
                </c:pt>
                <c:pt idx="70">
                  <c:v>109</c:v>
                </c:pt>
                <c:pt idx="71">
                  <c:v>147</c:v>
                </c:pt>
                <c:pt idx="72">
                  <c:v>303</c:v>
                </c:pt>
                <c:pt idx="73">
                  <c:v>319</c:v>
                </c:pt>
                <c:pt idx="74">
                  <c:v>384</c:v>
                </c:pt>
                <c:pt idx="75">
                  <c:v>340</c:v>
                </c:pt>
                <c:pt idx="76">
                  <c:v>287</c:v>
                </c:pt>
                <c:pt idx="77">
                  <c:v>103</c:v>
                </c:pt>
                <c:pt idx="78">
                  <c:v>0</c:v>
                </c:pt>
                <c:pt idx="79">
                  <c:v>113</c:v>
                </c:pt>
                <c:pt idx="80">
                  <c:v>0</c:v>
                </c:pt>
                <c:pt idx="81">
                  <c:v>186</c:v>
                </c:pt>
                <c:pt idx="82">
                  <c:v>271</c:v>
                </c:pt>
                <c:pt idx="83">
                  <c:v>25</c:v>
                </c:pt>
                <c:pt idx="84">
                  <c:v>62</c:v>
                </c:pt>
                <c:pt idx="85">
                  <c:v>281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16</c:v>
                </c:pt>
                <c:pt idx="92">
                  <c:v>38</c:v>
                </c:pt>
                <c:pt idx="93">
                  <c:v>83</c:v>
                </c:pt>
                <c:pt idx="94">
                  <c:v>119</c:v>
                </c:pt>
                <c:pt idx="95">
                  <c:v>123</c:v>
                </c:pt>
                <c:pt idx="96">
                  <c:v>126</c:v>
                </c:pt>
                <c:pt idx="97">
                  <c:v>128</c:v>
                </c:pt>
                <c:pt idx="98">
                  <c:v>62</c:v>
                </c:pt>
                <c:pt idx="99">
                  <c:v>112</c:v>
                </c:pt>
                <c:pt idx="100">
                  <c:v>39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149</c:v>
                </c:pt>
                <c:pt idx="106">
                  <c:v>160</c:v>
                </c:pt>
                <c:pt idx="107">
                  <c:v>179</c:v>
                </c:pt>
                <c:pt idx="108">
                  <c:v>0</c:v>
                </c:pt>
                <c:pt idx="109">
                  <c:v>101</c:v>
                </c:pt>
                <c:pt idx="110">
                  <c:v>151</c:v>
                </c:pt>
                <c:pt idx="111">
                  <c:v>222</c:v>
                </c:pt>
                <c:pt idx="112">
                  <c:v>0</c:v>
                </c:pt>
                <c:pt idx="113">
                  <c:v>145</c:v>
                </c:pt>
                <c:pt idx="114">
                  <c:v>172</c:v>
                </c:pt>
                <c:pt idx="115">
                  <c:v>179</c:v>
                </c:pt>
                <c:pt idx="116">
                  <c:v>0</c:v>
                </c:pt>
                <c:pt idx="117">
                  <c:v>185</c:v>
                </c:pt>
                <c:pt idx="118">
                  <c:v>338</c:v>
                </c:pt>
                <c:pt idx="119">
                  <c:v>338</c:v>
                </c:pt>
                <c:pt idx="120">
                  <c:v>341</c:v>
                </c:pt>
                <c:pt idx="121">
                  <c:v>293</c:v>
                </c:pt>
                <c:pt idx="122">
                  <c:v>0</c:v>
                </c:pt>
                <c:pt idx="123">
                  <c:v>35</c:v>
                </c:pt>
                <c:pt idx="124">
                  <c:v>240</c:v>
                </c:pt>
                <c:pt idx="125">
                  <c:v>308</c:v>
                </c:pt>
                <c:pt idx="126">
                  <c:v>129</c:v>
                </c:pt>
                <c:pt idx="127">
                  <c:v>34</c:v>
                </c:pt>
                <c:pt idx="128">
                  <c:v>76</c:v>
                </c:pt>
                <c:pt idx="129">
                  <c:v>114</c:v>
                </c:pt>
                <c:pt idx="130">
                  <c:v>151</c:v>
                </c:pt>
                <c:pt idx="131">
                  <c:v>348</c:v>
                </c:pt>
                <c:pt idx="132">
                  <c:v>299</c:v>
                </c:pt>
                <c:pt idx="133">
                  <c:v>395</c:v>
                </c:pt>
                <c:pt idx="134">
                  <c:v>202</c:v>
                </c:pt>
                <c:pt idx="135">
                  <c:v>337</c:v>
                </c:pt>
                <c:pt idx="136">
                  <c:v>339</c:v>
                </c:pt>
                <c:pt idx="137">
                  <c:v>289</c:v>
                </c:pt>
                <c:pt idx="138">
                  <c:v>142</c:v>
                </c:pt>
                <c:pt idx="139">
                  <c:v>43</c:v>
                </c:pt>
                <c:pt idx="140">
                  <c:v>144</c:v>
                </c:pt>
                <c:pt idx="141">
                  <c:v>207</c:v>
                </c:pt>
                <c:pt idx="142">
                  <c:v>258</c:v>
                </c:pt>
                <c:pt idx="143">
                  <c:v>409</c:v>
                </c:pt>
                <c:pt idx="144">
                  <c:v>321</c:v>
                </c:pt>
                <c:pt idx="145">
                  <c:v>409</c:v>
                </c:pt>
                <c:pt idx="146">
                  <c:v>41</c:v>
                </c:pt>
                <c:pt idx="147">
                  <c:v>460</c:v>
                </c:pt>
                <c:pt idx="148">
                  <c:v>341</c:v>
                </c:pt>
                <c:pt idx="149">
                  <c:v>278</c:v>
                </c:pt>
                <c:pt idx="150">
                  <c:v>282</c:v>
                </c:pt>
                <c:pt idx="151">
                  <c:v>416</c:v>
                </c:pt>
                <c:pt idx="152">
                  <c:v>107</c:v>
                </c:pt>
                <c:pt idx="153">
                  <c:v>0</c:v>
                </c:pt>
                <c:pt idx="154">
                  <c:v>58.767673063602658</c:v>
                </c:pt>
                <c:pt idx="155">
                  <c:v>31.468646864686473</c:v>
                </c:pt>
                <c:pt idx="156">
                  <c:v>101</c:v>
                </c:pt>
                <c:pt idx="157">
                  <c:v>89.733732632522518</c:v>
                </c:pt>
                <c:pt idx="158">
                  <c:v>0</c:v>
                </c:pt>
                <c:pt idx="159">
                  <c:v>26.579269038014917</c:v>
                </c:pt>
                <c:pt idx="160">
                  <c:v>65.286843499164732</c:v>
                </c:pt>
                <c:pt idx="161">
                  <c:v>104</c:v>
                </c:pt>
                <c:pt idx="162">
                  <c:v>190</c:v>
                </c:pt>
                <c:pt idx="163">
                  <c:v>49</c:v>
                </c:pt>
                <c:pt idx="164">
                  <c:v>122</c:v>
                </c:pt>
                <c:pt idx="165">
                  <c:v>250</c:v>
                </c:pt>
                <c:pt idx="166">
                  <c:v>29.431406103573323</c:v>
                </c:pt>
                <c:pt idx="167">
                  <c:v>180</c:v>
                </c:pt>
                <c:pt idx="168">
                  <c:v>217</c:v>
                </c:pt>
                <c:pt idx="169">
                  <c:v>227</c:v>
                </c:pt>
                <c:pt idx="170">
                  <c:v>171</c:v>
                </c:pt>
                <c:pt idx="171">
                  <c:v>37</c:v>
                </c:pt>
                <c:pt idx="172">
                  <c:v>131</c:v>
                </c:pt>
                <c:pt idx="173">
                  <c:v>202</c:v>
                </c:pt>
                <c:pt idx="174">
                  <c:v>0</c:v>
                </c:pt>
                <c:pt idx="175">
                  <c:v>210</c:v>
                </c:pt>
                <c:pt idx="176">
                  <c:v>154</c:v>
                </c:pt>
                <c:pt idx="177">
                  <c:v>257</c:v>
                </c:pt>
                <c:pt idx="178">
                  <c:v>20</c:v>
                </c:pt>
                <c:pt idx="179">
                  <c:v>151</c:v>
                </c:pt>
                <c:pt idx="180">
                  <c:v>219</c:v>
                </c:pt>
                <c:pt idx="181">
                  <c:v>16</c:v>
                </c:pt>
                <c:pt idx="182">
                  <c:v>125</c:v>
                </c:pt>
                <c:pt idx="183">
                  <c:v>28</c:v>
                </c:pt>
                <c:pt idx="184">
                  <c:v>106</c:v>
                </c:pt>
                <c:pt idx="185">
                  <c:v>31</c:v>
                </c:pt>
                <c:pt idx="186">
                  <c:v>284</c:v>
                </c:pt>
                <c:pt idx="187">
                  <c:v>124</c:v>
                </c:pt>
                <c:pt idx="188">
                  <c:v>303</c:v>
                </c:pt>
                <c:pt idx="189">
                  <c:v>292</c:v>
                </c:pt>
                <c:pt idx="190">
                  <c:v>301</c:v>
                </c:pt>
                <c:pt idx="191">
                  <c:v>356</c:v>
                </c:pt>
                <c:pt idx="192">
                  <c:v>258</c:v>
                </c:pt>
                <c:pt idx="193">
                  <c:v>367</c:v>
                </c:pt>
                <c:pt idx="194">
                  <c:v>275</c:v>
                </c:pt>
                <c:pt idx="195">
                  <c:v>334</c:v>
                </c:pt>
                <c:pt idx="196">
                  <c:v>58</c:v>
                </c:pt>
                <c:pt idx="197">
                  <c:v>216</c:v>
                </c:pt>
                <c:pt idx="198">
                  <c:v>330</c:v>
                </c:pt>
                <c:pt idx="199">
                  <c:v>117</c:v>
                </c:pt>
                <c:pt idx="200">
                  <c:v>269</c:v>
                </c:pt>
                <c:pt idx="201">
                  <c:v>329</c:v>
                </c:pt>
                <c:pt idx="202">
                  <c:v>62</c:v>
                </c:pt>
                <c:pt idx="203">
                  <c:v>197</c:v>
                </c:pt>
                <c:pt idx="204">
                  <c:v>234</c:v>
                </c:pt>
                <c:pt idx="205">
                  <c:v>360</c:v>
                </c:pt>
                <c:pt idx="206">
                  <c:v>245</c:v>
                </c:pt>
                <c:pt idx="207">
                  <c:v>170</c:v>
                </c:pt>
                <c:pt idx="208">
                  <c:v>171</c:v>
                </c:pt>
                <c:pt idx="209">
                  <c:v>0</c:v>
                </c:pt>
                <c:pt idx="210">
                  <c:v>62.434706433606323</c:v>
                </c:pt>
                <c:pt idx="211">
                  <c:v>36.76547284358066</c:v>
                </c:pt>
                <c:pt idx="212">
                  <c:v>218.07990058265088</c:v>
                </c:pt>
                <c:pt idx="213">
                  <c:v>33</c:v>
                </c:pt>
                <c:pt idx="214">
                  <c:v>376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101</c:v>
                </c:pt>
                <c:pt idx="219">
                  <c:v>95</c:v>
                </c:pt>
                <c:pt idx="220">
                  <c:v>135.36792568145702</c:v>
                </c:pt>
                <c:pt idx="221">
                  <c:v>0</c:v>
                </c:pt>
                <c:pt idx="222">
                  <c:v>157</c:v>
                </c:pt>
                <c:pt idx="223">
                  <c:v>155</c:v>
                </c:pt>
                <c:pt idx="224">
                  <c:v>174.89039644705213</c:v>
                </c:pt>
                <c:pt idx="225">
                  <c:v>0</c:v>
                </c:pt>
                <c:pt idx="226">
                  <c:v>126</c:v>
                </c:pt>
                <c:pt idx="227">
                  <c:v>342</c:v>
                </c:pt>
                <c:pt idx="228">
                  <c:v>296</c:v>
                </c:pt>
                <c:pt idx="229">
                  <c:v>254</c:v>
                </c:pt>
                <c:pt idx="230">
                  <c:v>0</c:v>
                </c:pt>
                <c:pt idx="231">
                  <c:v>75.880495456953099</c:v>
                </c:pt>
                <c:pt idx="232">
                  <c:v>85</c:v>
                </c:pt>
                <c:pt idx="233">
                  <c:v>18</c:v>
                </c:pt>
                <c:pt idx="234">
                  <c:v>214</c:v>
                </c:pt>
                <c:pt idx="235">
                  <c:v>163</c:v>
                </c:pt>
                <c:pt idx="236">
                  <c:v>207</c:v>
                </c:pt>
                <c:pt idx="237">
                  <c:v>0</c:v>
                </c:pt>
                <c:pt idx="238">
                  <c:v>183</c:v>
                </c:pt>
                <c:pt idx="239">
                  <c:v>127</c:v>
                </c:pt>
                <c:pt idx="240">
                  <c:v>174</c:v>
                </c:pt>
                <c:pt idx="241">
                  <c:v>36</c:v>
                </c:pt>
                <c:pt idx="242">
                  <c:v>185</c:v>
                </c:pt>
                <c:pt idx="243">
                  <c:v>244</c:v>
                </c:pt>
                <c:pt idx="244">
                  <c:v>40</c:v>
                </c:pt>
                <c:pt idx="245">
                  <c:v>200</c:v>
                </c:pt>
                <c:pt idx="246">
                  <c:v>127</c:v>
                </c:pt>
                <c:pt idx="247">
                  <c:v>45</c:v>
                </c:pt>
                <c:pt idx="248">
                  <c:v>49</c:v>
                </c:pt>
                <c:pt idx="249">
                  <c:v>258</c:v>
                </c:pt>
                <c:pt idx="250">
                  <c:v>257</c:v>
                </c:pt>
                <c:pt idx="251">
                  <c:v>164</c:v>
                </c:pt>
                <c:pt idx="252">
                  <c:v>368</c:v>
                </c:pt>
                <c:pt idx="253">
                  <c:v>241</c:v>
                </c:pt>
                <c:pt idx="254">
                  <c:v>106</c:v>
                </c:pt>
                <c:pt idx="255">
                  <c:v>324</c:v>
                </c:pt>
                <c:pt idx="256">
                  <c:v>286</c:v>
                </c:pt>
                <c:pt idx="257">
                  <c:v>0</c:v>
                </c:pt>
                <c:pt idx="258">
                  <c:v>67</c:v>
                </c:pt>
                <c:pt idx="259">
                  <c:v>100</c:v>
                </c:pt>
                <c:pt idx="260">
                  <c:v>165</c:v>
                </c:pt>
                <c:pt idx="261">
                  <c:v>118</c:v>
                </c:pt>
                <c:pt idx="262">
                  <c:v>53</c:v>
                </c:pt>
                <c:pt idx="263">
                  <c:v>182</c:v>
                </c:pt>
                <c:pt idx="264">
                  <c:v>84</c:v>
                </c:pt>
                <c:pt idx="265">
                  <c:v>124</c:v>
                </c:pt>
                <c:pt idx="266">
                  <c:v>52</c:v>
                </c:pt>
                <c:pt idx="267">
                  <c:v>170</c:v>
                </c:pt>
                <c:pt idx="268">
                  <c:v>175</c:v>
                </c:pt>
                <c:pt idx="269">
                  <c:v>59</c:v>
                </c:pt>
                <c:pt idx="270">
                  <c:v>87</c:v>
                </c:pt>
                <c:pt idx="271">
                  <c:v>423</c:v>
                </c:pt>
                <c:pt idx="2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F-4CB8-96CB-8076E9347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30"/>
      </c:valAx>
      <c:valAx>
        <c:axId val="2017976303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eTRIMP_ALL!$A$2:$A$367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eTRIMP_ALL!$K$2:$K$367</c:f>
              <c:numCache>
                <c:formatCode>General</c:formatCode>
                <c:ptCount val="366"/>
                <c:pt idx="5">
                  <c:v>489</c:v>
                </c:pt>
                <c:pt idx="6">
                  <c:v>489</c:v>
                </c:pt>
                <c:pt idx="7">
                  <c:v>-573.80883259654092</c:v>
                </c:pt>
                <c:pt idx="8">
                  <c:v>-672.62286832031123</c:v>
                </c:pt>
                <c:pt idx="9">
                  <c:v>-473.6094727101372</c:v>
                </c:pt>
                <c:pt idx="10">
                  <c:v>-236.16556832669448</c:v>
                </c:pt>
                <c:pt idx="11">
                  <c:v>-483.45501859851265</c:v>
                </c:pt>
                <c:pt idx="12">
                  <c:v>-117.00160308008026</c:v>
                </c:pt>
                <c:pt idx="13">
                  <c:v>52.555710175354307</c:v>
                </c:pt>
                <c:pt idx="14">
                  <c:v>163.30642236798622</c:v>
                </c:pt>
                <c:pt idx="15">
                  <c:v>-27.937322379623765</c:v>
                </c:pt>
                <c:pt idx="16">
                  <c:v>148.9490499086437</c:v>
                </c:pt>
                <c:pt idx="17">
                  <c:v>-209.32037771646719</c:v>
                </c:pt>
                <c:pt idx="18">
                  <c:v>-325.02469043739075</c:v>
                </c:pt>
                <c:pt idx="19">
                  <c:v>-393.45358666487664</c:v>
                </c:pt>
                <c:pt idx="20">
                  <c:v>-276.32661022853063</c:v>
                </c:pt>
                <c:pt idx="21">
                  <c:v>409.51956852067815</c:v>
                </c:pt>
                <c:pt idx="22">
                  <c:v>881.32476863643933</c:v>
                </c:pt>
                <c:pt idx="23">
                  <c:v>1110.8515693524932</c:v>
                </c:pt>
                <c:pt idx="24">
                  <c:v>1136.894877207018</c:v>
                </c:pt>
                <c:pt idx="25">
                  <c:v>1625.0500612393307</c:v>
                </c:pt>
                <c:pt idx="26">
                  <c:v>1957.0955764632499</c:v>
                </c:pt>
                <c:pt idx="27">
                  <c:v>1644.0144662555276</c:v>
                </c:pt>
                <c:pt idx="28">
                  <c:v>2172.5514203809116</c:v>
                </c:pt>
                <c:pt idx="29">
                  <c:v>2474.6751767767778</c:v>
                </c:pt>
                <c:pt idx="30">
                  <c:v>2508.2471718725601</c:v>
                </c:pt>
                <c:pt idx="31">
                  <c:v>2155.012784673052</c:v>
                </c:pt>
                <c:pt idx="32">
                  <c:v>2293.4888905456301</c:v>
                </c:pt>
                <c:pt idx="33">
                  <c:v>2357.394598343365</c:v>
                </c:pt>
                <c:pt idx="34">
                  <c:v>2928.035034257372</c:v>
                </c:pt>
                <c:pt idx="35">
                  <c:v>3280.4323392373535</c:v>
                </c:pt>
                <c:pt idx="36">
                  <c:v>3703.5731183838898</c:v>
                </c:pt>
                <c:pt idx="37">
                  <c:v>3910.6855668002199</c:v>
                </c:pt>
                <c:pt idx="38">
                  <c:v>3776.4205080948936</c:v>
                </c:pt>
                <c:pt idx="39">
                  <c:v>4069.3725273557488</c:v>
                </c:pt>
                <c:pt idx="40">
                  <c:v>3908.505680377898</c:v>
                </c:pt>
                <c:pt idx="41">
                  <c:v>4166.7637652772373</c:v>
                </c:pt>
                <c:pt idx="42">
                  <c:v>4497.6667129952748</c:v>
                </c:pt>
                <c:pt idx="43">
                  <c:v>4104.2143116529323</c:v>
                </c:pt>
                <c:pt idx="44">
                  <c:v>3782.7299704331272</c:v>
                </c:pt>
                <c:pt idx="45">
                  <c:v>4214.0984364622091</c:v>
                </c:pt>
                <c:pt idx="46">
                  <c:v>4158.1051198805162</c:v>
                </c:pt>
                <c:pt idx="47">
                  <c:v>3686.2893803085617</c:v>
                </c:pt>
                <c:pt idx="48">
                  <c:v>3718.8669451594105</c:v>
                </c:pt>
                <c:pt idx="49">
                  <c:v>4265.9743545428619</c:v>
                </c:pt>
                <c:pt idx="50">
                  <c:v>4346.3386343331385</c:v>
                </c:pt>
                <c:pt idx="51">
                  <c:v>4217.7222907071518</c:v>
                </c:pt>
                <c:pt idx="52">
                  <c:v>4765.7170478321887</c:v>
                </c:pt>
                <c:pt idx="53">
                  <c:v>5265.0622713157372</c:v>
                </c:pt>
                <c:pt idx="54">
                  <c:v>4228.0013230162685</c:v>
                </c:pt>
                <c:pt idx="55">
                  <c:v>4925.0114438335177</c:v>
                </c:pt>
                <c:pt idx="56">
                  <c:v>5276.1235709918392</c:v>
                </c:pt>
                <c:pt idx="57">
                  <c:v>5257.7043675841242</c:v>
                </c:pt>
                <c:pt idx="58">
                  <c:v>5716.7808891110417</c:v>
                </c:pt>
                <c:pt idx="59">
                  <c:v>5844.1126596155927</c:v>
                </c:pt>
                <c:pt idx="60">
                  <c:v>6120.763030461223</c:v>
                </c:pt>
                <c:pt idx="61">
                  <c:v>5600.6022120066064</c:v>
                </c:pt>
                <c:pt idx="62">
                  <c:v>5261.4778664004507</c:v>
                </c:pt>
                <c:pt idx="63">
                  <c:v>5958.6474794399282</c:v>
                </c:pt>
                <c:pt idx="64">
                  <c:v>6370.6571226397255</c:v>
                </c:pt>
                <c:pt idx="65">
                  <c:v>6316.8501326811484</c:v>
                </c:pt>
                <c:pt idx="66">
                  <c:v>6809.3993650227258</c:v>
                </c:pt>
                <c:pt idx="67">
                  <c:v>7114.6668008064971</c:v>
                </c:pt>
                <c:pt idx="68">
                  <c:v>7511.9692250174376</c:v>
                </c:pt>
                <c:pt idx="69">
                  <c:v>6980.2789179221272</c:v>
                </c:pt>
                <c:pt idx="70">
                  <c:v>7233.4377030199903</c:v>
                </c:pt>
                <c:pt idx="71">
                  <c:v>7410.5418793719664</c:v>
                </c:pt>
                <c:pt idx="72">
                  <c:v>7815.7247960940722</c:v>
                </c:pt>
                <c:pt idx="73">
                  <c:v>7874.4933946783922</c:v>
                </c:pt>
                <c:pt idx="74">
                  <c:v>6837.2389346156688</c:v>
                </c:pt>
                <c:pt idx="75">
                  <c:v>6547.7638524829135</c:v>
                </c:pt>
                <c:pt idx="76">
                  <c:v>7241.661345868014</c:v>
                </c:pt>
                <c:pt idx="77">
                  <c:v>6605.7059583949576</c:v>
                </c:pt>
                <c:pt idx="78">
                  <c:v>7179.7616320712141</c:v>
                </c:pt>
                <c:pt idx="79">
                  <c:v>7853.2574478072511</c:v>
                </c:pt>
                <c:pt idx="80">
                  <c:v>8183.2934734288929</c:v>
                </c:pt>
                <c:pt idx="81">
                  <c:v>8674.2395527068766</c:v>
                </c:pt>
                <c:pt idx="82">
                  <c:v>8613.1791328843083</c:v>
                </c:pt>
                <c:pt idx="83">
                  <c:v>8363.9802778162939</c:v>
                </c:pt>
                <c:pt idx="84">
                  <c:v>8789.0954428696532</c:v>
                </c:pt>
                <c:pt idx="85">
                  <c:v>9058.0770822537925</c:v>
                </c:pt>
                <c:pt idx="86">
                  <c:v>8737.9419688009475</c:v>
                </c:pt>
                <c:pt idx="87">
                  <c:v>9157.9198296858503</c:v>
                </c:pt>
                <c:pt idx="88">
                  <c:v>9486.2711563339872</c:v>
                </c:pt>
                <c:pt idx="89">
                  <c:v>9736.0338544077968</c:v>
                </c:pt>
                <c:pt idx="90">
                  <c:v>9918.4904232496701</c:v>
                </c:pt>
                <c:pt idx="91">
                  <c:v>10043.402104481889</c:v>
                </c:pt>
                <c:pt idx="92">
                  <c:v>10083.17654930724</c:v>
                </c:pt>
                <c:pt idx="93">
                  <c:v>10042.931295496173</c:v>
                </c:pt>
                <c:pt idx="94">
                  <c:v>9850.0836220123892</c:v>
                </c:pt>
                <c:pt idx="95">
                  <c:v>9507.369719125425</c:v>
                </c:pt>
                <c:pt idx="96">
                  <c:v>9256.4152843067495</c:v>
                </c:pt>
                <c:pt idx="97">
                  <c:v>9065.9933602367964</c:v>
                </c:pt>
                <c:pt idx="98">
                  <c:v>8930.8553841172252</c:v>
                </c:pt>
                <c:pt idx="99">
                  <c:v>8978.7655070675191</c:v>
                </c:pt>
                <c:pt idx="100">
                  <c:v>8882.8324270612302</c:v>
                </c:pt>
                <c:pt idx="101">
                  <c:v>8977.8796047818541</c:v>
                </c:pt>
                <c:pt idx="102">
                  <c:v>9132.1908536623414</c:v>
                </c:pt>
                <c:pt idx="103">
                  <c:v>9235.7408350512014</c:v>
                </c:pt>
                <c:pt idx="104">
                  <c:v>9295.9979982939549</c:v>
                </c:pt>
                <c:pt idx="105">
                  <c:v>9319.4198483768323</c:v>
                </c:pt>
                <c:pt idx="106">
                  <c:v>8949.1307185611477</c:v>
                </c:pt>
                <c:pt idx="107">
                  <c:v>8342.8416867689702</c:v>
                </c:pt>
                <c:pt idx="108">
                  <c:v>7942.8329940738367</c:v>
                </c:pt>
                <c:pt idx="109">
                  <c:v>8209.7184178926873</c:v>
                </c:pt>
                <c:pt idx="110">
                  <c:v>8132.4496924818804</c:v>
                </c:pt>
                <c:pt idx="111">
                  <c:v>8026.1150526733309</c:v>
                </c:pt>
                <c:pt idx="112">
                  <c:v>7724.0383867435557</c:v>
                </c:pt>
                <c:pt idx="113">
                  <c:v>8027.8059611485769</c:v>
                </c:pt>
                <c:pt idx="114">
                  <c:v>7945.3270771908738</c:v>
                </c:pt>
                <c:pt idx="115">
                  <c:v>7753.3526498554675</c:v>
                </c:pt>
                <c:pt idx="116">
                  <c:v>7559.1377862543159</c:v>
                </c:pt>
                <c:pt idx="117">
                  <c:v>7903.6798194047442</c:v>
                </c:pt>
                <c:pt idx="118">
                  <c:v>7805.1045498832809</c:v>
                </c:pt>
                <c:pt idx="119">
                  <c:v>7163.3333618573197</c:v>
                </c:pt>
                <c:pt idx="120">
                  <c:v>6810.565995526048</c:v>
                </c:pt>
                <c:pt idx="121">
                  <c:v>6482.2654218927255</c:v>
                </c:pt>
                <c:pt idx="122">
                  <c:v>6241.5029964180658</c:v>
                </c:pt>
                <c:pt idx="123">
                  <c:v>6999.3154243209065</c:v>
                </c:pt>
                <c:pt idx="124">
                  <c:v>7537.7315859248783</c:v>
                </c:pt>
                <c:pt idx="125">
                  <c:v>7432.1951981175162</c:v>
                </c:pt>
                <c:pt idx="126">
                  <c:v>7189.2487084822387</c:v>
                </c:pt>
                <c:pt idx="127">
                  <c:v>7535.7561989661317</c:v>
                </c:pt>
                <c:pt idx="128">
                  <c:v>8079.8494686397298</c:v>
                </c:pt>
                <c:pt idx="129">
                  <c:v>8444.3192075302195</c:v>
                </c:pt>
                <c:pt idx="130">
                  <c:v>8694.3124474927554</c:v>
                </c:pt>
                <c:pt idx="131">
                  <c:v>9086.5794215181431</c:v>
                </c:pt>
                <c:pt idx="132">
                  <c:v>8269.3665207859776</c:v>
                </c:pt>
                <c:pt idx="133">
                  <c:v>8103.8533182321635</c:v>
                </c:pt>
                <c:pt idx="134">
                  <c:v>7895.0789020050006</c:v>
                </c:pt>
                <c:pt idx="135">
                  <c:v>8105.2033131672688</c:v>
                </c:pt>
                <c:pt idx="136">
                  <c:v>7873.7393301081629</c:v>
                </c:pt>
                <c:pt idx="137">
                  <c:v>7857.609513980311</c:v>
                </c:pt>
                <c:pt idx="138">
                  <c:v>8051.7042096337027</c:v>
                </c:pt>
                <c:pt idx="139">
                  <c:v>8518.683181610244</c:v>
                </c:pt>
                <c:pt idx="140">
                  <c:v>9129.2648620449218</c:v>
                </c:pt>
                <c:pt idx="141">
                  <c:v>9475.9010421650146</c:v>
                </c:pt>
                <c:pt idx="142">
                  <c:v>9617.8502229401347</c:v>
                </c:pt>
                <c:pt idx="143">
                  <c:v>10099.31229219928</c:v>
                </c:pt>
                <c:pt idx="144">
                  <c:v>10014.059713091046</c:v>
                </c:pt>
                <c:pt idx="145">
                  <c:v>8804.4529216814408</c:v>
                </c:pt>
                <c:pt idx="146">
                  <c:v>8716.8973673893051</c:v>
                </c:pt>
                <c:pt idx="147">
                  <c:v>9421.2744888500383</c:v>
                </c:pt>
                <c:pt idx="148">
                  <c:v>8966.9714488716636</c:v>
                </c:pt>
                <c:pt idx="149">
                  <c:v>9778.4902807845938</c:v>
                </c:pt>
                <c:pt idx="150">
                  <c:v>9125.9335317646273</c:v>
                </c:pt>
                <c:pt idx="151">
                  <c:v>9379.7070358822439</c:v>
                </c:pt>
                <c:pt idx="152">
                  <c:v>10229.174682553084</c:v>
                </c:pt>
                <c:pt idx="153">
                  <c:v>10068.053170725289</c:v>
                </c:pt>
                <c:pt idx="154">
                  <c:v>10720.406178164414</c:v>
                </c:pt>
                <c:pt idx="155">
                  <c:v>11246.006234466215</c:v>
                </c:pt>
                <c:pt idx="156">
                  <c:v>11736.359875253664</c:v>
                </c:pt>
                <c:pt idx="157">
                  <c:v>12002.575827201037</c:v>
                </c:pt>
                <c:pt idx="158">
                  <c:v>12185.55735328332</c:v>
                </c:pt>
                <c:pt idx="159">
                  <c:v>12539.488841400322</c:v>
                </c:pt>
                <c:pt idx="160">
                  <c:v>12739.341578053059</c:v>
                </c:pt>
                <c:pt idx="161">
                  <c:v>12780.479560309257</c:v>
                </c:pt>
                <c:pt idx="162">
                  <c:v>12639.315773628396</c:v>
                </c:pt>
                <c:pt idx="163">
                  <c:v>12149.274902163181</c:v>
                </c:pt>
                <c:pt idx="164">
                  <c:v>12202.348335075194</c:v>
                </c:pt>
                <c:pt idx="165">
                  <c:v>12005.520601148513</c:v>
                </c:pt>
                <c:pt idx="166">
                  <c:v>11358.051254261176</c:v>
                </c:pt>
                <c:pt idx="167">
                  <c:v>11713.71960491545</c:v>
                </c:pt>
                <c:pt idx="168">
                  <c:v>11492.56750524784</c:v>
                </c:pt>
                <c:pt idx="169">
                  <c:v>11264.270393304967</c:v>
                </c:pt>
                <c:pt idx="170">
                  <c:v>10957.373818263508</c:v>
                </c:pt>
                <c:pt idx="171">
                  <c:v>11065.352184680185</c:v>
                </c:pt>
                <c:pt idx="172">
                  <c:v>11485.682804844644</c:v>
                </c:pt>
                <c:pt idx="173">
                  <c:v>11631.15469525614</c:v>
                </c:pt>
                <c:pt idx="174">
                  <c:v>11497.718963745605</c:v>
                </c:pt>
                <c:pt idx="175">
                  <c:v>11910.69700755654</c:v>
                </c:pt>
                <c:pt idx="176">
                  <c:v>11534.501037625772</c:v>
                </c:pt>
                <c:pt idx="177">
                  <c:v>11437.847161933067</c:v>
                </c:pt>
                <c:pt idx="178">
                  <c:v>11075.168395384422</c:v>
                </c:pt>
                <c:pt idx="179">
                  <c:v>11521.313302340957</c:v>
                </c:pt>
                <c:pt idx="180">
                  <c:v>11571.834204458582</c:v>
                </c:pt>
                <c:pt idx="181">
                  <c:v>11295.955889209239</c:v>
                </c:pt>
                <c:pt idx="182">
                  <c:v>11714.761314699015</c:v>
                </c:pt>
                <c:pt idx="183">
                  <c:v>11731.24295731876</c:v>
                </c:pt>
                <c:pt idx="184">
                  <c:v>12030.048447844139</c:v>
                </c:pt>
                <c:pt idx="185">
                  <c:v>12135.956733893403</c:v>
                </c:pt>
                <c:pt idx="186">
                  <c:v>12311.790197278971</c:v>
                </c:pt>
                <c:pt idx="187">
                  <c:v>11641.05430496097</c:v>
                </c:pt>
                <c:pt idx="188">
                  <c:v>11691.719420525558</c:v>
                </c:pt>
                <c:pt idx="189">
                  <c:v>11226.046706234018</c:v>
                </c:pt>
                <c:pt idx="190">
                  <c:v>11648.622612360959</c:v>
                </c:pt>
                <c:pt idx="191">
                  <c:v>11532.904409439601</c:v>
                </c:pt>
                <c:pt idx="192">
                  <c:v>10674.752840954887</c:v>
                </c:pt>
                <c:pt idx="193">
                  <c:v>10775.357658598008</c:v>
                </c:pt>
                <c:pt idx="194">
                  <c:v>10484.352732328492</c:v>
                </c:pt>
                <c:pt idx="195">
                  <c:v>10586.903989596065</c:v>
                </c:pt>
                <c:pt idx="196">
                  <c:v>10553.936124297961</c:v>
                </c:pt>
                <c:pt idx="197">
                  <c:v>11155.061962697961</c:v>
                </c:pt>
                <c:pt idx="198">
                  <c:v>11252.328374165772</c:v>
                </c:pt>
                <c:pt idx="199">
                  <c:v>11063.003609742627</c:v>
                </c:pt>
                <c:pt idx="200">
                  <c:v>11459.689910915939</c:v>
                </c:pt>
                <c:pt idx="201">
                  <c:v>11322.997019652677</c:v>
                </c:pt>
                <c:pt idx="202">
                  <c:v>10975.654517508601</c:v>
                </c:pt>
                <c:pt idx="203">
                  <c:v>11556.207720921602</c:v>
                </c:pt>
                <c:pt idx="204">
                  <c:v>11663.035627504443</c:v>
                </c:pt>
                <c:pt idx="205">
                  <c:v>11598.062585242733</c:v>
                </c:pt>
                <c:pt idx="206">
                  <c:v>11257.523003888571</c:v>
                </c:pt>
                <c:pt idx="207">
                  <c:v>11398.124035238423</c:v>
                </c:pt>
                <c:pt idx="208">
                  <c:v>11716.770475018937</c:v>
                </c:pt>
                <c:pt idx="209">
                  <c:v>12106.208941850982</c:v>
                </c:pt>
                <c:pt idx="210">
                  <c:v>12681.85180286574</c:v>
                </c:pt>
                <c:pt idx="211">
                  <c:v>12980.933264365936</c:v>
                </c:pt>
                <c:pt idx="212">
                  <c:v>13270.883611843365</c:v>
                </c:pt>
                <c:pt idx="213">
                  <c:v>13038.774348695704</c:v>
                </c:pt>
                <c:pt idx="214">
                  <c:v>13315.777299938632</c:v>
                </c:pt>
                <c:pt idx="215">
                  <c:v>13580.674248826999</c:v>
                </c:pt>
                <c:pt idx="216">
                  <c:v>13107.334412411376</c:v>
                </c:pt>
                <c:pt idx="217">
                  <c:v>13401.038175833044</c:v>
                </c:pt>
                <c:pt idx="218">
                  <c:v>13609.210752369592</c:v>
                </c:pt>
                <c:pt idx="219">
                  <c:v>13565.33071696052</c:v>
                </c:pt>
                <c:pt idx="220">
                  <c:v>13418.635909942524</c:v>
                </c:pt>
                <c:pt idx="221">
                  <c:v>13210.599245938416</c:v>
                </c:pt>
                <c:pt idx="222">
                  <c:v>13351.96974192157</c:v>
                </c:pt>
                <c:pt idx="223">
                  <c:v>13123.34868060895</c:v>
                </c:pt>
                <c:pt idx="224">
                  <c:v>12870.760766361702</c:v>
                </c:pt>
                <c:pt idx="225">
                  <c:v>12576.635501213528</c:v>
                </c:pt>
                <c:pt idx="226">
                  <c:v>12752.467582786567</c:v>
                </c:pt>
                <c:pt idx="227">
                  <c:v>12536.895347672915</c:v>
                </c:pt>
                <c:pt idx="228">
                  <c:v>11873.73905791397</c:v>
                </c:pt>
                <c:pt idx="229">
                  <c:v>12142.324980928253</c:v>
                </c:pt>
                <c:pt idx="230">
                  <c:v>10929.584029967224</c:v>
                </c:pt>
                <c:pt idx="231">
                  <c:v>11413.163406850446</c:v>
                </c:pt>
                <c:pt idx="232">
                  <c:v>11605.288519258218</c:v>
                </c:pt>
                <c:pt idx="233">
                  <c:v>11726.851142347405</c:v>
                </c:pt>
                <c:pt idx="234">
                  <c:v>11976.196597213311</c:v>
                </c:pt>
                <c:pt idx="235">
                  <c:v>11663.81216177404</c:v>
                </c:pt>
                <c:pt idx="236">
                  <c:v>11616.170218695137</c:v>
                </c:pt>
                <c:pt idx="237">
                  <c:v>11148.047690812662</c:v>
                </c:pt>
                <c:pt idx="238">
                  <c:v>11529.695821175777</c:v>
                </c:pt>
                <c:pt idx="239">
                  <c:v>11399.17300054893</c:v>
                </c:pt>
                <c:pt idx="240">
                  <c:v>11429.577078858563</c:v>
                </c:pt>
                <c:pt idx="241">
                  <c:v>11384.144505553319</c:v>
                </c:pt>
                <c:pt idx="242">
                  <c:v>11592.909887577469</c:v>
                </c:pt>
                <c:pt idx="243">
                  <c:v>11428.506811868785</c:v>
                </c:pt>
                <c:pt idx="244">
                  <c:v>11094.762948280699</c:v>
                </c:pt>
                <c:pt idx="245">
                  <c:v>11333.564801817553</c:v>
                </c:pt>
                <c:pt idx="246">
                  <c:v>11116.848954864105</c:v>
                </c:pt>
                <c:pt idx="247">
                  <c:v>11184.115007260127</c:v>
                </c:pt>
                <c:pt idx="248">
                  <c:v>11367.518016463404</c:v>
                </c:pt>
                <c:pt idx="249">
                  <c:v>11488.102166489858</c:v>
                </c:pt>
                <c:pt idx="250">
                  <c:v>11060.822935954266</c:v>
                </c:pt>
                <c:pt idx="251">
                  <c:v>11341.559186923316</c:v>
                </c:pt>
                <c:pt idx="252">
                  <c:v>10828.281777896236</c:v>
                </c:pt>
                <c:pt idx="253">
                  <c:v>11153.808326337017</c:v>
                </c:pt>
                <c:pt idx="254">
                  <c:v>10194.508163897024</c:v>
                </c:pt>
                <c:pt idx="255">
                  <c:v>10677.373528691058</c:v>
                </c:pt>
                <c:pt idx="256">
                  <c:v>10165.207935739883</c:v>
                </c:pt>
                <c:pt idx="257">
                  <c:v>10672.605385419003</c:v>
                </c:pt>
                <c:pt idx="258">
                  <c:v>10643.103351805941</c:v>
                </c:pt>
                <c:pt idx="259">
                  <c:v>10902.537454422436</c:v>
                </c:pt>
                <c:pt idx="260">
                  <c:v>11026.605789879635</c:v>
                </c:pt>
                <c:pt idx="261">
                  <c:v>11003.105710519827</c:v>
                </c:pt>
                <c:pt idx="262">
                  <c:v>11077.748865281686</c:v>
                </c:pt>
                <c:pt idx="263">
                  <c:v>11272.886330516521</c:v>
                </c:pt>
                <c:pt idx="264">
                  <c:v>11149.101467236407</c:v>
                </c:pt>
                <c:pt idx="265">
                  <c:v>11218.549743035255</c:v>
                </c:pt>
                <c:pt idx="266">
                  <c:v>11210.287360218121</c:v>
                </c:pt>
                <c:pt idx="267">
                  <c:v>11341.659543131838</c:v>
                </c:pt>
                <c:pt idx="268">
                  <c:v>11146.90853719623</c:v>
                </c:pt>
                <c:pt idx="269">
                  <c:v>11053.894597026685</c:v>
                </c:pt>
                <c:pt idx="270">
                  <c:v>11155.093842218139</c:v>
                </c:pt>
                <c:pt idx="271">
                  <c:v>11196.36585141853</c:v>
                </c:pt>
                <c:pt idx="272">
                  <c:v>10350.674721298972</c:v>
                </c:pt>
                <c:pt idx="273">
                  <c:v>10700.850632087942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CC-4991-B099-FB06FDA2BDB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eTRIMP_ALL!$A$2:$A$367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eTRIMP_ALL!$D$2:$D$367</c:f>
              <c:numCache>
                <c:formatCode>General</c:formatCode>
                <c:ptCount val="366"/>
                <c:pt idx="6">
                  <c:v>489</c:v>
                </c:pt>
                <c:pt idx="53">
                  <c:v>509</c:v>
                </c:pt>
                <c:pt idx="68">
                  <c:v>482</c:v>
                </c:pt>
                <c:pt idx="72">
                  <c:v>480</c:v>
                </c:pt>
                <c:pt idx="73">
                  <c:v>498</c:v>
                </c:pt>
                <c:pt idx="76">
                  <c:v>481</c:v>
                </c:pt>
                <c:pt idx="131">
                  <c:v>515</c:v>
                </c:pt>
                <c:pt idx="143">
                  <c:v>493</c:v>
                </c:pt>
                <c:pt idx="144">
                  <c:v>492</c:v>
                </c:pt>
                <c:pt idx="149">
                  <c:v>487</c:v>
                </c:pt>
                <c:pt idx="152">
                  <c:v>496</c:v>
                </c:pt>
                <c:pt idx="153">
                  <c:v>485</c:v>
                </c:pt>
                <c:pt idx="190">
                  <c:v>490</c:v>
                </c:pt>
                <c:pt idx="191">
                  <c:v>481</c:v>
                </c:pt>
                <c:pt idx="215">
                  <c:v>482</c:v>
                </c:pt>
                <c:pt idx="229">
                  <c:v>480</c:v>
                </c:pt>
                <c:pt idx="251">
                  <c:v>482</c:v>
                </c:pt>
                <c:pt idx="253">
                  <c:v>500</c:v>
                </c:pt>
                <c:pt idx="255">
                  <c:v>490</c:v>
                </c:pt>
                <c:pt idx="257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C-4991-B099-FB06FDA2B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eTRIMP_ALL!$A$2:$A$367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eTRIMP_ALL!$F$2:$F$367</c:f>
              <c:numCache>
                <c:formatCode>General</c:formatCode>
                <c:ptCount val="366"/>
                <c:pt idx="5">
                  <c:v>0</c:v>
                </c:pt>
                <c:pt idx="6">
                  <c:v>1175</c:v>
                </c:pt>
                <c:pt idx="7">
                  <c:v>1320.3542318163859</c:v>
                </c:pt>
                <c:pt idx="8">
                  <c:v>1674.2885237201733</c:v>
                </c:pt>
                <c:pt idx="9">
                  <c:v>1774.011238699532</c:v>
                </c:pt>
                <c:pt idx="10">
                  <c:v>1817.3930463929673</c:v>
                </c:pt>
                <c:pt idx="11">
                  <c:v>2317.6328533213991</c:v>
                </c:pt>
                <c:pt idx="12">
                  <c:v>2280.1028613233975</c:v>
                </c:pt>
                <c:pt idx="13">
                  <c:v>2387.4558867370638</c:v>
                </c:pt>
                <c:pt idx="14">
                  <c:v>2540.2830765299677</c:v>
                </c:pt>
                <c:pt idx="15">
                  <c:v>2993.5145003133671</c:v>
                </c:pt>
                <c:pt idx="16">
                  <c:v>3143.0821531389406</c:v>
                </c:pt>
                <c:pt idx="17">
                  <c:v>3817.1307313621455</c:v>
                </c:pt>
                <c:pt idx="18">
                  <c:v>4354.3200834253057</c:v>
                </c:pt>
                <c:pt idx="19">
                  <c:v>4905.8702760860451</c:v>
                </c:pt>
                <c:pt idx="20">
                  <c:v>5328.4434229868466</c:v>
                </c:pt>
                <c:pt idx="21">
                  <c:v>5203.0741364750183</c:v>
                </c:pt>
                <c:pt idx="22">
                  <c:v>5189.6545778204254</c:v>
                </c:pt>
                <c:pt idx="23">
                  <c:v>5354.5507587468464</c:v>
                </c:pt>
                <c:pt idx="24">
                  <c:v>5706.5672106585816</c:v>
                </c:pt>
                <c:pt idx="25">
                  <c:v>5623.3013091861721</c:v>
                </c:pt>
                <c:pt idx="26">
                  <c:v>5623.9945139347892</c:v>
                </c:pt>
                <c:pt idx="27">
                  <c:v>6225.6714087448663</c:v>
                </c:pt>
                <c:pt idx="28">
                  <c:v>6079.191861039747</c:v>
                </c:pt>
                <c:pt idx="29">
                  <c:v>6076.1587300320716</c:v>
                </c:pt>
                <c:pt idx="30">
                  <c:v>6301.1969634811694</c:v>
                </c:pt>
                <c:pt idx="31">
                  <c:v>6927.9404268584512</c:v>
                </c:pt>
                <c:pt idx="32">
                  <c:v>7163.9376736407339</c:v>
                </c:pt>
                <c:pt idx="33">
                  <c:v>7476.3823032515156</c:v>
                </c:pt>
                <c:pt idx="34">
                  <c:v>7300.4756377129906</c:v>
                </c:pt>
                <c:pt idx="35">
                  <c:v>7251.7077593212152</c:v>
                </c:pt>
                <c:pt idx="36">
                  <c:v>7081.0873068535466</c:v>
                </c:pt>
                <c:pt idx="37">
                  <c:v>7055.4812658550736</c:v>
                </c:pt>
                <c:pt idx="38">
                  <c:v>7341.4776918128082</c:v>
                </c:pt>
                <c:pt idx="39">
                  <c:v>7242.7451042442708</c:v>
                </c:pt>
                <c:pt idx="40">
                  <c:v>7550.3355279336802</c:v>
                </c:pt>
                <c:pt idx="41">
                  <c:v>7486.6888677517563</c:v>
                </c:pt>
                <c:pt idx="42">
                  <c:v>7310.5397061341309</c:v>
                </c:pt>
                <c:pt idx="43">
                  <c:v>7799.5350371869899</c:v>
                </c:pt>
                <c:pt idx="44">
                  <c:v>8311.0251328652466</c:v>
                </c:pt>
                <c:pt idx="45">
                  <c:v>8156.4807292981113</c:v>
                </c:pt>
                <c:pt idx="46">
                  <c:v>8418.5724948842471</c:v>
                </c:pt>
                <c:pt idx="47">
                  <c:v>9126.4976832838038</c:v>
                </c:pt>
                <c:pt idx="48">
                  <c:v>9453.7665860239267</c:v>
                </c:pt>
                <c:pt idx="49">
                  <c:v>9290.335403471403</c:v>
                </c:pt>
                <c:pt idx="50">
                  <c:v>9506.7494809927703</c:v>
                </c:pt>
                <c:pt idx="51">
                  <c:v>9940.0717002853489</c:v>
                </c:pt>
                <c:pt idx="52">
                  <c:v>9751.1985786218665</c:v>
                </c:pt>
                <c:pt idx="53">
                  <c:v>10247.769322947852</c:v>
                </c:pt>
                <c:pt idx="54">
                  <c:v>10901.656595202006</c:v>
                </c:pt>
                <c:pt idx="55">
                  <c:v>10645.159002820455</c:v>
                </c:pt>
                <c:pt idx="56">
                  <c:v>10619.696366165403</c:v>
                </c:pt>
                <c:pt idx="57">
                  <c:v>10914.832822404229</c:v>
                </c:pt>
                <c:pt idx="58">
                  <c:v>10760.326615620323</c:v>
                </c:pt>
                <c:pt idx="59">
                  <c:v>10863.154279283801</c:v>
                </c:pt>
                <c:pt idx="60">
                  <c:v>10808.562581455788</c:v>
                </c:pt>
                <c:pt idx="61">
                  <c:v>11509.255334200458</c:v>
                </c:pt>
                <c:pt idx="62">
                  <c:v>12158.461968298048</c:v>
                </c:pt>
                <c:pt idx="63">
                  <c:v>11872.393865281148</c:v>
                </c:pt>
                <c:pt idx="64">
                  <c:v>11754.056462230828</c:v>
                </c:pt>
                <c:pt idx="65">
                  <c:v>12036.503338680237</c:v>
                </c:pt>
                <c:pt idx="66">
                  <c:v>11804.065816516448</c:v>
                </c:pt>
                <c:pt idx="67">
                  <c:v>11673.336057207905</c:v>
                </c:pt>
                <c:pt idx="68">
                  <c:v>12428.682148640251</c:v>
                </c:pt>
                <c:pt idx="69">
                  <c:v>12202.256220547373</c:v>
                </c:pt>
                <c:pt idx="70">
                  <c:v>12135.157712640721</c:v>
                </c:pt>
                <c:pt idx="71">
                  <c:v>12104.637919453264</c:v>
                </c:pt>
                <c:pt idx="72">
                  <c:v>12164.83620552323</c:v>
                </c:pt>
                <c:pt idx="73">
                  <c:v>12620.618127455544</c:v>
                </c:pt>
                <c:pt idx="74">
                  <c:v>13117.676269510392</c:v>
                </c:pt>
                <c:pt idx="75">
                  <c:v>13691.039471846918</c:v>
                </c:pt>
                <c:pt idx="76">
                  <c:v>14113.912405096798</c:v>
                </c:pt>
                <c:pt idx="77">
                  <c:v>14419.835851466891</c:v>
                </c:pt>
                <c:pt idx="78">
                  <c:v>14272.561435130361</c:v>
                </c:pt>
                <c:pt idx="79">
                  <c:v>13936.752137409505</c:v>
                </c:pt>
                <c:pt idx="80">
                  <c:v>13825.843866070516</c:v>
                </c:pt>
                <c:pt idx="81">
                  <c:v>13500.545079292449</c:v>
                </c:pt>
                <c:pt idx="82">
                  <c:v>13633.900024301342</c:v>
                </c:pt>
                <c:pt idx="83">
                  <c:v>13974.99915237759</c:v>
                </c:pt>
                <c:pt idx="84">
                  <c:v>13704.314993285814</c:v>
                </c:pt>
                <c:pt idx="85">
                  <c:v>13509.875575907425</c:v>
                </c:pt>
                <c:pt idx="86">
                  <c:v>13852.010990068269</c:v>
                </c:pt>
                <c:pt idx="87">
                  <c:v>13526.096534997372</c:v>
                </c:pt>
                <c:pt idx="88">
                  <c:v>13207.850297349947</c:v>
                </c:pt>
                <c:pt idx="89">
                  <c:v>12897.091856903635</c:v>
                </c:pt>
                <c:pt idx="90">
                  <c:v>12593.645038419605</c:v>
                </c:pt>
                <c:pt idx="91">
                  <c:v>12297.337811765246</c:v>
                </c:pt>
                <c:pt idx="92">
                  <c:v>12044.037494386816</c:v>
                </c:pt>
                <c:pt idx="93">
                  <c:v>11843.661606246751</c:v>
                </c:pt>
                <c:pt idx="94">
                  <c:v>11784.000224790181</c:v>
                </c:pt>
                <c:pt idx="95">
                  <c:v>11894.742575011282</c:v>
                </c:pt>
                <c:pt idx="96">
                  <c:v>11968.879344515513</c:v>
                </c:pt>
                <c:pt idx="97">
                  <c:v>12022.271800876259</c:v>
                </c:pt>
                <c:pt idx="98">
                  <c:v>12050.324922793343</c:v>
                </c:pt>
                <c:pt idx="99">
                  <c:v>11915.734202067579</c:v>
                </c:pt>
                <c:pt idx="100">
                  <c:v>11907.025173992752</c:v>
                </c:pt>
                <c:pt idx="101">
                  <c:v>11719.357154659423</c:v>
                </c:pt>
                <c:pt idx="102">
                  <c:v>11443.620447290321</c:v>
                </c:pt>
                <c:pt idx="103">
                  <c:v>11174.371359573679</c:v>
                </c:pt>
                <c:pt idx="104">
                  <c:v>10911.457248761431</c:v>
                </c:pt>
                <c:pt idx="105">
                  <c:v>10654.72906353192</c:v>
                </c:pt>
                <c:pt idx="106">
                  <c:v>10766.498459489692</c:v>
                </c:pt>
                <c:pt idx="107">
                  <c:v>11173.180910076679</c:v>
                </c:pt>
                <c:pt idx="108">
                  <c:v>11489.294808533221</c:v>
                </c:pt>
                <c:pt idx="109">
                  <c:v>11218.971080133297</c:v>
                </c:pt>
                <c:pt idx="110">
                  <c:v>11234.007613120501</c:v>
                </c:pt>
                <c:pt idx="111">
                  <c:v>11289.690361847917</c:v>
                </c:pt>
                <c:pt idx="112">
                  <c:v>11560.06298941521</c:v>
                </c:pt>
                <c:pt idx="113">
                  <c:v>11288.074205080444</c:v>
                </c:pt>
                <c:pt idx="114">
                  <c:v>11338.484858090582</c:v>
                </c:pt>
                <c:pt idx="115">
                  <c:v>11513.709433460632</c:v>
                </c:pt>
                <c:pt idx="116">
                  <c:v>11731.811270115148</c:v>
                </c:pt>
                <c:pt idx="117">
                  <c:v>11455.781538415134</c:v>
                </c:pt>
                <c:pt idx="118">
                  <c:v>11553.246320735856</c:v>
                </c:pt>
                <c:pt idx="119">
                  <c:v>12215.417921117765</c:v>
                </c:pt>
                <c:pt idx="120">
                  <c:v>12731.009740595904</c:v>
                </c:pt>
                <c:pt idx="121">
                  <c:v>13313.47055418582</c:v>
                </c:pt>
                <c:pt idx="122">
                  <c:v>13902.227047240804</c:v>
                </c:pt>
                <c:pt idx="123">
                  <c:v>13575.131093041664</c:v>
                </c:pt>
                <c:pt idx="124">
                  <c:v>13338.398154947703</c:v>
                </c:pt>
                <c:pt idx="125">
                  <c:v>13653.568143600953</c:v>
                </c:pt>
                <c:pt idx="126">
                  <c:v>14147.32271400336</c:v>
                </c:pt>
                <c:pt idx="127">
                  <c:v>14126.460072156453</c:v>
                </c:pt>
                <c:pt idx="128">
                  <c:v>13860.088293084182</c:v>
                </c:pt>
                <c:pt idx="129">
                  <c:v>13677.983792696923</c:v>
                </c:pt>
                <c:pt idx="130">
                  <c:v>13546.163904056812</c:v>
                </c:pt>
                <c:pt idx="131">
                  <c:v>13547.445515062091</c:v>
                </c:pt>
                <c:pt idx="132">
                  <c:v>14108.696971922049</c:v>
                </c:pt>
                <c:pt idx="133">
                  <c:v>14452.74312863812</c:v>
                </c:pt>
                <c:pt idx="134">
                  <c:v>14891.694459572884</c:v>
                </c:pt>
                <c:pt idx="135">
                  <c:v>14977.318006048999</c:v>
                </c:pt>
                <c:pt idx="136">
                  <c:v>15483.92697489368</c:v>
                </c:pt>
                <c:pt idx="137">
                  <c:v>15849.616289174599</c:v>
                </c:pt>
                <c:pt idx="138">
                  <c:v>16038.701550681189</c:v>
                </c:pt>
                <c:pt idx="139">
                  <c:v>15945.33795490561</c:v>
                </c:pt>
                <c:pt idx="140">
                  <c:v>15638.171047066711</c:v>
                </c:pt>
                <c:pt idx="141">
                  <c:v>15487.231258485508</c:v>
                </c:pt>
                <c:pt idx="142">
                  <c:v>15481.842828546689</c:v>
                </c:pt>
                <c:pt idx="143">
                  <c:v>15728.581179275921</c:v>
                </c:pt>
                <c:pt idx="144">
                  <c:v>16430.514192774288</c:v>
                </c:pt>
                <c:pt idx="145">
                  <c:v>16856.931906381928</c:v>
                </c:pt>
                <c:pt idx="146">
                  <c:v>17288.316730406776</c:v>
                </c:pt>
                <c:pt idx="147">
                  <c:v>16976.5517971185</c:v>
                </c:pt>
                <c:pt idx="148">
                  <c:v>17702.866666871472</c:v>
                </c:pt>
                <c:pt idx="149">
                  <c:v>18120.03087277976</c:v>
                </c:pt>
                <c:pt idx="150">
                  <c:v>18372.759008533973</c:v>
                </c:pt>
                <c:pt idx="151">
                  <c:v>18550.478977518364</c:v>
                </c:pt>
                <c:pt idx="152">
                  <c:v>19236.017495384338</c:v>
                </c:pt>
                <c:pt idx="153">
                  <c:v>18956.426448190006</c:v>
                </c:pt>
                <c:pt idx="154">
                  <c:v>18510.413706763287</c:v>
                </c:pt>
                <c:pt idx="155">
                  <c:v>18215.894892873948</c:v>
                </c:pt>
                <c:pt idx="156">
                  <c:v>17861.30560992461</c:v>
                </c:pt>
                <c:pt idx="157">
                  <c:v>17635.059214734258</c:v>
                </c:pt>
                <c:pt idx="158">
                  <c:v>17437.136015623746</c:v>
                </c:pt>
                <c:pt idx="159">
                  <c:v>17026.869615560696</c:v>
                </c:pt>
                <c:pt idx="160">
                  <c:v>16688.256091914387</c:v>
                </c:pt>
                <c:pt idx="161">
                  <c:v>16452.609573356214</c:v>
                </c:pt>
                <c:pt idx="162">
                  <c:v>16373.507419925987</c:v>
                </c:pt>
                <c:pt idx="163">
                  <c:v>16655.266406748149</c:v>
                </c:pt>
                <c:pt idx="164">
                  <c:v>16483.396079839811</c:v>
                </c:pt>
                <c:pt idx="165">
                  <c:v>16539.569571838154</c:v>
                </c:pt>
                <c:pt idx="166">
                  <c:v>17077.421396314923</c:v>
                </c:pt>
                <c:pt idx="167">
                  <c:v>16744.61847453074</c:v>
                </c:pt>
                <c:pt idx="168">
                  <c:v>16912.645844173345</c:v>
                </c:pt>
                <c:pt idx="169">
                  <c:v>17131.719813211999</c:v>
                </c:pt>
                <c:pt idx="170">
                  <c:v>17478.639341260776</c:v>
                </c:pt>
                <c:pt idx="171">
                  <c:v>17481.396437947165</c:v>
                </c:pt>
                <c:pt idx="172">
                  <c:v>17157.664264798786</c:v>
                </c:pt>
                <c:pt idx="173">
                  <c:v>17024.973363660993</c:v>
                </c:pt>
                <c:pt idx="174">
                  <c:v>17140.404455623564</c:v>
                </c:pt>
                <c:pt idx="175">
                  <c:v>16737.119648684366</c:v>
                </c:pt>
                <c:pt idx="176">
                  <c:v>17033.323453051224</c:v>
                </c:pt>
                <c:pt idx="177">
                  <c:v>17125.558081494142</c:v>
                </c:pt>
                <c:pt idx="178">
                  <c:v>17504.622584697539</c:v>
                </c:pt>
                <c:pt idx="179">
                  <c:v>17155.768339490558</c:v>
                </c:pt>
                <c:pt idx="180">
                  <c:v>17113.122046277498</c:v>
                </c:pt>
                <c:pt idx="181">
                  <c:v>17386.479148414277</c:v>
                </c:pt>
                <c:pt idx="182">
                  <c:v>17025.404618996148</c:v>
                </c:pt>
                <c:pt idx="183">
                  <c:v>16979.825564248062</c:v>
                </c:pt>
                <c:pt idx="184">
                  <c:v>16645.805807782184</c:v>
                </c:pt>
                <c:pt idx="185">
                  <c:v>16436.158072810777</c:v>
                </c:pt>
                <c:pt idx="186">
                  <c:v>16124.442995440422</c:v>
                </c:pt>
                <c:pt idx="187">
                  <c:v>16609.06204808566</c:v>
                </c:pt>
                <c:pt idx="188">
                  <c:v>16503.278831805968</c:v>
                </c:pt>
                <c:pt idx="189">
                  <c:v>16897.984516185839</c:v>
                </c:pt>
                <c:pt idx="190">
                  <c:v>17079.403441543476</c:v>
                </c:pt>
                <c:pt idx="191">
                  <c:v>17325.553885578087</c:v>
                </c:pt>
                <c:pt idx="192">
                  <c:v>17642.912824834762</c:v>
                </c:pt>
                <c:pt idx="193">
                  <c:v>17704.804843524893</c:v>
                </c:pt>
                <c:pt idx="194">
                  <c:v>18150.240647405557</c:v>
                </c:pt>
                <c:pt idx="195">
                  <c:v>18279.196098116208</c:v>
                </c:pt>
                <c:pt idx="196">
                  <c:v>18541.117444574636</c:v>
                </c:pt>
                <c:pt idx="197">
                  <c:v>18195.876223521125</c:v>
                </c:pt>
                <c:pt idx="198">
                  <c:v>18244.757946097125</c:v>
                </c:pt>
                <c:pt idx="199">
                  <c:v>18571.489564187377</c:v>
                </c:pt>
                <c:pt idx="200">
                  <c:v>18365.533738386581</c:v>
                </c:pt>
                <c:pt idx="201">
                  <c:v>18622.423705791021</c:v>
                </c:pt>
                <c:pt idx="202">
                  <c:v>19130.269485546476</c:v>
                </c:pt>
                <c:pt idx="203">
                  <c:v>18800.166510663508</c:v>
                </c:pt>
                <c:pt idx="204">
                  <c:v>18838.093902010613</c:v>
                </c:pt>
                <c:pt idx="205">
                  <c:v>19036.865325809642</c:v>
                </c:pt>
                <c:pt idx="206">
                  <c:v>19536.959993264947</c:v>
                </c:pt>
                <c:pt idx="207">
                  <c:v>19644.288276680822</c:v>
                </c:pt>
                <c:pt idx="208">
                  <c:v>19564.091306613413</c:v>
                </c:pt>
                <c:pt idx="209">
                  <c:v>19363.781235987288</c:v>
                </c:pt>
                <c:pt idx="210">
                  <c:v>18908.184123469568</c:v>
                </c:pt>
                <c:pt idx="211">
                  <c:v>18613.306442575496</c:v>
                </c:pt>
                <c:pt idx="212">
                  <c:v>18262.36673615676</c:v>
                </c:pt>
                <c:pt idx="213">
                  <c:v>18364.684049116815</c:v>
                </c:pt>
                <c:pt idx="214">
                  <c:v>17997.594008276643</c:v>
                </c:pt>
                <c:pt idx="215">
                  <c:v>18441.1409769442</c:v>
                </c:pt>
                <c:pt idx="216">
                  <c:v>18007.252033548499</c:v>
                </c:pt>
                <c:pt idx="217">
                  <c:v>17583.571765171138</c:v>
                </c:pt>
                <c:pt idx="218">
                  <c:v>17169.859978907425</c:v>
                </c:pt>
                <c:pt idx="219">
                  <c:v>16944.882133186584</c:v>
                </c:pt>
                <c:pt idx="220">
                  <c:v>16809.197636716166</c:v>
                </c:pt>
                <c:pt idx="221">
                  <c:v>16742.705567595138</c:v>
                </c:pt>
                <c:pt idx="222">
                  <c:v>16348.777944711528</c:v>
                </c:pt>
                <c:pt idx="223">
                  <c:v>16272.118774375462</c:v>
                </c:pt>
                <c:pt idx="224">
                  <c:v>16243.263265020041</c:v>
                </c:pt>
                <c:pt idx="225">
                  <c:v>16287.086677130543</c:v>
                </c:pt>
                <c:pt idx="226">
                  <c:v>15903.878998268941</c:v>
                </c:pt>
                <c:pt idx="227">
                  <c:v>15855.687549752862</c:v>
                </c:pt>
                <c:pt idx="228">
                  <c:v>16279.629964738151</c:v>
                </c:pt>
                <c:pt idx="229">
                  <c:v>16664.597729742261</c:v>
                </c:pt>
                <c:pt idx="230">
                  <c:v>17094.507852542571</c:v>
                </c:pt>
                <c:pt idx="231">
                  <c:v>16692.302915262262</c:v>
                </c:pt>
                <c:pt idx="232">
                  <c:v>16482.561181776298</c:v>
                </c:pt>
                <c:pt idx="233">
                  <c:v>16299.754317517894</c:v>
                </c:pt>
                <c:pt idx="234">
                  <c:v>15957.248590443882</c:v>
                </c:pt>
                <c:pt idx="235">
                  <c:v>16113.801445439869</c:v>
                </c:pt>
                <c:pt idx="236">
                  <c:v>16060.670875808024</c:v>
                </c:pt>
                <c:pt idx="237">
                  <c:v>16429.790378866823</c:v>
                </c:pt>
                <c:pt idx="238">
                  <c:v>16043.225122594886</c:v>
                </c:pt>
                <c:pt idx="239">
                  <c:v>16084.755094801871</c:v>
                </c:pt>
                <c:pt idx="240">
                  <c:v>15986.307936809446</c:v>
                </c:pt>
                <c:pt idx="241">
                  <c:v>15951.177074398463</c:v>
                </c:pt>
                <c:pt idx="242">
                  <c:v>15664.872781926462</c:v>
                </c:pt>
                <c:pt idx="243">
                  <c:v>15699.30474656055</c:v>
                </c:pt>
                <c:pt idx="244">
                  <c:v>15927.926585141549</c:v>
                </c:pt>
                <c:pt idx="245">
                  <c:v>15648.107837466274</c:v>
                </c:pt>
                <c:pt idx="246">
                  <c:v>15767.934252966879</c:v>
                </c:pt>
                <c:pt idx="247">
                  <c:v>15642.941355016248</c:v>
                </c:pt>
                <c:pt idx="248">
                  <c:v>15382.099329134842</c:v>
                </c:pt>
                <c:pt idx="249">
                  <c:v>15137.211676172639</c:v>
                </c:pt>
                <c:pt idx="250">
                  <c:v>15403.058616644328</c:v>
                </c:pt>
                <c:pt idx="251">
                  <c:v>15613.650626998056</c:v>
                </c:pt>
                <c:pt idx="252">
                  <c:v>15529.287762543649</c:v>
                </c:pt>
                <c:pt idx="253">
                  <c:v>16014.909813999038</c:v>
                </c:pt>
                <c:pt idx="254">
                  <c:v>16195.105997659204</c:v>
                </c:pt>
                <c:pt idx="255">
                  <c:v>16053.062469046145</c:v>
                </c:pt>
                <c:pt idx="256">
                  <c:v>16383.360985083313</c:v>
                </c:pt>
                <c:pt idx="257">
                  <c:v>16561.888134136861</c:v>
                </c:pt>
                <c:pt idx="258">
                  <c:v>16172.214840486395</c:v>
                </c:pt>
                <c:pt idx="259">
                  <c:v>15952.914502192189</c:v>
                </c:pt>
                <c:pt idx="260">
                  <c:v>15815.569330974638</c:v>
                </c:pt>
                <c:pt idx="261">
                  <c:v>15797.455659982295</c:v>
                </c:pt>
                <c:pt idx="262">
                  <c:v>15682.76817311694</c:v>
                </c:pt>
                <c:pt idx="263">
                  <c:v>15427.779089379617</c:v>
                </c:pt>
                <c:pt idx="264">
                  <c:v>15443.789468704725</c:v>
                </c:pt>
                <c:pt idx="265">
                  <c:v>15284.423150808254</c:v>
                </c:pt>
                <c:pt idx="266">
                  <c:v>15179.80645357633</c:v>
                </c:pt>
                <c:pt idx="267">
                  <c:v>14927.651210778286</c:v>
                </c:pt>
                <c:pt idx="268">
                  <c:v>14962.428755545074</c:v>
                </c:pt>
                <c:pt idx="269">
                  <c:v>14924.388043341123</c:v>
                </c:pt>
                <c:pt idx="270">
                  <c:v>14701.24236493388</c:v>
                </c:pt>
                <c:pt idx="271">
                  <c:v>14505.346927970399</c:v>
                </c:pt>
                <c:pt idx="272">
                  <c:v>15174.060580231191</c:v>
                </c:pt>
                <c:pt idx="273">
                  <c:v>14817.040528141668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CC-4991-B099-FB06FDA2BDB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eTRIMP_ALL!$A$2:$A$367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eTRIMP_ALL!$H$2:$H$367</c:f>
              <c:numCache>
                <c:formatCode>General</c:formatCode>
                <c:ptCount val="366"/>
                <c:pt idx="5">
                  <c:v>0</c:v>
                </c:pt>
                <c:pt idx="6">
                  <c:v>2350</c:v>
                </c:pt>
                <c:pt idx="7">
                  <c:v>2383.1630644129268</c:v>
                </c:pt>
                <c:pt idx="8">
                  <c:v>2835.9113920404848</c:v>
                </c:pt>
                <c:pt idx="9">
                  <c:v>2736.6207114096692</c:v>
                </c:pt>
                <c:pt idx="10">
                  <c:v>2542.5586147196618</c:v>
                </c:pt>
                <c:pt idx="11">
                  <c:v>3290.0878719199118</c:v>
                </c:pt>
                <c:pt idx="12">
                  <c:v>2886.1044644034778</c:v>
                </c:pt>
                <c:pt idx="13">
                  <c:v>2823.9001765617095</c:v>
                </c:pt>
                <c:pt idx="14">
                  <c:v>2865.9766541619815</c:v>
                </c:pt>
                <c:pt idx="15">
                  <c:v>3510.4518226929908</c:v>
                </c:pt>
                <c:pt idx="16">
                  <c:v>3483.1331032302969</c:v>
                </c:pt>
                <c:pt idx="17">
                  <c:v>4515.4511090786127</c:v>
                </c:pt>
                <c:pt idx="18">
                  <c:v>5168.3447738626965</c:v>
                </c:pt>
                <c:pt idx="19">
                  <c:v>5788.3238627509218</c:v>
                </c:pt>
                <c:pt idx="20">
                  <c:v>6093.7700332153772</c:v>
                </c:pt>
                <c:pt idx="21">
                  <c:v>5282.5545679543402</c:v>
                </c:pt>
                <c:pt idx="22">
                  <c:v>4797.3298091839861</c:v>
                </c:pt>
                <c:pt idx="23">
                  <c:v>4732.6991893943532</c:v>
                </c:pt>
                <c:pt idx="24">
                  <c:v>5058.6723334515636</c:v>
                </c:pt>
                <c:pt idx="25">
                  <c:v>4487.2512479468414</c:v>
                </c:pt>
                <c:pt idx="26">
                  <c:v>4155.8989374715393</c:v>
                </c:pt>
                <c:pt idx="27">
                  <c:v>5070.6569424893387</c:v>
                </c:pt>
                <c:pt idx="28">
                  <c:v>4395.6404406588354</c:v>
                </c:pt>
                <c:pt idx="29">
                  <c:v>4090.4835532552938</c:v>
                </c:pt>
                <c:pt idx="30">
                  <c:v>4281.9497916086093</c:v>
                </c:pt>
                <c:pt idx="31">
                  <c:v>5261.9276421853992</c:v>
                </c:pt>
                <c:pt idx="32">
                  <c:v>5359.4487830951039</c:v>
                </c:pt>
                <c:pt idx="33">
                  <c:v>5607.9877049081506</c:v>
                </c:pt>
                <c:pt idx="34">
                  <c:v>4861.4406034556187</c:v>
                </c:pt>
                <c:pt idx="35">
                  <c:v>4460.2754200838617</c:v>
                </c:pt>
                <c:pt idx="36">
                  <c:v>3866.5141884696568</c:v>
                </c:pt>
                <c:pt idx="37">
                  <c:v>3633.7956990548537</c:v>
                </c:pt>
                <c:pt idx="38">
                  <c:v>4054.0571837179145</c:v>
                </c:pt>
                <c:pt idx="39">
                  <c:v>3662.372576888522</c:v>
                </c:pt>
                <c:pt idx="40">
                  <c:v>4130.8298475557822</c:v>
                </c:pt>
                <c:pt idx="41">
                  <c:v>3808.9251024745195</c:v>
                </c:pt>
                <c:pt idx="42">
                  <c:v>3301.8729931388566</c:v>
                </c:pt>
                <c:pt idx="43">
                  <c:v>4184.3207255340576</c:v>
                </c:pt>
                <c:pt idx="44">
                  <c:v>5017.2951624321195</c:v>
                </c:pt>
                <c:pt idx="45">
                  <c:v>4431.3822928359023</c:v>
                </c:pt>
                <c:pt idx="46">
                  <c:v>4749.4673750037309</c:v>
                </c:pt>
                <c:pt idx="47">
                  <c:v>5929.2083029752421</c:v>
                </c:pt>
                <c:pt idx="48">
                  <c:v>6223.8996408645162</c:v>
                </c:pt>
                <c:pt idx="49">
                  <c:v>5513.3610489285411</c:v>
                </c:pt>
                <c:pt idx="50">
                  <c:v>5649.4108466596317</c:v>
                </c:pt>
                <c:pt idx="51">
                  <c:v>6211.3494095781971</c:v>
                </c:pt>
                <c:pt idx="52">
                  <c:v>5474.4815307896779</c:v>
                </c:pt>
                <c:pt idx="53">
                  <c:v>6197.7070516321146</c:v>
                </c:pt>
                <c:pt idx="54">
                  <c:v>7162.6552721857379</c:v>
                </c:pt>
                <c:pt idx="55">
                  <c:v>6209.1475589869378</c:v>
                </c:pt>
                <c:pt idx="56">
                  <c:v>5832.5727951735635</c:v>
                </c:pt>
                <c:pt idx="57">
                  <c:v>6146.1284548201047</c:v>
                </c:pt>
                <c:pt idx="58">
                  <c:v>5532.5457265092809</c:v>
                </c:pt>
                <c:pt idx="59">
                  <c:v>5508.0416196682081</c:v>
                </c:pt>
                <c:pt idx="60">
                  <c:v>5176.7995509945649</c:v>
                </c:pt>
                <c:pt idx="61">
                  <c:v>6397.6531221938512</c:v>
                </c:pt>
                <c:pt idx="62">
                  <c:v>7385.9841018975976</c:v>
                </c:pt>
                <c:pt idx="63">
                  <c:v>6402.7463858412202</c:v>
                </c:pt>
                <c:pt idx="64">
                  <c:v>5872.3993395911029</c:v>
                </c:pt>
                <c:pt idx="65">
                  <c:v>6208.6532059990886</c:v>
                </c:pt>
                <c:pt idx="66">
                  <c:v>5483.666451493722</c:v>
                </c:pt>
                <c:pt idx="67">
                  <c:v>5047.6692564014083</c:v>
                </c:pt>
                <c:pt idx="68">
                  <c:v>6435.7129236228138</c:v>
                </c:pt>
                <c:pt idx="69">
                  <c:v>5710.977302625246</c:v>
                </c:pt>
                <c:pt idx="70">
                  <c:v>5390.7200096207307</c:v>
                </c:pt>
                <c:pt idx="71">
                  <c:v>5183.0960400812974</c:v>
                </c:pt>
                <c:pt idx="72">
                  <c:v>5183.1114094291579</c:v>
                </c:pt>
                <c:pt idx="73">
                  <c:v>5977.1247327771516</c:v>
                </c:pt>
                <c:pt idx="74">
                  <c:v>6769.4373348947229</c:v>
                </c:pt>
                <c:pt idx="75">
                  <c:v>7632.2756193640043</c:v>
                </c:pt>
                <c:pt idx="76">
                  <c:v>8106.2510592287845</c:v>
                </c:pt>
                <c:pt idx="77">
                  <c:v>8303.1298930719331</c:v>
                </c:pt>
                <c:pt idx="78">
                  <c:v>7581.7998030591471</c:v>
                </c:pt>
                <c:pt idx="79">
                  <c:v>6572.4946896022539</c:v>
                </c:pt>
                <c:pt idx="80">
                  <c:v>6131.5503926416231</c:v>
                </c:pt>
                <c:pt idx="81">
                  <c:v>5315.3055265855719</c:v>
                </c:pt>
                <c:pt idx="82">
                  <c:v>5509.7208914170333</c:v>
                </c:pt>
                <c:pt idx="83">
                  <c:v>6100.0188745612959</c:v>
                </c:pt>
                <c:pt idx="84">
                  <c:v>5404.2195504161618</c:v>
                </c:pt>
                <c:pt idx="85">
                  <c:v>4940.7984936536332</c:v>
                </c:pt>
                <c:pt idx="86">
                  <c:v>5603.0690212673226</c:v>
                </c:pt>
                <c:pt idx="87">
                  <c:v>4857.1767053115218</c:v>
                </c:pt>
                <c:pt idx="88">
                  <c:v>4210.5791410159591</c:v>
                </c:pt>
                <c:pt idx="89">
                  <c:v>3650.0580024958381</c:v>
                </c:pt>
                <c:pt idx="90">
                  <c:v>3164.1546151699354</c:v>
                </c:pt>
                <c:pt idx="91">
                  <c:v>2742.9357072833577</c:v>
                </c:pt>
                <c:pt idx="92">
                  <c:v>2449.8609450795761</c:v>
                </c:pt>
                <c:pt idx="93">
                  <c:v>2289.7303107505782</c:v>
                </c:pt>
                <c:pt idx="94">
                  <c:v>2422.9166027777919</c:v>
                </c:pt>
                <c:pt idx="95">
                  <c:v>2876.3728558858575</c:v>
                </c:pt>
                <c:pt idx="96">
                  <c:v>3201.4640602087638</c:v>
                </c:pt>
                <c:pt idx="97">
                  <c:v>3445.2784406394621</c:v>
                </c:pt>
                <c:pt idx="98">
                  <c:v>3608.4695386761173</c:v>
                </c:pt>
                <c:pt idx="99">
                  <c:v>3425.9686950000591</c:v>
                </c:pt>
                <c:pt idx="100">
                  <c:v>3513.1927469315215</c:v>
                </c:pt>
                <c:pt idx="101">
                  <c:v>3230.4775498775689</c:v>
                </c:pt>
                <c:pt idx="102">
                  <c:v>2800.4295936279796</c:v>
                </c:pt>
                <c:pt idx="103">
                  <c:v>2427.6305245224776</c:v>
                </c:pt>
                <c:pt idx="104">
                  <c:v>2104.459250467477</c:v>
                </c:pt>
                <c:pt idx="105">
                  <c:v>1824.3092151550877</c:v>
                </c:pt>
                <c:pt idx="106">
                  <c:v>2306.3677409285447</c:v>
                </c:pt>
                <c:pt idx="107">
                  <c:v>3319.3392233077075</c:v>
                </c:pt>
                <c:pt idx="108">
                  <c:v>4035.4618144593846</c:v>
                </c:pt>
                <c:pt idx="109">
                  <c:v>3498.2526622406085</c:v>
                </c:pt>
                <c:pt idx="110">
                  <c:v>3590.5579206386201</c:v>
                </c:pt>
                <c:pt idx="111">
                  <c:v>3752.575309174586</c:v>
                </c:pt>
                <c:pt idx="112">
                  <c:v>4325.0246026716541</c:v>
                </c:pt>
                <c:pt idx="113">
                  <c:v>3749.2682439318669</c:v>
                </c:pt>
                <c:pt idx="114">
                  <c:v>3882.1577808997081</c:v>
                </c:pt>
                <c:pt idx="115">
                  <c:v>4249.3567836051643</c:v>
                </c:pt>
                <c:pt idx="116">
                  <c:v>4661.6734838608318</c:v>
                </c:pt>
                <c:pt idx="117">
                  <c:v>4041.1017190103898</c:v>
                </c:pt>
                <c:pt idx="118">
                  <c:v>4237.1417708525751</c:v>
                </c:pt>
                <c:pt idx="119">
                  <c:v>5541.0845592604455</c:v>
                </c:pt>
                <c:pt idx="120">
                  <c:v>6409.443745069856</c:v>
                </c:pt>
                <c:pt idx="121">
                  <c:v>7320.2051322930947</c:v>
                </c:pt>
                <c:pt idx="122">
                  <c:v>8149.7240508227378</c:v>
                </c:pt>
                <c:pt idx="123">
                  <c:v>7064.8156687207575</c:v>
                </c:pt>
                <c:pt idx="124">
                  <c:v>6289.6665690228247</c:v>
                </c:pt>
                <c:pt idx="125">
                  <c:v>6710.3729454834365</c:v>
                </c:pt>
                <c:pt idx="126">
                  <c:v>7447.0740055211209</c:v>
                </c:pt>
                <c:pt idx="127">
                  <c:v>7079.7038731903212</c:v>
                </c:pt>
                <c:pt idx="128">
                  <c:v>6269.2388244444519</c:v>
                </c:pt>
                <c:pt idx="129">
                  <c:v>5722.6645851667035</c:v>
                </c:pt>
                <c:pt idx="130">
                  <c:v>5340.8514565640562</c:v>
                </c:pt>
                <c:pt idx="131">
                  <c:v>5269.8660935439475</c:v>
                </c:pt>
                <c:pt idx="132">
                  <c:v>6328.3304511360711</c:v>
                </c:pt>
                <c:pt idx="133">
                  <c:v>6837.8898104059563</c:v>
                </c:pt>
                <c:pt idx="134">
                  <c:v>7485.6155575678831</c:v>
                </c:pt>
                <c:pt idx="135">
                  <c:v>7361.1146928817307</c:v>
                </c:pt>
                <c:pt idx="136">
                  <c:v>8099.1876447855175</c:v>
                </c:pt>
                <c:pt idx="137">
                  <c:v>8481.0067751942879</c:v>
                </c:pt>
                <c:pt idx="138">
                  <c:v>8475.997341047485</c:v>
                </c:pt>
                <c:pt idx="139">
                  <c:v>7915.6547732953677</c:v>
                </c:pt>
                <c:pt idx="140">
                  <c:v>6997.9061850217886</c:v>
                </c:pt>
                <c:pt idx="141">
                  <c:v>6500.3302163204935</c:v>
                </c:pt>
                <c:pt idx="142">
                  <c:v>6352.9926056065533</c:v>
                </c:pt>
                <c:pt idx="143">
                  <c:v>6729.2688870766424</c:v>
                </c:pt>
                <c:pt idx="144">
                  <c:v>7977.4544796832415</c:v>
                </c:pt>
                <c:pt idx="145">
                  <c:v>8541.4789847004868</c:v>
                </c:pt>
                <c:pt idx="146">
                  <c:v>9060.4193630174705</c:v>
                </c:pt>
                <c:pt idx="147">
                  <c:v>8044.2773082684625</c:v>
                </c:pt>
                <c:pt idx="148">
                  <c:v>9224.8952179998087</c:v>
                </c:pt>
                <c:pt idx="149">
                  <c:v>9664.2233919951668</c:v>
                </c:pt>
                <c:pt idx="150">
                  <c:v>9735.8254767693452</c:v>
                </c:pt>
                <c:pt idx="151">
                  <c:v>9659.7719416361197</c:v>
                </c:pt>
                <c:pt idx="152">
                  <c:v>10617.842812831253</c:v>
                </c:pt>
                <c:pt idx="153">
                  <c:v>9550.3732774647178</c:v>
                </c:pt>
                <c:pt idx="154">
                  <c:v>8279.0075285988733</c:v>
                </c:pt>
                <c:pt idx="155">
                  <c:v>7458.8886584077327</c:v>
                </c:pt>
                <c:pt idx="156">
                  <c:v>6613.9457346709451</c:v>
                </c:pt>
                <c:pt idx="157">
                  <c:v>6121.4833875332206</c:v>
                </c:pt>
                <c:pt idx="158">
                  <c:v>5740.5786623404256</c:v>
                </c:pt>
                <c:pt idx="159">
                  <c:v>4976.380774160375</c:v>
                </c:pt>
                <c:pt idx="160">
                  <c:v>4437.9145138613285</c:v>
                </c:pt>
                <c:pt idx="161">
                  <c:v>4161.1300130469572</c:v>
                </c:pt>
                <c:pt idx="162">
                  <c:v>4223.1916462975914</c:v>
                </c:pt>
                <c:pt idx="163">
                  <c:v>4994.9915045849684</c:v>
                </c:pt>
                <c:pt idx="164">
                  <c:v>4770.0477447646172</c:v>
                </c:pt>
                <c:pt idx="165">
                  <c:v>5023.0489706896415</c:v>
                </c:pt>
                <c:pt idx="166">
                  <c:v>6208.3701420537482</c:v>
                </c:pt>
                <c:pt idx="167">
                  <c:v>5519.8988696152901</c:v>
                </c:pt>
                <c:pt idx="168">
                  <c:v>5909.0783389255039</c:v>
                </c:pt>
                <c:pt idx="169">
                  <c:v>6356.4494199070323</c:v>
                </c:pt>
                <c:pt idx="170">
                  <c:v>7010.2655229972679</c:v>
                </c:pt>
                <c:pt idx="171">
                  <c:v>6905.0442532669804</c:v>
                </c:pt>
                <c:pt idx="172">
                  <c:v>6160.9814599541414</c:v>
                </c:pt>
                <c:pt idx="173">
                  <c:v>5882.8186684048533</c:v>
                </c:pt>
                <c:pt idx="174">
                  <c:v>6131.6854918779591</c:v>
                </c:pt>
                <c:pt idx="175">
                  <c:v>5315.4226411278241</c:v>
                </c:pt>
                <c:pt idx="176">
                  <c:v>5987.8224154254513</c:v>
                </c:pt>
                <c:pt idx="177">
                  <c:v>6176.7109195610747</c:v>
                </c:pt>
                <c:pt idx="178">
                  <c:v>6918.4541893131172</c:v>
                </c:pt>
                <c:pt idx="179">
                  <c:v>6123.4550371496007</c:v>
                </c:pt>
                <c:pt idx="180">
                  <c:v>6030.2878418189157</c:v>
                </c:pt>
                <c:pt idx="181">
                  <c:v>6579.523259205037</c:v>
                </c:pt>
                <c:pt idx="182">
                  <c:v>5799.6433042971321</c:v>
                </c:pt>
                <c:pt idx="183">
                  <c:v>5737.5826069293016</c:v>
                </c:pt>
                <c:pt idx="184">
                  <c:v>5104.7573599380448</c:v>
                </c:pt>
                <c:pt idx="185">
                  <c:v>4789.2013389173744</c:v>
                </c:pt>
                <c:pt idx="186">
                  <c:v>4301.6527981614508</c:v>
                </c:pt>
                <c:pt idx="187">
                  <c:v>5457.00774312469</c:v>
                </c:pt>
                <c:pt idx="188">
                  <c:v>5300.5594112804101</c:v>
                </c:pt>
                <c:pt idx="189">
                  <c:v>6160.9378099518208</c:v>
                </c:pt>
                <c:pt idx="190">
                  <c:v>6498.7808291825177</c:v>
                </c:pt>
                <c:pt idx="191">
                  <c:v>6929.6494761384847</c:v>
                </c:pt>
                <c:pt idx="192">
                  <c:v>7457.1599838798757</c:v>
                </c:pt>
                <c:pt idx="193">
                  <c:v>7418.4471849268848</c:v>
                </c:pt>
                <c:pt idx="194">
                  <c:v>8154.8879150770645</c:v>
                </c:pt>
                <c:pt idx="195">
                  <c:v>8181.2921085201433</c:v>
                </c:pt>
                <c:pt idx="196">
                  <c:v>8476.1813202766753</c:v>
                </c:pt>
                <c:pt idx="197">
                  <c:v>7529.8142608231656</c:v>
                </c:pt>
                <c:pt idx="198">
                  <c:v>7481.4295719313523</c:v>
                </c:pt>
                <c:pt idx="199">
                  <c:v>7997.4859544447509</c:v>
                </c:pt>
                <c:pt idx="200">
                  <c:v>7394.8438274706423</c:v>
                </c:pt>
                <c:pt idx="201">
                  <c:v>7788.4266861383448</c:v>
                </c:pt>
                <c:pt idx="202">
                  <c:v>8643.6149680378749</c:v>
                </c:pt>
                <c:pt idx="203">
                  <c:v>7732.958789741906</c:v>
                </c:pt>
                <c:pt idx="204">
                  <c:v>7664.0582745061693</c:v>
                </c:pt>
                <c:pt idx="205">
                  <c:v>7927.8027405669091</c:v>
                </c:pt>
                <c:pt idx="206">
                  <c:v>8768.436989376376</c:v>
                </c:pt>
                <c:pt idx="207">
                  <c:v>8735.1642414423986</c:v>
                </c:pt>
                <c:pt idx="208">
                  <c:v>8336.3208315944757</c:v>
                </c:pt>
                <c:pt idx="209">
                  <c:v>7746.5722941363065</c:v>
                </c:pt>
                <c:pt idx="210">
                  <c:v>6715.3323206038276</c:v>
                </c:pt>
                <c:pt idx="211">
                  <c:v>6121.3731782095592</c:v>
                </c:pt>
                <c:pt idx="212">
                  <c:v>5480.4831243133967</c:v>
                </c:pt>
                <c:pt idx="213">
                  <c:v>5814.9097004211108</c:v>
                </c:pt>
                <c:pt idx="214">
                  <c:v>5170.8167083380104</c:v>
                </c:pt>
                <c:pt idx="215">
                  <c:v>6216.4667281172015</c:v>
                </c:pt>
                <c:pt idx="216">
                  <c:v>5388.9176211371223</c:v>
                </c:pt>
                <c:pt idx="217">
                  <c:v>4671.5335893380934</c:v>
                </c:pt>
                <c:pt idx="218">
                  <c:v>4049.6492265378338</c:v>
                </c:pt>
                <c:pt idx="219">
                  <c:v>3868.5514162260647</c:v>
                </c:pt>
                <c:pt idx="220">
                  <c:v>3879.5617267736416</c:v>
                </c:pt>
                <c:pt idx="221">
                  <c:v>4021.1063216567222</c:v>
                </c:pt>
                <c:pt idx="222">
                  <c:v>3485.8082027899577</c:v>
                </c:pt>
                <c:pt idx="223">
                  <c:v>3637.7700937665136</c:v>
                </c:pt>
                <c:pt idx="224">
                  <c:v>3861.5024986583367</c:v>
                </c:pt>
                <c:pt idx="225">
                  <c:v>4199.4511759170173</c:v>
                </c:pt>
                <c:pt idx="226">
                  <c:v>3640.4114154823742</c:v>
                </c:pt>
                <c:pt idx="227">
                  <c:v>3807.792202079946</c:v>
                </c:pt>
                <c:pt idx="228">
                  <c:v>4894.8909068241828</c:v>
                </c:pt>
                <c:pt idx="229">
                  <c:v>5779.272748814009</c:v>
                </c:pt>
                <c:pt idx="230">
                  <c:v>6653.923822575347</c:v>
                </c:pt>
                <c:pt idx="231">
                  <c:v>5768.1395084118167</c:v>
                </c:pt>
                <c:pt idx="232">
                  <c:v>5366.2726625180803</c:v>
                </c:pt>
                <c:pt idx="233">
                  <c:v>5061.9031751704888</c:v>
                </c:pt>
                <c:pt idx="234">
                  <c:v>4470.0519932305688</c:v>
                </c:pt>
                <c:pt idx="235">
                  <c:v>4938.9892836658282</c:v>
                </c:pt>
                <c:pt idx="236">
                  <c:v>4933.500657112887</c:v>
                </c:pt>
                <c:pt idx="237">
                  <c:v>5770.7426880541607</c:v>
                </c:pt>
                <c:pt idx="238">
                  <c:v>5002.5293014191084</c:v>
                </c:pt>
                <c:pt idx="239">
                  <c:v>5174.5820942529399</c:v>
                </c:pt>
                <c:pt idx="240">
                  <c:v>5045.7308579508845</c:v>
                </c:pt>
                <c:pt idx="241">
                  <c:v>5056.0325688451449</c:v>
                </c:pt>
                <c:pt idx="242">
                  <c:v>4560.9628943489943</c:v>
                </c:pt>
                <c:pt idx="243">
                  <c:v>4759.7979346917655</c:v>
                </c:pt>
                <c:pt idx="244">
                  <c:v>5322.1636368608497</c:v>
                </c:pt>
                <c:pt idx="245">
                  <c:v>4803.5430356487223</c:v>
                </c:pt>
                <c:pt idx="246">
                  <c:v>5140.0852981027756</c:v>
                </c:pt>
                <c:pt idx="247">
                  <c:v>4947.8263477561204</c:v>
                </c:pt>
                <c:pt idx="248">
                  <c:v>4503.5813126714374</c:v>
                </c:pt>
                <c:pt idx="249">
                  <c:v>4138.1095096827812</c:v>
                </c:pt>
                <c:pt idx="250">
                  <c:v>4831.2356806900625</c:v>
                </c:pt>
                <c:pt idx="251">
                  <c:v>5334.0914400747406</c:v>
                </c:pt>
                <c:pt idx="252">
                  <c:v>5190.0059846474123</c:v>
                </c:pt>
                <c:pt idx="253">
                  <c:v>6201.101487662022</c:v>
                </c:pt>
                <c:pt idx="254">
                  <c:v>6489.59783376218</c:v>
                </c:pt>
                <c:pt idx="255">
                  <c:v>6103.6889403550867</c:v>
                </c:pt>
                <c:pt idx="256">
                  <c:v>6707.1530493434293</c:v>
                </c:pt>
                <c:pt idx="257">
                  <c:v>6942.2827487178583</c:v>
                </c:pt>
                <c:pt idx="258">
                  <c:v>6018.1114886804544</c:v>
                </c:pt>
                <c:pt idx="259">
                  <c:v>5539.3770477697508</c:v>
                </c:pt>
                <c:pt idx="260">
                  <c:v>5277.9635410950032</c:v>
                </c:pt>
                <c:pt idx="261">
                  <c:v>5283.3499494624675</c:v>
                </c:pt>
                <c:pt idx="262">
                  <c:v>5094.0193078352522</c:v>
                </c:pt>
                <c:pt idx="263">
                  <c:v>4643.8927588630968</c:v>
                </c:pt>
                <c:pt idx="264">
                  <c:v>4783.6880014683175</c:v>
                </c:pt>
                <c:pt idx="265">
                  <c:v>4554.8734077729987</c:v>
                </c:pt>
                <c:pt idx="266">
                  <c:v>4458.5190933582089</c:v>
                </c:pt>
                <c:pt idx="267">
                  <c:v>4074.9916676464481</c:v>
                </c:pt>
                <c:pt idx="268">
                  <c:v>4304.5202183488436</c:v>
                </c:pt>
                <c:pt idx="269">
                  <c:v>4359.4934463144382</c:v>
                </c:pt>
                <c:pt idx="270">
                  <c:v>4035.1485227157414</c:v>
                </c:pt>
                <c:pt idx="271">
                  <c:v>3797.9810765518696</c:v>
                </c:pt>
                <c:pt idx="272">
                  <c:v>5312.385858932219</c:v>
                </c:pt>
                <c:pt idx="273">
                  <c:v>4605.1898960537264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CC-4991-B099-FB06FDA2BDB5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eTRIMP_ALL!$A$2:$A$367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eTRIMP_ALL!$C$2:$C$367</c:f>
              <c:numCache>
                <c:formatCode>General</c:formatCode>
                <c:ptCount val="366"/>
                <c:pt idx="6">
                  <c:v>1175</c:v>
                </c:pt>
                <c:pt idx="7">
                  <c:v>173</c:v>
                </c:pt>
                <c:pt idx="8">
                  <c:v>385</c:v>
                </c:pt>
                <c:pt idx="9">
                  <c:v>139.11590000000001</c:v>
                </c:pt>
                <c:pt idx="10">
                  <c:v>85.121299999999991</c:v>
                </c:pt>
                <c:pt idx="11">
                  <c:v>543</c:v>
                </c:pt>
                <c:pt idx="12">
                  <c:v>17</c:v>
                </c:pt>
                <c:pt idx="13">
                  <c:v>161</c:v>
                </c:pt>
                <c:pt idx="14">
                  <c:v>209</c:v>
                </c:pt>
                <c:pt idx="15">
                  <c:v>513</c:v>
                </c:pt>
                <c:pt idx="16">
                  <c:v>220</c:v>
                </c:pt>
                <c:pt idx="17">
                  <c:v>748</c:v>
                </c:pt>
                <c:pt idx="18">
                  <c:v>627</c:v>
                </c:pt>
                <c:pt idx="19">
                  <c:v>654</c:v>
                </c:pt>
                <c:pt idx="20">
                  <c:v>538</c:v>
                </c:pt>
                <c:pt idx="21">
                  <c:v>0</c:v>
                </c:pt>
                <c:pt idx="22">
                  <c:v>109</c:v>
                </c:pt>
                <c:pt idx="23">
                  <c:v>287</c:v>
                </c:pt>
                <c:pt idx="24">
                  <c:v>478</c:v>
                </c:pt>
                <c:pt idx="25">
                  <c:v>51</c:v>
                </c:pt>
                <c:pt idx="26">
                  <c:v>133</c:v>
                </c:pt>
                <c:pt idx="27">
                  <c:v>734</c:v>
                </c:pt>
                <c:pt idx="28">
                  <c:v>0</c:v>
                </c:pt>
                <c:pt idx="29">
                  <c:v>140</c:v>
                </c:pt>
                <c:pt idx="30">
                  <c:v>368</c:v>
                </c:pt>
                <c:pt idx="31">
                  <c:v>775</c:v>
                </c:pt>
                <c:pt idx="32">
                  <c:v>399</c:v>
                </c:pt>
                <c:pt idx="33">
                  <c:v>481</c:v>
                </c:pt>
                <c:pt idx="34">
                  <c:v>0</c:v>
                </c:pt>
                <c:pt idx="35">
                  <c:v>123</c:v>
                </c:pt>
                <c:pt idx="36">
                  <c:v>0</c:v>
                </c:pt>
                <c:pt idx="37">
                  <c:v>141</c:v>
                </c:pt>
                <c:pt idx="38">
                  <c:v>452</c:v>
                </c:pt>
                <c:pt idx="39">
                  <c:v>74</c:v>
                </c:pt>
                <c:pt idx="40">
                  <c:v>478</c:v>
                </c:pt>
                <c:pt idx="41">
                  <c:v>114</c:v>
                </c:pt>
                <c:pt idx="42">
                  <c:v>0</c:v>
                </c:pt>
                <c:pt idx="43">
                  <c:v>661</c:v>
                </c:pt>
                <c:pt idx="44">
                  <c:v>695</c:v>
                </c:pt>
                <c:pt idx="45">
                  <c:v>41</c:v>
                </c:pt>
                <c:pt idx="46">
                  <c:v>454</c:v>
                </c:pt>
                <c:pt idx="47">
                  <c:v>906</c:v>
                </c:pt>
                <c:pt idx="48">
                  <c:v>542</c:v>
                </c:pt>
                <c:pt idx="49">
                  <c:v>59</c:v>
                </c:pt>
                <c:pt idx="50">
                  <c:v>435</c:v>
                </c:pt>
                <c:pt idx="51">
                  <c:v>657</c:v>
                </c:pt>
                <c:pt idx="52">
                  <c:v>45</c:v>
                </c:pt>
                <c:pt idx="53">
                  <c:v>726</c:v>
                </c:pt>
                <c:pt idx="54">
                  <c:v>895</c:v>
                </c:pt>
                <c:pt idx="55">
                  <c:v>0</c:v>
                </c:pt>
                <c:pt idx="56">
                  <c:v>225</c:v>
                </c:pt>
                <c:pt idx="57">
                  <c:v>545</c:v>
                </c:pt>
                <c:pt idx="58">
                  <c:v>102.30139999999999</c:v>
                </c:pt>
                <c:pt idx="59">
                  <c:v>356</c:v>
                </c:pt>
                <c:pt idx="60">
                  <c:v>201</c:v>
                </c:pt>
                <c:pt idx="61">
                  <c:v>955</c:v>
                </c:pt>
                <c:pt idx="62">
                  <c:v>920</c:v>
                </c:pt>
                <c:pt idx="63">
                  <c:v>0</c:v>
                </c:pt>
                <c:pt idx="64">
                  <c:v>161</c:v>
                </c:pt>
                <c:pt idx="65">
                  <c:v>559</c:v>
                </c:pt>
                <c:pt idx="66">
                  <c:v>50.761099999999999</c:v>
                </c:pt>
                <c:pt idx="67">
                  <c:v>147</c:v>
                </c:pt>
                <c:pt idx="68">
                  <c:v>1030</c:v>
                </c:pt>
                <c:pt idx="69">
                  <c:v>66</c:v>
                </c:pt>
                <c:pt idx="70">
                  <c:v>220</c:v>
                </c:pt>
                <c:pt idx="71">
                  <c:v>255</c:v>
                </c:pt>
                <c:pt idx="72">
                  <c:v>345</c:v>
                </c:pt>
                <c:pt idx="73">
                  <c:v>742</c:v>
                </c:pt>
                <c:pt idx="74">
                  <c:v>794</c:v>
                </c:pt>
                <c:pt idx="75">
                  <c:v>882</c:v>
                </c:pt>
                <c:pt idx="76">
                  <c:v>745</c:v>
                </c:pt>
                <c:pt idx="77">
                  <c:v>638</c:v>
                </c:pt>
                <c:pt idx="78">
                  <c:v>192</c:v>
                </c:pt>
                <c:pt idx="79">
                  <c:v>0</c:v>
                </c:pt>
                <c:pt idx="80">
                  <c:v>217</c:v>
                </c:pt>
                <c:pt idx="81">
                  <c:v>0</c:v>
                </c:pt>
                <c:pt idx="82">
                  <c:v>451</c:v>
                </c:pt>
                <c:pt idx="83">
                  <c:v>661.88179999999988</c:v>
                </c:pt>
                <c:pt idx="84">
                  <c:v>58.124000000000002</c:v>
                </c:pt>
                <c:pt idx="85">
                  <c:v>128</c:v>
                </c:pt>
                <c:pt idx="86">
                  <c:v>660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36.035299999999999</c:v>
                </c:pt>
                <c:pt idx="93">
                  <c:v>83</c:v>
                </c:pt>
                <c:pt idx="94">
                  <c:v>219</c:v>
                </c:pt>
                <c:pt idx="95">
                  <c:v>388</c:v>
                </c:pt>
                <c:pt idx="96">
                  <c:v>354</c:v>
                </c:pt>
                <c:pt idx="97">
                  <c:v>335</c:v>
                </c:pt>
                <c:pt idx="98">
                  <c:v>310.9169</c:v>
                </c:pt>
                <c:pt idx="99">
                  <c:v>148.9331</c:v>
                </c:pt>
                <c:pt idx="100">
                  <c:v>271.6481</c:v>
                </c:pt>
                <c:pt idx="101">
                  <c:v>92.484199999999987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362.4572</c:v>
                </c:pt>
                <c:pt idx="107">
                  <c:v>660</c:v>
                </c:pt>
                <c:pt idx="108">
                  <c:v>579</c:v>
                </c:pt>
                <c:pt idx="109">
                  <c:v>0</c:v>
                </c:pt>
                <c:pt idx="110">
                  <c:v>279</c:v>
                </c:pt>
                <c:pt idx="111">
                  <c:v>320</c:v>
                </c:pt>
                <c:pt idx="112">
                  <c:v>536</c:v>
                </c:pt>
                <c:pt idx="113">
                  <c:v>0</c:v>
                </c:pt>
                <c:pt idx="114">
                  <c:v>316</c:v>
                </c:pt>
                <c:pt idx="115">
                  <c:v>442</c:v>
                </c:pt>
                <c:pt idx="116">
                  <c:v>489</c:v>
                </c:pt>
                <c:pt idx="117">
                  <c:v>0</c:v>
                </c:pt>
                <c:pt idx="118">
                  <c:v>367</c:v>
                </c:pt>
                <c:pt idx="119">
                  <c:v>934</c:v>
                </c:pt>
                <c:pt idx="120">
                  <c:v>803</c:v>
                </c:pt>
                <c:pt idx="121">
                  <c:v>882</c:v>
                </c:pt>
                <c:pt idx="122">
                  <c:v>902</c:v>
                </c:pt>
                <c:pt idx="123">
                  <c:v>0</c:v>
                </c:pt>
                <c:pt idx="124">
                  <c:v>82.666999999999987</c:v>
                </c:pt>
                <c:pt idx="125">
                  <c:v>629</c:v>
                </c:pt>
                <c:pt idx="126">
                  <c:v>815</c:v>
                </c:pt>
                <c:pt idx="127">
                  <c:v>312</c:v>
                </c:pt>
                <c:pt idx="128">
                  <c:v>66</c:v>
                </c:pt>
                <c:pt idx="129">
                  <c:v>144</c:v>
                </c:pt>
                <c:pt idx="130">
                  <c:v>190</c:v>
                </c:pt>
                <c:pt idx="131">
                  <c:v>320</c:v>
                </c:pt>
                <c:pt idx="132">
                  <c:v>880</c:v>
                </c:pt>
                <c:pt idx="133">
                  <c:v>676</c:v>
                </c:pt>
                <c:pt idx="134">
                  <c:v>779</c:v>
                </c:pt>
                <c:pt idx="135">
                  <c:v>436</c:v>
                </c:pt>
                <c:pt idx="136">
                  <c:v>859</c:v>
                </c:pt>
                <c:pt idx="137">
                  <c:v>730</c:v>
                </c:pt>
                <c:pt idx="138">
                  <c:v>562</c:v>
                </c:pt>
                <c:pt idx="139">
                  <c:v>284</c:v>
                </c:pt>
                <c:pt idx="140">
                  <c:v>68</c:v>
                </c:pt>
                <c:pt idx="141">
                  <c:v>217</c:v>
                </c:pt>
                <c:pt idx="142">
                  <c:v>359</c:v>
                </c:pt>
                <c:pt idx="143">
                  <c:v>611</c:v>
                </c:pt>
                <c:pt idx="144">
                  <c:v>1072</c:v>
                </c:pt>
                <c:pt idx="145">
                  <c:v>813</c:v>
                </c:pt>
                <c:pt idx="146">
                  <c:v>828</c:v>
                </c:pt>
                <c:pt idx="147">
                  <c:v>95</c:v>
                </c:pt>
                <c:pt idx="148">
                  <c:v>1125.7445</c:v>
                </c:pt>
                <c:pt idx="149">
                  <c:v>833.68279999999993</c:v>
                </c:pt>
                <c:pt idx="150">
                  <c:v>679.06189999999992</c:v>
                </c:pt>
                <c:pt idx="151">
                  <c:v>610</c:v>
                </c:pt>
                <c:pt idx="152">
                  <c:v>1122</c:v>
                </c:pt>
                <c:pt idx="153">
                  <c:v>173</c:v>
                </c:pt>
                <c:pt idx="154">
                  <c:v>0</c:v>
                </c:pt>
                <c:pt idx="155">
                  <c:v>141</c:v>
                </c:pt>
                <c:pt idx="156">
                  <c:v>74</c:v>
                </c:pt>
                <c:pt idx="157">
                  <c:v>194</c:v>
                </c:pt>
                <c:pt idx="158">
                  <c:v>217</c:v>
                </c:pt>
                <c:pt idx="159">
                  <c:v>0</c:v>
                </c:pt>
                <c:pt idx="160">
                  <c:v>62</c:v>
                </c:pt>
                <c:pt idx="161">
                  <c:v>157</c:v>
                </c:pt>
                <c:pt idx="162">
                  <c:v>308</c:v>
                </c:pt>
                <c:pt idx="163">
                  <c:v>667</c:v>
                </c:pt>
                <c:pt idx="164">
                  <c:v>220</c:v>
                </c:pt>
                <c:pt idx="165">
                  <c:v>444</c:v>
                </c:pt>
                <c:pt idx="166">
                  <c:v>927</c:v>
                </c:pt>
                <c:pt idx="167">
                  <c:v>69</c:v>
                </c:pt>
                <c:pt idx="168">
                  <c:v>562</c:v>
                </c:pt>
                <c:pt idx="169">
                  <c:v>617</c:v>
                </c:pt>
                <c:pt idx="170">
                  <c:v>750</c:v>
                </c:pt>
                <c:pt idx="171">
                  <c:v>414</c:v>
                </c:pt>
                <c:pt idx="172">
                  <c:v>87.575599999999994</c:v>
                </c:pt>
                <c:pt idx="173">
                  <c:v>271</c:v>
                </c:pt>
                <c:pt idx="174">
                  <c:v>516</c:v>
                </c:pt>
                <c:pt idx="175">
                  <c:v>0</c:v>
                </c:pt>
                <c:pt idx="176">
                  <c:v>690</c:v>
                </c:pt>
                <c:pt idx="177">
                  <c:v>493</c:v>
                </c:pt>
                <c:pt idx="178">
                  <c:v>782</c:v>
                </c:pt>
                <c:pt idx="179">
                  <c:v>63</c:v>
                </c:pt>
                <c:pt idx="180">
                  <c:v>361</c:v>
                </c:pt>
                <c:pt idx="181">
                  <c:v>676</c:v>
                </c:pt>
                <c:pt idx="182">
                  <c:v>48</c:v>
                </c:pt>
                <c:pt idx="183">
                  <c:v>355</c:v>
                </c:pt>
                <c:pt idx="184">
                  <c:v>65.486899999999991</c:v>
                </c:pt>
                <c:pt idx="185">
                  <c:v>182</c:v>
                </c:pt>
                <c:pt idx="186">
                  <c:v>75</c:v>
                </c:pt>
                <c:pt idx="187">
                  <c:v>864</c:v>
                </c:pt>
                <c:pt idx="188">
                  <c:v>285</c:v>
                </c:pt>
                <c:pt idx="189">
                  <c:v>783</c:v>
                </c:pt>
                <c:pt idx="190">
                  <c:v>579</c:v>
                </c:pt>
                <c:pt idx="191">
                  <c:v>648</c:v>
                </c:pt>
                <c:pt idx="192">
                  <c:v>725</c:v>
                </c:pt>
                <c:pt idx="193">
                  <c:v>477</c:v>
                </c:pt>
                <c:pt idx="194">
                  <c:v>862</c:v>
                </c:pt>
                <c:pt idx="195">
                  <c:v>556</c:v>
                </c:pt>
                <c:pt idx="196">
                  <c:v>692</c:v>
                </c:pt>
                <c:pt idx="197">
                  <c:v>91</c:v>
                </c:pt>
                <c:pt idx="198">
                  <c:v>477</c:v>
                </c:pt>
                <c:pt idx="199">
                  <c:v>756</c:v>
                </c:pt>
                <c:pt idx="200">
                  <c:v>231</c:v>
                </c:pt>
                <c:pt idx="201">
                  <c:v>689</c:v>
                </c:pt>
                <c:pt idx="202">
                  <c:v>946</c:v>
                </c:pt>
                <c:pt idx="203">
                  <c:v>120</c:v>
                </c:pt>
                <c:pt idx="204">
                  <c:v>480.2636</c:v>
                </c:pt>
                <c:pt idx="205">
                  <c:v>642</c:v>
                </c:pt>
                <c:pt idx="206">
                  <c:v>948</c:v>
                </c:pt>
                <c:pt idx="207">
                  <c:v>567</c:v>
                </c:pt>
                <c:pt idx="208">
                  <c:v>382</c:v>
                </c:pt>
                <c:pt idx="209">
                  <c:v>260</c:v>
                </c:pt>
                <c:pt idx="210">
                  <c:v>0</c:v>
                </c:pt>
                <c:pt idx="211">
                  <c:v>150</c:v>
                </c:pt>
                <c:pt idx="212">
                  <c:v>87</c:v>
                </c:pt>
                <c:pt idx="213">
                  <c:v>532</c:v>
                </c:pt>
                <c:pt idx="214">
                  <c:v>65</c:v>
                </c:pt>
                <c:pt idx="215">
                  <c:v>867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179</c:v>
                </c:pt>
                <c:pt idx="220">
                  <c:v>263</c:v>
                </c:pt>
                <c:pt idx="221">
                  <c:v>329</c:v>
                </c:pt>
                <c:pt idx="222">
                  <c:v>0</c:v>
                </c:pt>
                <c:pt idx="223">
                  <c:v>308</c:v>
                </c:pt>
                <c:pt idx="224">
                  <c:v>354</c:v>
                </c:pt>
                <c:pt idx="225">
                  <c:v>426</c:v>
                </c:pt>
                <c:pt idx="226">
                  <c:v>0</c:v>
                </c:pt>
                <c:pt idx="227">
                  <c:v>326</c:v>
                </c:pt>
                <c:pt idx="228">
                  <c:v>797</c:v>
                </c:pt>
                <c:pt idx="229">
                  <c:v>768</c:v>
                </c:pt>
                <c:pt idx="230">
                  <c:v>822</c:v>
                </c:pt>
                <c:pt idx="231">
                  <c:v>0</c:v>
                </c:pt>
                <c:pt idx="232">
                  <c:v>183</c:v>
                </c:pt>
                <c:pt idx="233">
                  <c:v>205</c:v>
                </c:pt>
                <c:pt idx="234">
                  <c:v>41</c:v>
                </c:pt>
                <c:pt idx="235">
                  <c:v>532</c:v>
                </c:pt>
                <c:pt idx="236">
                  <c:v>326</c:v>
                </c:pt>
                <c:pt idx="237">
                  <c:v>747</c:v>
                </c:pt>
                <c:pt idx="238">
                  <c:v>0</c:v>
                </c:pt>
                <c:pt idx="239">
                  <c:v>419</c:v>
                </c:pt>
                <c:pt idx="240">
                  <c:v>280</c:v>
                </c:pt>
                <c:pt idx="241">
                  <c:v>341</c:v>
                </c:pt>
                <c:pt idx="242">
                  <c:v>89</c:v>
                </c:pt>
                <c:pt idx="243">
                  <c:v>403</c:v>
                </c:pt>
                <c:pt idx="244">
                  <c:v>598</c:v>
                </c:pt>
                <c:pt idx="245">
                  <c:v>94.938499999999991</c:v>
                </c:pt>
                <c:pt idx="246">
                  <c:v>488</c:v>
                </c:pt>
                <c:pt idx="247">
                  <c:v>246</c:v>
                </c:pt>
                <c:pt idx="248">
                  <c:v>107.21</c:v>
                </c:pt>
                <c:pt idx="249">
                  <c:v>117.02719999999999</c:v>
                </c:pt>
                <c:pt idx="250">
                  <c:v>622</c:v>
                </c:pt>
                <c:pt idx="251">
                  <c:v>573</c:v>
                </c:pt>
                <c:pt idx="252">
                  <c:v>283</c:v>
                </c:pt>
                <c:pt idx="253">
                  <c:v>851</c:v>
                </c:pt>
                <c:pt idx="254">
                  <c:v>557</c:v>
                </c:pt>
                <c:pt idx="255">
                  <c:v>239</c:v>
                </c:pt>
                <c:pt idx="256">
                  <c:v>708</c:v>
                </c:pt>
                <c:pt idx="257">
                  <c:v>564</c:v>
                </c:pt>
                <c:pt idx="258">
                  <c:v>0</c:v>
                </c:pt>
                <c:pt idx="259">
                  <c:v>161.2046</c:v>
                </c:pt>
                <c:pt idx="260">
                  <c:v>238</c:v>
                </c:pt>
                <c:pt idx="261">
                  <c:v>354</c:v>
                </c:pt>
                <c:pt idx="262">
                  <c:v>257</c:v>
                </c:pt>
                <c:pt idx="263">
                  <c:v>114</c:v>
                </c:pt>
                <c:pt idx="264">
                  <c:v>379</c:v>
                </c:pt>
                <c:pt idx="265">
                  <c:v>204</c:v>
                </c:pt>
                <c:pt idx="266">
                  <c:v>255</c:v>
                </c:pt>
                <c:pt idx="267">
                  <c:v>105</c:v>
                </c:pt>
                <c:pt idx="268">
                  <c:v>386</c:v>
                </c:pt>
                <c:pt idx="269">
                  <c:v>314</c:v>
                </c:pt>
                <c:pt idx="270">
                  <c:v>128</c:v>
                </c:pt>
                <c:pt idx="271">
                  <c:v>150</c:v>
                </c:pt>
                <c:pt idx="272">
                  <c:v>1010</c:v>
                </c:pt>
                <c:pt idx="27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CC-4991-B099-FB06FDA2B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30"/>
      </c:valAx>
      <c:valAx>
        <c:axId val="2017976303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TSS_3months!$K$2:$K$367</c:f>
              <c:numCache>
                <c:formatCode>General</c:formatCode>
                <c:ptCount val="366"/>
                <c:pt idx="5">
                  <c:v>489</c:v>
                </c:pt>
                <c:pt idx="6">
                  <c:v>489</c:v>
                </c:pt>
                <c:pt idx="7">
                  <c:v>116.41648010208132</c:v>
                </c:pt>
                <c:pt idx="8">
                  <c:v>54.19282061549643</c:v>
                </c:pt>
                <c:pt idx="9">
                  <c:v>120.82611302157477</c:v>
                </c:pt>
                <c:pt idx="10">
                  <c:v>205.37494638051339</c:v>
                </c:pt>
                <c:pt idx="11">
                  <c:v>101.93069867428858</c:v>
                </c:pt>
                <c:pt idx="12">
                  <c:v>244.0834649163653</c:v>
                </c:pt>
                <c:pt idx="13">
                  <c:v>272.61062355663171</c:v>
                </c:pt>
                <c:pt idx="14">
                  <c:v>294.87051991138833</c:v>
                </c:pt>
                <c:pt idx="15">
                  <c:v>280.70229240734557</c:v>
                </c:pt>
                <c:pt idx="16">
                  <c:v>368.44351599828792</c:v>
                </c:pt>
                <c:pt idx="17">
                  <c:v>294.77277914568845</c:v>
                </c:pt>
                <c:pt idx="18">
                  <c:v>215.95459747657651</c:v>
                </c:pt>
                <c:pt idx="19">
                  <c:v>155.12442434873356</c:v>
                </c:pt>
                <c:pt idx="20">
                  <c:v>179.17441329517169</c:v>
                </c:pt>
                <c:pt idx="21">
                  <c:v>441.60924119595165</c:v>
                </c:pt>
                <c:pt idx="22">
                  <c:v>608.90396140841062</c:v>
                </c:pt>
                <c:pt idx="23">
                  <c:v>664.87392997201869</c:v>
                </c:pt>
                <c:pt idx="24">
                  <c:v>620.18011766405471</c:v>
                </c:pt>
                <c:pt idx="25">
                  <c:v>825.36705094927333</c:v>
                </c:pt>
                <c:pt idx="26">
                  <c:v>932.32425976108993</c:v>
                </c:pt>
                <c:pt idx="27">
                  <c:v>869.6492493765154</c:v>
                </c:pt>
                <c:pt idx="28">
                  <c:v>1092.3504480705187</c:v>
                </c:pt>
                <c:pt idx="29">
                  <c:v>1204.973165715958</c:v>
                </c:pt>
                <c:pt idx="30">
                  <c:v>1233.4325559445069</c:v>
                </c:pt>
                <c:pt idx="31">
                  <c:v>1138.6707374795433</c:v>
                </c:pt>
                <c:pt idx="32">
                  <c:v>1163.0036709639194</c:v>
                </c:pt>
                <c:pt idx="33">
                  <c:v>1110.928487081288</c:v>
                </c:pt>
                <c:pt idx="34">
                  <c:v>1366.8260311011304</c:v>
                </c:pt>
                <c:pt idx="35">
                  <c:v>1511.6891528603724</c:v>
                </c:pt>
                <c:pt idx="36">
                  <c:v>1706.048451658294</c:v>
                </c:pt>
                <c:pt idx="37">
                  <c:v>1807.9904087922564</c:v>
                </c:pt>
                <c:pt idx="38">
                  <c:v>1748.9766925563133</c:v>
                </c:pt>
                <c:pt idx="39">
                  <c:v>1891.7196608303625</c:v>
                </c:pt>
                <c:pt idx="40">
                  <c:v>1820.3931649055712</c:v>
                </c:pt>
                <c:pt idx="41">
                  <c:v>1928.4366241177675</c:v>
                </c:pt>
                <c:pt idx="42">
                  <c:v>2082.7209823435146</c:v>
                </c:pt>
                <c:pt idx="43">
                  <c:v>1922.3281171898539</c:v>
                </c:pt>
                <c:pt idx="44">
                  <c:v>1775.6838313089124</c:v>
                </c:pt>
                <c:pt idx="45">
                  <c:v>1959.8048064176021</c:v>
                </c:pt>
                <c:pt idx="46">
                  <c:v>1919.8071778270914</c:v>
                </c:pt>
                <c:pt idx="47">
                  <c:v>1732.9192269786845</c:v>
                </c:pt>
                <c:pt idx="48">
                  <c:v>1726.7356612766298</c:v>
                </c:pt>
                <c:pt idx="49">
                  <c:v>1980.0344352190623</c:v>
                </c:pt>
                <c:pt idx="50">
                  <c:v>1979.6172525840584</c:v>
                </c:pt>
                <c:pt idx="51">
                  <c:v>1899.767401933967</c:v>
                </c:pt>
                <c:pt idx="52">
                  <c:v>2157.191635701512</c:v>
                </c:pt>
                <c:pt idx="53">
                  <c:v>2415.4862877911332</c:v>
                </c:pt>
                <c:pt idx="54">
                  <c:v>2011.4233029442771</c:v>
                </c:pt>
                <c:pt idx="55">
                  <c:v>2341.5260841213294</c:v>
                </c:pt>
                <c:pt idx="56">
                  <c:v>2523.1496874748186</c:v>
                </c:pt>
                <c:pt idx="57">
                  <c:v>2528.4375335624463</c:v>
                </c:pt>
                <c:pt idx="58">
                  <c:v>2746.3536424466706</c:v>
                </c:pt>
                <c:pt idx="59">
                  <c:v>2777.4461173143141</c:v>
                </c:pt>
                <c:pt idx="60">
                  <c:v>2922.2082353051887</c:v>
                </c:pt>
                <c:pt idx="61">
                  <c:v>2774.3550772559056</c:v>
                </c:pt>
                <c:pt idx="62">
                  <c:v>2673.5092100413963</c:v>
                </c:pt>
                <c:pt idx="63">
                  <c:v>2964.6839532036633</c:v>
                </c:pt>
                <c:pt idx="64">
                  <c:v>3134.403867045819</c:v>
                </c:pt>
                <c:pt idx="65">
                  <c:v>3113.7214188696817</c:v>
                </c:pt>
                <c:pt idx="66">
                  <c:v>3316.8742378768125</c:v>
                </c:pt>
                <c:pt idx="67">
                  <c:v>3427.8755332043415</c:v>
                </c:pt>
                <c:pt idx="68">
                  <c:v>3595.172111958861</c:v>
                </c:pt>
                <c:pt idx="69">
                  <c:v>3398.7449797291042</c:v>
                </c:pt>
                <c:pt idx="70">
                  <c:v>3504.1995806378504</c:v>
                </c:pt>
                <c:pt idx="71">
                  <c:v>3567.3365157087646</c:v>
                </c:pt>
                <c:pt idx="72">
                  <c:v>3729.5201377488693</c:v>
                </c:pt>
                <c:pt idx="73">
                  <c:v>3745.335087448515</c:v>
                </c:pt>
                <c:pt idx="74">
                  <c:v>3324.4985882574315</c:v>
                </c:pt>
                <c:pt idx="75">
                  <c:v>3178.3258569694272</c:v>
                </c:pt>
                <c:pt idx="76">
                  <c:v>3463.219112077742</c:v>
                </c:pt>
                <c:pt idx="77">
                  <c:v>3150.5837815499226</c:v>
                </c:pt>
                <c:pt idx="78">
                  <c:v>3374.111816074148</c:v>
                </c:pt>
                <c:pt idx="79">
                  <c:v>3666.1523863138614</c:v>
                </c:pt>
                <c:pt idx="80">
                  <c:v>3790.4081106763965</c:v>
                </c:pt>
                <c:pt idx="81">
                  <c:v>4007.9732416652951</c:v>
                </c:pt>
                <c:pt idx="82">
                  <c:v>3995.1162374917021</c:v>
                </c:pt>
                <c:pt idx="83">
                  <c:v>3904.259554891501</c:v>
                </c:pt>
                <c:pt idx="84">
                  <c:v>4085.9777109204292</c:v>
                </c:pt>
                <c:pt idx="85">
                  <c:v>4193.6842135890629</c:v>
                </c:pt>
                <c:pt idx="86">
                  <c:v>4059.588275098341</c:v>
                </c:pt>
                <c:pt idx="87">
                  <c:v>4240.0793348907364</c:v>
                </c:pt>
                <c:pt idx="88">
                  <c:v>4381.1128185540756</c:v>
                </c:pt>
                <c:pt idx="89">
                  <c:v>4488.304448713383</c:v>
                </c:pt>
                <c:pt idx="90">
                  <c:v>4566.5138293146701</c:v>
                </c:pt>
                <c:pt idx="91">
                  <c:v>4619.9453027077525</c:v>
                </c:pt>
                <c:pt idx="92">
                  <c:v>4636.2353756937609</c:v>
                </c:pt>
                <c:pt idx="93">
                  <c:v>4616.4119568106298</c:v>
                </c:pt>
                <c:pt idx="94">
                  <c:v>4544.9746571497326</c:v>
                </c:pt>
                <c:pt idx="95">
                  <c:v>4442.9438484854772</c:v>
                </c:pt>
                <c:pt idx="96">
                  <c:v>4350.4341252203558</c:v>
                </c:pt>
                <c:pt idx="97">
                  <c:v>4267.6178419057123</c:v>
                </c:pt>
                <c:pt idx="98">
                  <c:v>4194.5244668495543</c:v>
                </c:pt>
                <c:pt idx="99">
                  <c:v>4198.0624254673448</c:v>
                </c:pt>
                <c:pt idx="100">
                  <c:v>4144.7760049631888</c:v>
                </c:pt>
                <c:pt idx="101">
                  <c:v>4170.858960130322</c:v>
                </c:pt>
                <c:pt idx="102">
                  <c:v>4223.7621663219506</c:v>
                </c:pt>
                <c:pt idx="103">
                  <c:v>4256.8459712259155</c:v>
                </c:pt>
                <c:pt idx="104">
                  <c:v>4273.0493920829222</c:v>
                </c:pt>
                <c:pt idx="105">
                  <c:v>4274.913124976938</c:v>
                </c:pt>
                <c:pt idx="106">
                  <c:v>4115.6327366001196</c:v>
                </c:pt>
                <c:pt idx="107">
                  <c:v>3971.269438288422</c:v>
                </c:pt>
                <c:pt idx="108">
                  <c:v>3832.9320701574188</c:v>
                </c:pt>
                <c:pt idx="109">
                  <c:v>3899.7640775924492</c:v>
                </c:pt>
                <c:pt idx="110">
                  <c:v>3844.6531650823958</c:v>
                </c:pt>
                <c:pt idx="111">
                  <c:v>3746.1850271982062</c:v>
                </c:pt>
                <c:pt idx="112">
                  <c:v>3594.6274799150897</c:v>
                </c:pt>
                <c:pt idx="113">
                  <c:v>3697.7160656399228</c:v>
                </c:pt>
                <c:pt idx="114">
                  <c:v>3629.9285264139507</c:v>
                </c:pt>
                <c:pt idx="115">
                  <c:v>3548.1892838230015</c:v>
                </c:pt>
                <c:pt idx="116">
                  <c:v>3477.2199657161846</c:v>
                </c:pt>
                <c:pt idx="117">
                  <c:v>3602.1919359112408</c:v>
                </c:pt>
                <c:pt idx="118">
                  <c:v>3513.2274765213429</c:v>
                </c:pt>
                <c:pt idx="119">
                  <c:v>3291.3705008143161</c:v>
                </c:pt>
                <c:pt idx="120">
                  <c:v>3123.8853428964048</c:v>
                </c:pt>
                <c:pt idx="121">
                  <c:v>2999.9495217953781</c:v>
                </c:pt>
                <c:pt idx="122">
                  <c:v>2964.5237990169489</c:v>
                </c:pt>
                <c:pt idx="123">
                  <c:v>3245.0000724760494</c:v>
                </c:pt>
                <c:pt idx="124">
                  <c:v>3438.7859383241457</c:v>
                </c:pt>
                <c:pt idx="125">
                  <c:v>3391.5952858117203</c:v>
                </c:pt>
                <c:pt idx="126">
                  <c:v>3295.2136441169941</c:v>
                </c:pt>
                <c:pt idx="127">
                  <c:v>3410.3470619013583</c:v>
                </c:pt>
                <c:pt idx="128">
                  <c:v>3604.7577784985842</c:v>
                </c:pt>
                <c:pt idx="129">
                  <c:v>3720.4901384639606</c:v>
                </c:pt>
                <c:pt idx="130">
                  <c:v>3776.8749675063541</c:v>
                </c:pt>
                <c:pt idx="131">
                  <c:v>3787.1170791069317</c:v>
                </c:pt>
                <c:pt idx="132">
                  <c:v>3601.4525664657867</c:v>
                </c:pt>
                <c:pt idx="133">
                  <c:v>3513.4931018751422</c:v>
                </c:pt>
                <c:pt idx="134">
                  <c:v>3359.2974679090898</c:v>
                </c:pt>
                <c:pt idx="135">
                  <c:v>3446.7793745810641</c:v>
                </c:pt>
                <c:pt idx="136">
                  <c:v>3393.9522608767484</c:v>
                </c:pt>
                <c:pt idx="137">
                  <c:v>3367.1404263524828</c:v>
                </c:pt>
                <c:pt idx="138">
                  <c:v>3414.6061595480187</c:v>
                </c:pt>
                <c:pt idx="139">
                  <c:v>3617.4945534601643</c:v>
                </c:pt>
                <c:pt idx="140">
                  <c:v>3890.6582901429315</c:v>
                </c:pt>
                <c:pt idx="141">
                  <c:v>4013.9327516563362</c:v>
                </c:pt>
                <c:pt idx="142">
                  <c:v>4056.6351811252434</c:v>
                </c:pt>
                <c:pt idx="143">
                  <c:v>4048.4232328422249</c:v>
                </c:pt>
                <c:pt idx="144">
                  <c:v>3901.528254368573</c:v>
                </c:pt>
                <c:pt idx="145">
                  <c:v>3889.696607208597</c:v>
                </c:pt>
                <c:pt idx="146">
                  <c:v>3808.6568983931625</c:v>
                </c:pt>
                <c:pt idx="147">
                  <c:v>4132.8614194351112</c:v>
                </c:pt>
                <c:pt idx="148">
                  <c:v>3980.4102274423212</c:v>
                </c:pt>
                <c:pt idx="149">
                  <c:v>3999.0176169661845</c:v>
                </c:pt>
                <c:pt idx="150">
                  <c:v>4096.1228973557527</c:v>
                </c:pt>
                <c:pt idx="151">
                  <c:v>4186.94893578556</c:v>
                </c:pt>
                <c:pt idx="152">
                  <c:v>4142.519492813788</c:v>
                </c:pt>
                <c:pt idx="153">
                  <c:v>4438.2706892689093</c:v>
                </c:pt>
                <c:pt idx="154">
                  <c:v>4792.4580151268819</c:v>
                </c:pt>
                <c:pt idx="155">
                  <c:v>5020.0244141084413</c:v>
                </c:pt>
                <c:pt idx="156">
                  <c:v>5230.8203098979639</c:v>
                </c:pt>
                <c:pt idx="157">
                  <c:v>5327.5801563282421</c:v>
                </c:pt>
                <c:pt idx="158">
                  <c:v>5414.2893750953317</c:v>
                </c:pt>
                <c:pt idx="159">
                  <c:v>5569.717164569347</c:v>
                </c:pt>
                <c:pt idx="160">
                  <c:v>5658.7911690824794</c:v>
                </c:pt>
                <c:pt idx="161">
                  <c:v>5681.5781670844208</c:v>
                </c:pt>
                <c:pt idx="162">
                  <c:v>5651.5088571299138</c:v>
                </c:pt>
                <c:pt idx="163">
                  <c:v>5532.836852335965</c:v>
                </c:pt>
                <c:pt idx="164">
                  <c:v>5573.937613463725</c:v>
                </c:pt>
                <c:pt idx="165">
                  <c:v>5524.0191360324588</c:v>
                </c:pt>
                <c:pt idx="166">
                  <c:v>5348.4936677014166</c:v>
                </c:pt>
                <c:pt idx="167">
                  <c:v>5426.7789216416058</c:v>
                </c:pt>
                <c:pt idx="168">
                  <c:v>5329.5445850310007</c:v>
                </c:pt>
                <c:pt idx="169">
                  <c:v>5210.5680252994644</c:v>
                </c:pt>
                <c:pt idx="170">
                  <c:v>5103.7441446210032</c:v>
                </c:pt>
                <c:pt idx="171">
                  <c:v>5074.4025265931032</c:v>
                </c:pt>
                <c:pt idx="172">
                  <c:v>5183.920463394169</c:v>
                </c:pt>
                <c:pt idx="173">
                  <c:v>5171.104676883122</c:v>
                </c:pt>
                <c:pt idx="174">
                  <c:v>5085.8659245828385</c:v>
                </c:pt>
                <c:pt idx="175">
                  <c:v>5218.7000834787086</c:v>
                </c:pt>
                <c:pt idx="176">
                  <c:v>5106.3276957562239</c:v>
                </c:pt>
                <c:pt idx="177">
                  <c:v>5070.8181628247621</c:v>
                </c:pt>
                <c:pt idx="178">
                  <c:v>4936.6631860525731</c:v>
                </c:pt>
                <c:pt idx="179">
                  <c:v>5068.2915795677091</c:v>
                </c:pt>
                <c:pt idx="180">
                  <c:v>5036.0909432210628</c:v>
                </c:pt>
                <c:pt idx="181">
                  <c:v>4939.5874609779194</c:v>
                </c:pt>
                <c:pt idx="182">
                  <c:v>5065.8075092976042</c:v>
                </c:pt>
                <c:pt idx="183">
                  <c:v>5050.692326138992</c:v>
                </c:pt>
                <c:pt idx="184">
                  <c:v>5131.3679319151624</c:v>
                </c:pt>
                <c:pt idx="185">
                  <c:v>5109.5276518328055</c:v>
                </c:pt>
                <c:pt idx="186">
                  <c:v>5160.6910615793049</c:v>
                </c:pt>
                <c:pt idx="187">
                  <c:v>4939.0355992140885</c:v>
                </c:pt>
                <c:pt idx="188">
                  <c:v>4921.9127678150662</c:v>
                </c:pt>
                <c:pt idx="189">
                  <c:v>4725.2062259832855</c:v>
                </c:pt>
                <c:pt idx="190">
                  <c:v>4582.5071870788979</c:v>
                </c:pt>
                <c:pt idx="191">
                  <c:v>4465.0247453524062</c:v>
                </c:pt>
                <c:pt idx="192">
                  <c:v>4324.030252840339</c:v>
                </c:pt>
                <c:pt idx="193">
                  <c:v>4321.3084543456898</c:v>
                </c:pt>
                <c:pt idx="194">
                  <c:v>4220.2060730296762</c:v>
                </c:pt>
                <c:pt idx="195">
                  <c:v>4246.5241295484766</c:v>
                </c:pt>
                <c:pt idx="196">
                  <c:v>4221.7008027072543</c:v>
                </c:pt>
                <c:pt idx="197">
                  <c:v>4493.7428425032567</c:v>
                </c:pt>
                <c:pt idx="198">
                  <c:v>4558.4698458663825</c:v>
                </c:pt>
                <c:pt idx="199">
                  <c:v>4505.1040704771694</c:v>
                </c:pt>
                <c:pt idx="200">
                  <c:v>4688.753529016788</c:v>
                </c:pt>
                <c:pt idx="201">
                  <c:v>4689.1248901933441</c:v>
                </c:pt>
                <c:pt idx="202">
                  <c:v>4639.4354802049638</c:v>
                </c:pt>
                <c:pt idx="203">
                  <c:v>4879.6901048182735</c:v>
                </c:pt>
                <c:pt idx="204">
                  <c:v>4939.6450637672488</c:v>
                </c:pt>
                <c:pt idx="205">
                  <c:v>4956.4107024228269</c:v>
                </c:pt>
                <c:pt idx="206">
                  <c:v>4850.7492809589949</c:v>
                </c:pt>
                <c:pt idx="207">
                  <c:v>4893.6307863447219</c:v>
                </c:pt>
                <c:pt idx="208">
                  <c:v>5012.2193243981674</c:v>
                </c:pt>
                <c:pt idx="209">
                  <c:v>5112.0661358096677</c:v>
                </c:pt>
                <c:pt idx="210">
                  <c:v>5367.8217495584777</c:v>
                </c:pt>
                <c:pt idx="211">
                  <c:v>5506.5983508226127</c:v>
                </c:pt>
                <c:pt idx="212">
                  <c:v>5639.397100887707</c:v>
                </c:pt>
                <c:pt idx="213">
                  <c:v>5557.5268690086377</c:v>
                </c:pt>
                <c:pt idx="214">
                  <c:v>5676.1989363245775</c:v>
                </c:pt>
                <c:pt idx="215">
                  <c:v>5420.2458077554456</c:v>
                </c:pt>
                <c:pt idx="216">
                  <c:v>5596.5014352603239</c:v>
                </c:pt>
                <c:pt idx="217">
                  <c:v>5729.7012010284707</c:v>
                </c:pt>
                <c:pt idx="218">
                  <c:v>5826.0377665740762</c:v>
                </c:pt>
                <c:pt idx="219">
                  <c:v>5789.868567345552</c:v>
                </c:pt>
                <c:pt idx="220">
                  <c:v>5757.3415595630477</c:v>
                </c:pt>
                <c:pt idx="221">
                  <c:v>5681.1151608483506</c:v>
                </c:pt>
                <c:pt idx="222">
                  <c:v>5747.3469139610252</c:v>
                </c:pt>
                <c:pt idx="223">
                  <c:v>5629.9410118249043</c:v>
                </c:pt>
                <c:pt idx="224">
                  <c:v>5529.9692014117609</c:v>
                </c:pt>
                <c:pt idx="225">
                  <c:v>5423.0056291931514</c:v>
                </c:pt>
                <c:pt idx="226">
                  <c:v>5506.9513523863116</c:v>
                </c:pt>
                <c:pt idx="227">
                  <c:v>5436.2929543893779</c:v>
                </c:pt>
                <c:pt idx="228">
                  <c:v>5155.8305547679774</c:v>
                </c:pt>
                <c:pt idx="229">
                  <c:v>4979.2414913266202</c:v>
                </c:pt>
                <c:pt idx="230">
                  <c:v>4883.1733982837886</c:v>
                </c:pt>
                <c:pt idx="231">
                  <c:v>5063.950983836191</c:v>
                </c:pt>
                <c:pt idx="232">
                  <c:v>5126.7660307611441</c:v>
                </c:pt>
                <c:pt idx="233">
                  <c:v>5162.8228807790911</c:v>
                </c:pt>
                <c:pt idx="234">
                  <c:v>5253.0208500966528</c:v>
                </c:pt>
                <c:pt idx="235">
                  <c:v>5119.9993882070667</c:v>
                </c:pt>
                <c:pt idx="236">
                  <c:v>5062.3122316173367</c:v>
                </c:pt>
                <c:pt idx="237">
                  <c:v>4969.1855327334233</c:v>
                </c:pt>
                <c:pt idx="238">
                  <c:v>5101.1384755132376</c:v>
                </c:pt>
                <c:pt idx="239">
                  <c:v>5015.3883736898733</c:v>
                </c:pt>
                <c:pt idx="240">
                  <c:v>5000.3751860115981</c:v>
                </c:pt>
                <c:pt idx="241">
                  <c:v>4937.4668602962138</c:v>
                </c:pt>
                <c:pt idx="242">
                  <c:v>5023.2582903665561</c:v>
                </c:pt>
                <c:pt idx="243">
                  <c:v>4935.7756002146389</c:v>
                </c:pt>
                <c:pt idx="244">
                  <c:v>4804.7172973585457</c:v>
                </c:pt>
                <c:pt idx="245">
                  <c:v>4905.2613903917336</c:v>
                </c:pt>
                <c:pt idx="246">
                  <c:v>4819.9804043574495</c:v>
                </c:pt>
                <c:pt idx="247">
                  <c:v>4824.4394724935573</c:v>
                </c:pt>
                <c:pt idx="248">
                  <c:v>4907.5651104871995</c:v>
                </c:pt>
                <c:pt idx="249">
                  <c:v>4963.9628323835077</c:v>
                </c:pt>
                <c:pt idx="250">
                  <c:v>4792.9034781778319</c:v>
                </c:pt>
                <c:pt idx="251">
                  <c:v>4657.8293314146958</c:v>
                </c:pt>
                <c:pt idx="252">
                  <c:v>4645.5530105783482</c:v>
                </c:pt>
                <c:pt idx="253">
                  <c:v>4432.2571673417606</c:v>
                </c:pt>
                <c:pt idx="254">
                  <c:v>4398.027400772181</c:v>
                </c:pt>
                <c:pt idx="255">
                  <c:v>4512.5506928770037</c:v>
                </c:pt>
                <c:pt idx="256">
                  <c:v>4388.0131889304612</c:v>
                </c:pt>
                <c:pt idx="257">
                  <c:v>4336.2674319328089</c:v>
                </c:pt>
                <c:pt idx="258">
                  <c:v>4591.0301453322827</c:v>
                </c:pt>
                <c:pt idx="259">
                  <c:v>4726.8339999105738</c:v>
                </c:pt>
                <c:pt idx="260">
                  <c:v>4801.2823847312629</c:v>
                </c:pt>
                <c:pt idx="261">
                  <c:v>4794.4014636558732</c:v>
                </c:pt>
                <c:pt idx="262">
                  <c:v>4836.2925792201786</c:v>
                </c:pt>
                <c:pt idx="263">
                  <c:v>4933.2920464532563</c:v>
                </c:pt>
                <c:pt idx="264">
                  <c:v>4877.0416547171117</c:v>
                </c:pt>
                <c:pt idx="265">
                  <c:v>4929.3466881268942</c:v>
                </c:pt>
                <c:pt idx="266">
                  <c:v>4926.9436620438428</c:v>
                </c:pt>
                <c:pt idx="267">
                  <c:v>4993.681408948536</c:v>
                </c:pt>
                <c:pt idx="268">
                  <c:v>4922.5398106705597</c:v>
                </c:pt>
                <c:pt idx="269">
                  <c:v>4858.0644176730548</c:v>
                </c:pt>
                <c:pt idx="270">
                  <c:v>4920.8641188475585</c:v>
                </c:pt>
                <c:pt idx="271">
                  <c:v>4937.2195689790042</c:v>
                </c:pt>
                <c:pt idx="272">
                  <c:v>4608.6194151009422</c:v>
                </c:pt>
                <c:pt idx="273">
                  <c:v>4776.9678668336601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E5-4A1A-AB90-0630E3A9CFD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TSS_3months!$D$2:$D$367</c:f>
              <c:numCache>
                <c:formatCode>General</c:formatCode>
                <c:ptCount val="366"/>
                <c:pt idx="6">
                  <c:v>489</c:v>
                </c:pt>
                <c:pt idx="53">
                  <c:v>509</c:v>
                </c:pt>
                <c:pt idx="68">
                  <c:v>482</c:v>
                </c:pt>
                <c:pt idx="72">
                  <c:v>480</c:v>
                </c:pt>
                <c:pt idx="73">
                  <c:v>498</c:v>
                </c:pt>
                <c:pt idx="76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5-4A1A-AB90-0630E3A9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TSS_3months!$F$2:$F$367</c:f>
              <c:numCache>
                <c:formatCode>General</c:formatCode>
                <c:ptCount val="366"/>
                <c:pt idx="5">
                  <c:v>0</c:v>
                </c:pt>
                <c:pt idx="6">
                  <c:v>389</c:v>
                </c:pt>
                <c:pt idx="7">
                  <c:v>457.8474861077226</c:v>
                </c:pt>
                <c:pt idx="8">
                  <c:v>609.07510698909732</c:v>
                </c:pt>
                <c:pt idx="9">
                  <c:v>652.74459701953936</c:v>
                </c:pt>
                <c:pt idx="10">
                  <c:v>673.38661760480841</c:v>
                </c:pt>
                <c:pt idx="11">
                  <c:v>872.54296626161647</c:v>
                </c:pt>
                <c:pt idx="12">
                  <c:v>857.01350194203201</c:v>
                </c:pt>
                <c:pt idx="13">
                  <c:v>934.84941972508159</c:v>
                </c:pt>
                <c:pt idx="14">
                  <c:v>1021.8539896448214</c:v>
                </c:pt>
                <c:pt idx="15">
                  <c:v>1149.8114887808026</c:v>
                </c:pt>
                <c:pt idx="16">
                  <c:v>1188.7583637819173</c:v>
                </c:pt>
                <c:pt idx="17">
                  <c:v>1380.7888845040898</c:v>
                </c:pt>
                <c:pt idx="18">
                  <c:v>1604.3012509623782</c:v>
                </c:pt>
                <c:pt idx="19">
                  <c:v>1839.5547484255371</c:v>
                </c:pt>
                <c:pt idx="20">
                  <c:v>2018.2731278842273</c:v>
                </c:pt>
                <c:pt idx="21">
                  <c:v>1970.78656531001</c:v>
                </c:pt>
                <c:pt idx="22">
                  <c:v>1979.4172814598469</c:v>
                </c:pt>
                <c:pt idx="23">
                  <c:v>2077.8449314156951</c:v>
                </c:pt>
                <c:pt idx="24">
                  <c:v>2277.9567447812988</c:v>
                </c:pt>
                <c:pt idx="25">
                  <c:v>2251.3602646974487</c:v>
                </c:pt>
                <c:pt idx="26">
                  <c:v>2293.3895549309586</c:v>
                </c:pt>
                <c:pt idx="27">
                  <c:v>2494.4299668540707</c:v>
                </c:pt>
                <c:pt idx="28">
                  <c:v>2435.7402369698939</c:v>
                </c:pt>
                <c:pt idx="29">
                  <c:v>2452.4313774407269</c:v>
                </c:pt>
                <c:pt idx="30">
                  <c:v>2539.7298035284307</c:v>
                </c:pt>
                <c:pt idx="31">
                  <c:v>2753.9742448923771</c:v>
                </c:pt>
                <c:pt idx="32">
                  <c:v>2880.1778759068975</c:v>
                </c:pt>
                <c:pt idx="33">
                  <c:v>3090.4121483452836</c:v>
                </c:pt>
                <c:pt idx="34">
                  <c:v>3017.6999629453016</c:v>
                </c:pt>
                <c:pt idx="35">
                  <c:v>3015.6985726276107</c:v>
                </c:pt>
                <c:pt idx="36">
                  <c:v>2944.7442716484456</c:v>
                </c:pt>
                <c:pt idx="37">
                  <c:v>2934.2270787596922</c:v>
                </c:pt>
                <c:pt idx="38">
                  <c:v>3070.1896646171613</c:v>
                </c:pt>
                <c:pt idx="39">
                  <c:v>3023.9532801510045</c:v>
                </c:pt>
                <c:pt idx="40">
                  <c:v>3168.8047598266348</c:v>
                </c:pt>
                <c:pt idx="41">
                  <c:v>3156.2481284995706</c:v>
                </c:pt>
                <c:pt idx="42">
                  <c:v>3081.9869335289618</c:v>
                </c:pt>
                <c:pt idx="43">
                  <c:v>3295.4729792232006</c:v>
                </c:pt>
                <c:pt idx="44">
                  <c:v>3534.9360583389716</c:v>
                </c:pt>
                <c:pt idx="45">
                  <c:v>3483.7649750940882</c:v>
                </c:pt>
                <c:pt idx="46">
                  <c:v>3627.7978611301346</c:v>
                </c:pt>
                <c:pt idx="47">
                  <c:v>3936.4418962911432</c:v>
                </c:pt>
                <c:pt idx="48">
                  <c:v>4115.8240578799669</c:v>
                </c:pt>
                <c:pt idx="49">
                  <c:v>4051.9856597619314</c:v>
                </c:pt>
                <c:pt idx="50">
                  <c:v>4202.6492714784363</c:v>
                </c:pt>
                <c:pt idx="51">
                  <c:v>4445.7680225283702</c:v>
                </c:pt>
                <c:pt idx="52">
                  <c:v>4383.1665994228861</c:v>
                </c:pt>
                <c:pt idx="53">
                  <c:v>4578.0380822162433</c:v>
                </c:pt>
                <c:pt idx="54">
                  <c:v>4861.3245676998959</c:v>
                </c:pt>
                <c:pt idx="55">
                  <c:v>4746.9457999859051</c:v>
                </c:pt>
                <c:pt idx="56">
                  <c:v>4727.2581717590192</c:v>
                </c:pt>
                <c:pt idx="57">
                  <c:v>4858.0337602181289</c:v>
                </c:pt>
                <c:pt idx="58">
                  <c:v>4786.7324196537356</c:v>
                </c:pt>
                <c:pt idx="59">
                  <c:v>4867.108679372257</c:v>
                </c:pt>
                <c:pt idx="60">
                  <c:v>4836.5938212664005</c:v>
                </c:pt>
                <c:pt idx="61">
                  <c:v>5076.7969263038203</c:v>
                </c:pt>
                <c:pt idx="62">
                  <c:v>5310.348457418816</c:v>
                </c:pt>
                <c:pt idx="63">
                  <c:v>5185.4049149268894</c:v>
                </c:pt>
                <c:pt idx="64">
                  <c:v>5132.4010832534914</c:v>
                </c:pt>
                <c:pt idx="65">
                  <c:v>5242.6443423403371</c:v>
                </c:pt>
                <c:pt idx="66">
                  <c:v>5141.2937634829095</c:v>
                </c:pt>
                <c:pt idx="67">
                  <c:v>5096.3277928028165</c:v>
                </c:pt>
                <c:pt idx="68">
                  <c:v>5362.4197955708705</c:v>
                </c:pt>
                <c:pt idx="69">
                  <c:v>5272.2511023184652</c:v>
                </c:pt>
                <c:pt idx="70">
                  <c:v>5233.2039263350607</c:v>
                </c:pt>
                <c:pt idx="71">
                  <c:v>5219.0754645435381</c:v>
                </c:pt>
                <c:pt idx="72">
                  <c:v>5243.2794216281691</c:v>
                </c:pt>
                <c:pt idx="73">
                  <c:v>5422.913900426257</c:v>
                </c:pt>
                <c:pt idx="74">
                  <c:v>5614.3218829191228</c:v>
                </c:pt>
                <c:pt idx="75">
                  <c:v>5866.2263584226339</c:v>
                </c:pt>
                <c:pt idx="76">
                  <c:v>6068.2039464927966</c:v>
                </c:pt>
                <c:pt idx="77">
                  <c:v>6212.4293425816204</c:v>
                </c:pt>
                <c:pt idx="78">
                  <c:v>6169.2613583585617</c:v>
                </c:pt>
                <c:pt idx="79">
                  <c:v>6024.1090439948939</c:v>
                </c:pt>
                <c:pt idx="80">
                  <c:v>5995.3719187667266</c:v>
                </c:pt>
                <c:pt idx="81">
                  <c:v>5854.3109296256416</c:v>
                </c:pt>
                <c:pt idx="82">
                  <c:v>5902.5688676382124</c:v>
                </c:pt>
                <c:pt idx="83">
                  <c:v>6034.6913777637064</c:v>
                </c:pt>
                <c:pt idx="84">
                  <c:v>5917.7052680706765</c:v>
                </c:pt>
                <c:pt idx="85">
                  <c:v>5840.4716442238387</c:v>
                </c:pt>
                <c:pt idx="86">
                  <c:v>5984.0551972798521</c:v>
                </c:pt>
                <c:pt idx="87">
                  <c:v>5843.2604715079797</c:v>
                </c:pt>
                <c:pt idx="88">
                  <c:v>5705.7784081617792</c:v>
                </c:pt>
                <c:pt idx="89">
                  <c:v>5571.5310658816843</c:v>
                </c:pt>
                <c:pt idx="90">
                  <c:v>5440.4423371368594</c:v>
                </c:pt>
                <c:pt idx="91">
                  <c:v>5312.4379050783009</c:v>
                </c:pt>
                <c:pt idx="92">
                  <c:v>5203.4452014071185</c:v>
                </c:pt>
                <c:pt idx="93">
                  <c:v>5119.0169122205307</c:v>
                </c:pt>
                <c:pt idx="94">
                  <c:v>5081.5750782773403</c:v>
                </c:pt>
                <c:pt idx="95">
                  <c:v>5081.0141875354793</c:v>
                </c:pt>
                <c:pt idx="96">
                  <c:v>5084.4664936067466</c:v>
                </c:pt>
                <c:pt idx="97">
                  <c:v>5090.8375727389966</c:v>
                </c:pt>
                <c:pt idx="98">
                  <c:v>5099.0587511250606</c:v>
                </c:pt>
                <c:pt idx="99">
                  <c:v>5041.0864990499686</c:v>
                </c:pt>
                <c:pt idx="100">
                  <c:v>5034.4782362871747</c:v>
                </c:pt>
                <c:pt idx="101">
                  <c:v>4955.0254548013481</c:v>
                </c:pt>
                <c:pt idx="102">
                  <c:v>4838.4420632546708</c:v>
                </c:pt>
                <c:pt idx="103">
                  <c:v>4724.6016822754482</c:v>
                </c:pt>
                <c:pt idx="104">
                  <c:v>4613.4397734515333</c:v>
                </c:pt>
                <c:pt idx="105">
                  <c:v>4504.8933168507619</c:v>
                </c:pt>
                <c:pt idx="106">
                  <c:v>4547.9007752936823</c:v>
                </c:pt>
                <c:pt idx="107">
                  <c:v>4600.8963407780666</c:v>
                </c:pt>
                <c:pt idx="108">
                  <c:v>4671.6450099916929</c:v>
                </c:pt>
                <c:pt idx="109">
                  <c:v>4561.7290823471239</c:v>
                </c:pt>
                <c:pt idx="110">
                  <c:v>4555.3992910900861</c:v>
                </c:pt>
                <c:pt idx="111">
                  <c:v>4599.2184291451695</c:v>
                </c:pt>
                <c:pt idx="112">
                  <c:v>4713.0065767894648</c:v>
                </c:pt>
                <c:pt idx="113">
                  <c:v>4602.1174812407244</c:v>
                </c:pt>
                <c:pt idx="114">
                  <c:v>4638.8374190789036</c:v>
                </c:pt>
                <c:pt idx="115">
                  <c:v>4701.6933987135162</c:v>
                </c:pt>
                <c:pt idx="116">
                  <c:v>4770.0704831635048</c:v>
                </c:pt>
                <c:pt idx="117">
                  <c:v>4657.8387701447482</c:v>
                </c:pt>
                <c:pt idx="118">
                  <c:v>4733.2476800374525</c:v>
                </c:pt>
                <c:pt idx="119">
                  <c:v>4959.8823454689891</c:v>
                </c:pt>
                <c:pt idx="120">
                  <c:v>5181.184679476788</c:v>
                </c:pt>
                <c:pt idx="121">
                  <c:v>5400.2801428254616</c:v>
                </c:pt>
                <c:pt idx="122">
                  <c:v>5566.2206594593954</c:v>
                </c:pt>
                <c:pt idx="123">
                  <c:v>5435.2568756208775</c:v>
                </c:pt>
                <c:pt idx="124">
                  <c:v>5342.37444872572</c:v>
                </c:pt>
                <c:pt idx="125">
                  <c:v>5456.6773886750525</c:v>
                </c:pt>
                <c:pt idx="126">
                  <c:v>5636.290973236687</c:v>
                </c:pt>
                <c:pt idx="127">
                  <c:v>5632.6785530992411</c:v>
                </c:pt>
                <c:pt idx="128">
                  <c:v>5534.1511271147328</c:v>
                </c:pt>
                <c:pt idx="129">
                  <c:v>5479.9418852821364</c:v>
                </c:pt>
                <c:pt idx="130">
                  <c:v>5465.0080954777213</c:v>
                </c:pt>
                <c:pt idx="131">
                  <c:v>5487.4256725592941</c:v>
                </c:pt>
                <c:pt idx="132">
                  <c:v>5706.3158018627946</c:v>
                </c:pt>
                <c:pt idx="133">
                  <c:v>5871.0558156153111</c:v>
                </c:pt>
                <c:pt idx="134">
                  <c:v>6127.919774703345</c:v>
                </c:pt>
                <c:pt idx="135">
                  <c:v>6185.7401580742098</c:v>
                </c:pt>
                <c:pt idx="136">
                  <c:v>6377.2001253472372</c:v>
                </c:pt>
                <c:pt idx="137">
                  <c:v>6566.1553625167135</c:v>
                </c:pt>
                <c:pt idx="138">
                  <c:v>6700.6648016573672</c:v>
                </c:pt>
                <c:pt idx="139">
                  <c:v>6685.0094605656886</c:v>
                </c:pt>
                <c:pt idx="140">
                  <c:v>6570.7224632447806</c:v>
                </c:pt>
                <c:pt idx="141">
                  <c:v>6560.1244462084132</c:v>
                </c:pt>
                <c:pt idx="142">
                  <c:v>6612.7757826377429</c:v>
                </c:pt>
                <c:pt idx="143">
                  <c:v>6715.188321925385</c:v>
                </c:pt>
                <c:pt idx="144">
                  <c:v>6966.1912668979276</c:v>
                </c:pt>
                <c:pt idx="145">
                  <c:v>7123.2885359299471</c:v>
                </c:pt>
                <c:pt idx="146">
                  <c:v>7364.6895711901043</c:v>
                </c:pt>
                <c:pt idx="147">
                  <c:v>7232.4108472501875</c:v>
                </c:pt>
                <c:pt idx="148">
                  <c:v>7522.2444185763707</c:v>
                </c:pt>
                <c:pt idx="149">
                  <c:v>7686.2586948176913</c:v>
                </c:pt>
                <c:pt idx="150">
                  <c:v>7783.4139917741013</c:v>
                </c:pt>
                <c:pt idx="151">
                  <c:v>7882.283388460326</c:v>
                </c:pt>
                <c:pt idx="152">
                  <c:v>8112.8265550008136</c:v>
                </c:pt>
                <c:pt idx="153">
                  <c:v>8028.9454296787526</c:v>
                </c:pt>
                <c:pt idx="154">
                  <c:v>7840.0378857572314</c:v>
                </c:pt>
                <c:pt idx="155">
                  <c:v>7714.3426907864541</c:v>
                </c:pt>
                <c:pt idx="156">
                  <c:v>7564.3058655503401</c:v>
                </c:pt>
                <c:pt idx="157">
                  <c:v>7487.3305068873979</c:v>
                </c:pt>
                <c:pt idx="158">
                  <c:v>7400.8999812156553</c:v>
                </c:pt>
                <c:pt idx="159">
                  <c:v>7226.7692874022068</c:v>
                </c:pt>
                <c:pt idx="160">
                  <c:v>7083.3148641542775</c:v>
                </c:pt>
                <c:pt idx="161">
                  <c:v>6981.9432559887982</c:v>
                </c:pt>
                <c:pt idx="162">
                  <c:v>6921.6699072856372</c:v>
                </c:pt>
                <c:pt idx="163">
                  <c:v>6948.8146888172823</c:v>
                </c:pt>
                <c:pt idx="164">
                  <c:v>6834.3207994232944</c:v>
                </c:pt>
                <c:pt idx="165">
                  <c:v>6795.5207581353716</c:v>
                </c:pt>
                <c:pt idx="166">
                  <c:v>6885.6336163767774</c:v>
                </c:pt>
                <c:pt idx="167">
                  <c:v>6753.0576771563901</c:v>
                </c:pt>
                <c:pt idx="168">
                  <c:v>6774.1696200727802</c:v>
                </c:pt>
                <c:pt idx="169">
                  <c:v>6831.7848345808534</c:v>
                </c:pt>
                <c:pt idx="170">
                  <c:v>6898.0444602683829</c:v>
                </c:pt>
                <c:pt idx="171">
                  <c:v>6906.7451087204308</c:v>
                </c:pt>
                <c:pt idx="172">
                  <c:v>6781.2410455893705</c:v>
                </c:pt>
                <c:pt idx="173">
                  <c:v>6752.6898813820744</c:v>
                </c:pt>
                <c:pt idx="174">
                  <c:v>6795.8104779126907</c:v>
                </c:pt>
                <c:pt idx="175">
                  <c:v>6635.9165195363921</c:v>
                </c:pt>
                <c:pt idx="176">
                  <c:v>6689.7845963151849</c:v>
                </c:pt>
                <c:pt idx="177">
                  <c:v>6686.3852481040849</c:v>
                </c:pt>
                <c:pt idx="178">
                  <c:v>6786.0658808228736</c:v>
                </c:pt>
                <c:pt idx="179">
                  <c:v>6646.4011963803523</c:v>
                </c:pt>
                <c:pt idx="180">
                  <c:v>6641.0225863970099</c:v>
                </c:pt>
                <c:pt idx="181">
                  <c:v>6703.7705260347311</c:v>
                </c:pt>
                <c:pt idx="182">
                  <c:v>6562.0421124867298</c:v>
                </c:pt>
                <c:pt idx="183">
                  <c:v>6532.6483294629661</c:v>
                </c:pt>
                <c:pt idx="184">
                  <c:v>6406.9461325766615</c:v>
                </c:pt>
                <c:pt idx="185">
                  <c:v>6362.2014963672</c:v>
                </c:pt>
                <c:pt idx="186">
                  <c:v>6243.5096259791053</c:v>
                </c:pt>
                <c:pt idx="187">
                  <c:v>6380.6103751093333</c:v>
                </c:pt>
                <c:pt idx="188">
                  <c:v>6354.4853748538135</c:v>
                </c:pt>
                <c:pt idx="189">
                  <c:v>6507.9750517905159</c:v>
                </c:pt>
                <c:pt idx="190">
                  <c:v>6646.8533755126055</c:v>
                </c:pt>
                <c:pt idx="191">
                  <c:v>6791.4641265169503</c:v>
                </c:pt>
                <c:pt idx="192">
                  <c:v>6987.6724304582103</c:v>
                </c:pt>
                <c:pt idx="193">
                  <c:v>7081.2642839429091</c:v>
                </c:pt>
                <c:pt idx="194">
                  <c:v>7281.654078972022</c:v>
                </c:pt>
                <c:pt idx="195">
                  <c:v>7385.3290401119975</c:v>
                </c:pt>
                <c:pt idx="196">
                  <c:v>7545.5647042799546</c:v>
                </c:pt>
                <c:pt idx="197">
                  <c:v>7426.0302935318823</c:v>
                </c:pt>
                <c:pt idx="198">
                  <c:v>7467.3083258557299</c:v>
                </c:pt>
                <c:pt idx="199">
                  <c:v>7621.6151557006833</c:v>
                </c:pt>
                <c:pt idx="200">
                  <c:v>7559.2914061013462</c:v>
                </c:pt>
                <c:pt idx="201">
                  <c:v>7650.4340292115894</c:v>
                </c:pt>
                <c:pt idx="202">
                  <c:v>7799.4322201259583</c:v>
                </c:pt>
                <c:pt idx="203">
                  <c:v>7677.9247349162451</c:v>
                </c:pt>
                <c:pt idx="204">
                  <c:v>7694.2761158926432</c:v>
                </c:pt>
                <c:pt idx="205">
                  <c:v>7747.2427764537606</c:v>
                </c:pt>
                <c:pt idx="206">
                  <c:v>7924.9632208282119</c:v>
                </c:pt>
                <c:pt idx="207">
                  <c:v>7983.5022028991179</c:v>
                </c:pt>
                <c:pt idx="208">
                  <c:v>7965.663861456801</c:v>
                </c:pt>
                <c:pt idx="209">
                  <c:v>7949.2452261015433</c:v>
                </c:pt>
                <c:pt idx="210">
                  <c:v>7762.2128935436667</c:v>
                </c:pt>
                <c:pt idx="211">
                  <c:v>7642.0158227459797</c:v>
                </c:pt>
                <c:pt idx="212">
                  <c:v>7498.9775527034781</c:v>
                </c:pt>
                <c:pt idx="213">
                  <c:v>7540.6191596383278</c:v>
                </c:pt>
                <c:pt idx="214">
                  <c:v>7396.2011092142593</c:v>
                </c:pt>
                <c:pt idx="215">
                  <c:v>7598.1809719336406</c:v>
                </c:pt>
                <c:pt idx="216">
                  <c:v>7419.4085891530231</c:v>
                </c:pt>
                <c:pt idx="217">
                  <c:v>7244.8424190123933</c:v>
                </c:pt>
                <c:pt idx="218">
                  <c:v>7074.3834964227499</c:v>
                </c:pt>
                <c:pt idx="219">
                  <c:v>7008.9351847767166</c:v>
                </c:pt>
                <c:pt idx="220">
                  <c:v>6939.0267615151724</c:v>
                </c:pt>
                <c:pt idx="221">
                  <c:v>6911.1310912232302</c:v>
                </c:pt>
                <c:pt idx="222">
                  <c:v>6748.5238333215057</c:v>
                </c:pt>
                <c:pt idx="223">
                  <c:v>6746.7424499363133</c:v>
                </c:pt>
                <c:pt idx="224">
                  <c:v>6743.0029794975999</c:v>
                </c:pt>
                <c:pt idx="225">
                  <c:v>6759.2418889381752</c:v>
                </c:pt>
                <c:pt idx="226">
                  <c:v>6600.2083277819547</c:v>
                </c:pt>
                <c:pt idx="227">
                  <c:v>6570.9165580854278</c:v>
                </c:pt>
                <c:pt idx="228">
                  <c:v>6758.3139743248303</c:v>
                </c:pt>
                <c:pt idx="229">
                  <c:v>6895.3022454343927</c:v>
                </c:pt>
                <c:pt idx="230">
                  <c:v>6987.067413576322</c:v>
                </c:pt>
                <c:pt idx="231">
                  <c:v>6822.6735020877977</c:v>
                </c:pt>
                <c:pt idx="232">
                  <c:v>6738.027997518192</c:v>
                </c:pt>
                <c:pt idx="233">
                  <c:v>6664.4935634466265</c:v>
                </c:pt>
                <c:pt idx="234">
                  <c:v>6525.6892705817463</c:v>
                </c:pt>
                <c:pt idx="235">
                  <c:v>6586.1508086134045</c:v>
                </c:pt>
                <c:pt idx="236">
                  <c:v>6594.189788632767</c:v>
                </c:pt>
                <c:pt idx="237">
                  <c:v>6646.0396250112371</c:v>
                </c:pt>
                <c:pt idx="238">
                  <c:v>6489.6695221923646</c:v>
                </c:pt>
                <c:pt idx="239">
                  <c:v>6519.9785441508357</c:v>
                </c:pt>
                <c:pt idx="240">
                  <c:v>6493.5744459434036</c:v>
                </c:pt>
                <c:pt idx="241">
                  <c:v>6514.7915916322618</c:v>
                </c:pt>
                <c:pt idx="242">
                  <c:v>6397.5095336690074</c:v>
                </c:pt>
                <c:pt idx="243">
                  <c:v>6431.9869247155821</c:v>
                </c:pt>
                <c:pt idx="244">
                  <c:v>6524.6531209021996</c:v>
                </c:pt>
                <c:pt idx="245">
                  <c:v>6411.1390377881935</c:v>
                </c:pt>
                <c:pt idx="246">
                  <c:v>6460.2957495910769</c:v>
                </c:pt>
                <c:pt idx="247">
                  <c:v>6435.2958868755168</c:v>
                </c:pt>
                <c:pt idx="248">
                  <c:v>6328.8842287635798</c:v>
                </c:pt>
                <c:pt idx="249">
                  <c:v>6228.9762574875549</c:v>
                </c:pt>
                <c:pt idx="250">
                  <c:v>6340.4189522656507</c:v>
                </c:pt>
                <c:pt idx="251">
                  <c:v>6448.2395884006892</c:v>
                </c:pt>
                <c:pt idx="252">
                  <c:v>6460.5233868233881</c:v>
                </c:pt>
                <c:pt idx="253">
                  <c:v>6676.5181681876966</c:v>
                </c:pt>
                <c:pt idx="254">
                  <c:v>6760.4309566545853</c:v>
                </c:pt>
                <c:pt idx="255">
                  <c:v>6707.3694187405417</c:v>
                </c:pt>
                <c:pt idx="256">
                  <c:v>6873.5563293172536</c:v>
                </c:pt>
                <c:pt idx="257">
                  <c:v>6997.833142187621</c:v>
                </c:pt>
                <c:pt idx="258">
                  <c:v>6833.1859312629131</c:v>
                </c:pt>
                <c:pt idx="259">
                  <c:v>6739.4125915086761</c:v>
                </c:pt>
                <c:pt idx="260">
                  <c:v>6680.8455802758426</c:v>
                </c:pt>
                <c:pt idx="261">
                  <c:v>6688.6565520351369</c:v>
                </c:pt>
                <c:pt idx="262">
                  <c:v>6649.2837448033279</c:v>
                </c:pt>
                <c:pt idx="263">
                  <c:v>6545.83731331745</c:v>
                </c:pt>
                <c:pt idx="264">
                  <c:v>6573.8248018862787</c:v>
                </c:pt>
                <c:pt idx="265">
                  <c:v>6503.1537920542432</c:v>
                </c:pt>
                <c:pt idx="266">
                  <c:v>6474.1455518861385</c:v>
                </c:pt>
                <c:pt idx="267">
                  <c:v>6373.8198266823756</c:v>
                </c:pt>
                <c:pt idx="268">
                  <c:v>6393.8545965780486</c:v>
                </c:pt>
                <c:pt idx="269">
                  <c:v>6418.4179821297657</c:v>
                </c:pt>
                <c:pt idx="270">
                  <c:v>6326.4034326493402</c:v>
                </c:pt>
                <c:pt idx="271">
                  <c:v>6264.5538303216426</c:v>
                </c:pt>
                <c:pt idx="272">
                  <c:v>6540.1594448179458</c:v>
                </c:pt>
                <c:pt idx="273">
                  <c:v>6386.2805240559783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E5-4A1A-AB90-0630E3A9CFD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TSS_3months!$H$2:$H$367</c:f>
              <c:numCache>
                <c:formatCode>General</c:formatCode>
                <c:ptCount val="366"/>
                <c:pt idx="5">
                  <c:v>0</c:v>
                </c:pt>
                <c:pt idx="6">
                  <c:v>778</c:v>
                </c:pt>
                <c:pt idx="7">
                  <c:v>830.43100600564128</c:v>
                </c:pt>
                <c:pt idx="8">
                  <c:v>1043.8822863736009</c:v>
                </c:pt>
                <c:pt idx="9">
                  <c:v>1020.9184839979647</c:v>
                </c:pt>
                <c:pt idx="10">
                  <c:v>957.01167122429501</c:v>
                </c:pt>
                <c:pt idx="11">
                  <c:v>1259.612267587328</c:v>
                </c:pt>
                <c:pt idx="12">
                  <c:v>1101.9300370256667</c:v>
                </c:pt>
                <c:pt idx="13">
                  <c:v>1151.2387961684499</c:v>
                </c:pt>
                <c:pt idx="14">
                  <c:v>1215.9834697334331</c:v>
                </c:pt>
                <c:pt idx="15">
                  <c:v>1358.1091963734571</c:v>
                </c:pt>
                <c:pt idx="16">
                  <c:v>1309.3148477836294</c:v>
                </c:pt>
                <c:pt idx="17">
                  <c:v>1575.0161053584013</c:v>
                </c:pt>
                <c:pt idx="18">
                  <c:v>1877.3466534858017</c:v>
                </c:pt>
                <c:pt idx="19">
                  <c:v>2173.4303240768036</c:v>
                </c:pt>
                <c:pt idx="20">
                  <c:v>2328.0987145890558</c:v>
                </c:pt>
                <c:pt idx="21">
                  <c:v>2018.1773241140581</c:v>
                </c:pt>
                <c:pt idx="22">
                  <c:v>1859.5133200514363</c:v>
                </c:pt>
                <c:pt idx="23">
                  <c:v>1901.9710014436764</c:v>
                </c:pt>
                <c:pt idx="24">
                  <c:v>2146.7766271172441</c:v>
                </c:pt>
                <c:pt idx="25">
                  <c:v>1914.9932137481753</c:v>
                </c:pt>
                <c:pt idx="26">
                  <c:v>1850.0652951698687</c:v>
                </c:pt>
                <c:pt idx="27">
                  <c:v>2113.7807174775553</c:v>
                </c:pt>
                <c:pt idx="28">
                  <c:v>1832.3897888993752</c:v>
                </c:pt>
                <c:pt idx="29">
                  <c:v>1736.4582117247689</c:v>
                </c:pt>
                <c:pt idx="30">
                  <c:v>1795.2972475839238</c:v>
                </c:pt>
                <c:pt idx="31">
                  <c:v>2104.3035074128338</c:v>
                </c:pt>
                <c:pt idx="32">
                  <c:v>2206.1742049429781</c:v>
                </c:pt>
                <c:pt idx="33">
                  <c:v>2468.4836612639956</c:v>
                </c:pt>
                <c:pt idx="34">
                  <c:v>2139.8739318441712</c:v>
                </c:pt>
                <c:pt idx="35">
                  <c:v>1993.0094197672383</c:v>
                </c:pt>
                <c:pt idx="36">
                  <c:v>1727.6958199901517</c:v>
                </c:pt>
                <c:pt idx="37">
                  <c:v>1615.2366699674358</c:v>
                </c:pt>
                <c:pt idx="38">
                  <c:v>1810.212972060848</c:v>
                </c:pt>
                <c:pt idx="39">
                  <c:v>1621.233619320642</c:v>
                </c:pt>
                <c:pt idx="40">
                  <c:v>1837.4115949210636</c:v>
                </c:pt>
                <c:pt idx="41">
                  <c:v>1716.8115043818032</c:v>
                </c:pt>
                <c:pt idx="42">
                  <c:v>1488.2659511854472</c:v>
                </c:pt>
                <c:pt idx="43">
                  <c:v>1862.1448620333467</c:v>
                </c:pt>
                <c:pt idx="44">
                  <c:v>2248.2522270300592</c:v>
                </c:pt>
                <c:pt idx="45">
                  <c:v>2012.9601686764861</c:v>
                </c:pt>
                <c:pt idx="46">
                  <c:v>2196.9906833030436</c:v>
                </c:pt>
                <c:pt idx="47">
                  <c:v>2692.5226693124587</c:v>
                </c:pt>
                <c:pt idx="48">
                  <c:v>2878.0883966033371</c:v>
                </c:pt>
                <c:pt idx="49">
                  <c:v>2560.9512245428687</c:v>
                </c:pt>
                <c:pt idx="50">
                  <c:v>2712.0320188943779</c:v>
                </c:pt>
                <c:pt idx="51">
                  <c:v>3035.0006205944032</c:v>
                </c:pt>
                <c:pt idx="52">
                  <c:v>2714.974963721374</c:v>
                </c:pt>
                <c:pt idx="53">
                  <c:v>2949.5517944251101</c:v>
                </c:pt>
                <c:pt idx="54">
                  <c:v>3338.9012647556187</c:v>
                </c:pt>
                <c:pt idx="55">
                  <c:v>2894.4197158645757</c:v>
                </c:pt>
                <c:pt idx="56">
                  <c:v>2693.1084842842006</c:v>
                </c:pt>
                <c:pt idx="57">
                  <c:v>2818.5962266556826</c:v>
                </c:pt>
                <c:pt idx="58">
                  <c:v>2529.378777207065</c:v>
                </c:pt>
                <c:pt idx="59">
                  <c:v>2578.662562057943</c:v>
                </c:pt>
                <c:pt idx="60">
                  <c:v>2403.3855859612117</c:v>
                </c:pt>
                <c:pt idx="61">
                  <c:v>2791.4418490479147</c:v>
                </c:pt>
                <c:pt idx="62">
                  <c:v>3125.8392473774197</c:v>
                </c:pt>
                <c:pt idx="63">
                  <c:v>2709.7209617232261</c:v>
                </c:pt>
                <c:pt idx="64">
                  <c:v>2486.9972162076724</c:v>
                </c:pt>
                <c:pt idx="65">
                  <c:v>2617.9229234706554</c:v>
                </c:pt>
                <c:pt idx="66">
                  <c:v>2313.4195256060971</c:v>
                </c:pt>
                <c:pt idx="67">
                  <c:v>2157.4522595984749</c:v>
                </c:pt>
                <c:pt idx="68">
                  <c:v>2642.2476836120095</c:v>
                </c:pt>
                <c:pt idx="69">
                  <c:v>2362.506122589361</c:v>
                </c:pt>
                <c:pt idx="70">
                  <c:v>2218.0043456972103</c:v>
                </c:pt>
                <c:pt idx="71">
                  <c:v>2140.7389488347735</c:v>
                </c:pt>
                <c:pt idx="72">
                  <c:v>2149.7592838792998</c:v>
                </c:pt>
                <c:pt idx="73">
                  <c:v>2469.578812977742</c:v>
                </c:pt>
                <c:pt idx="74">
                  <c:v>2778.8232946616913</c:v>
                </c:pt>
                <c:pt idx="75">
                  <c:v>3176.9005014532067</c:v>
                </c:pt>
                <c:pt idx="76">
                  <c:v>3433.9848344150546</c:v>
                </c:pt>
                <c:pt idx="77">
                  <c:v>3550.8455610316978</c:v>
                </c:pt>
                <c:pt idx="78">
                  <c:v>3284.1495422844137</c:v>
                </c:pt>
                <c:pt idx="79">
                  <c:v>2846.9566576810325</c:v>
                </c:pt>
                <c:pt idx="80">
                  <c:v>2693.9638080903301</c:v>
                </c:pt>
                <c:pt idx="81">
                  <c:v>2335.3376879603466</c:v>
                </c:pt>
                <c:pt idx="82">
                  <c:v>2396.4526301465103</c:v>
                </c:pt>
                <c:pt idx="83">
                  <c:v>2619.4318228722054</c:v>
                </c:pt>
                <c:pt idx="84">
                  <c:v>2320.7275571502473</c:v>
                </c:pt>
                <c:pt idx="85">
                  <c:v>2135.7874306347758</c:v>
                </c:pt>
                <c:pt idx="86">
                  <c:v>2413.4669221815111</c:v>
                </c:pt>
                <c:pt idx="87">
                  <c:v>2092.1811366172433</c:v>
                </c:pt>
                <c:pt idx="88">
                  <c:v>1813.6655896077036</c:v>
                </c:pt>
                <c:pt idx="89">
                  <c:v>1572.2266171683009</c:v>
                </c:pt>
                <c:pt idx="90">
                  <c:v>1362.9285078221894</c:v>
                </c:pt>
                <c:pt idx="91">
                  <c:v>1181.4926023705484</c:v>
                </c:pt>
                <c:pt idx="92">
                  <c:v>1056.2098257133575</c:v>
                </c:pt>
                <c:pt idx="93">
                  <c:v>991.60495540990075</c:v>
                </c:pt>
                <c:pt idx="94">
                  <c:v>1025.6004211276072</c:v>
                </c:pt>
                <c:pt idx="95">
                  <c:v>1127.0703390500018</c:v>
                </c:pt>
                <c:pt idx="96">
                  <c:v>1223.0323683863908</c:v>
                </c:pt>
                <c:pt idx="97">
                  <c:v>1312.2197308332848</c:v>
                </c:pt>
                <c:pt idx="98">
                  <c:v>1393.5342842755065</c:v>
                </c:pt>
                <c:pt idx="99">
                  <c:v>1332.0240735826235</c:v>
                </c:pt>
                <c:pt idx="100">
                  <c:v>1378.7022313239861</c:v>
                </c:pt>
                <c:pt idx="101">
                  <c:v>1273.1664946710262</c:v>
                </c:pt>
                <c:pt idx="102">
                  <c:v>1103.6798969327199</c:v>
                </c:pt>
                <c:pt idx="103">
                  <c:v>956.75571104953315</c:v>
                </c:pt>
                <c:pt idx="104">
                  <c:v>829.39038136861086</c:v>
                </c:pt>
                <c:pt idx="105">
                  <c:v>718.98019187382351</c:v>
                </c:pt>
                <c:pt idx="106">
                  <c:v>921.26803869356274</c:v>
                </c:pt>
                <c:pt idx="107">
                  <c:v>1118.6269024896446</c:v>
                </c:pt>
                <c:pt idx="108">
                  <c:v>1327.7129398342743</c:v>
                </c:pt>
                <c:pt idx="109">
                  <c:v>1150.965004754675</c:v>
                </c:pt>
                <c:pt idx="110">
                  <c:v>1199.7461260076902</c:v>
                </c:pt>
                <c:pt idx="111">
                  <c:v>1342.0334019469633</c:v>
                </c:pt>
                <c:pt idx="112">
                  <c:v>1607.3790968743749</c:v>
                </c:pt>
                <c:pt idx="113">
                  <c:v>1393.4014156008018</c:v>
                </c:pt>
                <c:pt idx="114">
                  <c:v>1497.9088926649529</c:v>
                </c:pt>
                <c:pt idx="115">
                  <c:v>1642.5041148905145</c:v>
                </c:pt>
                <c:pt idx="116">
                  <c:v>1781.8505174473203</c:v>
                </c:pt>
                <c:pt idx="117">
                  <c:v>1544.6468342335072</c:v>
                </c:pt>
                <c:pt idx="118">
                  <c:v>1709.0202035161096</c:v>
                </c:pt>
                <c:pt idx="119">
                  <c:v>2157.511844654673</c:v>
                </c:pt>
                <c:pt idx="120">
                  <c:v>2546.2993365803832</c:v>
                </c:pt>
                <c:pt idx="121">
                  <c:v>2889.3306210300834</c:v>
                </c:pt>
                <c:pt idx="122">
                  <c:v>3090.6968604424465</c:v>
                </c:pt>
                <c:pt idx="123">
                  <c:v>2679.2568031448282</c:v>
                </c:pt>
                <c:pt idx="124">
                  <c:v>2392.5885104015742</c:v>
                </c:pt>
                <c:pt idx="125">
                  <c:v>2554.0821028633322</c:v>
                </c:pt>
                <c:pt idx="126">
                  <c:v>2830.0773291196929</c:v>
                </c:pt>
                <c:pt idx="127">
                  <c:v>2711.3314911978828</c:v>
                </c:pt>
                <c:pt idx="128">
                  <c:v>2418.3933486161486</c:v>
                </c:pt>
                <c:pt idx="129">
                  <c:v>2248.4517468181757</c:v>
                </c:pt>
                <c:pt idx="130">
                  <c:v>2177.1331279713672</c:v>
                </c:pt>
                <c:pt idx="131">
                  <c:v>2189.3085934523624</c:v>
                </c:pt>
                <c:pt idx="132">
                  <c:v>2593.8632353970079</c:v>
                </c:pt>
                <c:pt idx="133">
                  <c:v>2846.5627137401689</c:v>
                </c:pt>
                <c:pt idx="134">
                  <c:v>3257.6223067942551</c:v>
                </c:pt>
                <c:pt idx="135">
                  <c:v>3227.9607834931458</c:v>
                </c:pt>
                <c:pt idx="136">
                  <c:v>3472.2478644704888</c:v>
                </c:pt>
                <c:pt idx="137">
                  <c:v>3688.0149361642307</c:v>
                </c:pt>
                <c:pt idx="138">
                  <c:v>3775.0586421093485</c:v>
                </c:pt>
                <c:pt idx="139">
                  <c:v>3556.5149071055243</c:v>
                </c:pt>
                <c:pt idx="140">
                  <c:v>3169.0641731018491</c:v>
                </c:pt>
                <c:pt idx="141">
                  <c:v>3035.191694552077</c:v>
                </c:pt>
                <c:pt idx="142">
                  <c:v>3045.1406015124994</c:v>
                </c:pt>
                <c:pt idx="143">
                  <c:v>3155.7650890831601</c:v>
                </c:pt>
                <c:pt idx="144">
                  <c:v>3553.6630125293545</c:v>
                </c:pt>
                <c:pt idx="145">
                  <c:v>3722.5919287213501</c:v>
                </c:pt>
                <c:pt idx="146">
                  <c:v>4045.0326727969418</c:v>
                </c:pt>
                <c:pt idx="147">
                  <c:v>3588.5494278150763</c:v>
                </c:pt>
                <c:pt idx="148">
                  <c:v>4030.8341911340494</c:v>
                </c:pt>
                <c:pt idx="149">
                  <c:v>4176.2410778515068</c:v>
                </c:pt>
                <c:pt idx="150">
                  <c:v>4176.2910944183486</c:v>
                </c:pt>
                <c:pt idx="151">
                  <c:v>4184.334452674766</c:v>
                </c:pt>
                <c:pt idx="152">
                  <c:v>4459.3070621870265</c:v>
                </c:pt>
                <c:pt idx="153">
                  <c:v>4079.6747404098419</c:v>
                </c:pt>
                <c:pt idx="154">
                  <c:v>3536.5798706303508</c:v>
                </c:pt>
                <c:pt idx="155">
                  <c:v>3183.3182766780128</c:v>
                </c:pt>
                <c:pt idx="156">
                  <c:v>2822.4855556523762</c:v>
                </c:pt>
                <c:pt idx="157">
                  <c:v>2648.7503505591562</c:v>
                </c:pt>
                <c:pt idx="158">
                  <c:v>2475.6106061203236</c:v>
                </c:pt>
                <c:pt idx="159">
                  <c:v>2146.0521228328603</c:v>
                </c:pt>
                <c:pt idx="160">
                  <c:v>1913.5236950717983</c:v>
                </c:pt>
                <c:pt idx="161">
                  <c:v>1789.365088904377</c:v>
                </c:pt>
                <c:pt idx="162">
                  <c:v>1759.1610501557234</c:v>
                </c:pt>
                <c:pt idx="163">
                  <c:v>1904.9778364813174</c:v>
                </c:pt>
                <c:pt idx="164">
                  <c:v>1749.3831859595693</c:v>
                </c:pt>
                <c:pt idx="165">
                  <c:v>1760.5016221029127</c:v>
                </c:pt>
                <c:pt idx="166">
                  <c:v>2026.1399486753608</c:v>
                </c:pt>
                <c:pt idx="167">
                  <c:v>1815.2787555147841</c:v>
                </c:pt>
                <c:pt idx="168">
                  <c:v>1933.6250350417793</c:v>
                </c:pt>
                <c:pt idx="169">
                  <c:v>2110.216809281389</c:v>
                </c:pt>
                <c:pt idx="170">
                  <c:v>2283.3003156473801</c:v>
                </c:pt>
                <c:pt idx="171">
                  <c:v>2321.3425821273277</c:v>
                </c:pt>
                <c:pt idx="172">
                  <c:v>2086.3205821952015</c:v>
                </c:pt>
                <c:pt idx="173">
                  <c:v>2070.5852044989524</c:v>
                </c:pt>
                <c:pt idx="174">
                  <c:v>2198.9445533298522</c:v>
                </c:pt>
                <c:pt idx="175">
                  <c:v>1906.2164360576835</c:v>
                </c:pt>
                <c:pt idx="176">
                  <c:v>2072.456900558961</c:v>
                </c:pt>
                <c:pt idx="177">
                  <c:v>2104.5670852793228</c:v>
                </c:pt>
                <c:pt idx="178">
                  <c:v>2338.4026947703005</c:v>
                </c:pt>
                <c:pt idx="179">
                  <c:v>2067.1096168126433</c:v>
                </c:pt>
                <c:pt idx="180">
                  <c:v>2093.9316431759471</c:v>
                </c:pt>
                <c:pt idx="181">
                  <c:v>2253.1830650568118</c:v>
                </c:pt>
                <c:pt idx="182">
                  <c:v>1985.2346031891257</c:v>
                </c:pt>
                <c:pt idx="183">
                  <c:v>1970.9560033239743</c:v>
                </c:pt>
                <c:pt idx="184">
                  <c:v>1764.5782006614988</c:v>
                </c:pt>
                <c:pt idx="185">
                  <c:v>1741.6738445343947</c:v>
                </c:pt>
                <c:pt idx="186">
                  <c:v>1571.8185643998004</c:v>
                </c:pt>
                <c:pt idx="187">
                  <c:v>1930.5747758952446</c:v>
                </c:pt>
                <c:pt idx="188">
                  <c:v>1921.572607038747</c:v>
                </c:pt>
                <c:pt idx="189">
                  <c:v>2271.7688258072303</c:v>
                </c:pt>
                <c:pt idx="190">
                  <c:v>2553.346188433708</c:v>
                </c:pt>
                <c:pt idx="191">
                  <c:v>2815.4393811645441</c:v>
                </c:pt>
                <c:pt idx="192">
                  <c:v>3152.6421776178709</c:v>
                </c:pt>
                <c:pt idx="193">
                  <c:v>3248.9558295972188</c:v>
                </c:pt>
                <c:pt idx="194">
                  <c:v>3550.4480059423458</c:v>
                </c:pt>
                <c:pt idx="195">
                  <c:v>3627.8049105635209</c:v>
                </c:pt>
                <c:pt idx="196">
                  <c:v>3812.8639015727003</c:v>
                </c:pt>
                <c:pt idx="197">
                  <c:v>3421.2874510286256</c:v>
                </c:pt>
                <c:pt idx="198">
                  <c:v>3397.838479989347</c:v>
                </c:pt>
                <c:pt idx="199">
                  <c:v>3605.5110852235143</c:v>
                </c:pt>
                <c:pt idx="200">
                  <c:v>3359.5378770845582</c:v>
                </c:pt>
                <c:pt idx="201">
                  <c:v>3450.3091390182453</c:v>
                </c:pt>
                <c:pt idx="202">
                  <c:v>3648.9967399209941</c:v>
                </c:pt>
                <c:pt idx="203">
                  <c:v>3287.2346300979711</c:v>
                </c:pt>
                <c:pt idx="204">
                  <c:v>3243.6310521253945</c:v>
                </c:pt>
                <c:pt idx="205">
                  <c:v>3279.8320740309337</c:v>
                </c:pt>
                <c:pt idx="206">
                  <c:v>3563.2139398692179</c:v>
                </c:pt>
                <c:pt idx="207">
                  <c:v>3578.8714165543975</c:v>
                </c:pt>
                <c:pt idx="208">
                  <c:v>3442.4445370586332</c:v>
                </c:pt>
                <c:pt idx="209">
                  <c:v>3326.1790902918742</c:v>
                </c:pt>
                <c:pt idx="210">
                  <c:v>2883.3911439851895</c:v>
                </c:pt>
                <c:pt idx="211">
                  <c:v>2624.4174719233674</c:v>
                </c:pt>
                <c:pt idx="212">
                  <c:v>2348.5804518157715</c:v>
                </c:pt>
                <c:pt idx="213">
                  <c:v>2472.0922906296901</c:v>
                </c:pt>
                <c:pt idx="214">
                  <c:v>2209.0021728896813</c:v>
                </c:pt>
                <c:pt idx="215">
                  <c:v>2666.9351641781946</c:v>
                </c:pt>
                <c:pt idx="216">
                  <c:v>2311.9071538926992</c:v>
                </c:pt>
                <c:pt idx="217">
                  <c:v>2004.1412179839228</c:v>
                </c:pt>
                <c:pt idx="218">
                  <c:v>1737.345729848674</c:v>
                </c:pt>
                <c:pt idx="219">
                  <c:v>1708.0666174311648</c:v>
                </c:pt>
                <c:pt idx="220">
                  <c:v>1670.685201952125</c:v>
                </c:pt>
                <c:pt idx="221">
                  <c:v>1719.0159303748801</c:v>
                </c:pt>
                <c:pt idx="222">
                  <c:v>1490.1769193604805</c:v>
                </c:pt>
                <c:pt idx="223">
                  <c:v>1605.801438111409</c:v>
                </c:pt>
                <c:pt idx="224">
                  <c:v>1702.0337780858395</c:v>
                </c:pt>
                <c:pt idx="225">
                  <c:v>1825.2362597450235</c:v>
                </c:pt>
                <c:pt idx="226">
                  <c:v>1582.2569753956429</c:v>
                </c:pt>
                <c:pt idx="227">
                  <c:v>1623.6236036960497</c:v>
                </c:pt>
                <c:pt idx="228">
                  <c:v>2091.4834195568528</c:v>
                </c:pt>
                <c:pt idx="229">
                  <c:v>2405.0607541077725</c:v>
                </c:pt>
                <c:pt idx="230">
                  <c:v>2592.8940152925338</c:v>
                </c:pt>
                <c:pt idx="231">
                  <c:v>2247.7225182516067</c:v>
                </c:pt>
                <c:pt idx="232">
                  <c:v>2100.261966757048</c:v>
                </c:pt>
                <c:pt idx="233">
                  <c:v>1990.6706826675354</c:v>
                </c:pt>
                <c:pt idx="234">
                  <c:v>1761.6684204850933</c:v>
                </c:pt>
                <c:pt idx="235">
                  <c:v>1955.1514204063374</c:v>
                </c:pt>
                <c:pt idx="236">
                  <c:v>2020.8775570154301</c:v>
                </c:pt>
                <c:pt idx="237">
                  <c:v>2165.8540922778138</c:v>
                </c:pt>
                <c:pt idx="238">
                  <c:v>1877.5310466791273</c:v>
                </c:pt>
                <c:pt idx="239">
                  <c:v>1993.5901704609621</c:v>
                </c:pt>
                <c:pt idx="240">
                  <c:v>1982.1992599318053</c:v>
                </c:pt>
                <c:pt idx="241">
                  <c:v>2066.3247313360475</c:v>
                </c:pt>
                <c:pt idx="242">
                  <c:v>1863.251243302451</c:v>
                </c:pt>
                <c:pt idx="243">
                  <c:v>1985.2113245009434</c:v>
                </c:pt>
                <c:pt idx="244">
                  <c:v>2208.9358235436539</c:v>
                </c:pt>
                <c:pt idx="245">
                  <c:v>1994.8776473964604</c:v>
                </c:pt>
                <c:pt idx="246">
                  <c:v>2129.3153452336269</c:v>
                </c:pt>
                <c:pt idx="247">
                  <c:v>2099.8564143819594</c:v>
                </c:pt>
                <c:pt idx="248">
                  <c:v>1910.3191182763801</c:v>
                </c:pt>
                <c:pt idx="249">
                  <c:v>1754.0134251040472</c:v>
                </c:pt>
                <c:pt idx="250">
                  <c:v>2036.5154740878188</c:v>
                </c:pt>
                <c:pt idx="251">
                  <c:v>2279.4102569859938</c:v>
                </c:pt>
                <c:pt idx="252">
                  <c:v>2303.9703762450399</c:v>
                </c:pt>
                <c:pt idx="253">
                  <c:v>2733.261000845936</c:v>
                </c:pt>
                <c:pt idx="254">
                  <c:v>2851.4035558824044</c:v>
                </c:pt>
                <c:pt idx="255">
                  <c:v>2683.818725863538</c:v>
                </c:pt>
                <c:pt idx="256">
                  <c:v>2974.5431403867924</c:v>
                </c:pt>
                <c:pt idx="257">
                  <c:v>3150.5657102548121</c:v>
                </c:pt>
                <c:pt idx="258">
                  <c:v>2731.1557859306308</c:v>
                </c:pt>
                <c:pt idx="259">
                  <c:v>2501.5785915981019</c:v>
                </c:pt>
                <c:pt idx="260">
                  <c:v>2368.5631955445797</c:v>
                </c:pt>
                <c:pt idx="261">
                  <c:v>2383.2550883792637</c:v>
                </c:pt>
                <c:pt idx="262">
                  <c:v>2301.9911655831497</c:v>
                </c:pt>
                <c:pt idx="263">
                  <c:v>2101.5452668641933</c:v>
                </c:pt>
                <c:pt idx="264">
                  <c:v>2185.783147169167</c:v>
                </c:pt>
                <c:pt idx="265">
                  <c:v>2062.8071039273495</c:v>
                </c:pt>
                <c:pt idx="266">
                  <c:v>2036.2018898422953</c:v>
                </c:pt>
                <c:pt idx="267">
                  <c:v>1869.1384177338396</c:v>
                </c:pt>
                <c:pt idx="268">
                  <c:v>1960.3147859074884</c:v>
                </c:pt>
                <c:pt idx="269">
                  <c:v>2049.3535644567105</c:v>
                </c:pt>
                <c:pt idx="270">
                  <c:v>1894.5393138017816</c:v>
                </c:pt>
                <c:pt idx="271">
                  <c:v>1816.3342613426387</c:v>
                </c:pt>
                <c:pt idx="272">
                  <c:v>2420.540029717004</c:v>
                </c:pt>
                <c:pt idx="273">
                  <c:v>2098.3126572223186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E5-4A1A-AB90-0630E3A9CFD5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TSS_3months!$A$2:$A$367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TSS_3months!$C$3:$C$367</c:f>
              <c:numCache>
                <c:formatCode>General</c:formatCode>
                <c:ptCount val="365"/>
                <c:pt idx="5">
                  <c:v>389</c:v>
                </c:pt>
                <c:pt idx="6">
                  <c:v>78</c:v>
                </c:pt>
                <c:pt idx="7">
                  <c:v>162</c:v>
                </c:pt>
                <c:pt idx="8">
                  <c:v>58</c:v>
                </c:pt>
                <c:pt idx="9">
                  <c:v>36</c:v>
                </c:pt>
                <c:pt idx="10">
                  <c:v>215</c:v>
                </c:pt>
                <c:pt idx="11">
                  <c:v>5</c:v>
                </c:pt>
                <c:pt idx="12">
                  <c:v>98</c:v>
                </c:pt>
                <c:pt idx="13">
                  <c:v>109</c:v>
                </c:pt>
                <c:pt idx="14">
                  <c:v>152</c:v>
                </c:pt>
                <c:pt idx="15">
                  <c:v>66</c:v>
                </c:pt>
                <c:pt idx="16">
                  <c:v>220</c:v>
                </c:pt>
                <c:pt idx="17">
                  <c:v>256</c:v>
                </c:pt>
                <c:pt idx="18">
                  <c:v>273</c:v>
                </c:pt>
                <c:pt idx="19">
                  <c:v>222</c:v>
                </c:pt>
                <c:pt idx="20">
                  <c:v>0</c:v>
                </c:pt>
                <c:pt idx="21">
                  <c:v>55</c:v>
                </c:pt>
                <c:pt idx="22">
                  <c:v>145</c:v>
                </c:pt>
                <c:pt idx="23">
                  <c:v>249</c:v>
                </c:pt>
                <c:pt idx="24">
                  <c:v>27</c:v>
                </c:pt>
                <c:pt idx="25">
                  <c:v>95</c:v>
                </c:pt>
                <c:pt idx="26">
                  <c:v>255</c:v>
                </c:pt>
                <c:pt idx="27">
                  <c:v>0</c:v>
                </c:pt>
                <c:pt idx="28">
                  <c:v>74</c:v>
                </c:pt>
                <c:pt idx="29">
                  <c:v>145</c:v>
                </c:pt>
                <c:pt idx="30">
                  <c:v>274</c:v>
                </c:pt>
                <c:pt idx="31">
                  <c:v>191</c:v>
                </c:pt>
                <c:pt idx="32">
                  <c:v>278</c:v>
                </c:pt>
                <c:pt idx="33">
                  <c:v>0</c:v>
                </c:pt>
                <c:pt idx="34">
                  <c:v>69</c:v>
                </c:pt>
                <c:pt idx="35">
                  <c:v>0</c:v>
                </c:pt>
                <c:pt idx="36">
                  <c:v>58.767673063602658</c:v>
                </c:pt>
                <c:pt idx="37">
                  <c:v>205</c:v>
                </c:pt>
                <c:pt idx="38">
                  <c:v>26</c:v>
                </c:pt>
                <c:pt idx="39">
                  <c:v>216</c:v>
                </c:pt>
                <c:pt idx="40">
                  <c:v>62</c:v>
                </c:pt>
                <c:pt idx="41">
                  <c:v>0</c:v>
                </c:pt>
                <c:pt idx="42">
                  <c:v>286</c:v>
                </c:pt>
                <c:pt idx="43">
                  <c:v>317</c:v>
                </c:pt>
                <c:pt idx="44">
                  <c:v>32</c:v>
                </c:pt>
                <c:pt idx="45">
                  <c:v>226</c:v>
                </c:pt>
                <c:pt idx="46">
                  <c:v>394</c:v>
                </c:pt>
                <c:pt idx="47">
                  <c:v>272</c:v>
                </c:pt>
                <c:pt idx="48">
                  <c:v>33</c:v>
                </c:pt>
                <c:pt idx="49">
                  <c:v>246</c:v>
                </c:pt>
                <c:pt idx="50">
                  <c:v>342</c:v>
                </c:pt>
                <c:pt idx="51">
                  <c:v>42</c:v>
                </c:pt>
                <c:pt idx="52">
                  <c:v>298</c:v>
                </c:pt>
                <c:pt idx="53">
                  <c:v>391</c:v>
                </c:pt>
                <c:pt idx="54">
                  <c:v>0</c:v>
                </c:pt>
                <c:pt idx="55">
                  <c:v>92</c:v>
                </c:pt>
                <c:pt idx="56">
                  <c:v>242</c:v>
                </c:pt>
                <c:pt idx="57">
                  <c:v>43</c:v>
                </c:pt>
                <c:pt idx="58">
                  <c:v>193</c:v>
                </c:pt>
                <c:pt idx="59">
                  <c:v>84</c:v>
                </c:pt>
                <c:pt idx="60">
                  <c:v>354</c:v>
                </c:pt>
                <c:pt idx="61">
                  <c:v>353</c:v>
                </c:pt>
                <c:pt idx="62">
                  <c:v>0</c:v>
                </c:pt>
                <c:pt idx="63">
                  <c:v>69</c:v>
                </c:pt>
                <c:pt idx="64">
                  <c:v>231</c:v>
                </c:pt>
                <c:pt idx="65">
                  <c:v>22</c:v>
                </c:pt>
                <c:pt idx="66">
                  <c:v>76</c:v>
                </c:pt>
                <c:pt idx="67">
                  <c:v>386</c:v>
                </c:pt>
                <c:pt idx="68">
                  <c:v>36</c:v>
                </c:pt>
                <c:pt idx="69">
                  <c:v>85</c:v>
                </c:pt>
                <c:pt idx="70">
                  <c:v>109</c:v>
                </c:pt>
                <c:pt idx="71">
                  <c:v>147</c:v>
                </c:pt>
                <c:pt idx="72">
                  <c:v>303</c:v>
                </c:pt>
                <c:pt idx="73">
                  <c:v>319</c:v>
                </c:pt>
                <c:pt idx="74">
                  <c:v>384</c:v>
                </c:pt>
                <c:pt idx="75">
                  <c:v>340</c:v>
                </c:pt>
                <c:pt idx="76">
                  <c:v>287</c:v>
                </c:pt>
                <c:pt idx="77">
                  <c:v>103</c:v>
                </c:pt>
                <c:pt idx="78">
                  <c:v>0</c:v>
                </c:pt>
                <c:pt idx="79">
                  <c:v>113</c:v>
                </c:pt>
                <c:pt idx="80">
                  <c:v>0</c:v>
                </c:pt>
                <c:pt idx="81">
                  <c:v>186</c:v>
                </c:pt>
                <c:pt idx="82">
                  <c:v>271</c:v>
                </c:pt>
                <c:pt idx="83">
                  <c:v>25</c:v>
                </c:pt>
                <c:pt idx="84">
                  <c:v>62</c:v>
                </c:pt>
                <c:pt idx="85">
                  <c:v>281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16</c:v>
                </c:pt>
                <c:pt idx="92">
                  <c:v>38</c:v>
                </c:pt>
                <c:pt idx="93">
                  <c:v>83</c:v>
                </c:pt>
                <c:pt idx="94">
                  <c:v>119</c:v>
                </c:pt>
                <c:pt idx="95">
                  <c:v>123</c:v>
                </c:pt>
                <c:pt idx="96">
                  <c:v>126</c:v>
                </c:pt>
                <c:pt idx="97">
                  <c:v>128</c:v>
                </c:pt>
                <c:pt idx="98">
                  <c:v>62</c:v>
                </c:pt>
                <c:pt idx="99">
                  <c:v>112</c:v>
                </c:pt>
                <c:pt idx="100">
                  <c:v>39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149</c:v>
                </c:pt>
                <c:pt idx="106">
                  <c:v>160</c:v>
                </c:pt>
                <c:pt idx="107">
                  <c:v>179</c:v>
                </c:pt>
                <c:pt idx="108">
                  <c:v>0</c:v>
                </c:pt>
                <c:pt idx="109">
                  <c:v>101</c:v>
                </c:pt>
                <c:pt idx="110">
                  <c:v>151</c:v>
                </c:pt>
                <c:pt idx="111">
                  <c:v>222</c:v>
                </c:pt>
                <c:pt idx="112">
                  <c:v>0</c:v>
                </c:pt>
                <c:pt idx="113">
                  <c:v>145</c:v>
                </c:pt>
                <c:pt idx="114">
                  <c:v>172</c:v>
                </c:pt>
                <c:pt idx="115">
                  <c:v>179</c:v>
                </c:pt>
                <c:pt idx="116">
                  <c:v>0</c:v>
                </c:pt>
                <c:pt idx="117">
                  <c:v>185</c:v>
                </c:pt>
                <c:pt idx="118">
                  <c:v>338</c:v>
                </c:pt>
                <c:pt idx="119">
                  <c:v>338</c:v>
                </c:pt>
                <c:pt idx="120">
                  <c:v>341</c:v>
                </c:pt>
                <c:pt idx="121">
                  <c:v>293</c:v>
                </c:pt>
                <c:pt idx="122">
                  <c:v>0</c:v>
                </c:pt>
                <c:pt idx="123">
                  <c:v>35</c:v>
                </c:pt>
                <c:pt idx="124">
                  <c:v>240</c:v>
                </c:pt>
                <c:pt idx="125">
                  <c:v>308</c:v>
                </c:pt>
                <c:pt idx="126">
                  <c:v>129</c:v>
                </c:pt>
                <c:pt idx="127">
                  <c:v>34</c:v>
                </c:pt>
                <c:pt idx="128">
                  <c:v>76</c:v>
                </c:pt>
                <c:pt idx="129">
                  <c:v>114</c:v>
                </c:pt>
                <c:pt idx="130">
                  <c:v>151</c:v>
                </c:pt>
                <c:pt idx="131">
                  <c:v>348</c:v>
                </c:pt>
                <c:pt idx="132">
                  <c:v>299</c:v>
                </c:pt>
                <c:pt idx="133">
                  <c:v>395</c:v>
                </c:pt>
                <c:pt idx="134">
                  <c:v>202</c:v>
                </c:pt>
                <c:pt idx="135">
                  <c:v>337</c:v>
                </c:pt>
                <c:pt idx="136">
                  <c:v>339</c:v>
                </c:pt>
                <c:pt idx="137">
                  <c:v>289</c:v>
                </c:pt>
                <c:pt idx="138">
                  <c:v>142</c:v>
                </c:pt>
                <c:pt idx="139">
                  <c:v>43</c:v>
                </c:pt>
                <c:pt idx="140">
                  <c:v>144</c:v>
                </c:pt>
                <c:pt idx="141">
                  <c:v>207</c:v>
                </c:pt>
                <c:pt idx="142">
                  <c:v>258</c:v>
                </c:pt>
                <c:pt idx="143">
                  <c:v>409</c:v>
                </c:pt>
                <c:pt idx="144">
                  <c:v>321</c:v>
                </c:pt>
                <c:pt idx="145">
                  <c:v>409</c:v>
                </c:pt>
                <c:pt idx="146">
                  <c:v>41</c:v>
                </c:pt>
                <c:pt idx="147">
                  <c:v>460</c:v>
                </c:pt>
                <c:pt idx="148">
                  <c:v>341</c:v>
                </c:pt>
                <c:pt idx="149">
                  <c:v>278</c:v>
                </c:pt>
                <c:pt idx="150">
                  <c:v>282</c:v>
                </c:pt>
                <c:pt idx="151">
                  <c:v>416</c:v>
                </c:pt>
                <c:pt idx="152">
                  <c:v>107</c:v>
                </c:pt>
                <c:pt idx="153">
                  <c:v>0</c:v>
                </c:pt>
                <c:pt idx="154">
                  <c:v>58.767673063602658</c:v>
                </c:pt>
                <c:pt idx="155">
                  <c:v>31.468646864686473</c:v>
                </c:pt>
                <c:pt idx="156">
                  <c:v>101</c:v>
                </c:pt>
                <c:pt idx="157">
                  <c:v>89.733732632522518</c:v>
                </c:pt>
                <c:pt idx="158">
                  <c:v>0</c:v>
                </c:pt>
                <c:pt idx="159">
                  <c:v>26.579269038014917</c:v>
                </c:pt>
                <c:pt idx="160">
                  <c:v>65.286843499164732</c:v>
                </c:pt>
                <c:pt idx="161">
                  <c:v>104</c:v>
                </c:pt>
                <c:pt idx="162">
                  <c:v>190</c:v>
                </c:pt>
                <c:pt idx="163">
                  <c:v>49</c:v>
                </c:pt>
                <c:pt idx="164">
                  <c:v>122</c:v>
                </c:pt>
                <c:pt idx="165">
                  <c:v>250</c:v>
                </c:pt>
                <c:pt idx="166">
                  <c:v>29.431406103573323</c:v>
                </c:pt>
                <c:pt idx="167">
                  <c:v>180</c:v>
                </c:pt>
                <c:pt idx="168">
                  <c:v>217</c:v>
                </c:pt>
                <c:pt idx="169">
                  <c:v>227</c:v>
                </c:pt>
                <c:pt idx="170">
                  <c:v>171</c:v>
                </c:pt>
                <c:pt idx="171">
                  <c:v>37</c:v>
                </c:pt>
                <c:pt idx="172">
                  <c:v>131</c:v>
                </c:pt>
                <c:pt idx="173">
                  <c:v>202</c:v>
                </c:pt>
                <c:pt idx="174">
                  <c:v>0</c:v>
                </c:pt>
                <c:pt idx="175">
                  <c:v>210</c:v>
                </c:pt>
                <c:pt idx="176">
                  <c:v>154</c:v>
                </c:pt>
                <c:pt idx="177">
                  <c:v>257</c:v>
                </c:pt>
                <c:pt idx="178">
                  <c:v>20</c:v>
                </c:pt>
                <c:pt idx="179">
                  <c:v>151</c:v>
                </c:pt>
                <c:pt idx="180">
                  <c:v>219</c:v>
                </c:pt>
                <c:pt idx="181">
                  <c:v>16</c:v>
                </c:pt>
                <c:pt idx="182">
                  <c:v>125</c:v>
                </c:pt>
                <c:pt idx="183">
                  <c:v>28</c:v>
                </c:pt>
                <c:pt idx="184">
                  <c:v>106</c:v>
                </c:pt>
                <c:pt idx="185">
                  <c:v>31</c:v>
                </c:pt>
                <c:pt idx="186">
                  <c:v>284</c:v>
                </c:pt>
                <c:pt idx="187">
                  <c:v>124</c:v>
                </c:pt>
                <c:pt idx="188">
                  <c:v>303</c:v>
                </c:pt>
                <c:pt idx="189">
                  <c:v>292</c:v>
                </c:pt>
                <c:pt idx="190">
                  <c:v>301</c:v>
                </c:pt>
                <c:pt idx="191">
                  <c:v>356</c:v>
                </c:pt>
                <c:pt idx="192">
                  <c:v>258</c:v>
                </c:pt>
                <c:pt idx="193">
                  <c:v>367</c:v>
                </c:pt>
                <c:pt idx="194">
                  <c:v>275</c:v>
                </c:pt>
                <c:pt idx="195">
                  <c:v>334</c:v>
                </c:pt>
                <c:pt idx="196">
                  <c:v>58</c:v>
                </c:pt>
                <c:pt idx="197">
                  <c:v>216</c:v>
                </c:pt>
                <c:pt idx="198">
                  <c:v>330</c:v>
                </c:pt>
                <c:pt idx="199">
                  <c:v>117</c:v>
                </c:pt>
                <c:pt idx="200">
                  <c:v>269</c:v>
                </c:pt>
                <c:pt idx="201">
                  <c:v>329</c:v>
                </c:pt>
                <c:pt idx="202">
                  <c:v>62</c:v>
                </c:pt>
                <c:pt idx="203">
                  <c:v>197</c:v>
                </c:pt>
                <c:pt idx="204">
                  <c:v>234</c:v>
                </c:pt>
                <c:pt idx="205">
                  <c:v>360</c:v>
                </c:pt>
                <c:pt idx="206">
                  <c:v>245</c:v>
                </c:pt>
                <c:pt idx="207">
                  <c:v>170</c:v>
                </c:pt>
                <c:pt idx="208">
                  <c:v>171</c:v>
                </c:pt>
                <c:pt idx="209">
                  <c:v>0</c:v>
                </c:pt>
                <c:pt idx="210">
                  <c:v>62.434706433606323</c:v>
                </c:pt>
                <c:pt idx="211">
                  <c:v>36.76547284358066</c:v>
                </c:pt>
                <c:pt idx="212">
                  <c:v>218.07990058265088</c:v>
                </c:pt>
                <c:pt idx="213">
                  <c:v>33</c:v>
                </c:pt>
                <c:pt idx="214">
                  <c:v>376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101</c:v>
                </c:pt>
                <c:pt idx="219">
                  <c:v>95</c:v>
                </c:pt>
                <c:pt idx="220">
                  <c:v>135.36792568145702</c:v>
                </c:pt>
                <c:pt idx="221">
                  <c:v>0</c:v>
                </c:pt>
                <c:pt idx="222">
                  <c:v>157</c:v>
                </c:pt>
                <c:pt idx="223">
                  <c:v>155</c:v>
                </c:pt>
                <c:pt idx="224">
                  <c:v>174.89039644705213</c:v>
                </c:pt>
                <c:pt idx="225">
                  <c:v>0</c:v>
                </c:pt>
                <c:pt idx="226">
                  <c:v>126</c:v>
                </c:pt>
                <c:pt idx="227">
                  <c:v>342</c:v>
                </c:pt>
                <c:pt idx="228">
                  <c:v>296</c:v>
                </c:pt>
                <c:pt idx="229">
                  <c:v>254</c:v>
                </c:pt>
                <c:pt idx="230">
                  <c:v>0</c:v>
                </c:pt>
                <c:pt idx="231">
                  <c:v>75.880495456953099</c:v>
                </c:pt>
                <c:pt idx="232">
                  <c:v>85</c:v>
                </c:pt>
                <c:pt idx="233">
                  <c:v>18</c:v>
                </c:pt>
                <c:pt idx="234">
                  <c:v>214</c:v>
                </c:pt>
                <c:pt idx="235">
                  <c:v>163</c:v>
                </c:pt>
                <c:pt idx="236">
                  <c:v>207</c:v>
                </c:pt>
                <c:pt idx="237">
                  <c:v>0</c:v>
                </c:pt>
                <c:pt idx="238">
                  <c:v>183</c:v>
                </c:pt>
                <c:pt idx="239">
                  <c:v>127</c:v>
                </c:pt>
                <c:pt idx="240">
                  <c:v>174</c:v>
                </c:pt>
                <c:pt idx="241">
                  <c:v>36</c:v>
                </c:pt>
                <c:pt idx="242">
                  <c:v>185</c:v>
                </c:pt>
                <c:pt idx="243">
                  <c:v>244</c:v>
                </c:pt>
                <c:pt idx="244">
                  <c:v>40</c:v>
                </c:pt>
                <c:pt idx="245">
                  <c:v>200</c:v>
                </c:pt>
                <c:pt idx="246">
                  <c:v>127</c:v>
                </c:pt>
                <c:pt idx="247">
                  <c:v>45</c:v>
                </c:pt>
                <c:pt idx="248">
                  <c:v>49</c:v>
                </c:pt>
                <c:pt idx="249">
                  <c:v>258</c:v>
                </c:pt>
                <c:pt idx="250">
                  <c:v>257</c:v>
                </c:pt>
                <c:pt idx="251">
                  <c:v>164</c:v>
                </c:pt>
                <c:pt idx="252">
                  <c:v>368</c:v>
                </c:pt>
                <c:pt idx="253">
                  <c:v>241</c:v>
                </c:pt>
                <c:pt idx="254">
                  <c:v>106</c:v>
                </c:pt>
                <c:pt idx="255">
                  <c:v>324</c:v>
                </c:pt>
                <c:pt idx="256">
                  <c:v>286</c:v>
                </c:pt>
                <c:pt idx="257">
                  <c:v>0</c:v>
                </c:pt>
                <c:pt idx="258">
                  <c:v>67</c:v>
                </c:pt>
                <c:pt idx="259">
                  <c:v>100</c:v>
                </c:pt>
                <c:pt idx="260">
                  <c:v>165</c:v>
                </c:pt>
                <c:pt idx="261">
                  <c:v>118</c:v>
                </c:pt>
                <c:pt idx="262">
                  <c:v>53</c:v>
                </c:pt>
                <c:pt idx="263">
                  <c:v>182</c:v>
                </c:pt>
                <c:pt idx="264">
                  <c:v>84</c:v>
                </c:pt>
                <c:pt idx="265">
                  <c:v>124</c:v>
                </c:pt>
                <c:pt idx="266">
                  <c:v>52</c:v>
                </c:pt>
                <c:pt idx="267">
                  <c:v>170</c:v>
                </c:pt>
                <c:pt idx="268">
                  <c:v>175</c:v>
                </c:pt>
                <c:pt idx="269">
                  <c:v>59</c:v>
                </c:pt>
                <c:pt idx="270">
                  <c:v>87</c:v>
                </c:pt>
                <c:pt idx="271">
                  <c:v>423</c:v>
                </c:pt>
                <c:pt idx="2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E5-4A1A-AB90-0630E3A9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30"/>
      </c:valAx>
      <c:valAx>
        <c:axId val="2017976303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eTRIMP_3months!$A$2:$A$367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eTRIMP_3months!$K$2:$K$367</c:f>
              <c:numCache>
                <c:formatCode>General</c:formatCode>
                <c:ptCount val="366"/>
                <c:pt idx="5">
                  <c:v>489</c:v>
                </c:pt>
                <c:pt idx="6">
                  <c:v>489</c:v>
                </c:pt>
                <c:pt idx="7">
                  <c:v>-573.80883259654092</c:v>
                </c:pt>
                <c:pt idx="8">
                  <c:v>-672.62286832031123</c:v>
                </c:pt>
                <c:pt idx="9">
                  <c:v>-473.6094727101372</c:v>
                </c:pt>
                <c:pt idx="10">
                  <c:v>-236.16556832669448</c:v>
                </c:pt>
                <c:pt idx="11">
                  <c:v>-483.45501859851265</c:v>
                </c:pt>
                <c:pt idx="12">
                  <c:v>-117.00160308008026</c:v>
                </c:pt>
                <c:pt idx="13">
                  <c:v>52.555710175354307</c:v>
                </c:pt>
                <c:pt idx="14">
                  <c:v>163.30642236798622</c:v>
                </c:pt>
                <c:pt idx="15">
                  <c:v>-27.937322379623765</c:v>
                </c:pt>
                <c:pt idx="16">
                  <c:v>148.9490499086437</c:v>
                </c:pt>
                <c:pt idx="17">
                  <c:v>-209.32037771646719</c:v>
                </c:pt>
                <c:pt idx="18">
                  <c:v>-325.02469043739075</c:v>
                </c:pt>
                <c:pt idx="19">
                  <c:v>-393.45358666487664</c:v>
                </c:pt>
                <c:pt idx="20">
                  <c:v>-276.32661022853063</c:v>
                </c:pt>
                <c:pt idx="21">
                  <c:v>409.51956852067815</c:v>
                </c:pt>
                <c:pt idx="22">
                  <c:v>881.32476863643933</c:v>
                </c:pt>
                <c:pt idx="23">
                  <c:v>1110.8515693524932</c:v>
                </c:pt>
                <c:pt idx="24">
                  <c:v>1136.894877207018</c:v>
                </c:pt>
                <c:pt idx="25">
                  <c:v>1625.0500612393307</c:v>
                </c:pt>
                <c:pt idx="26">
                  <c:v>1957.0955764632499</c:v>
                </c:pt>
                <c:pt idx="27">
                  <c:v>1644.0144662555276</c:v>
                </c:pt>
                <c:pt idx="28">
                  <c:v>2172.5514203809116</c:v>
                </c:pt>
                <c:pt idx="29">
                  <c:v>2474.6751767767778</c:v>
                </c:pt>
                <c:pt idx="30">
                  <c:v>2508.2471718725601</c:v>
                </c:pt>
                <c:pt idx="31">
                  <c:v>2155.012784673052</c:v>
                </c:pt>
                <c:pt idx="32">
                  <c:v>2293.4888905456301</c:v>
                </c:pt>
                <c:pt idx="33">
                  <c:v>2357.394598343365</c:v>
                </c:pt>
                <c:pt idx="34">
                  <c:v>2928.035034257372</c:v>
                </c:pt>
                <c:pt idx="35">
                  <c:v>3280.4323392373535</c:v>
                </c:pt>
                <c:pt idx="36">
                  <c:v>3703.5731183838898</c:v>
                </c:pt>
                <c:pt idx="37">
                  <c:v>3910.6855668002199</c:v>
                </c:pt>
                <c:pt idx="38">
                  <c:v>3776.4205080948936</c:v>
                </c:pt>
                <c:pt idx="39">
                  <c:v>4069.3725273557488</c:v>
                </c:pt>
                <c:pt idx="40">
                  <c:v>3908.505680377898</c:v>
                </c:pt>
                <c:pt idx="41">
                  <c:v>4166.7637652772373</c:v>
                </c:pt>
                <c:pt idx="42">
                  <c:v>4497.6667129952748</c:v>
                </c:pt>
                <c:pt idx="43">
                  <c:v>4104.2143116529323</c:v>
                </c:pt>
                <c:pt idx="44">
                  <c:v>3782.7299704331272</c:v>
                </c:pt>
                <c:pt idx="45">
                  <c:v>4214.0984364622091</c:v>
                </c:pt>
                <c:pt idx="46">
                  <c:v>4158.1051198805162</c:v>
                </c:pt>
                <c:pt idx="47">
                  <c:v>3686.2893803085617</c:v>
                </c:pt>
                <c:pt idx="48">
                  <c:v>3718.8669451594105</c:v>
                </c:pt>
                <c:pt idx="49">
                  <c:v>4265.9743545428619</c:v>
                </c:pt>
                <c:pt idx="50">
                  <c:v>4346.3386343331385</c:v>
                </c:pt>
                <c:pt idx="51">
                  <c:v>4217.7222907071518</c:v>
                </c:pt>
                <c:pt idx="52">
                  <c:v>4765.7170478321887</c:v>
                </c:pt>
                <c:pt idx="53">
                  <c:v>5265.0622713157372</c:v>
                </c:pt>
                <c:pt idx="54">
                  <c:v>4228.0013230162685</c:v>
                </c:pt>
                <c:pt idx="55">
                  <c:v>4925.0114438335177</c:v>
                </c:pt>
                <c:pt idx="56">
                  <c:v>5276.1235709918392</c:v>
                </c:pt>
                <c:pt idx="57">
                  <c:v>5257.7043675841242</c:v>
                </c:pt>
                <c:pt idx="58">
                  <c:v>5716.7808891110417</c:v>
                </c:pt>
                <c:pt idx="59">
                  <c:v>5844.1126596155927</c:v>
                </c:pt>
                <c:pt idx="60">
                  <c:v>6120.763030461223</c:v>
                </c:pt>
                <c:pt idx="61">
                  <c:v>5600.6022120066064</c:v>
                </c:pt>
                <c:pt idx="62">
                  <c:v>5261.4778664004507</c:v>
                </c:pt>
                <c:pt idx="63">
                  <c:v>5958.6474794399282</c:v>
                </c:pt>
                <c:pt idx="64">
                  <c:v>6370.6571226397255</c:v>
                </c:pt>
                <c:pt idx="65">
                  <c:v>6316.8501326811484</c:v>
                </c:pt>
                <c:pt idx="66">
                  <c:v>6809.3993650227258</c:v>
                </c:pt>
                <c:pt idx="67">
                  <c:v>7114.6668008064971</c:v>
                </c:pt>
                <c:pt idx="68">
                  <c:v>7511.9692250174376</c:v>
                </c:pt>
                <c:pt idx="69">
                  <c:v>6980.2789179221272</c:v>
                </c:pt>
                <c:pt idx="70">
                  <c:v>7233.4377030199903</c:v>
                </c:pt>
                <c:pt idx="71">
                  <c:v>7410.5418793719664</c:v>
                </c:pt>
                <c:pt idx="72">
                  <c:v>7815.7247960940722</c:v>
                </c:pt>
                <c:pt idx="73">
                  <c:v>7874.4933946783922</c:v>
                </c:pt>
                <c:pt idx="74">
                  <c:v>6837.2389346156688</c:v>
                </c:pt>
                <c:pt idx="75">
                  <c:v>6547.7638524829135</c:v>
                </c:pt>
                <c:pt idx="76">
                  <c:v>7241.661345868014</c:v>
                </c:pt>
                <c:pt idx="77">
                  <c:v>6605.7059583949576</c:v>
                </c:pt>
                <c:pt idx="78">
                  <c:v>7179.7616320712141</c:v>
                </c:pt>
                <c:pt idx="79">
                  <c:v>7853.2574478072511</c:v>
                </c:pt>
                <c:pt idx="80">
                  <c:v>8183.2934734288929</c:v>
                </c:pt>
                <c:pt idx="81">
                  <c:v>8674.2395527068766</c:v>
                </c:pt>
                <c:pt idx="82">
                  <c:v>8613.1791328843083</c:v>
                </c:pt>
                <c:pt idx="83">
                  <c:v>8363.9802778162939</c:v>
                </c:pt>
                <c:pt idx="84">
                  <c:v>8789.0954428696532</c:v>
                </c:pt>
                <c:pt idx="85">
                  <c:v>9058.0770822537925</c:v>
                </c:pt>
                <c:pt idx="86">
                  <c:v>8737.9419688009475</c:v>
                </c:pt>
                <c:pt idx="87">
                  <c:v>9157.9198296858503</c:v>
                </c:pt>
                <c:pt idx="88">
                  <c:v>9486.2711563339872</c:v>
                </c:pt>
                <c:pt idx="89">
                  <c:v>9736.0338544077968</c:v>
                </c:pt>
                <c:pt idx="90">
                  <c:v>9918.4904232496701</c:v>
                </c:pt>
                <c:pt idx="91">
                  <c:v>10043.402104481889</c:v>
                </c:pt>
                <c:pt idx="92">
                  <c:v>10083.17654930724</c:v>
                </c:pt>
                <c:pt idx="93">
                  <c:v>10042.931295496173</c:v>
                </c:pt>
                <c:pt idx="94">
                  <c:v>9850.0836220123892</c:v>
                </c:pt>
                <c:pt idx="95">
                  <c:v>9507.369719125425</c:v>
                </c:pt>
                <c:pt idx="96">
                  <c:v>9256.4152843067495</c:v>
                </c:pt>
                <c:pt idx="97">
                  <c:v>9065.9933602367964</c:v>
                </c:pt>
                <c:pt idx="98">
                  <c:v>8930.8553841172252</c:v>
                </c:pt>
                <c:pt idx="99">
                  <c:v>8978.7655070675191</c:v>
                </c:pt>
                <c:pt idx="100">
                  <c:v>8882.8324270612302</c:v>
                </c:pt>
                <c:pt idx="101">
                  <c:v>8977.8796047818541</c:v>
                </c:pt>
                <c:pt idx="102">
                  <c:v>9132.1908536623414</c:v>
                </c:pt>
                <c:pt idx="103">
                  <c:v>9235.7408350512014</c:v>
                </c:pt>
                <c:pt idx="104">
                  <c:v>9295.9979982939549</c:v>
                </c:pt>
                <c:pt idx="105">
                  <c:v>9319.4198483768323</c:v>
                </c:pt>
                <c:pt idx="106">
                  <c:v>8949.1307185611477</c:v>
                </c:pt>
                <c:pt idx="107">
                  <c:v>8342.8416867689702</c:v>
                </c:pt>
                <c:pt idx="108">
                  <c:v>7942.8329940738367</c:v>
                </c:pt>
                <c:pt idx="109">
                  <c:v>8209.7184178926873</c:v>
                </c:pt>
                <c:pt idx="110">
                  <c:v>8132.4496924818804</c:v>
                </c:pt>
                <c:pt idx="111">
                  <c:v>8026.1150526733309</c:v>
                </c:pt>
                <c:pt idx="112">
                  <c:v>7724.0383867435557</c:v>
                </c:pt>
                <c:pt idx="113">
                  <c:v>8027.8059611485769</c:v>
                </c:pt>
                <c:pt idx="114">
                  <c:v>7945.3270771908738</c:v>
                </c:pt>
                <c:pt idx="115">
                  <c:v>7753.3526498554675</c:v>
                </c:pt>
                <c:pt idx="116">
                  <c:v>7559.1377862543159</c:v>
                </c:pt>
                <c:pt idx="117">
                  <c:v>7903.6798194047442</c:v>
                </c:pt>
                <c:pt idx="118">
                  <c:v>7805.1045498832809</c:v>
                </c:pt>
                <c:pt idx="119">
                  <c:v>7163.3333618573197</c:v>
                </c:pt>
                <c:pt idx="120">
                  <c:v>6810.565995526048</c:v>
                </c:pt>
                <c:pt idx="121">
                  <c:v>6482.2654218927255</c:v>
                </c:pt>
                <c:pt idx="122">
                  <c:v>6241.5029964180658</c:v>
                </c:pt>
                <c:pt idx="123">
                  <c:v>6999.3154243209065</c:v>
                </c:pt>
                <c:pt idx="124">
                  <c:v>7537.7315859248783</c:v>
                </c:pt>
                <c:pt idx="125">
                  <c:v>7432.1951981175162</c:v>
                </c:pt>
                <c:pt idx="126">
                  <c:v>7189.2487084822387</c:v>
                </c:pt>
                <c:pt idx="127">
                  <c:v>7535.7561989661317</c:v>
                </c:pt>
                <c:pt idx="128">
                  <c:v>8079.8494686397298</c:v>
                </c:pt>
                <c:pt idx="129">
                  <c:v>8444.3192075302195</c:v>
                </c:pt>
                <c:pt idx="130">
                  <c:v>8694.3124474927554</c:v>
                </c:pt>
                <c:pt idx="131">
                  <c:v>8766.5794215181431</c:v>
                </c:pt>
                <c:pt idx="132">
                  <c:v>8269.3665207859776</c:v>
                </c:pt>
                <c:pt idx="133">
                  <c:v>8103.8533182321635</c:v>
                </c:pt>
                <c:pt idx="134">
                  <c:v>7895.0789020050006</c:v>
                </c:pt>
                <c:pt idx="135">
                  <c:v>8105.2033131672688</c:v>
                </c:pt>
                <c:pt idx="136">
                  <c:v>7873.7393301081629</c:v>
                </c:pt>
                <c:pt idx="137">
                  <c:v>7857.609513980311</c:v>
                </c:pt>
                <c:pt idx="138">
                  <c:v>8051.7042096337027</c:v>
                </c:pt>
                <c:pt idx="139">
                  <c:v>8518.683181610244</c:v>
                </c:pt>
                <c:pt idx="140">
                  <c:v>9129.2648620449218</c:v>
                </c:pt>
                <c:pt idx="141">
                  <c:v>9475.9010421650146</c:v>
                </c:pt>
                <c:pt idx="142">
                  <c:v>9617.8502229401347</c:v>
                </c:pt>
                <c:pt idx="143">
                  <c:v>9488.3122921992799</c:v>
                </c:pt>
                <c:pt idx="144">
                  <c:v>8942.0597130910464</c:v>
                </c:pt>
                <c:pt idx="145">
                  <c:v>8804.4529216814408</c:v>
                </c:pt>
                <c:pt idx="146">
                  <c:v>8716.8973673893051</c:v>
                </c:pt>
                <c:pt idx="147">
                  <c:v>9421.2744888500383</c:v>
                </c:pt>
                <c:pt idx="148">
                  <c:v>8966.9714488716636</c:v>
                </c:pt>
                <c:pt idx="149">
                  <c:v>8944.8074807845933</c:v>
                </c:pt>
                <c:pt idx="150">
                  <c:v>9125.9335317646273</c:v>
                </c:pt>
                <c:pt idx="151">
                  <c:v>9379.7070358822439</c:v>
                </c:pt>
                <c:pt idx="152">
                  <c:v>9107.1746825530845</c:v>
                </c:pt>
                <c:pt idx="153">
                  <c:v>9895.0531707252885</c:v>
                </c:pt>
                <c:pt idx="154">
                  <c:v>10720.406178164414</c:v>
                </c:pt>
                <c:pt idx="155">
                  <c:v>11246.006234466215</c:v>
                </c:pt>
                <c:pt idx="156">
                  <c:v>11736.359875253664</c:v>
                </c:pt>
                <c:pt idx="157">
                  <c:v>12002.575827201037</c:v>
                </c:pt>
                <c:pt idx="158">
                  <c:v>12185.55735328332</c:v>
                </c:pt>
                <c:pt idx="159">
                  <c:v>12539.488841400322</c:v>
                </c:pt>
                <c:pt idx="160">
                  <c:v>12739.341578053059</c:v>
                </c:pt>
                <c:pt idx="161">
                  <c:v>12780.479560309257</c:v>
                </c:pt>
                <c:pt idx="162">
                  <c:v>12639.315773628396</c:v>
                </c:pt>
                <c:pt idx="163">
                  <c:v>12149.274902163181</c:v>
                </c:pt>
                <c:pt idx="164">
                  <c:v>12202.348335075194</c:v>
                </c:pt>
                <c:pt idx="165">
                  <c:v>12005.520601148513</c:v>
                </c:pt>
                <c:pt idx="166">
                  <c:v>11358.051254261176</c:v>
                </c:pt>
                <c:pt idx="167">
                  <c:v>11713.71960491545</c:v>
                </c:pt>
                <c:pt idx="168">
                  <c:v>11492.56750524784</c:v>
                </c:pt>
                <c:pt idx="169">
                  <c:v>11264.270393304967</c:v>
                </c:pt>
                <c:pt idx="170">
                  <c:v>10957.373818263508</c:v>
                </c:pt>
                <c:pt idx="171">
                  <c:v>11065.352184680185</c:v>
                </c:pt>
                <c:pt idx="172">
                  <c:v>11485.682804844644</c:v>
                </c:pt>
                <c:pt idx="173">
                  <c:v>11631.15469525614</c:v>
                </c:pt>
                <c:pt idx="174">
                  <c:v>11497.718963745605</c:v>
                </c:pt>
                <c:pt idx="175">
                  <c:v>11910.69700755654</c:v>
                </c:pt>
                <c:pt idx="176">
                  <c:v>11534.501037625772</c:v>
                </c:pt>
                <c:pt idx="177">
                  <c:v>11437.847161933067</c:v>
                </c:pt>
                <c:pt idx="178">
                  <c:v>11075.168395384422</c:v>
                </c:pt>
                <c:pt idx="179">
                  <c:v>11521.313302340957</c:v>
                </c:pt>
                <c:pt idx="180">
                  <c:v>11571.834204458582</c:v>
                </c:pt>
                <c:pt idx="181">
                  <c:v>11295.955889209239</c:v>
                </c:pt>
                <c:pt idx="182">
                  <c:v>11714.761314699015</c:v>
                </c:pt>
                <c:pt idx="183">
                  <c:v>11731.24295731876</c:v>
                </c:pt>
                <c:pt idx="184">
                  <c:v>12030.048447844139</c:v>
                </c:pt>
                <c:pt idx="185">
                  <c:v>12135.956733893403</c:v>
                </c:pt>
                <c:pt idx="186">
                  <c:v>12311.790197278971</c:v>
                </c:pt>
                <c:pt idx="187">
                  <c:v>11641.05430496097</c:v>
                </c:pt>
                <c:pt idx="188">
                  <c:v>11691.719420525558</c:v>
                </c:pt>
                <c:pt idx="189">
                  <c:v>11226.046706234018</c:v>
                </c:pt>
                <c:pt idx="190">
                  <c:v>11069.622612360959</c:v>
                </c:pt>
                <c:pt idx="191">
                  <c:v>10884.904409439601</c:v>
                </c:pt>
                <c:pt idx="192">
                  <c:v>10674.752840954887</c:v>
                </c:pt>
                <c:pt idx="193">
                  <c:v>10775.357658598008</c:v>
                </c:pt>
                <c:pt idx="194">
                  <c:v>10484.352732328492</c:v>
                </c:pt>
                <c:pt idx="195">
                  <c:v>10586.903989596065</c:v>
                </c:pt>
                <c:pt idx="196">
                  <c:v>10553.936124297961</c:v>
                </c:pt>
                <c:pt idx="197">
                  <c:v>11155.061962697961</c:v>
                </c:pt>
                <c:pt idx="198">
                  <c:v>11252.328374165772</c:v>
                </c:pt>
                <c:pt idx="199">
                  <c:v>11063.003609742627</c:v>
                </c:pt>
                <c:pt idx="200">
                  <c:v>11459.689910915939</c:v>
                </c:pt>
                <c:pt idx="201">
                  <c:v>11322.997019652677</c:v>
                </c:pt>
                <c:pt idx="202">
                  <c:v>10975.654517508601</c:v>
                </c:pt>
                <c:pt idx="203">
                  <c:v>11556.207720921602</c:v>
                </c:pt>
                <c:pt idx="204">
                  <c:v>11663.035627504443</c:v>
                </c:pt>
                <c:pt idx="205">
                  <c:v>11598.062585242733</c:v>
                </c:pt>
                <c:pt idx="206">
                  <c:v>11257.523003888571</c:v>
                </c:pt>
                <c:pt idx="207">
                  <c:v>11398.124035238423</c:v>
                </c:pt>
                <c:pt idx="208">
                  <c:v>11716.770475018937</c:v>
                </c:pt>
                <c:pt idx="209">
                  <c:v>12106.208941850982</c:v>
                </c:pt>
                <c:pt idx="210">
                  <c:v>12681.85180286574</c:v>
                </c:pt>
                <c:pt idx="211">
                  <c:v>12980.933264365936</c:v>
                </c:pt>
                <c:pt idx="212">
                  <c:v>13270.883611843365</c:v>
                </c:pt>
                <c:pt idx="213">
                  <c:v>13038.774348695704</c:v>
                </c:pt>
                <c:pt idx="214">
                  <c:v>13315.777299938632</c:v>
                </c:pt>
                <c:pt idx="215">
                  <c:v>12713.674248826999</c:v>
                </c:pt>
                <c:pt idx="216">
                  <c:v>13107.334412411376</c:v>
                </c:pt>
                <c:pt idx="217">
                  <c:v>13401.038175833044</c:v>
                </c:pt>
                <c:pt idx="218">
                  <c:v>13609.210752369592</c:v>
                </c:pt>
                <c:pt idx="219">
                  <c:v>13565.33071696052</c:v>
                </c:pt>
                <c:pt idx="220">
                  <c:v>13418.635909942524</c:v>
                </c:pt>
                <c:pt idx="221">
                  <c:v>13210.599245938416</c:v>
                </c:pt>
                <c:pt idx="222">
                  <c:v>13351.96974192157</c:v>
                </c:pt>
                <c:pt idx="223">
                  <c:v>13123.34868060895</c:v>
                </c:pt>
                <c:pt idx="224">
                  <c:v>12870.760766361702</c:v>
                </c:pt>
                <c:pt idx="225">
                  <c:v>12576.635501213528</c:v>
                </c:pt>
                <c:pt idx="226">
                  <c:v>12752.467582786567</c:v>
                </c:pt>
                <c:pt idx="227">
                  <c:v>12536.895347672915</c:v>
                </c:pt>
                <c:pt idx="228">
                  <c:v>11873.73905791397</c:v>
                </c:pt>
                <c:pt idx="229">
                  <c:v>11374.324980928253</c:v>
                </c:pt>
                <c:pt idx="230">
                  <c:v>10929.584029967224</c:v>
                </c:pt>
                <c:pt idx="231">
                  <c:v>11413.163406850446</c:v>
                </c:pt>
                <c:pt idx="232">
                  <c:v>11605.288519258218</c:v>
                </c:pt>
                <c:pt idx="233">
                  <c:v>11726.851142347405</c:v>
                </c:pt>
                <c:pt idx="234">
                  <c:v>11976.196597213311</c:v>
                </c:pt>
                <c:pt idx="235">
                  <c:v>11663.81216177404</c:v>
                </c:pt>
                <c:pt idx="236">
                  <c:v>11616.170218695137</c:v>
                </c:pt>
                <c:pt idx="237">
                  <c:v>11148.047690812662</c:v>
                </c:pt>
                <c:pt idx="238">
                  <c:v>11529.695821175777</c:v>
                </c:pt>
                <c:pt idx="239">
                  <c:v>11399.17300054893</c:v>
                </c:pt>
                <c:pt idx="240">
                  <c:v>11429.577078858563</c:v>
                </c:pt>
                <c:pt idx="241">
                  <c:v>11384.144505553319</c:v>
                </c:pt>
                <c:pt idx="242">
                  <c:v>11592.909887577469</c:v>
                </c:pt>
                <c:pt idx="243">
                  <c:v>11428.506811868785</c:v>
                </c:pt>
                <c:pt idx="244">
                  <c:v>11094.762948280699</c:v>
                </c:pt>
                <c:pt idx="245">
                  <c:v>11333.564801817553</c:v>
                </c:pt>
                <c:pt idx="246">
                  <c:v>11116.848954864105</c:v>
                </c:pt>
                <c:pt idx="247">
                  <c:v>11184.115007260127</c:v>
                </c:pt>
                <c:pt idx="248">
                  <c:v>11367.518016463404</c:v>
                </c:pt>
                <c:pt idx="249">
                  <c:v>11488.102166489858</c:v>
                </c:pt>
                <c:pt idx="250">
                  <c:v>11060.822935954266</c:v>
                </c:pt>
                <c:pt idx="251">
                  <c:v>10768.559186923316</c:v>
                </c:pt>
                <c:pt idx="252">
                  <c:v>10828.281777896236</c:v>
                </c:pt>
                <c:pt idx="253">
                  <c:v>10302.808326337017</c:v>
                </c:pt>
                <c:pt idx="254">
                  <c:v>10194.508163897024</c:v>
                </c:pt>
                <c:pt idx="255">
                  <c:v>10438.373528691058</c:v>
                </c:pt>
                <c:pt idx="256">
                  <c:v>10165.207935739883</c:v>
                </c:pt>
                <c:pt idx="257">
                  <c:v>10108.605385419003</c:v>
                </c:pt>
                <c:pt idx="258">
                  <c:v>10643.103351805941</c:v>
                </c:pt>
                <c:pt idx="259">
                  <c:v>10902.537454422436</c:v>
                </c:pt>
                <c:pt idx="260">
                  <c:v>11026.605789879635</c:v>
                </c:pt>
                <c:pt idx="261">
                  <c:v>11003.105710519827</c:v>
                </c:pt>
                <c:pt idx="262">
                  <c:v>11077.748865281686</c:v>
                </c:pt>
                <c:pt idx="263">
                  <c:v>11272.886330516521</c:v>
                </c:pt>
                <c:pt idx="264">
                  <c:v>11149.101467236407</c:v>
                </c:pt>
                <c:pt idx="265">
                  <c:v>11218.549743035255</c:v>
                </c:pt>
                <c:pt idx="266">
                  <c:v>11210.287360218121</c:v>
                </c:pt>
                <c:pt idx="267">
                  <c:v>11341.659543131838</c:v>
                </c:pt>
                <c:pt idx="268">
                  <c:v>11146.90853719623</c:v>
                </c:pt>
                <c:pt idx="269">
                  <c:v>11053.894597026685</c:v>
                </c:pt>
                <c:pt idx="270">
                  <c:v>11155.093842218139</c:v>
                </c:pt>
                <c:pt idx="271">
                  <c:v>11196.36585141853</c:v>
                </c:pt>
                <c:pt idx="272">
                  <c:v>10350.674721298972</c:v>
                </c:pt>
                <c:pt idx="273">
                  <c:v>10700.850632087942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E8-45EA-A8A1-8622982DB292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eTRIMP_3months!$A$2:$A$367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eTRIMP_3months!$D$2:$D$367</c:f>
              <c:numCache>
                <c:formatCode>General</c:formatCode>
                <c:ptCount val="366"/>
                <c:pt idx="6">
                  <c:v>489</c:v>
                </c:pt>
                <c:pt idx="53">
                  <c:v>509</c:v>
                </c:pt>
                <c:pt idx="68">
                  <c:v>482</c:v>
                </c:pt>
                <c:pt idx="72">
                  <c:v>480</c:v>
                </c:pt>
                <c:pt idx="73">
                  <c:v>498</c:v>
                </c:pt>
                <c:pt idx="76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8-45EA-A8A1-8622982DB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eTRIMP_3months!$A$2:$A$367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eTRIMP_3months!$F$2:$F$367</c:f>
              <c:numCache>
                <c:formatCode>General</c:formatCode>
                <c:ptCount val="366"/>
                <c:pt idx="5">
                  <c:v>0</c:v>
                </c:pt>
                <c:pt idx="6">
                  <c:v>1175</c:v>
                </c:pt>
                <c:pt idx="7">
                  <c:v>1320.3542318163859</c:v>
                </c:pt>
                <c:pt idx="8">
                  <c:v>1674.2885237201733</c:v>
                </c:pt>
                <c:pt idx="9">
                  <c:v>1774.011238699532</c:v>
                </c:pt>
                <c:pt idx="10">
                  <c:v>1817.3930463929673</c:v>
                </c:pt>
                <c:pt idx="11">
                  <c:v>2317.6328533213991</c:v>
                </c:pt>
                <c:pt idx="12">
                  <c:v>2280.1028613233975</c:v>
                </c:pt>
                <c:pt idx="13">
                  <c:v>2387.4558867370638</c:v>
                </c:pt>
                <c:pt idx="14">
                  <c:v>2540.2830765299677</c:v>
                </c:pt>
                <c:pt idx="15">
                  <c:v>2993.5145003133671</c:v>
                </c:pt>
                <c:pt idx="16">
                  <c:v>3143.0821531389406</c:v>
                </c:pt>
                <c:pt idx="17">
                  <c:v>3817.1307313621455</c:v>
                </c:pt>
                <c:pt idx="18">
                  <c:v>4354.3200834253057</c:v>
                </c:pt>
                <c:pt idx="19">
                  <c:v>4905.8702760860451</c:v>
                </c:pt>
                <c:pt idx="20">
                  <c:v>5328.4434229868466</c:v>
                </c:pt>
                <c:pt idx="21">
                  <c:v>5203.0741364750183</c:v>
                </c:pt>
                <c:pt idx="22">
                  <c:v>5189.6545778204254</c:v>
                </c:pt>
                <c:pt idx="23">
                  <c:v>5354.5507587468464</c:v>
                </c:pt>
                <c:pt idx="24">
                  <c:v>5706.5672106585816</c:v>
                </c:pt>
                <c:pt idx="25">
                  <c:v>5623.3013091861721</c:v>
                </c:pt>
                <c:pt idx="26">
                  <c:v>5623.9945139347892</c:v>
                </c:pt>
                <c:pt idx="27">
                  <c:v>6225.6714087448663</c:v>
                </c:pt>
                <c:pt idx="28">
                  <c:v>6079.191861039747</c:v>
                </c:pt>
                <c:pt idx="29">
                  <c:v>6076.1587300320716</c:v>
                </c:pt>
                <c:pt idx="30">
                  <c:v>6301.1969634811694</c:v>
                </c:pt>
                <c:pt idx="31">
                  <c:v>6927.9404268584512</c:v>
                </c:pt>
                <c:pt idx="32">
                  <c:v>7163.9376736407339</c:v>
                </c:pt>
                <c:pt idx="33">
                  <c:v>7476.3823032515156</c:v>
                </c:pt>
                <c:pt idx="34">
                  <c:v>7300.4756377129906</c:v>
                </c:pt>
                <c:pt idx="35">
                  <c:v>7251.7077593212152</c:v>
                </c:pt>
                <c:pt idx="36">
                  <c:v>7081.0873068535466</c:v>
                </c:pt>
                <c:pt idx="37">
                  <c:v>7055.4812658550736</c:v>
                </c:pt>
                <c:pt idx="38">
                  <c:v>7341.4776918128082</c:v>
                </c:pt>
                <c:pt idx="39">
                  <c:v>7242.7451042442708</c:v>
                </c:pt>
                <c:pt idx="40">
                  <c:v>7550.3355279336802</c:v>
                </c:pt>
                <c:pt idx="41">
                  <c:v>7486.6888677517563</c:v>
                </c:pt>
                <c:pt idx="42">
                  <c:v>7310.5397061341309</c:v>
                </c:pt>
                <c:pt idx="43">
                  <c:v>7799.5350371869899</c:v>
                </c:pt>
                <c:pt idx="44">
                  <c:v>8311.0251328652466</c:v>
                </c:pt>
                <c:pt idx="45">
                  <c:v>8156.4807292981113</c:v>
                </c:pt>
                <c:pt idx="46">
                  <c:v>8418.5724948842471</c:v>
                </c:pt>
                <c:pt idx="47">
                  <c:v>9126.4976832838038</c:v>
                </c:pt>
                <c:pt idx="48">
                  <c:v>9453.7665860239267</c:v>
                </c:pt>
                <c:pt idx="49">
                  <c:v>9290.335403471403</c:v>
                </c:pt>
                <c:pt idx="50">
                  <c:v>9506.7494809927703</c:v>
                </c:pt>
                <c:pt idx="51">
                  <c:v>9940.0717002853489</c:v>
                </c:pt>
                <c:pt idx="52">
                  <c:v>9751.1985786218665</c:v>
                </c:pt>
                <c:pt idx="53">
                  <c:v>10247.769322947852</c:v>
                </c:pt>
                <c:pt idx="54">
                  <c:v>10901.656595202006</c:v>
                </c:pt>
                <c:pt idx="55">
                  <c:v>10645.159002820455</c:v>
                </c:pt>
                <c:pt idx="56">
                  <c:v>10619.696366165403</c:v>
                </c:pt>
                <c:pt idx="57">
                  <c:v>10914.832822404229</c:v>
                </c:pt>
                <c:pt idx="58">
                  <c:v>10760.326615620323</c:v>
                </c:pt>
                <c:pt idx="59">
                  <c:v>10863.154279283801</c:v>
                </c:pt>
                <c:pt idx="60">
                  <c:v>10808.562581455788</c:v>
                </c:pt>
                <c:pt idx="61">
                  <c:v>11509.255334200458</c:v>
                </c:pt>
                <c:pt idx="62">
                  <c:v>12158.461968298048</c:v>
                </c:pt>
                <c:pt idx="63">
                  <c:v>11872.393865281148</c:v>
                </c:pt>
                <c:pt idx="64">
                  <c:v>11754.056462230828</c:v>
                </c:pt>
                <c:pt idx="65">
                  <c:v>12036.503338680237</c:v>
                </c:pt>
                <c:pt idx="66">
                  <c:v>11804.065816516448</c:v>
                </c:pt>
                <c:pt idx="67">
                  <c:v>11673.336057207905</c:v>
                </c:pt>
                <c:pt idx="68">
                  <c:v>12428.682148640251</c:v>
                </c:pt>
                <c:pt idx="69">
                  <c:v>12202.256220547373</c:v>
                </c:pt>
                <c:pt idx="70">
                  <c:v>12135.157712640721</c:v>
                </c:pt>
                <c:pt idx="71">
                  <c:v>12104.637919453264</c:v>
                </c:pt>
                <c:pt idx="72">
                  <c:v>12164.83620552323</c:v>
                </c:pt>
                <c:pt idx="73">
                  <c:v>12620.618127455544</c:v>
                </c:pt>
                <c:pt idx="74">
                  <c:v>13117.676269510392</c:v>
                </c:pt>
                <c:pt idx="75">
                  <c:v>13691.039471846918</c:v>
                </c:pt>
                <c:pt idx="76">
                  <c:v>14113.912405096798</c:v>
                </c:pt>
                <c:pt idx="77">
                  <c:v>14419.835851466891</c:v>
                </c:pt>
                <c:pt idx="78">
                  <c:v>14272.561435130361</c:v>
                </c:pt>
                <c:pt idx="79">
                  <c:v>13936.752137409505</c:v>
                </c:pt>
                <c:pt idx="80">
                  <c:v>13825.843866070516</c:v>
                </c:pt>
                <c:pt idx="81">
                  <c:v>13500.545079292449</c:v>
                </c:pt>
                <c:pt idx="82">
                  <c:v>13633.900024301342</c:v>
                </c:pt>
                <c:pt idx="83">
                  <c:v>13974.99915237759</c:v>
                </c:pt>
                <c:pt idx="84">
                  <c:v>13704.314993285814</c:v>
                </c:pt>
                <c:pt idx="85">
                  <c:v>13509.875575907425</c:v>
                </c:pt>
                <c:pt idx="86">
                  <c:v>13852.010990068269</c:v>
                </c:pt>
                <c:pt idx="87">
                  <c:v>13526.096534997372</c:v>
                </c:pt>
                <c:pt idx="88">
                  <c:v>13207.850297349947</c:v>
                </c:pt>
                <c:pt idx="89">
                  <c:v>12897.091856903635</c:v>
                </c:pt>
                <c:pt idx="90">
                  <c:v>12593.645038419605</c:v>
                </c:pt>
                <c:pt idx="91">
                  <c:v>12297.337811765246</c:v>
                </c:pt>
                <c:pt idx="92">
                  <c:v>12044.037494386816</c:v>
                </c:pt>
                <c:pt idx="93">
                  <c:v>11843.661606246751</c:v>
                </c:pt>
                <c:pt idx="94">
                  <c:v>11784.000224790181</c:v>
                </c:pt>
                <c:pt idx="95">
                  <c:v>11894.742575011282</c:v>
                </c:pt>
                <c:pt idx="96">
                  <c:v>11968.879344515513</c:v>
                </c:pt>
                <c:pt idx="97">
                  <c:v>12022.271800876259</c:v>
                </c:pt>
                <c:pt idx="98">
                  <c:v>12050.324922793343</c:v>
                </c:pt>
                <c:pt idx="99">
                  <c:v>11915.734202067579</c:v>
                </c:pt>
                <c:pt idx="100">
                  <c:v>11907.025173992752</c:v>
                </c:pt>
                <c:pt idx="101">
                  <c:v>11719.357154659423</c:v>
                </c:pt>
                <c:pt idx="102">
                  <c:v>11443.620447290321</c:v>
                </c:pt>
                <c:pt idx="103">
                  <c:v>11174.371359573679</c:v>
                </c:pt>
                <c:pt idx="104">
                  <c:v>10911.457248761431</c:v>
                </c:pt>
                <c:pt idx="105">
                  <c:v>10654.72906353192</c:v>
                </c:pt>
                <c:pt idx="106">
                  <c:v>10766.498459489692</c:v>
                </c:pt>
                <c:pt idx="107">
                  <c:v>11173.180910076679</c:v>
                </c:pt>
                <c:pt idx="108">
                  <c:v>11489.294808533221</c:v>
                </c:pt>
                <c:pt idx="109">
                  <c:v>11218.971080133297</c:v>
                </c:pt>
                <c:pt idx="110">
                  <c:v>11234.007613120501</c:v>
                </c:pt>
                <c:pt idx="111">
                  <c:v>11289.690361847917</c:v>
                </c:pt>
                <c:pt idx="112">
                  <c:v>11560.06298941521</c:v>
                </c:pt>
                <c:pt idx="113">
                  <c:v>11288.074205080444</c:v>
                </c:pt>
                <c:pt idx="114">
                  <c:v>11338.484858090582</c:v>
                </c:pt>
                <c:pt idx="115">
                  <c:v>11513.709433460632</c:v>
                </c:pt>
                <c:pt idx="116">
                  <c:v>11731.811270115148</c:v>
                </c:pt>
                <c:pt idx="117">
                  <c:v>11455.781538415134</c:v>
                </c:pt>
                <c:pt idx="118">
                  <c:v>11553.246320735856</c:v>
                </c:pt>
                <c:pt idx="119">
                  <c:v>12215.417921117765</c:v>
                </c:pt>
                <c:pt idx="120">
                  <c:v>12731.009740595904</c:v>
                </c:pt>
                <c:pt idx="121">
                  <c:v>13313.47055418582</c:v>
                </c:pt>
                <c:pt idx="122">
                  <c:v>13902.227047240804</c:v>
                </c:pt>
                <c:pt idx="123">
                  <c:v>13575.131093041664</c:v>
                </c:pt>
                <c:pt idx="124">
                  <c:v>13338.398154947703</c:v>
                </c:pt>
                <c:pt idx="125">
                  <c:v>13653.568143600953</c:v>
                </c:pt>
                <c:pt idx="126">
                  <c:v>14147.32271400336</c:v>
                </c:pt>
                <c:pt idx="127">
                  <c:v>14126.460072156453</c:v>
                </c:pt>
                <c:pt idx="128">
                  <c:v>13860.088293084182</c:v>
                </c:pt>
                <c:pt idx="129">
                  <c:v>13677.983792696923</c:v>
                </c:pt>
                <c:pt idx="130">
                  <c:v>13546.163904056812</c:v>
                </c:pt>
                <c:pt idx="131">
                  <c:v>13547.445515062091</c:v>
                </c:pt>
                <c:pt idx="132">
                  <c:v>14108.696971922049</c:v>
                </c:pt>
                <c:pt idx="133">
                  <c:v>14452.74312863812</c:v>
                </c:pt>
                <c:pt idx="134">
                  <c:v>14891.694459572884</c:v>
                </c:pt>
                <c:pt idx="135">
                  <c:v>14977.318006048999</c:v>
                </c:pt>
                <c:pt idx="136">
                  <c:v>15483.92697489368</c:v>
                </c:pt>
                <c:pt idx="137">
                  <c:v>15849.616289174599</c:v>
                </c:pt>
                <c:pt idx="138">
                  <c:v>16038.701550681189</c:v>
                </c:pt>
                <c:pt idx="139">
                  <c:v>15945.33795490561</c:v>
                </c:pt>
                <c:pt idx="140">
                  <c:v>15638.171047066711</c:v>
                </c:pt>
                <c:pt idx="141">
                  <c:v>15487.231258485508</c:v>
                </c:pt>
                <c:pt idx="142">
                  <c:v>15481.842828546689</c:v>
                </c:pt>
                <c:pt idx="143">
                  <c:v>15728.581179275921</c:v>
                </c:pt>
                <c:pt idx="144">
                  <c:v>16430.514192774288</c:v>
                </c:pt>
                <c:pt idx="145">
                  <c:v>16856.931906381928</c:v>
                </c:pt>
                <c:pt idx="146">
                  <c:v>17288.316730406776</c:v>
                </c:pt>
                <c:pt idx="147">
                  <c:v>16976.5517971185</c:v>
                </c:pt>
                <c:pt idx="148">
                  <c:v>17702.866666871472</c:v>
                </c:pt>
                <c:pt idx="149">
                  <c:v>18120.03087277976</c:v>
                </c:pt>
                <c:pt idx="150">
                  <c:v>18372.759008533973</c:v>
                </c:pt>
                <c:pt idx="151">
                  <c:v>18550.478977518364</c:v>
                </c:pt>
                <c:pt idx="152">
                  <c:v>19236.017495384338</c:v>
                </c:pt>
                <c:pt idx="153">
                  <c:v>18956.426448190006</c:v>
                </c:pt>
                <c:pt idx="154">
                  <c:v>18510.413706763287</c:v>
                </c:pt>
                <c:pt idx="155">
                  <c:v>18215.894892873948</c:v>
                </c:pt>
                <c:pt idx="156">
                  <c:v>17861.30560992461</c:v>
                </c:pt>
                <c:pt idx="157">
                  <c:v>17635.059214734258</c:v>
                </c:pt>
                <c:pt idx="158">
                  <c:v>17437.136015623746</c:v>
                </c:pt>
                <c:pt idx="159">
                  <c:v>17026.869615560696</c:v>
                </c:pt>
                <c:pt idx="160">
                  <c:v>16688.256091914387</c:v>
                </c:pt>
                <c:pt idx="161">
                  <c:v>16452.609573356214</c:v>
                </c:pt>
                <c:pt idx="162">
                  <c:v>16373.507419925987</c:v>
                </c:pt>
                <c:pt idx="163">
                  <c:v>16655.266406748149</c:v>
                </c:pt>
                <c:pt idx="164">
                  <c:v>16483.396079839811</c:v>
                </c:pt>
                <c:pt idx="165">
                  <c:v>16539.569571838154</c:v>
                </c:pt>
                <c:pt idx="166">
                  <c:v>17077.421396314923</c:v>
                </c:pt>
                <c:pt idx="167">
                  <c:v>16744.61847453074</c:v>
                </c:pt>
                <c:pt idx="168">
                  <c:v>16912.645844173345</c:v>
                </c:pt>
                <c:pt idx="169">
                  <c:v>17131.719813211999</c:v>
                </c:pt>
                <c:pt idx="170">
                  <c:v>17478.639341260776</c:v>
                </c:pt>
                <c:pt idx="171">
                  <c:v>17481.396437947165</c:v>
                </c:pt>
                <c:pt idx="172">
                  <c:v>17157.664264798786</c:v>
                </c:pt>
                <c:pt idx="173">
                  <c:v>17024.973363660993</c:v>
                </c:pt>
                <c:pt idx="174">
                  <c:v>17140.404455623564</c:v>
                </c:pt>
                <c:pt idx="175">
                  <c:v>16737.119648684366</c:v>
                </c:pt>
                <c:pt idx="176">
                  <c:v>17033.323453051224</c:v>
                </c:pt>
                <c:pt idx="177">
                  <c:v>17125.558081494142</c:v>
                </c:pt>
                <c:pt idx="178">
                  <c:v>17504.622584697539</c:v>
                </c:pt>
                <c:pt idx="179">
                  <c:v>17155.768339490558</c:v>
                </c:pt>
                <c:pt idx="180">
                  <c:v>17113.122046277498</c:v>
                </c:pt>
                <c:pt idx="181">
                  <c:v>17386.479148414277</c:v>
                </c:pt>
                <c:pt idx="182">
                  <c:v>17025.404618996148</c:v>
                </c:pt>
                <c:pt idx="183">
                  <c:v>16979.825564248062</c:v>
                </c:pt>
                <c:pt idx="184">
                  <c:v>16645.805807782184</c:v>
                </c:pt>
                <c:pt idx="185">
                  <c:v>16436.158072810777</c:v>
                </c:pt>
                <c:pt idx="186">
                  <c:v>16124.442995440422</c:v>
                </c:pt>
                <c:pt idx="187">
                  <c:v>16609.06204808566</c:v>
                </c:pt>
                <c:pt idx="188">
                  <c:v>16503.278831805968</c:v>
                </c:pt>
                <c:pt idx="189">
                  <c:v>16897.984516185839</c:v>
                </c:pt>
                <c:pt idx="190">
                  <c:v>17079.403441543476</c:v>
                </c:pt>
                <c:pt idx="191">
                  <c:v>17325.553885578087</c:v>
                </c:pt>
                <c:pt idx="192">
                  <c:v>17642.912824834762</c:v>
                </c:pt>
                <c:pt idx="193">
                  <c:v>17704.804843524893</c:v>
                </c:pt>
                <c:pt idx="194">
                  <c:v>18150.240647405557</c:v>
                </c:pt>
                <c:pt idx="195">
                  <c:v>18279.196098116208</c:v>
                </c:pt>
                <c:pt idx="196">
                  <c:v>18541.117444574636</c:v>
                </c:pt>
                <c:pt idx="197">
                  <c:v>18195.876223521125</c:v>
                </c:pt>
                <c:pt idx="198">
                  <c:v>18244.757946097125</c:v>
                </c:pt>
                <c:pt idx="199">
                  <c:v>18571.489564187377</c:v>
                </c:pt>
                <c:pt idx="200">
                  <c:v>18365.533738386581</c:v>
                </c:pt>
                <c:pt idx="201">
                  <c:v>18622.423705791021</c:v>
                </c:pt>
                <c:pt idx="202">
                  <c:v>19130.269485546476</c:v>
                </c:pt>
                <c:pt idx="203">
                  <c:v>18800.166510663508</c:v>
                </c:pt>
                <c:pt idx="204">
                  <c:v>18838.093902010613</c:v>
                </c:pt>
                <c:pt idx="205">
                  <c:v>19036.865325809642</c:v>
                </c:pt>
                <c:pt idx="206">
                  <c:v>19536.959993264947</c:v>
                </c:pt>
                <c:pt idx="207">
                  <c:v>19644.288276680822</c:v>
                </c:pt>
                <c:pt idx="208">
                  <c:v>19564.091306613413</c:v>
                </c:pt>
                <c:pt idx="209">
                  <c:v>19363.781235987288</c:v>
                </c:pt>
                <c:pt idx="210">
                  <c:v>18908.184123469568</c:v>
                </c:pt>
                <c:pt idx="211">
                  <c:v>18613.306442575496</c:v>
                </c:pt>
                <c:pt idx="212">
                  <c:v>18262.36673615676</c:v>
                </c:pt>
                <c:pt idx="213">
                  <c:v>18364.684049116815</c:v>
                </c:pt>
                <c:pt idx="214">
                  <c:v>17997.594008276643</c:v>
                </c:pt>
                <c:pt idx="215">
                  <c:v>18441.1409769442</c:v>
                </c:pt>
                <c:pt idx="216">
                  <c:v>18007.252033548499</c:v>
                </c:pt>
                <c:pt idx="217">
                  <c:v>17583.571765171138</c:v>
                </c:pt>
                <c:pt idx="218">
                  <c:v>17169.859978907425</c:v>
                </c:pt>
                <c:pt idx="219">
                  <c:v>16944.882133186584</c:v>
                </c:pt>
                <c:pt idx="220">
                  <c:v>16809.197636716166</c:v>
                </c:pt>
                <c:pt idx="221">
                  <c:v>16742.705567595138</c:v>
                </c:pt>
                <c:pt idx="222">
                  <c:v>16348.777944711528</c:v>
                </c:pt>
                <c:pt idx="223">
                  <c:v>16272.118774375462</c:v>
                </c:pt>
                <c:pt idx="224">
                  <c:v>16243.263265020041</c:v>
                </c:pt>
                <c:pt idx="225">
                  <c:v>16287.086677130543</c:v>
                </c:pt>
                <c:pt idx="226">
                  <c:v>15903.878998268941</c:v>
                </c:pt>
                <c:pt idx="227">
                  <c:v>15855.687549752862</c:v>
                </c:pt>
                <c:pt idx="228">
                  <c:v>16279.629964738151</c:v>
                </c:pt>
                <c:pt idx="229">
                  <c:v>16664.597729742261</c:v>
                </c:pt>
                <c:pt idx="230">
                  <c:v>17094.507852542571</c:v>
                </c:pt>
                <c:pt idx="231">
                  <c:v>16692.302915262262</c:v>
                </c:pt>
                <c:pt idx="232">
                  <c:v>16482.561181776298</c:v>
                </c:pt>
                <c:pt idx="233">
                  <c:v>16299.754317517894</c:v>
                </c:pt>
                <c:pt idx="234">
                  <c:v>15957.248590443882</c:v>
                </c:pt>
                <c:pt idx="235">
                  <c:v>16113.801445439869</c:v>
                </c:pt>
                <c:pt idx="236">
                  <c:v>16060.670875808024</c:v>
                </c:pt>
                <c:pt idx="237">
                  <c:v>16429.790378866823</c:v>
                </c:pt>
                <c:pt idx="238">
                  <c:v>16043.225122594886</c:v>
                </c:pt>
                <c:pt idx="239">
                  <c:v>16084.755094801871</c:v>
                </c:pt>
                <c:pt idx="240">
                  <c:v>15986.307936809446</c:v>
                </c:pt>
                <c:pt idx="241">
                  <c:v>15951.177074398463</c:v>
                </c:pt>
                <c:pt idx="242">
                  <c:v>15664.872781926462</c:v>
                </c:pt>
                <c:pt idx="243">
                  <c:v>15699.30474656055</c:v>
                </c:pt>
                <c:pt idx="244">
                  <c:v>15927.926585141549</c:v>
                </c:pt>
                <c:pt idx="245">
                  <c:v>15648.107837466274</c:v>
                </c:pt>
                <c:pt idx="246">
                  <c:v>15767.934252966879</c:v>
                </c:pt>
                <c:pt idx="247">
                  <c:v>15642.941355016248</c:v>
                </c:pt>
                <c:pt idx="248">
                  <c:v>15382.099329134842</c:v>
                </c:pt>
                <c:pt idx="249">
                  <c:v>15137.211676172639</c:v>
                </c:pt>
                <c:pt idx="250">
                  <c:v>15403.058616644328</c:v>
                </c:pt>
                <c:pt idx="251">
                  <c:v>15613.650626998056</c:v>
                </c:pt>
                <c:pt idx="252">
                  <c:v>15529.287762543649</c:v>
                </c:pt>
                <c:pt idx="253">
                  <c:v>16014.909813999038</c:v>
                </c:pt>
                <c:pt idx="254">
                  <c:v>16195.105997659204</c:v>
                </c:pt>
                <c:pt idx="255">
                  <c:v>16053.062469046145</c:v>
                </c:pt>
                <c:pt idx="256">
                  <c:v>16383.360985083313</c:v>
                </c:pt>
                <c:pt idx="257">
                  <c:v>16561.888134136861</c:v>
                </c:pt>
                <c:pt idx="258">
                  <c:v>16172.214840486395</c:v>
                </c:pt>
                <c:pt idx="259">
                  <c:v>15952.914502192189</c:v>
                </c:pt>
                <c:pt idx="260">
                  <c:v>15815.569330974638</c:v>
                </c:pt>
                <c:pt idx="261">
                  <c:v>15797.455659982295</c:v>
                </c:pt>
                <c:pt idx="262">
                  <c:v>15682.76817311694</c:v>
                </c:pt>
                <c:pt idx="263">
                  <c:v>15427.779089379617</c:v>
                </c:pt>
                <c:pt idx="264">
                  <c:v>15443.789468704725</c:v>
                </c:pt>
                <c:pt idx="265">
                  <c:v>15284.423150808254</c:v>
                </c:pt>
                <c:pt idx="266">
                  <c:v>15179.80645357633</c:v>
                </c:pt>
                <c:pt idx="267">
                  <c:v>14927.651210778286</c:v>
                </c:pt>
                <c:pt idx="268">
                  <c:v>14962.428755545074</c:v>
                </c:pt>
                <c:pt idx="269">
                  <c:v>14924.388043341123</c:v>
                </c:pt>
                <c:pt idx="270">
                  <c:v>14701.24236493388</c:v>
                </c:pt>
                <c:pt idx="271">
                  <c:v>14505.346927970399</c:v>
                </c:pt>
                <c:pt idx="272">
                  <c:v>15174.060580231191</c:v>
                </c:pt>
                <c:pt idx="273">
                  <c:v>14817.040528141668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E8-45EA-A8A1-8622982DB292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eTRIMP_3months!$A$2:$A$367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eTRIMP_3months!$H$2:$H$367</c:f>
              <c:numCache>
                <c:formatCode>General</c:formatCode>
                <c:ptCount val="366"/>
                <c:pt idx="5">
                  <c:v>0</c:v>
                </c:pt>
                <c:pt idx="6">
                  <c:v>2350</c:v>
                </c:pt>
                <c:pt idx="7">
                  <c:v>2383.1630644129268</c:v>
                </c:pt>
                <c:pt idx="8">
                  <c:v>2835.9113920404848</c:v>
                </c:pt>
                <c:pt idx="9">
                  <c:v>2736.6207114096692</c:v>
                </c:pt>
                <c:pt idx="10">
                  <c:v>2542.5586147196618</c:v>
                </c:pt>
                <c:pt idx="11">
                  <c:v>3290.0878719199118</c:v>
                </c:pt>
                <c:pt idx="12">
                  <c:v>2886.1044644034778</c:v>
                </c:pt>
                <c:pt idx="13">
                  <c:v>2823.9001765617095</c:v>
                </c:pt>
                <c:pt idx="14">
                  <c:v>2865.9766541619815</c:v>
                </c:pt>
                <c:pt idx="15">
                  <c:v>3510.4518226929908</c:v>
                </c:pt>
                <c:pt idx="16">
                  <c:v>3483.1331032302969</c:v>
                </c:pt>
                <c:pt idx="17">
                  <c:v>4515.4511090786127</c:v>
                </c:pt>
                <c:pt idx="18">
                  <c:v>5168.3447738626965</c:v>
                </c:pt>
                <c:pt idx="19">
                  <c:v>5788.3238627509218</c:v>
                </c:pt>
                <c:pt idx="20">
                  <c:v>6093.7700332153772</c:v>
                </c:pt>
                <c:pt idx="21">
                  <c:v>5282.5545679543402</c:v>
                </c:pt>
                <c:pt idx="22">
                  <c:v>4797.3298091839861</c:v>
                </c:pt>
                <c:pt idx="23">
                  <c:v>4732.6991893943532</c:v>
                </c:pt>
                <c:pt idx="24">
                  <c:v>5058.6723334515636</c:v>
                </c:pt>
                <c:pt idx="25">
                  <c:v>4487.2512479468414</c:v>
                </c:pt>
                <c:pt idx="26">
                  <c:v>4155.8989374715393</c:v>
                </c:pt>
                <c:pt idx="27">
                  <c:v>5070.6569424893387</c:v>
                </c:pt>
                <c:pt idx="28">
                  <c:v>4395.6404406588354</c:v>
                </c:pt>
                <c:pt idx="29">
                  <c:v>4090.4835532552938</c:v>
                </c:pt>
                <c:pt idx="30">
                  <c:v>4281.9497916086093</c:v>
                </c:pt>
                <c:pt idx="31">
                  <c:v>5261.9276421853992</c:v>
                </c:pt>
                <c:pt idx="32">
                  <c:v>5359.4487830951039</c:v>
                </c:pt>
                <c:pt idx="33">
                  <c:v>5607.9877049081506</c:v>
                </c:pt>
                <c:pt idx="34">
                  <c:v>4861.4406034556187</c:v>
                </c:pt>
                <c:pt idx="35">
                  <c:v>4460.2754200838617</c:v>
                </c:pt>
                <c:pt idx="36">
                  <c:v>3866.5141884696568</c:v>
                </c:pt>
                <c:pt idx="37">
                  <c:v>3633.7956990548537</c:v>
                </c:pt>
                <c:pt idx="38">
                  <c:v>4054.0571837179145</c:v>
                </c:pt>
                <c:pt idx="39">
                  <c:v>3662.372576888522</c:v>
                </c:pt>
                <c:pt idx="40">
                  <c:v>4130.8298475557822</c:v>
                </c:pt>
                <c:pt idx="41">
                  <c:v>3808.9251024745195</c:v>
                </c:pt>
                <c:pt idx="42">
                  <c:v>3301.8729931388566</c:v>
                </c:pt>
                <c:pt idx="43">
                  <c:v>4184.3207255340576</c:v>
                </c:pt>
                <c:pt idx="44">
                  <c:v>5017.2951624321195</c:v>
                </c:pt>
                <c:pt idx="45">
                  <c:v>4431.3822928359023</c:v>
                </c:pt>
                <c:pt idx="46">
                  <c:v>4749.4673750037309</c:v>
                </c:pt>
                <c:pt idx="47">
                  <c:v>5929.2083029752421</c:v>
                </c:pt>
                <c:pt idx="48">
                  <c:v>6223.8996408645162</c:v>
                </c:pt>
                <c:pt idx="49">
                  <c:v>5513.3610489285411</c:v>
                </c:pt>
                <c:pt idx="50">
                  <c:v>5649.4108466596317</c:v>
                </c:pt>
                <c:pt idx="51">
                  <c:v>6211.3494095781971</c:v>
                </c:pt>
                <c:pt idx="52">
                  <c:v>5474.4815307896779</c:v>
                </c:pt>
                <c:pt idx="53">
                  <c:v>6197.7070516321146</c:v>
                </c:pt>
                <c:pt idx="54">
                  <c:v>7162.6552721857379</c:v>
                </c:pt>
                <c:pt idx="55">
                  <c:v>6209.1475589869378</c:v>
                </c:pt>
                <c:pt idx="56">
                  <c:v>5832.5727951735635</c:v>
                </c:pt>
                <c:pt idx="57">
                  <c:v>6146.1284548201047</c:v>
                </c:pt>
                <c:pt idx="58">
                  <c:v>5532.5457265092809</c:v>
                </c:pt>
                <c:pt idx="59">
                  <c:v>5508.0416196682081</c:v>
                </c:pt>
                <c:pt idx="60">
                  <c:v>5176.7995509945649</c:v>
                </c:pt>
                <c:pt idx="61">
                  <c:v>6397.6531221938512</c:v>
                </c:pt>
                <c:pt idx="62">
                  <c:v>7385.9841018975976</c:v>
                </c:pt>
                <c:pt idx="63">
                  <c:v>6402.7463858412202</c:v>
                </c:pt>
                <c:pt idx="64">
                  <c:v>5872.3993395911029</c:v>
                </c:pt>
                <c:pt idx="65">
                  <c:v>6208.6532059990886</c:v>
                </c:pt>
                <c:pt idx="66">
                  <c:v>5483.666451493722</c:v>
                </c:pt>
                <c:pt idx="67">
                  <c:v>5047.6692564014083</c:v>
                </c:pt>
                <c:pt idx="68">
                  <c:v>6435.7129236228138</c:v>
                </c:pt>
                <c:pt idx="69">
                  <c:v>5710.977302625246</c:v>
                </c:pt>
                <c:pt idx="70">
                  <c:v>5390.7200096207307</c:v>
                </c:pt>
                <c:pt idx="71">
                  <c:v>5183.0960400812974</c:v>
                </c:pt>
                <c:pt idx="72">
                  <c:v>5183.1114094291579</c:v>
                </c:pt>
                <c:pt idx="73">
                  <c:v>5977.1247327771516</c:v>
                </c:pt>
                <c:pt idx="74">
                  <c:v>6769.4373348947229</c:v>
                </c:pt>
                <c:pt idx="75">
                  <c:v>7632.2756193640043</c:v>
                </c:pt>
                <c:pt idx="76">
                  <c:v>8106.2510592287845</c:v>
                </c:pt>
                <c:pt idx="77">
                  <c:v>8303.1298930719331</c:v>
                </c:pt>
                <c:pt idx="78">
                  <c:v>7581.7998030591471</c:v>
                </c:pt>
                <c:pt idx="79">
                  <c:v>6572.4946896022539</c:v>
                </c:pt>
                <c:pt idx="80">
                  <c:v>6131.5503926416231</c:v>
                </c:pt>
                <c:pt idx="81">
                  <c:v>5315.3055265855719</c:v>
                </c:pt>
                <c:pt idx="82">
                  <c:v>5509.7208914170333</c:v>
                </c:pt>
                <c:pt idx="83">
                  <c:v>6100.0188745612959</c:v>
                </c:pt>
                <c:pt idx="84">
                  <c:v>5404.2195504161618</c:v>
                </c:pt>
                <c:pt idx="85">
                  <c:v>4940.7984936536332</c:v>
                </c:pt>
                <c:pt idx="86">
                  <c:v>5603.0690212673226</c:v>
                </c:pt>
                <c:pt idx="87">
                  <c:v>4857.1767053115218</c:v>
                </c:pt>
                <c:pt idx="88">
                  <c:v>4210.5791410159591</c:v>
                </c:pt>
                <c:pt idx="89">
                  <c:v>3650.0580024958381</c:v>
                </c:pt>
                <c:pt idx="90">
                  <c:v>3164.1546151699354</c:v>
                </c:pt>
                <c:pt idx="91">
                  <c:v>2742.9357072833577</c:v>
                </c:pt>
                <c:pt idx="92">
                  <c:v>2449.8609450795761</c:v>
                </c:pt>
                <c:pt idx="93">
                  <c:v>2289.7303107505782</c:v>
                </c:pt>
                <c:pt idx="94">
                  <c:v>2422.9166027777919</c:v>
                </c:pt>
                <c:pt idx="95">
                  <c:v>2876.3728558858575</c:v>
                </c:pt>
                <c:pt idx="96">
                  <c:v>3201.4640602087638</c:v>
                </c:pt>
                <c:pt idx="97">
                  <c:v>3445.2784406394621</c:v>
                </c:pt>
                <c:pt idx="98">
                  <c:v>3608.4695386761173</c:v>
                </c:pt>
                <c:pt idx="99">
                  <c:v>3425.9686950000591</c:v>
                </c:pt>
                <c:pt idx="100">
                  <c:v>3513.1927469315215</c:v>
                </c:pt>
                <c:pt idx="101">
                  <c:v>3230.4775498775689</c:v>
                </c:pt>
                <c:pt idx="102">
                  <c:v>2800.4295936279796</c:v>
                </c:pt>
                <c:pt idx="103">
                  <c:v>2427.6305245224776</c:v>
                </c:pt>
                <c:pt idx="104">
                  <c:v>2104.459250467477</c:v>
                </c:pt>
                <c:pt idx="105">
                  <c:v>1824.3092151550877</c:v>
                </c:pt>
                <c:pt idx="106">
                  <c:v>2306.3677409285447</c:v>
                </c:pt>
                <c:pt idx="107">
                  <c:v>3319.3392233077075</c:v>
                </c:pt>
                <c:pt idx="108">
                  <c:v>4035.4618144593846</c:v>
                </c:pt>
                <c:pt idx="109">
                  <c:v>3498.2526622406085</c:v>
                </c:pt>
                <c:pt idx="110">
                  <c:v>3590.5579206386201</c:v>
                </c:pt>
                <c:pt idx="111">
                  <c:v>3752.575309174586</c:v>
                </c:pt>
                <c:pt idx="112">
                  <c:v>4325.0246026716541</c:v>
                </c:pt>
                <c:pt idx="113">
                  <c:v>3749.2682439318669</c:v>
                </c:pt>
                <c:pt idx="114">
                  <c:v>3882.1577808997081</c:v>
                </c:pt>
                <c:pt idx="115">
                  <c:v>4249.3567836051643</c:v>
                </c:pt>
                <c:pt idx="116">
                  <c:v>4661.6734838608318</c:v>
                </c:pt>
                <c:pt idx="117">
                  <c:v>4041.1017190103898</c:v>
                </c:pt>
                <c:pt idx="118">
                  <c:v>4237.1417708525751</c:v>
                </c:pt>
                <c:pt idx="119">
                  <c:v>5541.0845592604455</c:v>
                </c:pt>
                <c:pt idx="120">
                  <c:v>6409.443745069856</c:v>
                </c:pt>
                <c:pt idx="121">
                  <c:v>7320.2051322930947</c:v>
                </c:pt>
                <c:pt idx="122">
                  <c:v>8149.7240508227378</c:v>
                </c:pt>
                <c:pt idx="123">
                  <c:v>7064.8156687207575</c:v>
                </c:pt>
                <c:pt idx="124">
                  <c:v>6289.6665690228247</c:v>
                </c:pt>
                <c:pt idx="125">
                  <c:v>6710.3729454834365</c:v>
                </c:pt>
                <c:pt idx="126">
                  <c:v>7447.0740055211209</c:v>
                </c:pt>
                <c:pt idx="127">
                  <c:v>7079.7038731903212</c:v>
                </c:pt>
                <c:pt idx="128">
                  <c:v>6269.2388244444519</c:v>
                </c:pt>
                <c:pt idx="129">
                  <c:v>5722.6645851667035</c:v>
                </c:pt>
                <c:pt idx="130">
                  <c:v>5340.8514565640562</c:v>
                </c:pt>
                <c:pt idx="131">
                  <c:v>5269.8660935439475</c:v>
                </c:pt>
                <c:pt idx="132">
                  <c:v>6328.3304511360711</c:v>
                </c:pt>
                <c:pt idx="133">
                  <c:v>6837.8898104059563</c:v>
                </c:pt>
                <c:pt idx="134">
                  <c:v>7485.6155575678831</c:v>
                </c:pt>
                <c:pt idx="135">
                  <c:v>7361.1146928817307</c:v>
                </c:pt>
                <c:pt idx="136">
                  <c:v>8099.1876447855175</c:v>
                </c:pt>
                <c:pt idx="137">
                  <c:v>8481.0067751942879</c:v>
                </c:pt>
                <c:pt idx="138">
                  <c:v>8475.997341047485</c:v>
                </c:pt>
                <c:pt idx="139">
                  <c:v>7915.6547732953677</c:v>
                </c:pt>
                <c:pt idx="140">
                  <c:v>6997.9061850217886</c:v>
                </c:pt>
                <c:pt idx="141">
                  <c:v>6500.3302163204935</c:v>
                </c:pt>
                <c:pt idx="142">
                  <c:v>6352.9926056065533</c:v>
                </c:pt>
                <c:pt idx="143">
                  <c:v>6729.2688870766424</c:v>
                </c:pt>
                <c:pt idx="144">
                  <c:v>7977.4544796832415</c:v>
                </c:pt>
                <c:pt idx="145">
                  <c:v>8541.4789847004868</c:v>
                </c:pt>
                <c:pt idx="146">
                  <c:v>9060.4193630174705</c:v>
                </c:pt>
                <c:pt idx="147">
                  <c:v>8044.2773082684625</c:v>
                </c:pt>
                <c:pt idx="148">
                  <c:v>9224.8952179998087</c:v>
                </c:pt>
                <c:pt idx="149">
                  <c:v>9664.2233919951668</c:v>
                </c:pt>
                <c:pt idx="150">
                  <c:v>9735.8254767693452</c:v>
                </c:pt>
                <c:pt idx="151">
                  <c:v>9659.7719416361197</c:v>
                </c:pt>
                <c:pt idx="152">
                  <c:v>10617.842812831253</c:v>
                </c:pt>
                <c:pt idx="153">
                  <c:v>9550.3732774647178</c:v>
                </c:pt>
                <c:pt idx="154">
                  <c:v>8279.0075285988733</c:v>
                </c:pt>
                <c:pt idx="155">
                  <c:v>7458.8886584077327</c:v>
                </c:pt>
                <c:pt idx="156">
                  <c:v>6613.9457346709451</c:v>
                </c:pt>
                <c:pt idx="157">
                  <c:v>6121.4833875332206</c:v>
                </c:pt>
                <c:pt idx="158">
                  <c:v>5740.5786623404256</c:v>
                </c:pt>
                <c:pt idx="159">
                  <c:v>4976.380774160375</c:v>
                </c:pt>
                <c:pt idx="160">
                  <c:v>4437.9145138613285</c:v>
                </c:pt>
                <c:pt idx="161">
                  <c:v>4161.1300130469572</c:v>
                </c:pt>
                <c:pt idx="162">
                  <c:v>4223.1916462975914</c:v>
                </c:pt>
                <c:pt idx="163">
                  <c:v>4994.9915045849684</c:v>
                </c:pt>
                <c:pt idx="164">
                  <c:v>4770.0477447646172</c:v>
                </c:pt>
                <c:pt idx="165">
                  <c:v>5023.0489706896415</c:v>
                </c:pt>
                <c:pt idx="166">
                  <c:v>6208.3701420537482</c:v>
                </c:pt>
                <c:pt idx="167">
                  <c:v>5519.8988696152901</c:v>
                </c:pt>
                <c:pt idx="168">
                  <c:v>5909.0783389255039</c:v>
                </c:pt>
                <c:pt idx="169">
                  <c:v>6356.4494199070323</c:v>
                </c:pt>
                <c:pt idx="170">
                  <c:v>7010.2655229972679</c:v>
                </c:pt>
                <c:pt idx="171">
                  <c:v>6905.0442532669804</c:v>
                </c:pt>
                <c:pt idx="172">
                  <c:v>6160.9814599541414</c:v>
                </c:pt>
                <c:pt idx="173">
                  <c:v>5882.8186684048533</c:v>
                </c:pt>
                <c:pt idx="174">
                  <c:v>6131.6854918779591</c:v>
                </c:pt>
                <c:pt idx="175">
                  <c:v>5315.4226411278241</c:v>
                </c:pt>
                <c:pt idx="176">
                  <c:v>5987.8224154254513</c:v>
                </c:pt>
                <c:pt idx="177">
                  <c:v>6176.7109195610747</c:v>
                </c:pt>
                <c:pt idx="178">
                  <c:v>6918.4541893131172</c:v>
                </c:pt>
                <c:pt idx="179">
                  <c:v>6123.4550371496007</c:v>
                </c:pt>
                <c:pt idx="180">
                  <c:v>6030.2878418189157</c:v>
                </c:pt>
                <c:pt idx="181">
                  <c:v>6579.523259205037</c:v>
                </c:pt>
                <c:pt idx="182">
                  <c:v>5799.6433042971321</c:v>
                </c:pt>
                <c:pt idx="183">
                  <c:v>5737.5826069293016</c:v>
                </c:pt>
                <c:pt idx="184">
                  <c:v>5104.7573599380448</c:v>
                </c:pt>
                <c:pt idx="185">
                  <c:v>4789.2013389173744</c:v>
                </c:pt>
                <c:pt idx="186">
                  <c:v>4301.6527981614508</c:v>
                </c:pt>
                <c:pt idx="187">
                  <c:v>5457.00774312469</c:v>
                </c:pt>
                <c:pt idx="188">
                  <c:v>5300.5594112804101</c:v>
                </c:pt>
                <c:pt idx="189">
                  <c:v>6160.9378099518208</c:v>
                </c:pt>
                <c:pt idx="190">
                  <c:v>6498.7808291825177</c:v>
                </c:pt>
                <c:pt idx="191">
                  <c:v>6929.6494761384847</c:v>
                </c:pt>
                <c:pt idx="192">
                  <c:v>7457.1599838798757</c:v>
                </c:pt>
                <c:pt idx="193">
                  <c:v>7418.4471849268848</c:v>
                </c:pt>
                <c:pt idx="194">
                  <c:v>8154.8879150770645</c:v>
                </c:pt>
                <c:pt idx="195">
                  <c:v>8181.2921085201433</c:v>
                </c:pt>
                <c:pt idx="196">
                  <c:v>8476.1813202766753</c:v>
                </c:pt>
                <c:pt idx="197">
                  <c:v>7529.8142608231656</c:v>
                </c:pt>
                <c:pt idx="198">
                  <c:v>7481.4295719313523</c:v>
                </c:pt>
                <c:pt idx="199">
                  <c:v>7997.4859544447509</c:v>
                </c:pt>
                <c:pt idx="200">
                  <c:v>7394.8438274706423</c:v>
                </c:pt>
                <c:pt idx="201">
                  <c:v>7788.4266861383448</c:v>
                </c:pt>
                <c:pt idx="202">
                  <c:v>8643.6149680378749</c:v>
                </c:pt>
                <c:pt idx="203">
                  <c:v>7732.958789741906</c:v>
                </c:pt>
                <c:pt idx="204">
                  <c:v>7664.0582745061693</c:v>
                </c:pt>
                <c:pt idx="205">
                  <c:v>7927.8027405669091</c:v>
                </c:pt>
                <c:pt idx="206">
                  <c:v>8768.436989376376</c:v>
                </c:pt>
                <c:pt idx="207">
                  <c:v>8735.1642414423986</c:v>
                </c:pt>
                <c:pt idx="208">
                  <c:v>8336.3208315944757</c:v>
                </c:pt>
                <c:pt idx="209">
                  <c:v>7746.5722941363065</c:v>
                </c:pt>
                <c:pt idx="210">
                  <c:v>6715.3323206038276</c:v>
                </c:pt>
                <c:pt idx="211">
                  <c:v>6121.3731782095592</c:v>
                </c:pt>
                <c:pt idx="212">
                  <c:v>5480.4831243133967</c:v>
                </c:pt>
                <c:pt idx="213">
                  <c:v>5814.9097004211108</c:v>
                </c:pt>
                <c:pt idx="214">
                  <c:v>5170.8167083380104</c:v>
                </c:pt>
                <c:pt idx="215">
                  <c:v>6216.4667281172015</c:v>
                </c:pt>
                <c:pt idx="216">
                  <c:v>5388.9176211371223</c:v>
                </c:pt>
                <c:pt idx="217">
                  <c:v>4671.5335893380934</c:v>
                </c:pt>
                <c:pt idx="218">
                  <c:v>4049.6492265378338</c:v>
                </c:pt>
                <c:pt idx="219">
                  <c:v>3868.5514162260647</c:v>
                </c:pt>
                <c:pt idx="220">
                  <c:v>3879.5617267736416</c:v>
                </c:pt>
                <c:pt idx="221">
                  <c:v>4021.1063216567222</c:v>
                </c:pt>
                <c:pt idx="222">
                  <c:v>3485.8082027899577</c:v>
                </c:pt>
                <c:pt idx="223">
                  <c:v>3637.7700937665136</c:v>
                </c:pt>
                <c:pt idx="224">
                  <c:v>3861.5024986583367</c:v>
                </c:pt>
                <c:pt idx="225">
                  <c:v>4199.4511759170173</c:v>
                </c:pt>
                <c:pt idx="226">
                  <c:v>3640.4114154823742</c:v>
                </c:pt>
                <c:pt idx="227">
                  <c:v>3807.792202079946</c:v>
                </c:pt>
                <c:pt idx="228">
                  <c:v>4894.8909068241828</c:v>
                </c:pt>
                <c:pt idx="229">
                  <c:v>5779.272748814009</c:v>
                </c:pt>
                <c:pt idx="230">
                  <c:v>6653.923822575347</c:v>
                </c:pt>
                <c:pt idx="231">
                  <c:v>5768.1395084118167</c:v>
                </c:pt>
                <c:pt idx="232">
                  <c:v>5366.2726625180803</c:v>
                </c:pt>
                <c:pt idx="233">
                  <c:v>5061.9031751704888</c:v>
                </c:pt>
                <c:pt idx="234">
                  <c:v>4470.0519932305688</c:v>
                </c:pt>
                <c:pt idx="235">
                  <c:v>4938.9892836658282</c:v>
                </c:pt>
                <c:pt idx="236">
                  <c:v>4933.500657112887</c:v>
                </c:pt>
                <c:pt idx="237">
                  <c:v>5770.7426880541607</c:v>
                </c:pt>
                <c:pt idx="238">
                  <c:v>5002.5293014191084</c:v>
                </c:pt>
                <c:pt idx="239">
                  <c:v>5174.5820942529399</c:v>
                </c:pt>
                <c:pt idx="240">
                  <c:v>5045.7308579508845</c:v>
                </c:pt>
                <c:pt idx="241">
                  <c:v>5056.0325688451449</c:v>
                </c:pt>
                <c:pt idx="242">
                  <c:v>4560.9628943489943</c:v>
                </c:pt>
                <c:pt idx="243">
                  <c:v>4759.7979346917655</c:v>
                </c:pt>
                <c:pt idx="244">
                  <c:v>5322.1636368608497</c:v>
                </c:pt>
                <c:pt idx="245">
                  <c:v>4803.5430356487223</c:v>
                </c:pt>
                <c:pt idx="246">
                  <c:v>5140.0852981027756</c:v>
                </c:pt>
                <c:pt idx="247">
                  <c:v>4947.8263477561204</c:v>
                </c:pt>
                <c:pt idx="248">
                  <c:v>4503.5813126714374</c:v>
                </c:pt>
                <c:pt idx="249">
                  <c:v>4138.1095096827812</c:v>
                </c:pt>
                <c:pt idx="250">
                  <c:v>4831.2356806900625</c:v>
                </c:pt>
                <c:pt idx="251">
                  <c:v>5334.0914400747406</c:v>
                </c:pt>
                <c:pt idx="252">
                  <c:v>5190.0059846474123</c:v>
                </c:pt>
                <c:pt idx="253">
                  <c:v>6201.101487662022</c:v>
                </c:pt>
                <c:pt idx="254">
                  <c:v>6489.59783376218</c:v>
                </c:pt>
                <c:pt idx="255">
                  <c:v>6103.6889403550867</c:v>
                </c:pt>
                <c:pt idx="256">
                  <c:v>6707.1530493434293</c:v>
                </c:pt>
                <c:pt idx="257">
                  <c:v>6942.2827487178583</c:v>
                </c:pt>
                <c:pt idx="258">
                  <c:v>6018.1114886804544</c:v>
                </c:pt>
                <c:pt idx="259">
                  <c:v>5539.3770477697508</c:v>
                </c:pt>
                <c:pt idx="260">
                  <c:v>5277.9635410950032</c:v>
                </c:pt>
                <c:pt idx="261">
                  <c:v>5283.3499494624675</c:v>
                </c:pt>
                <c:pt idx="262">
                  <c:v>5094.0193078352522</c:v>
                </c:pt>
                <c:pt idx="263">
                  <c:v>4643.8927588630968</c:v>
                </c:pt>
                <c:pt idx="264">
                  <c:v>4783.6880014683175</c:v>
                </c:pt>
                <c:pt idx="265">
                  <c:v>4554.8734077729987</c:v>
                </c:pt>
                <c:pt idx="266">
                  <c:v>4458.5190933582089</c:v>
                </c:pt>
                <c:pt idx="267">
                  <c:v>4074.9916676464481</c:v>
                </c:pt>
                <c:pt idx="268">
                  <c:v>4304.5202183488436</c:v>
                </c:pt>
                <c:pt idx="269">
                  <c:v>4359.4934463144382</c:v>
                </c:pt>
                <c:pt idx="270">
                  <c:v>4035.1485227157414</c:v>
                </c:pt>
                <c:pt idx="271">
                  <c:v>3797.9810765518696</c:v>
                </c:pt>
                <c:pt idx="272">
                  <c:v>5312.385858932219</c:v>
                </c:pt>
                <c:pt idx="273">
                  <c:v>4605.1898960537264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E8-45EA-A8A1-8622982DB292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eTRIMP_3months!$A$2:$A$367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eTRIMP_3months!$C$2:$C$367</c:f>
              <c:numCache>
                <c:formatCode>General</c:formatCode>
                <c:ptCount val="366"/>
                <c:pt idx="6">
                  <c:v>1175</c:v>
                </c:pt>
                <c:pt idx="7">
                  <c:v>173</c:v>
                </c:pt>
                <c:pt idx="8">
                  <c:v>385</c:v>
                </c:pt>
                <c:pt idx="9">
                  <c:v>139.11590000000001</c:v>
                </c:pt>
                <c:pt idx="10">
                  <c:v>85.121299999999991</c:v>
                </c:pt>
                <c:pt idx="11">
                  <c:v>543</c:v>
                </c:pt>
                <c:pt idx="12">
                  <c:v>17</c:v>
                </c:pt>
                <c:pt idx="13">
                  <c:v>161</c:v>
                </c:pt>
                <c:pt idx="14">
                  <c:v>209</c:v>
                </c:pt>
                <c:pt idx="15">
                  <c:v>513</c:v>
                </c:pt>
                <c:pt idx="16">
                  <c:v>220</c:v>
                </c:pt>
                <c:pt idx="17">
                  <c:v>748</c:v>
                </c:pt>
                <c:pt idx="18">
                  <c:v>627</c:v>
                </c:pt>
                <c:pt idx="19">
                  <c:v>654</c:v>
                </c:pt>
                <c:pt idx="20">
                  <c:v>538</c:v>
                </c:pt>
                <c:pt idx="21">
                  <c:v>0</c:v>
                </c:pt>
                <c:pt idx="22">
                  <c:v>109</c:v>
                </c:pt>
                <c:pt idx="23">
                  <c:v>287</c:v>
                </c:pt>
                <c:pt idx="24">
                  <c:v>478</c:v>
                </c:pt>
                <c:pt idx="25">
                  <c:v>51</c:v>
                </c:pt>
                <c:pt idx="26">
                  <c:v>133</c:v>
                </c:pt>
                <c:pt idx="27">
                  <c:v>734</c:v>
                </c:pt>
                <c:pt idx="28">
                  <c:v>0</c:v>
                </c:pt>
                <c:pt idx="29">
                  <c:v>140</c:v>
                </c:pt>
                <c:pt idx="30">
                  <c:v>368</c:v>
                </c:pt>
                <c:pt idx="31">
                  <c:v>775</c:v>
                </c:pt>
                <c:pt idx="32">
                  <c:v>399</c:v>
                </c:pt>
                <c:pt idx="33">
                  <c:v>481</c:v>
                </c:pt>
                <c:pt idx="34">
                  <c:v>0</c:v>
                </c:pt>
                <c:pt idx="35">
                  <c:v>123</c:v>
                </c:pt>
                <c:pt idx="36">
                  <c:v>0</c:v>
                </c:pt>
                <c:pt idx="37">
                  <c:v>141</c:v>
                </c:pt>
                <c:pt idx="38">
                  <c:v>452</c:v>
                </c:pt>
                <c:pt idx="39">
                  <c:v>74</c:v>
                </c:pt>
                <c:pt idx="40">
                  <c:v>478</c:v>
                </c:pt>
                <c:pt idx="41">
                  <c:v>114</c:v>
                </c:pt>
                <c:pt idx="42">
                  <c:v>0</c:v>
                </c:pt>
                <c:pt idx="43">
                  <c:v>661</c:v>
                </c:pt>
                <c:pt idx="44">
                  <c:v>695</c:v>
                </c:pt>
                <c:pt idx="45">
                  <c:v>41</c:v>
                </c:pt>
                <c:pt idx="46">
                  <c:v>454</c:v>
                </c:pt>
                <c:pt idx="47">
                  <c:v>906</c:v>
                </c:pt>
                <c:pt idx="48">
                  <c:v>542</c:v>
                </c:pt>
                <c:pt idx="49">
                  <c:v>59</c:v>
                </c:pt>
                <c:pt idx="50">
                  <c:v>435</c:v>
                </c:pt>
                <c:pt idx="51">
                  <c:v>657</c:v>
                </c:pt>
                <c:pt idx="52">
                  <c:v>45</c:v>
                </c:pt>
                <c:pt idx="53">
                  <c:v>726</c:v>
                </c:pt>
                <c:pt idx="54">
                  <c:v>895</c:v>
                </c:pt>
                <c:pt idx="55">
                  <c:v>0</c:v>
                </c:pt>
                <c:pt idx="56">
                  <c:v>225</c:v>
                </c:pt>
                <c:pt idx="57">
                  <c:v>545</c:v>
                </c:pt>
                <c:pt idx="58">
                  <c:v>102.30139999999999</c:v>
                </c:pt>
                <c:pt idx="59">
                  <c:v>356</c:v>
                </c:pt>
                <c:pt idx="60">
                  <c:v>201</c:v>
                </c:pt>
                <c:pt idx="61">
                  <c:v>955</c:v>
                </c:pt>
                <c:pt idx="62">
                  <c:v>920</c:v>
                </c:pt>
                <c:pt idx="63">
                  <c:v>0</c:v>
                </c:pt>
                <c:pt idx="64">
                  <c:v>161</c:v>
                </c:pt>
                <c:pt idx="65">
                  <c:v>559</c:v>
                </c:pt>
                <c:pt idx="66">
                  <c:v>50.761099999999999</c:v>
                </c:pt>
                <c:pt idx="67">
                  <c:v>147</c:v>
                </c:pt>
                <c:pt idx="68">
                  <c:v>1030</c:v>
                </c:pt>
                <c:pt idx="69">
                  <c:v>66</c:v>
                </c:pt>
                <c:pt idx="70">
                  <c:v>220</c:v>
                </c:pt>
                <c:pt idx="71">
                  <c:v>255</c:v>
                </c:pt>
                <c:pt idx="72">
                  <c:v>345</c:v>
                </c:pt>
                <c:pt idx="73">
                  <c:v>742</c:v>
                </c:pt>
                <c:pt idx="74">
                  <c:v>794</c:v>
                </c:pt>
                <c:pt idx="75">
                  <c:v>882</c:v>
                </c:pt>
                <c:pt idx="76">
                  <c:v>745</c:v>
                </c:pt>
                <c:pt idx="77">
                  <c:v>638</c:v>
                </c:pt>
                <c:pt idx="78">
                  <c:v>192</c:v>
                </c:pt>
                <c:pt idx="79">
                  <c:v>0</c:v>
                </c:pt>
                <c:pt idx="80">
                  <c:v>217</c:v>
                </c:pt>
                <c:pt idx="81">
                  <c:v>0</c:v>
                </c:pt>
                <c:pt idx="82">
                  <c:v>451</c:v>
                </c:pt>
                <c:pt idx="83">
                  <c:v>661.88179999999988</c:v>
                </c:pt>
                <c:pt idx="84">
                  <c:v>58.124000000000002</c:v>
                </c:pt>
                <c:pt idx="85">
                  <c:v>128</c:v>
                </c:pt>
                <c:pt idx="86">
                  <c:v>660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36.035299999999999</c:v>
                </c:pt>
                <c:pt idx="93">
                  <c:v>83</c:v>
                </c:pt>
                <c:pt idx="94">
                  <c:v>219</c:v>
                </c:pt>
                <c:pt idx="95">
                  <c:v>388</c:v>
                </c:pt>
                <c:pt idx="96">
                  <c:v>354</c:v>
                </c:pt>
                <c:pt idx="97">
                  <c:v>335</c:v>
                </c:pt>
                <c:pt idx="98">
                  <c:v>310.9169</c:v>
                </c:pt>
                <c:pt idx="99">
                  <c:v>148.9331</c:v>
                </c:pt>
                <c:pt idx="100">
                  <c:v>271.6481</c:v>
                </c:pt>
                <c:pt idx="101">
                  <c:v>92.484199999999987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362.4572</c:v>
                </c:pt>
                <c:pt idx="107">
                  <c:v>660</c:v>
                </c:pt>
                <c:pt idx="108">
                  <c:v>579</c:v>
                </c:pt>
                <c:pt idx="109">
                  <c:v>0</c:v>
                </c:pt>
                <c:pt idx="110">
                  <c:v>279</c:v>
                </c:pt>
                <c:pt idx="111">
                  <c:v>320</c:v>
                </c:pt>
                <c:pt idx="112">
                  <c:v>536</c:v>
                </c:pt>
                <c:pt idx="113">
                  <c:v>0</c:v>
                </c:pt>
                <c:pt idx="114">
                  <c:v>316</c:v>
                </c:pt>
                <c:pt idx="115">
                  <c:v>442</c:v>
                </c:pt>
                <c:pt idx="116">
                  <c:v>489</c:v>
                </c:pt>
                <c:pt idx="117">
                  <c:v>0</c:v>
                </c:pt>
                <c:pt idx="118">
                  <c:v>367</c:v>
                </c:pt>
                <c:pt idx="119">
                  <c:v>934</c:v>
                </c:pt>
                <c:pt idx="120">
                  <c:v>803</c:v>
                </c:pt>
                <c:pt idx="121">
                  <c:v>882</c:v>
                </c:pt>
                <c:pt idx="122">
                  <c:v>902</c:v>
                </c:pt>
                <c:pt idx="123">
                  <c:v>0</c:v>
                </c:pt>
                <c:pt idx="124">
                  <c:v>82.666999999999987</c:v>
                </c:pt>
                <c:pt idx="125">
                  <c:v>629</c:v>
                </c:pt>
                <c:pt idx="126">
                  <c:v>815</c:v>
                </c:pt>
                <c:pt idx="127">
                  <c:v>312</c:v>
                </c:pt>
                <c:pt idx="128">
                  <c:v>66</c:v>
                </c:pt>
                <c:pt idx="129">
                  <c:v>144</c:v>
                </c:pt>
                <c:pt idx="130">
                  <c:v>190</c:v>
                </c:pt>
                <c:pt idx="131">
                  <c:v>320</c:v>
                </c:pt>
                <c:pt idx="132">
                  <c:v>880</c:v>
                </c:pt>
                <c:pt idx="133">
                  <c:v>676</c:v>
                </c:pt>
                <c:pt idx="134">
                  <c:v>779</c:v>
                </c:pt>
                <c:pt idx="135">
                  <c:v>436</c:v>
                </c:pt>
                <c:pt idx="136">
                  <c:v>859</c:v>
                </c:pt>
                <c:pt idx="137">
                  <c:v>730</c:v>
                </c:pt>
                <c:pt idx="138">
                  <c:v>562</c:v>
                </c:pt>
                <c:pt idx="139">
                  <c:v>284</c:v>
                </c:pt>
                <c:pt idx="140">
                  <c:v>68</c:v>
                </c:pt>
                <c:pt idx="141">
                  <c:v>217</c:v>
                </c:pt>
                <c:pt idx="142">
                  <c:v>359</c:v>
                </c:pt>
                <c:pt idx="143">
                  <c:v>611</c:v>
                </c:pt>
                <c:pt idx="144">
                  <c:v>1072</c:v>
                </c:pt>
                <c:pt idx="145">
                  <c:v>813</c:v>
                </c:pt>
                <c:pt idx="146">
                  <c:v>828</c:v>
                </c:pt>
                <c:pt idx="147">
                  <c:v>95</c:v>
                </c:pt>
                <c:pt idx="148">
                  <c:v>1125.7445</c:v>
                </c:pt>
                <c:pt idx="149">
                  <c:v>833.68279999999993</c:v>
                </c:pt>
                <c:pt idx="150">
                  <c:v>679.06189999999992</c:v>
                </c:pt>
                <c:pt idx="151">
                  <c:v>610</c:v>
                </c:pt>
                <c:pt idx="152">
                  <c:v>1122</c:v>
                </c:pt>
                <c:pt idx="153">
                  <c:v>173</c:v>
                </c:pt>
                <c:pt idx="154">
                  <c:v>0</c:v>
                </c:pt>
                <c:pt idx="155">
                  <c:v>141</c:v>
                </c:pt>
                <c:pt idx="156">
                  <c:v>74</c:v>
                </c:pt>
                <c:pt idx="157">
                  <c:v>194</c:v>
                </c:pt>
                <c:pt idx="158">
                  <c:v>217</c:v>
                </c:pt>
                <c:pt idx="159">
                  <c:v>0</c:v>
                </c:pt>
                <c:pt idx="160">
                  <c:v>62</c:v>
                </c:pt>
                <c:pt idx="161">
                  <c:v>157</c:v>
                </c:pt>
                <c:pt idx="162">
                  <c:v>308</c:v>
                </c:pt>
                <c:pt idx="163">
                  <c:v>667</c:v>
                </c:pt>
                <c:pt idx="164">
                  <c:v>220</c:v>
                </c:pt>
                <c:pt idx="165">
                  <c:v>444</c:v>
                </c:pt>
                <c:pt idx="166">
                  <c:v>927</c:v>
                </c:pt>
                <c:pt idx="167">
                  <c:v>69</c:v>
                </c:pt>
                <c:pt idx="168">
                  <c:v>562</c:v>
                </c:pt>
                <c:pt idx="169">
                  <c:v>617</c:v>
                </c:pt>
                <c:pt idx="170">
                  <c:v>750</c:v>
                </c:pt>
                <c:pt idx="171">
                  <c:v>414</c:v>
                </c:pt>
                <c:pt idx="172">
                  <c:v>87.575599999999994</c:v>
                </c:pt>
                <c:pt idx="173">
                  <c:v>271</c:v>
                </c:pt>
                <c:pt idx="174">
                  <c:v>516</c:v>
                </c:pt>
                <c:pt idx="175">
                  <c:v>0</c:v>
                </c:pt>
                <c:pt idx="176">
                  <c:v>690</c:v>
                </c:pt>
                <c:pt idx="177">
                  <c:v>493</c:v>
                </c:pt>
                <c:pt idx="178">
                  <c:v>782</c:v>
                </c:pt>
                <c:pt idx="179">
                  <c:v>63</c:v>
                </c:pt>
                <c:pt idx="180">
                  <c:v>361</c:v>
                </c:pt>
                <c:pt idx="181">
                  <c:v>676</c:v>
                </c:pt>
                <c:pt idx="182">
                  <c:v>48</c:v>
                </c:pt>
                <c:pt idx="183">
                  <c:v>355</c:v>
                </c:pt>
                <c:pt idx="184">
                  <c:v>65.486899999999991</c:v>
                </c:pt>
                <c:pt idx="185">
                  <c:v>182</c:v>
                </c:pt>
                <c:pt idx="186">
                  <c:v>75</c:v>
                </c:pt>
                <c:pt idx="187">
                  <c:v>864</c:v>
                </c:pt>
                <c:pt idx="188">
                  <c:v>285</c:v>
                </c:pt>
                <c:pt idx="189">
                  <c:v>783</c:v>
                </c:pt>
                <c:pt idx="190">
                  <c:v>579</c:v>
                </c:pt>
                <c:pt idx="191">
                  <c:v>648</c:v>
                </c:pt>
                <c:pt idx="192">
                  <c:v>725</c:v>
                </c:pt>
                <c:pt idx="193">
                  <c:v>477</c:v>
                </c:pt>
                <c:pt idx="194">
                  <c:v>862</c:v>
                </c:pt>
                <c:pt idx="195">
                  <c:v>556</c:v>
                </c:pt>
                <c:pt idx="196">
                  <c:v>692</c:v>
                </c:pt>
                <c:pt idx="197">
                  <c:v>91</c:v>
                </c:pt>
                <c:pt idx="198">
                  <c:v>477</c:v>
                </c:pt>
                <c:pt idx="199">
                  <c:v>756</c:v>
                </c:pt>
                <c:pt idx="200">
                  <c:v>231</c:v>
                </c:pt>
                <c:pt idx="201">
                  <c:v>689</c:v>
                </c:pt>
                <c:pt idx="202">
                  <c:v>946</c:v>
                </c:pt>
                <c:pt idx="203">
                  <c:v>120</c:v>
                </c:pt>
                <c:pt idx="204">
                  <c:v>480.2636</c:v>
                </c:pt>
                <c:pt idx="205">
                  <c:v>642</c:v>
                </c:pt>
                <c:pt idx="206">
                  <c:v>948</c:v>
                </c:pt>
                <c:pt idx="207">
                  <c:v>567</c:v>
                </c:pt>
                <c:pt idx="208">
                  <c:v>382</c:v>
                </c:pt>
                <c:pt idx="209">
                  <c:v>260</c:v>
                </c:pt>
                <c:pt idx="210">
                  <c:v>0</c:v>
                </c:pt>
                <c:pt idx="211">
                  <c:v>150</c:v>
                </c:pt>
                <c:pt idx="212">
                  <c:v>87</c:v>
                </c:pt>
                <c:pt idx="213">
                  <c:v>532</c:v>
                </c:pt>
                <c:pt idx="214">
                  <c:v>65</c:v>
                </c:pt>
                <c:pt idx="215">
                  <c:v>867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179</c:v>
                </c:pt>
                <c:pt idx="220">
                  <c:v>263</c:v>
                </c:pt>
                <c:pt idx="221">
                  <c:v>329</c:v>
                </c:pt>
                <c:pt idx="222">
                  <c:v>0</c:v>
                </c:pt>
                <c:pt idx="223">
                  <c:v>308</c:v>
                </c:pt>
                <c:pt idx="224">
                  <c:v>354</c:v>
                </c:pt>
                <c:pt idx="225">
                  <c:v>426</c:v>
                </c:pt>
                <c:pt idx="226">
                  <c:v>0</c:v>
                </c:pt>
                <c:pt idx="227">
                  <c:v>326</c:v>
                </c:pt>
                <c:pt idx="228">
                  <c:v>797</c:v>
                </c:pt>
                <c:pt idx="229">
                  <c:v>768</c:v>
                </c:pt>
                <c:pt idx="230">
                  <c:v>822</c:v>
                </c:pt>
                <c:pt idx="231">
                  <c:v>0</c:v>
                </c:pt>
                <c:pt idx="232">
                  <c:v>183</c:v>
                </c:pt>
                <c:pt idx="233">
                  <c:v>205</c:v>
                </c:pt>
                <c:pt idx="234">
                  <c:v>41</c:v>
                </c:pt>
                <c:pt idx="235">
                  <c:v>532</c:v>
                </c:pt>
                <c:pt idx="236">
                  <c:v>326</c:v>
                </c:pt>
                <c:pt idx="237">
                  <c:v>747</c:v>
                </c:pt>
                <c:pt idx="238">
                  <c:v>0</c:v>
                </c:pt>
                <c:pt idx="239">
                  <c:v>419</c:v>
                </c:pt>
                <c:pt idx="240">
                  <c:v>280</c:v>
                </c:pt>
                <c:pt idx="241">
                  <c:v>341</c:v>
                </c:pt>
                <c:pt idx="242">
                  <c:v>89</c:v>
                </c:pt>
                <c:pt idx="243">
                  <c:v>403</c:v>
                </c:pt>
                <c:pt idx="244">
                  <c:v>598</c:v>
                </c:pt>
                <c:pt idx="245">
                  <c:v>94.938499999999991</c:v>
                </c:pt>
                <c:pt idx="246">
                  <c:v>488</c:v>
                </c:pt>
                <c:pt idx="247">
                  <c:v>246</c:v>
                </c:pt>
                <c:pt idx="248">
                  <c:v>107.21</c:v>
                </c:pt>
                <c:pt idx="249">
                  <c:v>117.02719999999999</c:v>
                </c:pt>
                <c:pt idx="250">
                  <c:v>622</c:v>
                </c:pt>
                <c:pt idx="251">
                  <c:v>573</c:v>
                </c:pt>
                <c:pt idx="252">
                  <c:v>283</c:v>
                </c:pt>
                <c:pt idx="253">
                  <c:v>851</c:v>
                </c:pt>
                <c:pt idx="254">
                  <c:v>557</c:v>
                </c:pt>
                <c:pt idx="255">
                  <c:v>239</c:v>
                </c:pt>
                <c:pt idx="256">
                  <c:v>708</c:v>
                </c:pt>
                <c:pt idx="257">
                  <c:v>564</c:v>
                </c:pt>
                <c:pt idx="258">
                  <c:v>0</c:v>
                </c:pt>
                <c:pt idx="259">
                  <c:v>161.2046</c:v>
                </c:pt>
                <c:pt idx="260">
                  <c:v>238</c:v>
                </c:pt>
                <c:pt idx="261">
                  <c:v>354</c:v>
                </c:pt>
                <c:pt idx="262">
                  <c:v>257</c:v>
                </c:pt>
                <c:pt idx="263">
                  <c:v>114</c:v>
                </c:pt>
                <c:pt idx="264">
                  <c:v>379</c:v>
                </c:pt>
                <c:pt idx="265">
                  <c:v>204</c:v>
                </c:pt>
                <c:pt idx="266">
                  <c:v>255</c:v>
                </c:pt>
                <c:pt idx="267">
                  <c:v>105</c:v>
                </c:pt>
                <c:pt idx="268">
                  <c:v>386</c:v>
                </c:pt>
                <c:pt idx="269">
                  <c:v>314</c:v>
                </c:pt>
                <c:pt idx="270">
                  <c:v>128</c:v>
                </c:pt>
                <c:pt idx="271">
                  <c:v>150</c:v>
                </c:pt>
                <c:pt idx="272">
                  <c:v>1010</c:v>
                </c:pt>
                <c:pt idx="27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E8-45EA-A8A1-8622982DB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30"/>
      </c:valAx>
      <c:valAx>
        <c:axId val="2017976303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TSS_TDF!$K$2:$K$367</c:f>
              <c:numCache>
                <c:formatCode>General</c:formatCode>
                <c:ptCount val="366"/>
                <c:pt idx="5">
                  <c:v>489</c:v>
                </c:pt>
                <c:pt idx="6">
                  <c:v>489</c:v>
                </c:pt>
                <c:pt idx="7">
                  <c:v>116.41648010208132</c:v>
                </c:pt>
                <c:pt idx="8">
                  <c:v>54.19282061549643</c:v>
                </c:pt>
                <c:pt idx="9">
                  <c:v>120.82611302157477</c:v>
                </c:pt>
                <c:pt idx="10">
                  <c:v>205.37494638051339</c:v>
                </c:pt>
                <c:pt idx="11">
                  <c:v>101.93069867428858</c:v>
                </c:pt>
                <c:pt idx="12">
                  <c:v>244.0834649163653</c:v>
                </c:pt>
                <c:pt idx="13">
                  <c:v>272.61062355663171</c:v>
                </c:pt>
                <c:pt idx="14">
                  <c:v>294.87051991138833</c:v>
                </c:pt>
                <c:pt idx="15">
                  <c:v>280.70229240734557</c:v>
                </c:pt>
                <c:pt idx="16">
                  <c:v>368.44351599828792</c:v>
                </c:pt>
                <c:pt idx="17">
                  <c:v>294.77277914568845</c:v>
                </c:pt>
                <c:pt idx="18">
                  <c:v>215.95459747657651</c:v>
                </c:pt>
                <c:pt idx="19">
                  <c:v>155.12442434873356</c:v>
                </c:pt>
                <c:pt idx="20">
                  <c:v>179.17441329517169</c:v>
                </c:pt>
                <c:pt idx="21">
                  <c:v>441.60924119595165</c:v>
                </c:pt>
                <c:pt idx="22">
                  <c:v>608.90396140841062</c:v>
                </c:pt>
                <c:pt idx="23">
                  <c:v>664.87392997201869</c:v>
                </c:pt>
                <c:pt idx="24">
                  <c:v>620.18011766405471</c:v>
                </c:pt>
                <c:pt idx="25">
                  <c:v>825.36705094927333</c:v>
                </c:pt>
                <c:pt idx="26">
                  <c:v>932.32425976108993</c:v>
                </c:pt>
                <c:pt idx="27">
                  <c:v>869.6492493765154</c:v>
                </c:pt>
                <c:pt idx="28">
                  <c:v>1092.3504480705187</c:v>
                </c:pt>
                <c:pt idx="29">
                  <c:v>1204.973165715958</c:v>
                </c:pt>
                <c:pt idx="30">
                  <c:v>1233.4325559445069</c:v>
                </c:pt>
                <c:pt idx="31">
                  <c:v>1138.6707374795433</c:v>
                </c:pt>
                <c:pt idx="32">
                  <c:v>1163.0036709639194</c:v>
                </c:pt>
                <c:pt idx="33">
                  <c:v>1110.928487081288</c:v>
                </c:pt>
                <c:pt idx="34">
                  <c:v>1366.8260311011304</c:v>
                </c:pt>
                <c:pt idx="35">
                  <c:v>1511.6891528603724</c:v>
                </c:pt>
                <c:pt idx="36">
                  <c:v>1706.048451658294</c:v>
                </c:pt>
                <c:pt idx="37">
                  <c:v>1807.9904087922564</c:v>
                </c:pt>
                <c:pt idx="38">
                  <c:v>1748.9766925563133</c:v>
                </c:pt>
                <c:pt idx="39">
                  <c:v>1891.7196608303625</c:v>
                </c:pt>
                <c:pt idx="40">
                  <c:v>1820.3931649055712</c:v>
                </c:pt>
                <c:pt idx="41">
                  <c:v>1928.4366241177675</c:v>
                </c:pt>
                <c:pt idx="42">
                  <c:v>2082.7209823435146</c:v>
                </c:pt>
                <c:pt idx="43">
                  <c:v>1922.3281171898539</c:v>
                </c:pt>
                <c:pt idx="44">
                  <c:v>1775.6838313089124</c:v>
                </c:pt>
                <c:pt idx="45">
                  <c:v>1959.8048064176021</c:v>
                </c:pt>
                <c:pt idx="46">
                  <c:v>1919.8071778270914</c:v>
                </c:pt>
                <c:pt idx="47">
                  <c:v>1732.9192269786845</c:v>
                </c:pt>
                <c:pt idx="48">
                  <c:v>1726.7356612766298</c:v>
                </c:pt>
                <c:pt idx="49">
                  <c:v>1980.0344352190623</c:v>
                </c:pt>
                <c:pt idx="50">
                  <c:v>1979.6172525840584</c:v>
                </c:pt>
                <c:pt idx="51">
                  <c:v>1899.767401933967</c:v>
                </c:pt>
                <c:pt idx="52">
                  <c:v>2157.191635701512</c:v>
                </c:pt>
                <c:pt idx="53">
                  <c:v>2415.4862877911332</c:v>
                </c:pt>
                <c:pt idx="54">
                  <c:v>2011.4233029442771</c:v>
                </c:pt>
                <c:pt idx="55">
                  <c:v>2341.5260841213294</c:v>
                </c:pt>
                <c:pt idx="56">
                  <c:v>2523.1496874748186</c:v>
                </c:pt>
                <c:pt idx="57">
                  <c:v>2528.4375335624463</c:v>
                </c:pt>
                <c:pt idx="58">
                  <c:v>2746.3536424466706</c:v>
                </c:pt>
                <c:pt idx="59">
                  <c:v>2777.4461173143141</c:v>
                </c:pt>
                <c:pt idx="60">
                  <c:v>2922.2082353051887</c:v>
                </c:pt>
                <c:pt idx="61">
                  <c:v>2774.3550772559056</c:v>
                </c:pt>
                <c:pt idx="62">
                  <c:v>2673.5092100413963</c:v>
                </c:pt>
                <c:pt idx="63">
                  <c:v>2964.6839532036633</c:v>
                </c:pt>
                <c:pt idx="64">
                  <c:v>3134.403867045819</c:v>
                </c:pt>
                <c:pt idx="65">
                  <c:v>3113.7214188696817</c:v>
                </c:pt>
                <c:pt idx="66">
                  <c:v>3316.8742378768125</c:v>
                </c:pt>
                <c:pt idx="67">
                  <c:v>3427.8755332043415</c:v>
                </c:pt>
                <c:pt idx="68">
                  <c:v>3595.172111958861</c:v>
                </c:pt>
                <c:pt idx="69">
                  <c:v>3398.7449797291042</c:v>
                </c:pt>
                <c:pt idx="70">
                  <c:v>3504.1995806378504</c:v>
                </c:pt>
                <c:pt idx="71">
                  <c:v>3567.3365157087646</c:v>
                </c:pt>
                <c:pt idx="72">
                  <c:v>3729.5201377488693</c:v>
                </c:pt>
                <c:pt idx="73">
                  <c:v>3745.335087448515</c:v>
                </c:pt>
                <c:pt idx="74">
                  <c:v>3324.4985882574315</c:v>
                </c:pt>
                <c:pt idx="75">
                  <c:v>3178.3258569694272</c:v>
                </c:pt>
                <c:pt idx="76">
                  <c:v>3463.219112077742</c:v>
                </c:pt>
                <c:pt idx="77">
                  <c:v>3150.5837815499226</c:v>
                </c:pt>
                <c:pt idx="78">
                  <c:v>3374.111816074148</c:v>
                </c:pt>
                <c:pt idx="79">
                  <c:v>3666.1523863138614</c:v>
                </c:pt>
                <c:pt idx="80">
                  <c:v>3790.4081106763965</c:v>
                </c:pt>
                <c:pt idx="81">
                  <c:v>4007.9732416652951</c:v>
                </c:pt>
                <c:pt idx="82">
                  <c:v>3995.1162374917021</c:v>
                </c:pt>
                <c:pt idx="83">
                  <c:v>3904.259554891501</c:v>
                </c:pt>
                <c:pt idx="84">
                  <c:v>4085.9777109204292</c:v>
                </c:pt>
                <c:pt idx="85">
                  <c:v>4193.6842135890629</c:v>
                </c:pt>
                <c:pt idx="86">
                  <c:v>4059.588275098341</c:v>
                </c:pt>
                <c:pt idx="87">
                  <c:v>4240.0793348907364</c:v>
                </c:pt>
                <c:pt idx="88">
                  <c:v>4381.1128185540756</c:v>
                </c:pt>
                <c:pt idx="89">
                  <c:v>4488.304448713383</c:v>
                </c:pt>
                <c:pt idx="90">
                  <c:v>4566.5138293146701</c:v>
                </c:pt>
                <c:pt idx="91">
                  <c:v>4619.9453027077525</c:v>
                </c:pt>
                <c:pt idx="92">
                  <c:v>4636.2353756937609</c:v>
                </c:pt>
                <c:pt idx="93">
                  <c:v>4616.4119568106298</c:v>
                </c:pt>
                <c:pt idx="94">
                  <c:v>4544.9746571497326</c:v>
                </c:pt>
                <c:pt idx="95">
                  <c:v>4442.9438484854772</c:v>
                </c:pt>
                <c:pt idx="96">
                  <c:v>4350.4341252203558</c:v>
                </c:pt>
                <c:pt idx="97">
                  <c:v>4267.6178419057123</c:v>
                </c:pt>
                <c:pt idx="98">
                  <c:v>4194.5244668495543</c:v>
                </c:pt>
                <c:pt idx="99">
                  <c:v>4198.0624254673448</c:v>
                </c:pt>
                <c:pt idx="100">
                  <c:v>4144.7760049631888</c:v>
                </c:pt>
                <c:pt idx="101">
                  <c:v>4170.858960130322</c:v>
                </c:pt>
                <c:pt idx="102">
                  <c:v>4223.7621663219506</c:v>
                </c:pt>
                <c:pt idx="103">
                  <c:v>4256.8459712259155</c:v>
                </c:pt>
                <c:pt idx="104">
                  <c:v>4273.0493920829222</c:v>
                </c:pt>
                <c:pt idx="105">
                  <c:v>4274.913124976938</c:v>
                </c:pt>
                <c:pt idx="106">
                  <c:v>4115.6327366001196</c:v>
                </c:pt>
                <c:pt idx="107">
                  <c:v>3971.269438288422</c:v>
                </c:pt>
                <c:pt idx="108">
                  <c:v>3832.9320701574188</c:v>
                </c:pt>
                <c:pt idx="109">
                  <c:v>3899.7640775924492</c:v>
                </c:pt>
                <c:pt idx="110">
                  <c:v>3844.6531650823958</c:v>
                </c:pt>
                <c:pt idx="111">
                  <c:v>3746.1850271982062</c:v>
                </c:pt>
                <c:pt idx="112">
                  <c:v>3594.6274799150897</c:v>
                </c:pt>
                <c:pt idx="113">
                  <c:v>3697.7160656399228</c:v>
                </c:pt>
                <c:pt idx="114">
                  <c:v>3629.9285264139507</c:v>
                </c:pt>
                <c:pt idx="115">
                  <c:v>3548.1892838230015</c:v>
                </c:pt>
                <c:pt idx="116">
                  <c:v>3477.2199657161846</c:v>
                </c:pt>
                <c:pt idx="117">
                  <c:v>3602.1919359112408</c:v>
                </c:pt>
                <c:pt idx="118">
                  <c:v>3513.2274765213429</c:v>
                </c:pt>
                <c:pt idx="119">
                  <c:v>3291.3705008143161</c:v>
                </c:pt>
                <c:pt idx="120">
                  <c:v>3123.8853428964048</c:v>
                </c:pt>
                <c:pt idx="121">
                  <c:v>2999.9495217953781</c:v>
                </c:pt>
                <c:pt idx="122">
                  <c:v>2964.5237990169489</c:v>
                </c:pt>
                <c:pt idx="123">
                  <c:v>3245.0000724760494</c:v>
                </c:pt>
                <c:pt idx="124">
                  <c:v>3438.7859383241457</c:v>
                </c:pt>
                <c:pt idx="125">
                  <c:v>3391.5952858117203</c:v>
                </c:pt>
                <c:pt idx="126">
                  <c:v>3295.2136441169941</c:v>
                </c:pt>
                <c:pt idx="127">
                  <c:v>3410.3470619013583</c:v>
                </c:pt>
                <c:pt idx="128">
                  <c:v>3604.7577784985842</c:v>
                </c:pt>
                <c:pt idx="129">
                  <c:v>3720.4901384639606</c:v>
                </c:pt>
                <c:pt idx="130">
                  <c:v>3776.8749675063541</c:v>
                </c:pt>
                <c:pt idx="131">
                  <c:v>3938.1170791069317</c:v>
                </c:pt>
                <c:pt idx="132">
                  <c:v>3601.4525664657867</c:v>
                </c:pt>
                <c:pt idx="133">
                  <c:v>3513.4931018751422</c:v>
                </c:pt>
                <c:pt idx="134">
                  <c:v>3359.2974679090898</c:v>
                </c:pt>
                <c:pt idx="135">
                  <c:v>3446.7793745810641</c:v>
                </c:pt>
                <c:pt idx="136">
                  <c:v>3393.9522608767484</c:v>
                </c:pt>
                <c:pt idx="137">
                  <c:v>3367.1404263524828</c:v>
                </c:pt>
                <c:pt idx="138">
                  <c:v>3414.6061595480187</c:v>
                </c:pt>
                <c:pt idx="139">
                  <c:v>3617.4945534601643</c:v>
                </c:pt>
                <c:pt idx="140">
                  <c:v>3890.6582901429315</c:v>
                </c:pt>
                <c:pt idx="141">
                  <c:v>4013.9327516563362</c:v>
                </c:pt>
                <c:pt idx="142">
                  <c:v>4056.6351811252434</c:v>
                </c:pt>
                <c:pt idx="143">
                  <c:v>4306.4232328422249</c:v>
                </c:pt>
                <c:pt idx="144">
                  <c:v>4310.5282543685735</c:v>
                </c:pt>
                <c:pt idx="145">
                  <c:v>3889.696607208597</c:v>
                </c:pt>
                <c:pt idx="146">
                  <c:v>3808.6568983931625</c:v>
                </c:pt>
                <c:pt idx="147">
                  <c:v>4132.8614194351112</c:v>
                </c:pt>
                <c:pt idx="148">
                  <c:v>3980.4102274423212</c:v>
                </c:pt>
                <c:pt idx="149">
                  <c:v>4340.0176169661845</c:v>
                </c:pt>
                <c:pt idx="150">
                  <c:v>4096.1228973557527</c:v>
                </c:pt>
                <c:pt idx="151">
                  <c:v>4186.94893578556</c:v>
                </c:pt>
                <c:pt idx="152">
                  <c:v>4558.5194928137871</c:v>
                </c:pt>
                <c:pt idx="153">
                  <c:v>4545.2706892689093</c:v>
                </c:pt>
                <c:pt idx="154">
                  <c:v>4792.4580151268819</c:v>
                </c:pt>
                <c:pt idx="155">
                  <c:v>5020.0244141084413</c:v>
                </c:pt>
                <c:pt idx="156">
                  <c:v>5230.8203098979639</c:v>
                </c:pt>
                <c:pt idx="157">
                  <c:v>5327.5801563282421</c:v>
                </c:pt>
                <c:pt idx="158">
                  <c:v>5414.2893750953317</c:v>
                </c:pt>
                <c:pt idx="159">
                  <c:v>5569.717164569347</c:v>
                </c:pt>
                <c:pt idx="160">
                  <c:v>5658.7911690824794</c:v>
                </c:pt>
                <c:pt idx="161">
                  <c:v>5681.5781670844208</c:v>
                </c:pt>
                <c:pt idx="162">
                  <c:v>5651.5088571299138</c:v>
                </c:pt>
                <c:pt idx="163">
                  <c:v>5532.836852335965</c:v>
                </c:pt>
                <c:pt idx="164">
                  <c:v>5573.937613463725</c:v>
                </c:pt>
                <c:pt idx="165">
                  <c:v>5524.0191360324588</c:v>
                </c:pt>
                <c:pt idx="166">
                  <c:v>5348.4936677014166</c:v>
                </c:pt>
                <c:pt idx="167">
                  <c:v>5426.7789216416058</c:v>
                </c:pt>
                <c:pt idx="168">
                  <c:v>5329.5445850310007</c:v>
                </c:pt>
                <c:pt idx="169">
                  <c:v>5210.5680252994644</c:v>
                </c:pt>
                <c:pt idx="170">
                  <c:v>5103.7441446210032</c:v>
                </c:pt>
                <c:pt idx="171">
                  <c:v>5074.4025265931032</c:v>
                </c:pt>
                <c:pt idx="172">
                  <c:v>5183.920463394169</c:v>
                </c:pt>
                <c:pt idx="173">
                  <c:v>5171.104676883122</c:v>
                </c:pt>
                <c:pt idx="174">
                  <c:v>5085.8659245828385</c:v>
                </c:pt>
                <c:pt idx="175">
                  <c:v>5218.7000834787086</c:v>
                </c:pt>
                <c:pt idx="176">
                  <c:v>5106.3276957562239</c:v>
                </c:pt>
                <c:pt idx="177">
                  <c:v>5070.8181628247621</c:v>
                </c:pt>
                <c:pt idx="178">
                  <c:v>4936.6631860525731</c:v>
                </c:pt>
                <c:pt idx="179">
                  <c:v>5068.2915795677091</c:v>
                </c:pt>
                <c:pt idx="180">
                  <c:v>5036.0909432210628</c:v>
                </c:pt>
                <c:pt idx="181">
                  <c:v>4939.5874609779194</c:v>
                </c:pt>
                <c:pt idx="182">
                  <c:v>5065.8075092976042</c:v>
                </c:pt>
                <c:pt idx="183">
                  <c:v>5050.692326138992</c:v>
                </c:pt>
                <c:pt idx="184">
                  <c:v>5131.3679319151624</c:v>
                </c:pt>
                <c:pt idx="185">
                  <c:v>5109.5276518328055</c:v>
                </c:pt>
                <c:pt idx="186">
                  <c:v>5160.6910615793049</c:v>
                </c:pt>
                <c:pt idx="187">
                  <c:v>4939.0355992140885</c:v>
                </c:pt>
                <c:pt idx="188">
                  <c:v>4921.9127678150662</c:v>
                </c:pt>
                <c:pt idx="189">
                  <c:v>4725.2062259832855</c:v>
                </c:pt>
                <c:pt idx="190">
                  <c:v>4582.5071870788979</c:v>
                </c:pt>
                <c:pt idx="191">
                  <c:v>4465.0247453524062</c:v>
                </c:pt>
                <c:pt idx="192">
                  <c:v>4324.030252840339</c:v>
                </c:pt>
                <c:pt idx="193">
                  <c:v>4321.3084543456898</c:v>
                </c:pt>
                <c:pt idx="194">
                  <c:v>4220.2060730296762</c:v>
                </c:pt>
                <c:pt idx="195">
                  <c:v>4246.5241295484766</c:v>
                </c:pt>
                <c:pt idx="196">
                  <c:v>4221.7008027072543</c:v>
                </c:pt>
                <c:pt idx="197">
                  <c:v>4493.7428425032567</c:v>
                </c:pt>
                <c:pt idx="198">
                  <c:v>4558.4698458663825</c:v>
                </c:pt>
                <c:pt idx="199">
                  <c:v>4505.1040704771694</c:v>
                </c:pt>
                <c:pt idx="200">
                  <c:v>4688.753529016788</c:v>
                </c:pt>
                <c:pt idx="201">
                  <c:v>4689.1248901933441</c:v>
                </c:pt>
                <c:pt idx="202">
                  <c:v>4639.4354802049638</c:v>
                </c:pt>
                <c:pt idx="203">
                  <c:v>4879.6901048182735</c:v>
                </c:pt>
                <c:pt idx="204">
                  <c:v>4939.6450637672488</c:v>
                </c:pt>
                <c:pt idx="205">
                  <c:v>4956.4107024228269</c:v>
                </c:pt>
                <c:pt idx="206">
                  <c:v>4850.7492809589949</c:v>
                </c:pt>
                <c:pt idx="207">
                  <c:v>4893.6307863447219</c:v>
                </c:pt>
                <c:pt idx="208">
                  <c:v>5012.2193243981674</c:v>
                </c:pt>
                <c:pt idx="209">
                  <c:v>5112.0661358096677</c:v>
                </c:pt>
                <c:pt idx="210">
                  <c:v>5367.8217495584777</c:v>
                </c:pt>
                <c:pt idx="211">
                  <c:v>5506.5983508226127</c:v>
                </c:pt>
                <c:pt idx="212">
                  <c:v>5639.397100887707</c:v>
                </c:pt>
                <c:pt idx="213">
                  <c:v>5557.5268690086377</c:v>
                </c:pt>
                <c:pt idx="214">
                  <c:v>5676.1989363245775</c:v>
                </c:pt>
                <c:pt idx="215">
                  <c:v>5420.2458077554456</c:v>
                </c:pt>
                <c:pt idx="216">
                  <c:v>5596.5014352603239</c:v>
                </c:pt>
                <c:pt idx="217">
                  <c:v>5729.7012010284707</c:v>
                </c:pt>
                <c:pt idx="218">
                  <c:v>5826.0377665740762</c:v>
                </c:pt>
                <c:pt idx="219">
                  <c:v>5789.868567345552</c:v>
                </c:pt>
                <c:pt idx="220">
                  <c:v>5757.3415595630477</c:v>
                </c:pt>
                <c:pt idx="221">
                  <c:v>5681.1151608483506</c:v>
                </c:pt>
                <c:pt idx="222">
                  <c:v>5747.3469139610252</c:v>
                </c:pt>
                <c:pt idx="223">
                  <c:v>5629.9410118249043</c:v>
                </c:pt>
                <c:pt idx="224">
                  <c:v>5529.9692014117609</c:v>
                </c:pt>
                <c:pt idx="225">
                  <c:v>5423.0056291931514</c:v>
                </c:pt>
                <c:pt idx="226">
                  <c:v>5506.9513523863116</c:v>
                </c:pt>
                <c:pt idx="227">
                  <c:v>5436.2929543893779</c:v>
                </c:pt>
                <c:pt idx="228">
                  <c:v>5155.8305547679774</c:v>
                </c:pt>
                <c:pt idx="229">
                  <c:v>4979.2414913266202</c:v>
                </c:pt>
                <c:pt idx="230">
                  <c:v>4883.1733982837886</c:v>
                </c:pt>
                <c:pt idx="231">
                  <c:v>5063.950983836191</c:v>
                </c:pt>
                <c:pt idx="232">
                  <c:v>5126.7660307611441</c:v>
                </c:pt>
                <c:pt idx="233">
                  <c:v>5162.8228807790911</c:v>
                </c:pt>
                <c:pt idx="234">
                  <c:v>5253.0208500966528</c:v>
                </c:pt>
                <c:pt idx="235">
                  <c:v>5119.9993882070667</c:v>
                </c:pt>
                <c:pt idx="236">
                  <c:v>5062.3122316173367</c:v>
                </c:pt>
                <c:pt idx="237">
                  <c:v>4969.1855327334233</c:v>
                </c:pt>
                <c:pt idx="238">
                  <c:v>5101.1384755132376</c:v>
                </c:pt>
                <c:pt idx="239">
                  <c:v>5015.3883736898733</c:v>
                </c:pt>
                <c:pt idx="240">
                  <c:v>5000.3751860115981</c:v>
                </c:pt>
                <c:pt idx="241">
                  <c:v>4937.4668602962138</c:v>
                </c:pt>
                <c:pt idx="242">
                  <c:v>5023.2582903665561</c:v>
                </c:pt>
                <c:pt idx="243">
                  <c:v>4935.7756002146389</c:v>
                </c:pt>
                <c:pt idx="244">
                  <c:v>4804.7172973585457</c:v>
                </c:pt>
                <c:pt idx="245">
                  <c:v>4905.2613903917336</c:v>
                </c:pt>
                <c:pt idx="246">
                  <c:v>4819.9804043574495</c:v>
                </c:pt>
                <c:pt idx="247">
                  <c:v>4824.4394724935573</c:v>
                </c:pt>
                <c:pt idx="248">
                  <c:v>4907.5651104871995</c:v>
                </c:pt>
                <c:pt idx="249">
                  <c:v>4963.9628323835077</c:v>
                </c:pt>
                <c:pt idx="250">
                  <c:v>4792.9034781778319</c:v>
                </c:pt>
                <c:pt idx="251">
                  <c:v>4657.8293314146958</c:v>
                </c:pt>
                <c:pt idx="252">
                  <c:v>4645.5530105783482</c:v>
                </c:pt>
                <c:pt idx="253">
                  <c:v>4432.2571673417606</c:v>
                </c:pt>
                <c:pt idx="254">
                  <c:v>4398.027400772181</c:v>
                </c:pt>
                <c:pt idx="255">
                  <c:v>4512.5506928770037</c:v>
                </c:pt>
                <c:pt idx="256">
                  <c:v>4388.0131889304612</c:v>
                </c:pt>
                <c:pt idx="257">
                  <c:v>4336.2674319328089</c:v>
                </c:pt>
                <c:pt idx="258">
                  <c:v>4591.0301453322827</c:v>
                </c:pt>
                <c:pt idx="259">
                  <c:v>4726.8339999105738</c:v>
                </c:pt>
                <c:pt idx="260">
                  <c:v>4801.2823847312629</c:v>
                </c:pt>
                <c:pt idx="261">
                  <c:v>4794.4014636558732</c:v>
                </c:pt>
                <c:pt idx="262">
                  <c:v>4836.2925792201786</c:v>
                </c:pt>
                <c:pt idx="263">
                  <c:v>4933.2920464532563</c:v>
                </c:pt>
                <c:pt idx="264">
                  <c:v>4877.0416547171117</c:v>
                </c:pt>
                <c:pt idx="265">
                  <c:v>4929.3466881268942</c:v>
                </c:pt>
                <c:pt idx="266">
                  <c:v>4926.9436620438428</c:v>
                </c:pt>
                <c:pt idx="267">
                  <c:v>4993.681408948536</c:v>
                </c:pt>
                <c:pt idx="268">
                  <c:v>4922.5398106705597</c:v>
                </c:pt>
                <c:pt idx="269">
                  <c:v>4858.0644176730548</c:v>
                </c:pt>
                <c:pt idx="270">
                  <c:v>4920.8641188475585</c:v>
                </c:pt>
                <c:pt idx="271">
                  <c:v>4937.2195689790042</c:v>
                </c:pt>
                <c:pt idx="272">
                  <c:v>4608.6194151009422</c:v>
                </c:pt>
                <c:pt idx="273">
                  <c:v>4776.9678668336601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76-4633-BCCA-47E4521B90CD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TSS_TDF!$D$2:$D$367</c:f>
              <c:numCache>
                <c:formatCode>General</c:formatCode>
                <c:ptCount val="366"/>
                <c:pt idx="6">
                  <c:v>489</c:v>
                </c:pt>
                <c:pt idx="53">
                  <c:v>509</c:v>
                </c:pt>
                <c:pt idx="68">
                  <c:v>482</c:v>
                </c:pt>
                <c:pt idx="72">
                  <c:v>480</c:v>
                </c:pt>
                <c:pt idx="73">
                  <c:v>498</c:v>
                </c:pt>
                <c:pt idx="76">
                  <c:v>481</c:v>
                </c:pt>
                <c:pt idx="131">
                  <c:v>515</c:v>
                </c:pt>
                <c:pt idx="143">
                  <c:v>493</c:v>
                </c:pt>
                <c:pt idx="144">
                  <c:v>492</c:v>
                </c:pt>
                <c:pt idx="149">
                  <c:v>487</c:v>
                </c:pt>
                <c:pt idx="152">
                  <c:v>496</c:v>
                </c:pt>
                <c:pt idx="153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76-4633-BCCA-47E4521B9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TSS_TDF!$F$2:$F$367</c:f>
              <c:numCache>
                <c:formatCode>General</c:formatCode>
                <c:ptCount val="366"/>
                <c:pt idx="5">
                  <c:v>0</c:v>
                </c:pt>
                <c:pt idx="6">
                  <c:v>389</c:v>
                </c:pt>
                <c:pt idx="7">
                  <c:v>457.8474861077226</c:v>
                </c:pt>
                <c:pt idx="8">
                  <c:v>609.07510698909732</c:v>
                </c:pt>
                <c:pt idx="9">
                  <c:v>652.74459701953936</c:v>
                </c:pt>
                <c:pt idx="10">
                  <c:v>673.38661760480841</c:v>
                </c:pt>
                <c:pt idx="11">
                  <c:v>872.54296626161647</c:v>
                </c:pt>
                <c:pt idx="12">
                  <c:v>857.01350194203201</c:v>
                </c:pt>
                <c:pt idx="13">
                  <c:v>934.84941972508159</c:v>
                </c:pt>
                <c:pt idx="14">
                  <c:v>1021.8539896448214</c:v>
                </c:pt>
                <c:pt idx="15">
                  <c:v>1149.8114887808026</c:v>
                </c:pt>
                <c:pt idx="16">
                  <c:v>1188.7583637819173</c:v>
                </c:pt>
                <c:pt idx="17">
                  <c:v>1380.7888845040898</c:v>
                </c:pt>
                <c:pt idx="18">
                  <c:v>1604.3012509623782</c:v>
                </c:pt>
                <c:pt idx="19">
                  <c:v>1839.5547484255371</c:v>
                </c:pt>
                <c:pt idx="20">
                  <c:v>2018.2731278842273</c:v>
                </c:pt>
                <c:pt idx="21">
                  <c:v>1970.78656531001</c:v>
                </c:pt>
                <c:pt idx="22">
                  <c:v>1979.4172814598469</c:v>
                </c:pt>
                <c:pt idx="23">
                  <c:v>2077.8449314156951</c:v>
                </c:pt>
                <c:pt idx="24">
                  <c:v>2277.9567447812988</c:v>
                </c:pt>
                <c:pt idx="25">
                  <c:v>2251.3602646974487</c:v>
                </c:pt>
                <c:pt idx="26">
                  <c:v>2293.3895549309586</c:v>
                </c:pt>
                <c:pt idx="27">
                  <c:v>2494.4299668540707</c:v>
                </c:pt>
                <c:pt idx="28">
                  <c:v>2435.7402369698939</c:v>
                </c:pt>
                <c:pt idx="29">
                  <c:v>2452.4313774407269</c:v>
                </c:pt>
                <c:pt idx="30">
                  <c:v>2539.7298035284307</c:v>
                </c:pt>
                <c:pt idx="31">
                  <c:v>2753.9742448923771</c:v>
                </c:pt>
                <c:pt idx="32">
                  <c:v>2880.1778759068975</c:v>
                </c:pt>
                <c:pt idx="33">
                  <c:v>3090.4121483452836</c:v>
                </c:pt>
                <c:pt idx="34">
                  <c:v>3017.6999629453016</c:v>
                </c:pt>
                <c:pt idx="35">
                  <c:v>3015.6985726276107</c:v>
                </c:pt>
                <c:pt idx="36">
                  <c:v>2944.7442716484456</c:v>
                </c:pt>
                <c:pt idx="37">
                  <c:v>2934.2270787596922</c:v>
                </c:pt>
                <c:pt idx="38">
                  <c:v>3070.1896646171613</c:v>
                </c:pt>
                <c:pt idx="39">
                  <c:v>3023.9532801510045</c:v>
                </c:pt>
                <c:pt idx="40">
                  <c:v>3168.8047598266348</c:v>
                </c:pt>
                <c:pt idx="41">
                  <c:v>3156.2481284995706</c:v>
                </c:pt>
                <c:pt idx="42">
                  <c:v>3081.9869335289618</c:v>
                </c:pt>
                <c:pt idx="43">
                  <c:v>3295.4729792232006</c:v>
                </c:pt>
                <c:pt idx="44">
                  <c:v>3534.9360583389716</c:v>
                </c:pt>
                <c:pt idx="45">
                  <c:v>3483.7649750940882</c:v>
                </c:pt>
                <c:pt idx="46">
                  <c:v>3627.7978611301346</c:v>
                </c:pt>
                <c:pt idx="47">
                  <c:v>3936.4418962911432</c:v>
                </c:pt>
                <c:pt idx="48">
                  <c:v>4115.8240578799669</c:v>
                </c:pt>
                <c:pt idx="49">
                  <c:v>4051.9856597619314</c:v>
                </c:pt>
                <c:pt idx="50">
                  <c:v>4202.6492714784363</c:v>
                </c:pt>
                <c:pt idx="51">
                  <c:v>4445.7680225283702</c:v>
                </c:pt>
                <c:pt idx="52">
                  <c:v>4383.1665994228861</c:v>
                </c:pt>
                <c:pt idx="53">
                  <c:v>4578.0380822162433</c:v>
                </c:pt>
                <c:pt idx="54">
                  <c:v>4861.3245676998959</c:v>
                </c:pt>
                <c:pt idx="55">
                  <c:v>4746.9457999859051</c:v>
                </c:pt>
                <c:pt idx="56">
                  <c:v>4727.2581717590192</c:v>
                </c:pt>
                <c:pt idx="57">
                  <c:v>4858.0337602181289</c:v>
                </c:pt>
                <c:pt idx="58">
                  <c:v>4786.7324196537356</c:v>
                </c:pt>
                <c:pt idx="59">
                  <c:v>4867.108679372257</c:v>
                </c:pt>
                <c:pt idx="60">
                  <c:v>4836.5938212664005</c:v>
                </c:pt>
                <c:pt idx="61">
                  <c:v>5076.7969263038203</c:v>
                </c:pt>
                <c:pt idx="62">
                  <c:v>5310.348457418816</c:v>
                </c:pt>
                <c:pt idx="63">
                  <c:v>5185.4049149268894</c:v>
                </c:pt>
                <c:pt idx="64">
                  <c:v>5132.4010832534914</c:v>
                </c:pt>
                <c:pt idx="65">
                  <c:v>5242.6443423403371</c:v>
                </c:pt>
                <c:pt idx="66">
                  <c:v>5141.2937634829095</c:v>
                </c:pt>
                <c:pt idx="67">
                  <c:v>5096.3277928028165</c:v>
                </c:pt>
                <c:pt idx="68">
                  <c:v>5362.4197955708705</c:v>
                </c:pt>
                <c:pt idx="69">
                  <c:v>5272.2511023184652</c:v>
                </c:pt>
                <c:pt idx="70">
                  <c:v>5233.2039263350607</c:v>
                </c:pt>
                <c:pt idx="71">
                  <c:v>5219.0754645435381</c:v>
                </c:pt>
                <c:pt idx="72">
                  <c:v>5243.2794216281691</c:v>
                </c:pt>
                <c:pt idx="73">
                  <c:v>5422.913900426257</c:v>
                </c:pt>
                <c:pt idx="74">
                  <c:v>5614.3218829191228</c:v>
                </c:pt>
                <c:pt idx="75">
                  <c:v>5866.2263584226339</c:v>
                </c:pt>
                <c:pt idx="76">
                  <c:v>6068.2039464927966</c:v>
                </c:pt>
                <c:pt idx="77">
                  <c:v>6212.4293425816204</c:v>
                </c:pt>
                <c:pt idx="78">
                  <c:v>6169.2613583585617</c:v>
                </c:pt>
                <c:pt idx="79">
                  <c:v>6024.1090439948939</c:v>
                </c:pt>
                <c:pt idx="80">
                  <c:v>5995.3719187667266</c:v>
                </c:pt>
                <c:pt idx="81">
                  <c:v>5854.3109296256416</c:v>
                </c:pt>
                <c:pt idx="82">
                  <c:v>5902.5688676382124</c:v>
                </c:pt>
                <c:pt idx="83">
                  <c:v>6034.6913777637064</c:v>
                </c:pt>
                <c:pt idx="84">
                  <c:v>5917.7052680706765</c:v>
                </c:pt>
                <c:pt idx="85">
                  <c:v>5840.4716442238387</c:v>
                </c:pt>
                <c:pt idx="86">
                  <c:v>5984.0551972798521</c:v>
                </c:pt>
                <c:pt idx="87">
                  <c:v>5843.2604715079797</c:v>
                </c:pt>
                <c:pt idx="88">
                  <c:v>5705.7784081617792</c:v>
                </c:pt>
                <c:pt idx="89">
                  <c:v>5571.5310658816843</c:v>
                </c:pt>
                <c:pt idx="90">
                  <c:v>5440.4423371368594</c:v>
                </c:pt>
                <c:pt idx="91">
                  <c:v>5312.4379050783009</c:v>
                </c:pt>
                <c:pt idx="92">
                  <c:v>5203.4452014071185</c:v>
                </c:pt>
                <c:pt idx="93">
                  <c:v>5119.0169122205307</c:v>
                </c:pt>
                <c:pt idx="94">
                  <c:v>5081.5750782773403</c:v>
                </c:pt>
                <c:pt idx="95">
                  <c:v>5081.0141875354793</c:v>
                </c:pt>
                <c:pt idx="96">
                  <c:v>5084.4664936067466</c:v>
                </c:pt>
                <c:pt idx="97">
                  <c:v>5090.8375727389966</c:v>
                </c:pt>
                <c:pt idx="98">
                  <c:v>5099.0587511250606</c:v>
                </c:pt>
                <c:pt idx="99">
                  <c:v>5041.0864990499686</c:v>
                </c:pt>
                <c:pt idx="100">
                  <c:v>5034.4782362871747</c:v>
                </c:pt>
                <c:pt idx="101">
                  <c:v>4955.0254548013481</c:v>
                </c:pt>
                <c:pt idx="102">
                  <c:v>4838.4420632546708</c:v>
                </c:pt>
                <c:pt idx="103">
                  <c:v>4724.6016822754482</c:v>
                </c:pt>
                <c:pt idx="104">
                  <c:v>4613.4397734515333</c:v>
                </c:pt>
                <c:pt idx="105">
                  <c:v>4504.8933168507619</c:v>
                </c:pt>
                <c:pt idx="106">
                  <c:v>4547.9007752936823</c:v>
                </c:pt>
                <c:pt idx="107">
                  <c:v>4600.8963407780666</c:v>
                </c:pt>
                <c:pt idx="108">
                  <c:v>4671.6450099916929</c:v>
                </c:pt>
                <c:pt idx="109">
                  <c:v>4561.7290823471239</c:v>
                </c:pt>
                <c:pt idx="110">
                  <c:v>4555.3992910900861</c:v>
                </c:pt>
                <c:pt idx="111">
                  <c:v>4599.2184291451695</c:v>
                </c:pt>
                <c:pt idx="112">
                  <c:v>4713.0065767894648</c:v>
                </c:pt>
                <c:pt idx="113">
                  <c:v>4602.1174812407244</c:v>
                </c:pt>
                <c:pt idx="114">
                  <c:v>4638.8374190789036</c:v>
                </c:pt>
                <c:pt idx="115">
                  <c:v>4701.6933987135162</c:v>
                </c:pt>
                <c:pt idx="116">
                  <c:v>4770.0704831635048</c:v>
                </c:pt>
                <c:pt idx="117">
                  <c:v>4657.8387701447482</c:v>
                </c:pt>
                <c:pt idx="118">
                  <c:v>4733.2476800374525</c:v>
                </c:pt>
                <c:pt idx="119">
                  <c:v>4959.8823454689891</c:v>
                </c:pt>
                <c:pt idx="120">
                  <c:v>5181.184679476788</c:v>
                </c:pt>
                <c:pt idx="121">
                  <c:v>5400.2801428254616</c:v>
                </c:pt>
                <c:pt idx="122">
                  <c:v>5566.2206594593954</c:v>
                </c:pt>
                <c:pt idx="123">
                  <c:v>5435.2568756208775</c:v>
                </c:pt>
                <c:pt idx="124">
                  <c:v>5342.37444872572</c:v>
                </c:pt>
                <c:pt idx="125">
                  <c:v>5456.6773886750525</c:v>
                </c:pt>
                <c:pt idx="126">
                  <c:v>5636.290973236687</c:v>
                </c:pt>
                <c:pt idx="127">
                  <c:v>5632.6785530992411</c:v>
                </c:pt>
                <c:pt idx="128">
                  <c:v>5534.1511271147328</c:v>
                </c:pt>
                <c:pt idx="129">
                  <c:v>5479.9418852821364</c:v>
                </c:pt>
                <c:pt idx="130">
                  <c:v>5465.0080954777213</c:v>
                </c:pt>
                <c:pt idx="131">
                  <c:v>5487.4256725592941</c:v>
                </c:pt>
                <c:pt idx="132">
                  <c:v>5706.3158018627946</c:v>
                </c:pt>
                <c:pt idx="133">
                  <c:v>5871.0558156153111</c:v>
                </c:pt>
                <c:pt idx="134">
                  <c:v>6127.919774703345</c:v>
                </c:pt>
                <c:pt idx="135">
                  <c:v>6185.7401580742098</c:v>
                </c:pt>
                <c:pt idx="136">
                  <c:v>6377.2001253472372</c:v>
                </c:pt>
                <c:pt idx="137">
                  <c:v>6566.1553625167135</c:v>
                </c:pt>
                <c:pt idx="138">
                  <c:v>6700.6648016573672</c:v>
                </c:pt>
                <c:pt idx="139">
                  <c:v>6685.0094605656886</c:v>
                </c:pt>
                <c:pt idx="140">
                  <c:v>6570.7224632447806</c:v>
                </c:pt>
                <c:pt idx="141">
                  <c:v>6560.1244462084132</c:v>
                </c:pt>
                <c:pt idx="142">
                  <c:v>6612.7757826377429</c:v>
                </c:pt>
                <c:pt idx="143">
                  <c:v>6715.188321925385</c:v>
                </c:pt>
                <c:pt idx="144">
                  <c:v>6966.1912668979276</c:v>
                </c:pt>
                <c:pt idx="145">
                  <c:v>7123.2885359299471</c:v>
                </c:pt>
                <c:pt idx="146">
                  <c:v>7364.6895711901043</c:v>
                </c:pt>
                <c:pt idx="147">
                  <c:v>7232.4108472501875</c:v>
                </c:pt>
                <c:pt idx="148">
                  <c:v>7522.2444185763707</c:v>
                </c:pt>
                <c:pt idx="149">
                  <c:v>7686.2586948176913</c:v>
                </c:pt>
                <c:pt idx="150">
                  <c:v>7783.4139917741013</c:v>
                </c:pt>
                <c:pt idx="151">
                  <c:v>7882.283388460326</c:v>
                </c:pt>
                <c:pt idx="152">
                  <c:v>8112.8265550008136</c:v>
                </c:pt>
                <c:pt idx="153">
                  <c:v>8028.9454296787526</c:v>
                </c:pt>
                <c:pt idx="154">
                  <c:v>7840.0378857572314</c:v>
                </c:pt>
                <c:pt idx="155">
                  <c:v>7714.3426907864541</c:v>
                </c:pt>
                <c:pt idx="156">
                  <c:v>7564.3058655503401</c:v>
                </c:pt>
                <c:pt idx="157">
                  <c:v>7487.3305068873979</c:v>
                </c:pt>
                <c:pt idx="158">
                  <c:v>7400.8999812156553</c:v>
                </c:pt>
                <c:pt idx="159">
                  <c:v>7226.7692874022068</c:v>
                </c:pt>
                <c:pt idx="160">
                  <c:v>7083.3148641542775</c:v>
                </c:pt>
                <c:pt idx="161">
                  <c:v>6981.9432559887982</c:v>
                </c:pt>
                <c:pt idx="162">
                  <c:v>6921.6699072856372</c:v>
                </c:pt>
                <c:pt idx="163">
                  <c:v>6948.8146888172823</c:v>
                </c:pt>
                <c:pt idx="164">
                  <c:v>6834.3207994232944</c:v>
                </c:pt>
                <c:pt idx="165">
                  <c:v>6795.5207581353716</c:v>
                </c:pt>
                <c:pt idx="166">
                  <c:v>6885.6336163767774</c:v>
                </c:pt>
                <c:pt idx="167">
                  <c:v>6753.0576771563901</c:v>
                </c:pt>
                <c:pt idx="168">
                  <c:v>6774.1696200727802</c:v>
                </c:pt>
                <c:pt idx="169">
                  <c:v>6831.7848345808534</c:v>
                </c:pt>
                <c:pt idx="170">
                  <c:v>6898.0444602683829</c:v>
                </c:pt>
                <c:pt idx="171">
                  <c:v>6906.7451087204308</c:v>
                </c:pt>
                <c:pt idx="172">
                  <c:v>6781.2410455893705</c:v>
                </c:pt>
                <c:pt idx="173">
                  <c:v>6752.6898813820744</c:v>
                </c:pt>
                <c:pt idx="174">
                  <c:v>6795.8104779126907</c:v>
                </c:pt>
                <c:pt idx="175">
                  <c:v>6635.9165195363921</c:v>
                </c:pt>
                <c:pt idx="176">
                  <c:v>6689.7845963151849</c:v>
                </c:pt>
                <c:pt idx="177">
                  <c:v>6686.3852481040849</c:v>
                </c:pt>
                <c:pt idx="178">
                  <c:v>6786.0658808228736</c:v>
                </c:pt>
                <c:pt idx="179">
                  <c:v>6646.4011963803523</c:v>
                </c:pt>
                <c:pt idx="180">
                  <c:v>6641.0225863970099</c:v>
                </c:pt>
                <c:pt idx="181">
                  <c:v>6703.7705260347311</c:v>
                </c:pt>
                <c:pt idx="182">
                  <c:v>6562.0421124867298</c:v>
                </c:pt>
                <c:pt idx="183">
                  <c:v>6532.6483294629661</c:v>
                </c:pt>
                <c:pt idx="184">
                  <c:v>6406.9461325766615</c:v>
                </c:pt>
                <c:pt idx="185">
                  <c:v>6362.2014963672</c:v>
                </c:pt>
                <c:pt idx="186">
                  <c:v>6243.5096259791053</c:v>
                </c:pt>
                <c:pt idx="187">
                  <c:v>6380.6103751093333</c:v>
                </c:pt>
                <c:pt idx="188">
                  <c:v>6354.4853748538135</c:v>
                </c:pt>
                <c:pt idx="189">
                  <c:v>6507.9750517905159</c:v>
                </c:pt>
                <c:pt idx="190">
                  <c:v>6646.8533755126055</c:v>
                </c:pt>
                <c:pt idx="191">
                  <c:v>6791.4641265169503</c:v>
                </c:pt>
                <c:pt idx="192">
                  <c:v>6987.6724304582103</c:v>
                </c:pt>
                <c:pt idx="193">
                  <c:v>7081.2642839429091</c:v>
                </c:pt>
                <c:pt idx="194">
                  <c:v>7281.654078972022</c:v>
                </c:pt>
                <c:pt idx="195">
                  <c:v>7385.3290401119975</c:v>
                </c:pt>
                <c:pt idx="196">
                  <c:v>7545.5647042799546</c:v>
                </c:pt>
                <c:pt idx="197">
                  <c:v>7426.0302935318823</c:v>
                </c:pt>
                <c:pt idx="198">
                  <c:v>7467.3083258557299</c:v>
                </c:pt>
                <c:pt idx="199">
                  <c:v>7621.6151557006833</c:v>
                </c:pt>
                <c:pt idx="200">
                  <c:v>7559.2914061013462</c:v>
                </c:pt>
                <c:pt idx="201">
                  <c:v>7650.4340292115894</c:v>
                </c:pt>
                <c:pt idx="202">
                  <c:v>7799.4322201259583</c:v>
                </c:pt>
                <c:pt idx="203">
                  <c:v>7677.9247349162451</c:v>
                </c:pt>
                <c:pt idx="204">
                  <c:v>7694.2761158926432</c:v>
                </c:pt>
                <c:pt idx="205">
                  <c:v>7747.2427764537606</c:v>
                </c:pt>
                <c:pt idx="206">
                  <c:v>7924.9632208282119</c:v>
                </c:pt>
                <c:pt idx="207">
                  <c:v>7983.5022028991179</c:v>
                </c:pt>
                <c:pt idx="208">
                  <c:v>7965.663861456801</c:v>
                </c:pt>
                <c:pt idx="209">
                  <c:v>7949.2452261015433</c:v>
                </c:pt>
                <c:pt idx="210">
                  <c:v>7762.2128935436667</c:v>
                </c:pt>
                <c:pt idx="211">
                  <c:v>7642.0158227459797</c:v>
                </c:pt>
                <c:pt idx="212">
                  <c:v>7498.9775527034781</c:v>
                </c:pt>
                <c:pt idx="213">
                  <c:v>7540.6191596383278</c:v>
                </c:pt>
                <c:pt idx="214">
                  <c:v>7396.2011092142593</c:v>
                </c:pt>
                <c:pt idx="215">
                  <c:v>7598.1809719336406</c:v>
                </c:pt>
                <c:pt idx="216">
                  <c:v>7419.4085891530231</c:v>
                </c:pt>
                <c:pt idx="217">
                  <c:v>7244.8424190123933</c:v>
                </c:pt>
                <c:pt idx="218">
                  <c:v>7074.3834964227499</c:v>
                </c:pt>
                <c:pt idx="219">
                  <c:v>7008.9351847767166</c:v>
                </c:pt>
                <c:pt idx="220">
                  <c:v>6939.0267615151724</c:v>
                </c:pt>
                <c:pt idx="221">
                  <c:v>6911.1310912232302</c:v>
                </c:pt>
                <c:pt idx="222">
                  <c:v>6748.5238333215057</c:v>
                </c:pt>
                <c:pt idx="223">
                  <c:v>6746.7424499363133</c:v>
                </c:pt>
                <c:pt idx="224">
                  <c:v>6743.0029794975999</c:v>
                </c:pt>
                <c:pt idx="225">
                  <c:v>6759.2418889381752</c:v>
                </c:pt>
                <c:pt idx="226">
                  <c:v>6600.2083277819547</c:v>
                </c:pt>
                <c:pt idx="227">
                  <c:v>6570.9165580854278</c:v>
                </c:pt>
                <c:pt idx="228">
                  <c:v>6758.3139743248303</c:v>
                </c:pt>
                <c:pt idx="229">
                  <c:v>6895.3022454343927</c:v>
                </c:pt>
                <c:pt idx="230">
                  <c:v>6987.067413576322</c:v>
                </c:pt>
                <c:pt idx="231">
                  <c:v>6822.6735020877977</c:v>
                </c:pt>
                <c:pt idx="232">
                  <c:v>6738.027997518192</c:v>
                </c:pt>
                <c:pt idx="233">
                  <c:v>6664.4935634466265</c:v>
                </c:pt>
                <c:pt idx="234">
                  <c:v>6525.6892705817463</c:v>
                </c:pt>
                <c:pt idx="235">
                  <c:v>6586.1508086134045</c:v>
                </c:pt>
                <c:pt idx="236">
                  <c:v>6594.189788632767</c:v>
                </c:pt>
                <c:pt idx="237">
                  <c:v>6646.0396250112371</c:v>
                </c:pt>
                <c:pt idx="238">
                  <c:v>6489.6695221923646</c:v>
                </c:pt>
                <c:pt idx="239">
                  <c:v>6519.9785441508357</c:v>
                </c:pt>
                <c:pt idx="240">
                  <c:v>6493.5744459434036</c:v>
                </c:pt>
                <c:pt idx="241">
                  <c:v>6514.7915916322618</c:v>
                </c:pt>
                <c:pt idx="242">
                  <c:v>6397.5095336690074</c:v>
                </c:pt>
                <c:pt idx="243">
                  <c:v>6431.9869247155821</c:v>
                </c:pt>
                <c:pt idx="244">
                  <c:v>6524.6531209021996</c:v>
                </c:pt>
                <c:pt idx="245">
                  <c:v>6411.1390377881935</c:v>
                </c:pt>
                <c:pt idx="246">
                  <c:v>6460.2957495910769</c:v>
                </c:pt>
                <c:pt idx="247">
                  <c:v>6435.2958868755168</c:v>
                </c:pt>
                <c:pt idx="248">
                  <c:v>6328.8842287635798</c:v>
                </c:pt>
                <c:pt idx="249">
                  <c:v>6228.9762574875549</c:v>
                </c:pt>
                <c:pt idx="250">
                  <c:v>6340.4189522656507</c:v>
                </c:pt>
                <c:pt idx="251">
                  <c:v>6448.2395884006892</c:v>
                </c:pt>
                <c:pt idx="252">
                  <c:v>6460.5233868233881</c:v>
                </c:pt>
                <c:pt idx="253">
                  <c:v>6676.5181681876966</c:v>
                </c:pt>
                <c:pt idx="254">
                  <c:v>6760.4309566545853</c:v>
                </c:pt>
                <c:pt idx="255">
                  <c:v>6707.3694187405417</c:v>
                </c:pt>
                <c:pt idx="256">
                  <c:v>6873.5563293172536</c:v>
                </c:pt>
                <c:pt idx="257">
                  <c:v>6997.833142187621</c:v>
                </c:pt>
                <c:pt idx="258">
                  <c:v>6833.1859312629131</c:v>
                </c:pt>
                <c:pt idx="259">
                  <c:v>6739.4125915086761</c:v>
                </c:pt>
                <c:pt idx="260">
                  <c:v>6680.8455802758426</c:v>
                </c:pt>
                <c:pt idx="261">
                  <c:v>6688.6565520351369</c:v>
                </c:pt>
                <c:pt idx="262">
                  <c:v>6649.2837448033279</c:v>
                </c:pt>
                <c:pt idx="263">
                  <c:v>6545.83731331745</c:v>
                </c:pt>
                <c:pt idx="264">
                  <c:v>6573.8248018862787</c:v>
                </c:pt>
                <c:pt idx="265">
                  <c:v>6503.1537920542432</c:v>
                </c:pt>
                <c:pt idx="266">
                  <c:v>6474.1455518861385</c:v>
                </c:pt>
                <c:pt idx="267">
                  <c:v>6373.8198266823756</c:v>
                </c:pt>
                <c:pt idx="268">
                  <c:v>6393.8545965780486</c:v>
                </c:pt>
                <c:pt idx="269">
                  <c:v>6418.4179821297657</c:v>
                </c:pt>
                <c:pt idx="270">
                  <c:v>6326.4034326493402</c:v>
                </c:pt>
                <c:pt idx="271">
                  <c:v>6264.5538303216426</c:v>
                </c:pt>
                <c:pt idx="272">
                  <c:v>6540.1594448179458</c:v>
                </c:pt>
                <c:pt idx="273">
                  <c:v>6386.2805240559783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76-4633-BCCA-47E4521B90CD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TSS_TDF!$H$2:$H$367</c:f>
              <c:numCache>
                <c:formatCode>General</c:formatCode>
                <c:ptCount val="366"/>
                <c:pt idx="5">
                  <c:v>0</c:v>
                </c:pt>
                <c:pt idx="6">
                  <c:v>778</c:v>
                </c:pt>
                <c:pt idx="7">
                  <c:v>830.43100600564128</c:v>
                </c:pt>
                <c:pt idx="8">
                  <c:v>1043.8822863736009</c:v>
                </c:pt>
                <c:pt idx="9">
                  <c:v>1020.9184839979647</c:v>
                </c:pt>
                <c:pt idx="10">
                  <c:v>957.01167122429501</c:v>
                </c:pt>
                <c:pt idx="11">
                  <c:v>1259.612267587328</c:v>
                </c:pt>
                <c:pt idx="12">
                  <c:v>1101.9300370256667</c:v>
                </c:pt>
                <c:pt idx="13">
                  <c:v>1151.2387961684499</c:v>
                </c:pt>
                <c:pt idx="14">
                  <c:v>1215.9834697334331</c:v>
                </c:pt>
                <c:pt idx="15">
                  <c:v>1358.1091963734571</c:v>
                </c:pt>
                <c:pt idx="16">
                  <c:v>1309.3148477836294</c:v>
                </c:pt>
                <c:pt idx="17">
                  <c:v>1575.0161053584013</c:v>
                </c:pt>
                <c:pt idx="18">
                  <c:v>1877.3466534858017</c:v>
                </c:pt>
                <c:pt idx="19">
                  <c:v>2173.4303240768036</c:v>
                </c:pt>
                <c:pt idx="20">
                  <c:v>2328.0987145890558</c:v>
                </c:pt>
                <c:pt idx="21">
                  <c:v>2018.1773241140581</c:v>
                </c:pt>
                <c:pt idx="22">
                  <c:v>1859.5133200514363</c:v>
                </c:pt>
                <c:pt idx="23">
                  <c:v>1901.9710014436764</c:v>
                </c:pt>
                <c:pt idx="24">
                  <c:v>2146.7766271172441</c:v>
                </c:pt>
                <c:pt idx="25">
                  <c:v>1914.9932137481753</c:v>
                </c:pt>
                <c:pt idx="26">
                  <c:v>1850.0652951698687</c:v>
                </c:pt>
                <c:pt idx="27">
                  <c:v>2113.7807174775553</c:v>
                </c:pt>
                <c:pt idx="28">
                  <c:v>1832.3897888993752</c:v>
                </c:pt>
                <c:pt idx="29">
                  <c:v>1736.4582117247689</c:v>
                </c:pt>
                <c:pt idx="30">
                  <c:v>1795.2972475839238</c:v>
                </c:pt>
                <c:pt idx="31">
                  <c:v>2104.3035074128338</c:v>
                </c:pt>
                <c:pt idx="32">
                  <c:v>2206.1742049429781</c:v>
                </c:pt>
                <c:pt idx="33">
                  <c:v>2468.4836612639956</c:v>
                </c:pt>
                <c:pt idx="34">
                  <c:v>2139.8739318441712</c:v>
                </c:pt>
                <c:pt idx="35">
                  <c:v>1993.0094197672383</c:v>
                </c:pt>
                <c:pt idx="36">
                  <c:v>1727.6958199901517</c:v>
                </c:pt>
                <c:pt idx="37">
                  <c:v>1615.2366699674358</c:v>
                </c:pt>
                <c:pt idx="38">
                  <c:v>1810.212972060848</c:v>
                </c:pt>
                <c:pt idx="39">
                  <c:v>1621.233619320642</c:v>
                </c:pt>
                <c:pt idx="40">
                  <c:v>1837.4115949210636</c:v>
                </c:pt>
                <c:pt idx="41">
                  <c:v>1716.8115043818032</c:v>
                </c:pt>
                <c:pt idx="42">
                  <c:v>1488.2659511854472</c:v>
                </c:pt>
                <c:pt idx="43">
                  <c:v>1862.1448620333467</c:v>
                </c:pt>
                <c:pt idx="44">
                  <c:v>2248.2522270300592</c:v>
                </c:pt>
                <c:pt idx="45">
                  <c:v>2012.9601686764861</c:v>
                </c:pt>
                <c:pt idx="46">
                  <c:v>2196.9906833030436</c:v>
                </c:pt>
                <c:pt idx="47">
                  <c:v>2692.5226693124587</c:v>
                </c:pt>
                <c:pt idx="48">
                  <c:v>2878.0883966033371</c:v>
                </c:pt>
                <c:pt idx="49">
                  <c:v>2560.9512245428687</c:v>
                </c:pt>
                <c:pt idx="50">
                  <c:v>2712.0320188943779</c:v>
                </c:pt>
                <c:pt idx="51">
                  <c:v>3035.0006205944032</c:v>
                </c:pt>
                <c:pt idx="52">
                  <c:v>2714.974963721374</c:v>
                </c:pt>
                <c:pt idx="53">
                  <c:v>2949.5517944251101</c:v>
                </c:pt>
                <c:pt idx="54">
                  <c:v>3338.9012647556187</c:v>
                </c:pt>
                <c:pt idx="55">
                  <c:v>2894.4197158645757</c:v>
                </c:pt>
                <c:pt idx="56">
                  <c:v>2693.1084842842006</c:v>
                </c:pt>
                <c:pt idx="57">
                  <c:v>2818.5962266556826</c:v>
                </c:pt>
                <c:pt idx="58">
                  <c:v>2529.378777207065</c:v>
                </c:pt>
                <c:pt idx="59">
                  <c:v>2578.662562057943</c:v>
                </c:pt>
                <c:pt idx="60">
                  <c:v>2403.3855859612117</c:v>
                </c:pt>
                <c:pt idx="61">
                  <c:v>2791.4418490479147</c:v>
                </c:pt>
                <c:pt idx="62">
                  <c:v>3125.8392473774197</c:v>
                </c:pt>
                <c:pt idx="63">
                  <c:v>2709.7209617232261</c:v>
                </c:pt>
                <c:pt idx="64">
                  <c:v>2486.9972162076724</c:v>
                </c:pt>
                <c:pt idx="65">
                  <c:v>2617.9229234706554</c:v>
                </c:pt>
                <c:pt idx="66">
                  <c:v>2313.4195256060971</c:v>
                </c:pt>
                <c:pt idx="67">
                  <c:v>2157.4522595984749</c:v>
                </c:pt>
                <c:pt idx="68">
                  <c:v>2642.2476836120095</c:v>
                </c:pt>
                <c:pt idx="69">
                  <c:v>2362.506122589361</c:v>
                </c:pt>
                <c:pt idx="70">
                  <c:v>2218.0043456972103</c:v>
                </c:pt>
                <c:pt idx="71">
                  <c:v>2140.7389488347735</c:v>
                </c:pt>
                <c:pt idx="72">
                  <c:v>2149.7592838792998</c:v>
                </c:pt>
                <c:pt idx="73">
                  <c:v>2469.578812977742</c:v>
                </c:pt>
                <c:pt idx="74">
                  <c:v>2778.8232946616913</c:v>
                </c:pt>
                <c:pt idx="75">
                  <c:v>3176.9005014532067</c:v>
                </c:pt>
                <c:pt idx="76">
                  <c:v>3433.9848344150546</c:v>
                </c:pt>
                <c:pt idx="77">
                  <c:v>3550.8455610316978</c:v>
                </c:pt>
                <c:pt idx="78">
                  <c:v>3284.1495422844137</c:v>
                </c:pt>
                <c:pt idx="79">
                  <c:v>2846.9566576810325</c:v>
                </c:pt>
                <c:pt idx="80">
                  <c:v>2693.9638080903301</c:v>
                </c:pt>
                <c:pt idx="81">
                  <c:v>2335.3376879603466</c:v>
                </c:pt>
                <c:pt idx="82">
                  <c:v>2396.4526301465103</c:v>
                </c:pt>
                <c:pt idx="83">
                  <c:v>2619.4318228722054</c:v>
                </c:pt>
                <c:pt idx="84">
                  <c:v>2320.7275571502473</c:v>
                </c:pt>
                <c:pt idx="85">
                  <c:v>2135.7874306347758</c:v>
                </c:pt>
                <c:pt idx="86">
                  <c:v>2413.4669221815111</c:v>
                </c:pt>
                <c:pt idx="87">
                  <c:v>2092.1811366172433</c:v>
                </c:pt>
                <c:pt idx="88">
                  <c:v>1813.6655896077036</c:v>
                </c:pt>
                <c:pt idx="89">
                  <c:v>1572.2266171683009</c:v>
                </c:pt>
                <c:pt idx="90">
                  <c:v>1362.9285078221894</c:v>
                </c:pt>
                <c:pt idx="91">
                  <c:v>1181.4926023705484</c:v>
                </c:pt>
                <c:pt idx="92">
                  <c:v>1056.2098257133575</c:v>
                </c:pt>
                <c:pt idx="93">
                  <c:v>991.60495540990075</c:v>
                </c:pt>
                <c:pt idx="94">
                  <c:v>1025.6004211276072</c:v>
                </c:pt>
                <c:pt idx="95">
                  <c:v>1127.0703390500018</c:v>
                </c:pt>
                <c:pt idx="96">
                  <c:v>1223.0323683863908</c:v>
                </c:pt>
                <c:pt idx="97">
                  <c:v>1312.2197308332848</c:v>
                </c:pt>
                <c:pt idx="98">
                  <c:v>1393.5342842755065</c:v>
                </c:pt>
                <c:pt idx="99">
                  <c:v>1332.0240735826235</c:v>
                </c:pt>
                <c:pt idx="100">
                  <c:v>1378.7022313239861</c:v>
                </c:pt>
                <c:pt idx="101">
                  <c:v>1273.1664946710262</c:v>
                </c:pt>
                <c:pt idx="102">
                  <c:v>1103.6798969327199</c:v>
                </c:pt>
                <c:pt idx="103">
                  <c:v>956.75571104953315</c:v>
                </c:pt>
                <c:pt idx="104">
                  <c:v>829.39038136861086</c:v>
                </c:pt>
                <c:pt idx="105">
                  <c:v>718.98019187382351</c:v>
                </c:pt>
                <c:pt idx="106">
                  <c:v>921.26803869356274</c:v>
                </c:pt>
                <c:pt idx="107">
                  <c:v>1118.6269024896446</c:v>
                </c:pt>
                <c:pt idx="108">
                  <c:v>1327.7129398342743</c:v>
                </c:pt>
                <c:pt idx="109">
                  <c:v>1150.965004754675</c:v>
                </c:pt>
                <c:pt idx="110">
                  <c:v>1199.7461260076902</c:v>
                </c:pt>
                <c:pt idx="111">
                  <c:v>1342.0334019469633</c:v>
                </c:pt>
                <c:pt idx="112">
                  <c:v>1607.3790968743749</c:v>
                </c:pt>
                <c:pt idx="113">
                  <c:v>1393.4014156008018</c:v>
                </c:pt>
                <c:pt idx="114">
                  <c:v>1497.9088926649529</c:v>
                </c:pt>
                <c:pt idx="115">
                  <c:v>1642.5041148905145</c:v>
                </c:pt>
                <c:pt idx="116">
                  <c:v>1781.8505174473203</c:v>
                </c:pt>
                <c:pt idx="117">
                  <c:v>1544.6468342335072</c:v>
                </c:pt>
                <c:pt idx="118">
                  <c:v>1709.0202035161096</c:v>
                </c:pt>
                <c:pt idx="119">
                  <c:v>2157.511844654673</c:v>
                </c:pt>
                <c:pt idx="120">
                  <c:v>2546.2993365803832</c:v>
                </c:pt>
                <c:pt idx="121">
                  <c:v>2889.3306210300834</c:v>
                </c:pt>
                <c:pt idx="122">
                  <c:v>3090.6968604424465</c:v>
                </c:pt>
                <c:pt idx="123">
                  <c:v>2679.2568031448282</c:v>
                </c:pt>
                <c:pt idx="124">
                  <c:v>2392.5885104015742</c:v>
                </c:pt>
                <c:pt idx="125">
                  <c:v>2554.0821028633322</c:v>
                </c:pt>
                <c:pt idx="126">
                  <c:v>2830.0773291196929</c:v>
                </c:pt>
                <c:pt idx="127">
                  <c:v>2711.3314911978828</c:v>
                </c:pt>
                <c:pt idx="128">
                  <c:v>2418.3933486161486</c:v>
                </c:pt>
                <c:pt idx="129">
                  <c:v>2248.4517468181757</c:v>
                </c:pt>
                <c:pt idx="130">
                  <c:v>2177.1331279713672</c:v>
                </c:pt>
                <c:pt idx="131">
                  <c:v>2189.3085934523624</c:v>
                </c:pt>
                <c:pt idx="132">
                  <c:v>2593.8632353970079</c:v>
                </c:pt>
                <c:pt idx="133">
                  <c:v>2846.5627137401689</c:v>
                </c:pt>
                <c:pt idx="134">
                  <c:v>3257.6223067942551</c:v>
                </c:pt>
                <c:pt idx="135">
                  <c:v>3227.9607834931458</c:v>
                </c:pt>
                <c:pt idx="136">
                  <c:v>3472.2478644704888</c:v>
                </c:pt>
                <c:pt idx="137">
                  <c:v>3688.0149361642307</c:v>
                </c:pt>
                <c:pt idx="138">
                  <c:v>3775.0586421093485</c:v>
                </c:pt>
                <c:pt idx="139">
                  <c:v>3556.5149071055243</c:v>
                </c:pt>
                <c:pt idx="140">
                  <c:v>3169.0641731018491</c:v>
                </c:pt>
                <c:pt idx="141">
                  <c:v>3035.191694552077</c:v>
                </c:pt>
                <c:pt idx="142">
                  <c:v>3045.1406015124994</c:v>
                </c:pt>
                <c:pt idx="143">
                  <c:v>3155.7650890831601</c:v>
                </c:pt>
                <c:pt idx="144">
                  <c:v>3553.6630125293545</c:v>
                </c:pt>
                <c:pt idx="145">
                  <c:v>3722.5919287213501</c:v>
                </c:pt>
                <c:pt idx="146">
                  <c:v>4045.0326727969418</c:v>
                </c:pt>
                <c:pt idx="147">
                  <c:v>3588.5494278150763</c:v>
                </c:pt>
                <c:pt idx="148">
                  <c:v>4030.8341911340494</c:v>
                </c:pt>
                <c:pt idx="149">
                  <c:v>4176.2410778515068</c:v>
                </c:pt>
                <c:pt idx="150">
                  <c:v>4176.2910944183486</c:v>
                </c:pt>
                <c:pt idx="151">
                  <c:v>4184.334452674766</c:v>
                </c:pt>
                <c:pt idx="152">
                  <c:v>4459.3070621870265</c:v>
                </c:pt>
                <c:pt idx="153">
                  <c:v>4079.6747404098419</c:v>
                </c:pt>
                <c:pt idx="154">
                  <c:v>3536.5798706303508</c:v>
                </c:pt>
                <c:pt idx="155">
                  <c:v>3183.3182766780128</c:v>
                </c:pt>
                <c:pt idx="156">
                  <c:v>2822.4855556523762</c:v>
                </c:pt>
                <c:pt idx="157">
                  <c:v>2648.7503505591562</c:v>
                </c:pt>
                <c:pt idx="158">
                  <c:v>2475.6106061203236</c:v>
                </c:pt>
                <c:pt idx="159">
                  <c:v>2146.0521228328603</c:v>
                </c:pt>
                <c:pt idx="160">
                  <c:v>1913.5236950717983</c:v>
                </c:pt>
                <c:pt idx="161">
                  <c:v>1789.365088904377</c:v>
                </c:pt>
                <c:pt idx="162">
                  <c:v>1759.1610501557234</c:v>
                </c:pt>
                <c:pt idx="163">
                  <c:v>1904.9778364813174</c:v>
                </c:pt>
                <c:pt idx="164">
                  <c:v>1749.3831859595693</c:v>
                </c:pt>
                <c:pt idx="165">
                  <c:v>1760.5016221029127</c:v>
                </c:pt>
                <c:pt idx="166">
                  <c:v>2026.1399486753608</c:v>
                </c:pt>
                <c:pt idx="167">
                  <c:v>1815.2787555147841</c:v>
                </c:pt>
                <c:pt idx="168">
                  <c:v>1933.6250350417793</c:v>
                </c:pt>
                <c:pt idx="169">
                  <c:v>2110.216809281389</c:v>
                </c:pt>
                <c:pt idx="170">
                  <c:v>2283.3003156473801</c:v>
                </c:pt>
                <c:pt idx="171">
                  <c:v>2321.3425821273277</c:v>
                </c:pt>
                <c:pt idx="172">
                  <c:v>2086.3205821952015</c:v>
                </c:pt>
                <c:pt idx="173">
                  <c:v>2070.5852044989524</c:v>
                </c:pt>
                <c:pt idx="174">
                  <c:v>2198.9445533298522</c:v>
                </c:pt>
                <c:pt idx="175">
                  <c:v>1906.2164360576835</c:v>
                </c:pt>
                <c:pt idx="176">
                  <c:v>2072.456900558961</c:v>
                </c:pt>
                <c:pt idx="177">
                  <c:v>2104.5670852793228</c:v>
                </c:pt>
                <c:pt idx="178">
                  <c:v>2338.4026947703005</c:v>
                </c:pt>
                <c:pt idx="179">
                  <c:v>2067.1096168126433</c:v>
                </c:pt>
                <c:pt idx="180">
                  <c:v>2093.9316431759471</c:v>
                </c:pt>
                <c:pt idx="181">
                  <c:v>2253.1830650568118</c:v>
                </c:pt>
                <c:pt idx="182">
                  <c:v>1985.2346031891257</c:v>
                </c:pt>
                <c:pt idx="183">
                  <c:v>1970.9560033239743</c:v>
                </c:pt>
                <c:pt idx="184">
                  <c:v>1764.5782006614988</c:v>
                </c:pt>
                <c:pt idx="185">
                  <c:v>1741.6738445343947</c:v>
                </c:pt>
                <c:pt idx="186">
                  <c:v>1571.8185643998004</c:v>
                </c:pt>
                <c:pt idx="187">
                  <c:v>1930.5747758952446</c:v>
                </c:pt>
                <c:pt idx="188">
                  <c:v>1921.572607038747</c:v>
                </c:pt>
                <c:pt idx="189">
                  <c:v>2271.7688258072303</c:v>
                </c:pt>
                <c:pt idx="190">
                  <c:v>2553.346188433708</c:v>
                </c:pt>
                <c:pt idx="191">
                  <c:v>2815.4393811645441</c:v>
                </c:pt>
                <c:pt idx="192">
                  <c:v>3152.6421776178709</c:v>
                </c:pt>
                <c:pt idx="193">
                  <c:v>3248.9558295972188</c:v>
                </c:pt>
                <c:pt idx="194">
                  <c:v>3550.4480059423458</c:v>
                </c:pt>
                <c:pt idx="195">
                  <c:v>3627.8049105635209</c:v>
                </c:pt>
                <c:pt idx="196">
                  <c:v>3812.8639015727003</c:v>
                </c:pt>
                <c:pt idx="197">
                  <c:v>3421.2874510286256</c:v>
                </c:pt>
                <c:pt idx="198">
                  <c:v>3397.838479989347</c:v>
                </c:pt>
                <c:pt idx="199">
                  <c:v>3605.5110852235143</c:v>
                </c:pt>
                <c:pt idx="200">
                  <c:v>3359.5378770845582</c:v>
                </c:pt>
                <c:pt idx="201">
                  <c:v>3450.3091390182453</c:v>
                </c:pt>
                <c:pt idx="202">
                  <c:v>3648.9967399209941</c:v>
                </c:pt>
                <c:pt idx="203">
                  <c:v>3287.2346300979711</c:v>
                </c:pt>
                <c:pt idx="204">
                  <c:v>3243.6310521253945</c:v>
                </c:pt>
                <c:pt idx="205">
                  <c:v>3279.8320740309337</c:v>
                </c:pt>
                <c:pt idx="206">
                  <c:v>3563.2139398692179</c:v>
                </c:pt>
                <c:pt idx="207">
                  <c:v>3578.8714165543975</c:v>
                </c:pt>
                <c:pt idx="208">
                  <c:v>3442.4445370586332</c:v>
                </c:pt>
                <c:pt idx="209">
                  <c:v>3326.1790902918742</c:v>
                </c:pt>
                <c:pt idx="210">
                  <c:v>2883.3911439851895</c:v>
                </c:pt>
                <c:pt idx="211">
                  <c:v>2624.4174719233674</c:v>
                </c:pt>
                <c:pt idx="212">
                  <c:v>2348.5804518157715</c:v>
                </c:pt>
                <c:pt idx="213">
                  <c:v>2472.0922906296901</c:v>
                </c:pt>
                <c:pt idx="214">
                  <c:v>2209.0021728896813</c:v>
                </c:pt>
                <c:pt idx="215">
                  <c:v>2666.9351641781946</c:v>
                </c:pt>
                <c:pt idx="216">
                  <c:v>2311.9071538926992</c:v>
                </c:pt>
                <c:pt idx="217">
                  <c:v>2004.1412179839228</c:v>
                </c:pt>
                <c:pt idx="218">
                  <c:v>1737.345729848674</c:v>
                </c:pt>
                <c:pt idx="219">
                  <c:v>1708.0666174311648</c:v>
                </c:pt>
                <c:pt idx="220">
                  <c:v>1670.685201952125</c:v>
                </c:pt>
                <c:pt idx="221">
                  <c:v>1719.0159303748801</c:v>
                </c:pt>
                <c:pt idx="222">
                  <c:v>1490.1769193604805</c:v>
                </c:pt>
                <c:pt idx="223">
                  <c:v>1605.801438111409</c:v>
                </c:pt>
                <c:pt idx="224">
                  <c:v>1702.0337780858395</c:v>
                </c:pt>
                <c:pt idx="225">
                  <c:v>1825.2362597450235</c:v>
                </c:pt>
                <c:pt idx="226">
                  <c:v>1582.2569753956429</c:v>
                </c:pt>
                <c:pt idx="227">
                  <c:v>1623.6236036960497</c:v>
                </c:pt>
                <c:pt idx="228">
                  <c:v>2091.4834195568528</c:v>
                </c:pt>
                <c:pt idx="229">
                  <c:v>2405.0607541077725</c:v>
                </c:pt>
                <c:pt idx="230">
                  <c:v>2592.8940152925338</c:v>
                </c:pt>
                <c:pt idx="231">
                  <c:v>2247.7225182516067</c:v>
                </c:pt>
                <c:pt idx="232">
                  <c:v>2100.261966757048</c:v>
                </c:pt>
                <c:pt idx="233">
                  <c:v>1990.6706826675354</c:v>
                </c:pt>
                <c:pt idx="234">
                  <c:v>1761.6684204850933</c:v>
                </c:pt>
                <c:pt idx="235">
                  <c:v>1955.1514204063374</c:v>
                </c:pt>
                <c:pt idx="236">
                  <c:v>2020.8775570154301</c:v>
                </c:pt>
                <c:pt idx="237">
                  <c:v>2165.8540922778138</c:v>
                </c:pt>
                <c:pt idx="238">
                  <c:v>1877.5310466791273</c:v>
                </c:pt>
                <c:pt idx="239">
                  <c:v>1993.5901704609621</c:v>
                </c:pt>
                <c:pt idx="240">
                  <c:v>1982.1992599318053</c:v>
                </c:pt>
                <c:pt idx="241">
                  <c:v>2066.3247313360475</c:v>
                </c:pt>
                <c:pt idx="242">
                  <c:v>1863.251243302451</c:v>
                </c:pt>
                <c:pt idx="243">
                  <c:v>1985.2113245009434</c:v>
                </c:pt>
                <c:pt idx="244">
                  <c:v>2208.9358235436539</c:v>
                </c:pt>
                <c:pt idx="245">
                  <c:v>1994.8776473964604</c:v>
                </c:pt>
                <c:pt idx="246">
                  <c:v>2129.3153452336269</c:v>
                </c:pt>
                <c:pt idx="247">
                  <c:v>2099.8564143819594</c:v>
                </c:pt>
                <c:pt idx="248">
                  <c:v>1910.3191182763801</c:v>
                </c:pt>
                <c:pt idx="249">
                  <c:v>1754.0134251040472</c:v>
                </c:pt>
                <c:pt idx="250">
                  <c:v>2036.5154740878188</c:v>
                </c:pt>
                <c:pt idx="251">
                  <c:v>2279.4102569859938</c:v>
                </c:pt>
                <c:pt idx="252">
                  <c:v>2303.9703762450399</c:v>
                </c:pt>
                <c:pt idx="253">
                  <c:v>2733.261000845936</c:v>
                </c:pt>
                <c:pt idx="254">
                  <c:v>2851.4035558824044</c:v>
                </c:pt>
                <c:pt idx="255">
                  <c:v>2683.818725863538</c:v>
                </c:pt>
                <c:pt idx="256">
                  <c:v>2974.5431403867924</c:v>
                </c:pt>
                <c:pt idx="257">
                  <c:v>3150.5657102548121</c:v>
                </c:pt>
                <c:pt idx="258">
                  <c:v>2731.1557859306308</c:v>
                </c:pt>
                <c:pt idx="259">
                  <c:v>2501.5785915981019</c:v>
                </c:pt>
                <c:pt idx="260">
                  <c:v>2368.5631955445797</c:v>
                </c:pt>
                <c:pt idx="261">
                  <c:v>2383.2550883792637</c:v>
                </c:pt>
                <c:pt idx="262">
                  <c:v>2301.9911655831497</c:v>
                </c:pt>
                <c:pt idx="263">
                  <c:v>2101.5452668641933</c:v>
                </c:pt>
                <c:pt idx="264">
                  <c:v>2185.783147169167</c:v>
                </c:pt>
                <c:pt idx="265">
                  <c:v>2062.8071039273495</c:v>
                </c:pt>
                <c:pt idx="266">
                  <c:v>2036.2018898422953</c:v>
                </c:pt>
                <c:pt idx="267">
                  <c:v>1869.1384177338396</c:v>
                </c:pt>
                <c:pt idx="268">
                  <c:v>1960.3147859074884</c:v>
                </c:pt>
                <c:pt idx="269">
                  <c:v>2049.3535644567105</c:v>
                </c:pt>
                <c:pt idx="270">
                  <c:v>1894.5393138017816</c:v>
                </c:pt>
                <c:pt idx="271">
                  <c:v>1816.3342613426387</c:v>
                </c:pt>
                <c:pt idx="272">
                  <c:v>2420.540029717004</c:v>
                </c:pt>
                <c:pt idx="273">
                  <c:v>2098.3126572223186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76-4633-BCCA-47E4521B90CD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TSS_TDF!$A$2:$A$367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TSS_TDF!$C$3:$C$367</c:f>
              <c:numCache>
                <c:formatCode>General</c:formatCode>
                <c:ptCount val="365"/>
                <c:pt idx="5">
                  <c:v>389</c:v>
                </c:pt>
                <c:pt idx="6">
                  <c:v>78</c:v>
                </c:pt>
                <c:pt idx="7">
                  <c:v>162</c:v>
                </c:pt>
                <c:pt idx="8">
                  <c:v>58</c:v>
                </c:pt>
                <c:pt idx="9">
                  <c:v>36</c:v>
                </c:pt>
                <c:pt idx="10">
                  <c:v>215</c:v>
                </c:pt>
                <c:pt idx="11">
                  <c:v>5</c:v>
                </c:pt>
                <c:pt idx="12">
                  <c:v>98</c:v>
                </c:pt>
                <c:pt idx="13">
                  <c:v>109</c:v>
                </c:pt>
                <c:pt idx="14">
                  <c:v>152</c:v>
                </c:pt>
                <c:pt idx="15">
                  <c:v>66</c:v>
                </c:pt>
                <c:pt idx="16">
                  <c:v>220</c:v>
                </c:pt>
                <c:pt idx="17">
                  <c:v>256</c:v>
                </c:pt>
                <c:pt idx="18">
                  <c:v>273</c:v>
                </c:pt>
                <c:pt idx="19">
                  <c:v>222</c:v>
                </c:pt>
                <c:pt idx="20">
                  <c:v>0</c:v>
                </c:pt>
                <c:pt idx="21">
                  <c:v>55</c:v>
                </c:pt>
                <c:pt idx="22">
                  <c:v>145</c:v>
                </c:pt>
                <c:pt idx="23">
                  <c:v>249</c:v>
                </c:pt>
                <c:pt idx="24">
                  <c:v>27</c:v>
                </c:pt>
                <c:pt idx="25">
                  <c:v>95</c:v>
                </c:pt>
                <c:pt idx="26">
                  <c:v>255</c:v>
                </c:pt>
                <c:pt idx="27">
                  <c:v>0</c:v>
                </c:pt>
                <c:pt idx="28">
                  <c:v>74</c:v>
                </c:pt>
                <c:pt idx="29">
                  <c:v>145</c:v>
                </c:pt>
                <c:pt idx="30">
                  <c:v>274</c:v>
                </c:pt>
                <c:pt idx="31">
                  <c:v>191</c:v>
                </c:pt>
                <c:pt idx="32">
                  <c:v>278</c:v>
                </c:pt>
                <c:pt idx="33">
                  <c:v>0</c:v>
                </c:pt>
                <c:pt idx="34">
                  <c:v>69</c:v>
                </c:pt>
                <c:pt idx="35">
                  <c:v>0</c:v>
                </c:pt>
                <c:pt idx="36">
                  <c:v>58.767673063602658</c:v>
                </c:pt>
                <c:pt idx="37">
                  <c:v>205</c:v>
                </c:pt>
                <c:pt idx="38">
                  <c:v>26</c:v>
                </c:pt>
                <c:pt idx="39">
                  <c:v>216</c:v>
                </c:pt>
                <c:pt idx="40">
                  <c:v>62</c:v>
                </c:pt>
                <c:pt idx="41">
                  <c:v>0</c:v>
                </c:pt>
                <c:pt idx="42">
                  <c:v>286</c:v>
                </c:pt>
                <c:pt idx="43">
                  <c:v>317</c:v>
                </c:pt>
                <c:pt idx="44">
                  <c:v>32</c:v>
                </c:pt>
                <c:pt idx="45">
                  <c:v>226</c:v>
                </c:pt>
                <c:pt idx="46">
                  <c:v>394</c:v>
                </c:pt>
                <c:pt idx="47">
                  <c:v>272</c:v>
                </c:pt>
                <c:pt idx="48">
                  <c:v>33</c:v>
                </c:pt>
                <c:pt idx="49">
                  <c:v>246</c:v>
                </c:pt>
                <c:pt idx="50">
                  <c:v>342</c:v>
                </c:pt>
                <c:pt idx="51">
                  <c:v>42</c:v>
                </c:pt>
                <c:pt idx="52">
                  <c:v>298</c:v>
                </c:pt>
                <c:pt idx="53">
                  <c:v>391</c:v>
                </c:pt>
                <c:pt idx="54">
                  <c:v>0</c:v>
                </c:pt>
                <c:pt idx="55">
                  <c:v>92</c:v>
                </c:pt>
                <c:pt idx="56">
                  <c:v>242</c:v>
                </c:pt>
                <c:pt idx="57">
                  <c:v>43</c:v>
                </c:pt>
                <c:pt idx="58">
                  <c:v>193</c:v>
                </c:pt>
                <c:pt idx="59">
                  <c:v>84</c:v>
                </c:pt>
                <c:pt idx="60">
                  <c:v>354</c:v>
                </c:pt>
                <c:pt idx="61">
                  <c:v>353</c:v>
                </c:pt>
                <c:pt idx="62">
                  <c:v>0</c:v>
                </c:pt>
                <c:pt idx="63">
                  <c:v>69</c:v>
                </c:pt>
                <c:pt idx="64">
                  <c:v>231</c:v>
                </c:pt>
                <c:pt idx="65">
                  <c:v>22</c:v>
                </c:pt>
                <c:pt idx="66">
                  <c:v>76</c:v>
                </c:pt>
                <c:pt idx="67">
                  <c:v>386</c:v>
                </c:pt>
                <c:pt idx="68">
                  <c:v>36</c:v>
                </c:pt>
                <c:pt idx="69">
                  <c:v>85</c:v>
                </c:pt>
                <c:pt idx="70">
                  <c:v>109</c:v>
                </c:pt>
                <c:pt idx="71">
                  <c:v>147</c:v>
                </c:pt>
                <c:pt idx="72">
                  <c:v>303</c:v>
                </c:pt>
                <c:pt idx="73">
                  <c:v>319</c:v>
                </c:pt>
                <c:pt idx="74">
                  <c:v>384</c:v>
                </c:pt>
                <c:pt idx="75">
                  <c:v>340</c:v>
                </c:pt>
                <c:pt idx="76">
                  <c:v>287</c:v>
                </c:pt>
                <c:pt idx="77">
                  <c:v>103</c:v>
                </c:pt>
                <c:pt idx="78">
                  <c:v>0</c:v>
                </c:pt>
                <c:pt idx="79">
                  <c:v>113</c:v>
                </c:pt>
                <c:pt idx="80">
                  <c:v>0</c:v>
                </c:pt>
                <c:pt idx="81">
                  <c:v>186</c:v>
                </c:pt>
                <c:pt idx="82">
                  <c:v>271</c:v>
                </c:pt>
                <c:pt idx="83">
                  <c:v>25</c:v>
                </c:pt>
                <c:pt idx="84">
                  <c:v>62</c:v>
                </c:pt>
                <c:pt idx="85">
                  <c:v>281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16</c:v>
                </c:pt>
                <c:pt idx="92">
                  <c:v>38</c:v>
                </c:pt>
                <c:pt idx="93">
                  <c:v>83</c:v>
                </c:pt>
                <c:pt idx="94">
                  <c:v>119</c:v>
                </c:pt>
                <c:pt idx="95">
                  <c:v>123</c:v>
                </c:pt>
                <c:pt idx="96">
                  <c:v>126</c:v>
                </c:pt>
                <c:pt idx="97">
                  <c:v>128</c:v>
                </c:pt>
                <c:pt idx="98">
                  <c:v>62</c:v>
                </c:pt>
                <c:pt idx="99">
                  <c:v>112</c:v>
                </c:pt>
                <c:pt idx="100">
                  <c:v>39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149</c:v>
                </c:pt>
                <c:pt idx="106">
                  <c:v>160</c:v>
                </c:pt>
                <c:pt idx="107">
                  <c:v>179</c:v>
                </c:pt>
                <c:pt idx="108">
                  <c:v>0</c:v>
                </c:pt>
                <c:pt idx="109">
                  <c:v>101</c:v>
                </c:pt>
                <c:pt idx="110">
                  <c:v>151</c:v>
                </c:pt>
                <c:pt idx="111">
                  <c:v>222</c:v>
                </c:pt>
                <c:pt idx="112">
                  <c:v>0</c:v>
                </c:pt>
                <c:pt idx="113">
                  <c:v>145</c:v>
                </c:pt>
                <c:pt idx="114">
                  <c:v>172</c:v>
                </c:pt>
                <c:pt idx="115">
                  <c:v>179</c:v>
                </c:pt>
                <c:pt idx="116">
                  <c:v>0</c:v>
                </c:pt>
                <c:pt idx="117">
                  <c:v>185</c:v>
                </c:pt>
                <c:pt idx="118">
                  <c:v>338</c:v>
                </c:pt>
                <c:pt idx="119">
                  <c:v>338</c:v>
                </c:pt>
                <c:pt idx="120">
                  <c:v>341</c:v>
                </c:pt>
                <c:pt idx="121">
                  <c:v>293</c:v>
                </c:pt>
                <c:pt idx="122">
                  <c:v>0</c:v>
                </c:pt>
                <c:pt idx="123">
                  <c:v>35</c:v>
                </c:pt>
                <c:pt idx="124">
                  <c:v>240</c:v>
                </c:pt>
                <c:pt idx="125">
                  <c:v>308</c:v>
                </c:pt>
                <c:pt idx="126">
                  <c:v>129</c:v>
                </c:pt>
                <c:pt idx="127">
                  <c:v>34</c:v>
                </c:pt>
                <c:pt idx="128">
                  <c:v>76</c:v>
                </c:pt>
                <c:pt idx="129">
                  <c:v>114</c:v>
                </c:pt>
                <c:pt idx="130">
                  <c:v>151</c:v>
                </c:pt>
                <c:pt idx="131">
                  <c:v>348</c:v>
                </c:pt>
                <c:pt idx="132">
                  <c:v>299</c:v>
                </c:pt>
                <c:pt idx="133">
                  <c:v>395</c:v>
                </c:pt>
                <c:pt idx="134">
                  <c:v>202</c:v>
                </c:pt>
                <c:pt idx="135">
                  <c:v>337</c:v>
                </c:pt>
                <c:pt idx="136">
                  <c:v>339</c:v>
                </c:pt>
                <c:pt idx="137">
                  <c:v>289</c:v>
                </c:pt>
                <c:pt idx="138">
                  <c:v>142</c:v>
                </c:pt>
                <c:pt idx="139">
                  <c:v>43</c:v>
                </c:pt>
                <c:pt idx="140">
                  <c:v>144</c:v>
                </c:pt>
                <c:pt idx="141">
                  <c:v>207</c:v>
                </c:pt>
                <c:pt idx="142">
                  <c:v>258</c:v>
                </c:pt>
                <c:pt idx="143">
                  <c:v>409</c:v>
                </c:pt>
                <c:pt idx="144">
                  <c:v>321</c:v>
                </c:pt>
                <c:pt idx="145">
                  <c:v>409</c:v>
                </c:pt>
                <c:pt idx="146">
                  <c:v>41</c:v>
                </c:pt>
                <c:pt idx="147">
                  <c:v>460</c:v>
                </c:pt>
                <c:pt idx="148">
                  <c:v>341</c:v>
                </c:pt>
                <c:pt idx="149">
                  <c:v>278</c:v>
                </c:pt>
                <c:pt idx="150">
                  <c:v>282</c:v>
                </c:pt>
                <c:pt idx="151">
                  <c:v>416</c:v>
                </c:pt>
                <c:pt idx="152">
                  <c:v>107</c:v>
                </c:pt>
                <c:pt idx="153">
                  <c:v>0</c:v>
                </c:pt>
                <c:pt idx="154">
                  <c:v>58.767673063602658</c:v>
                </c:pt>
                <c:pt idx="155">
                  <c:v>31.468646864686473</c:v>
                </c:pt>
                <c:pt idx="156">
                  <c:v>101</c:v>
                </c:pt>
                <c:pt idx="157">
                  <c:v>89.733732632522518</c:v>
                </c:pt>
                <c:pt idx="158">
                  <c:v>0</c:v>
                </c:pt>
                <c:pt idx="159">
                  <c:v>26.579269038014917</c:v>
                </c:pt>
                <c:pt idx="160">
                  <c:v>65.286843499164732</c:v>
                </c:pt>
                <c:pt idx="161">
                  <c:v>104</c:v>
                </c:pt>
                <c:pt idx="162">
                  <c:v>190</c:v>
                </c:pt>
                <c:pt idx="163">
                  <c:v>49</c:v>
                </c:pt>
                <c:pt idx="164">
                  <c:v>122</c:v>
                </c:pt>
                <c:pt idx="165">
                  <c:v>250</c:v>
                </c:pt>
                <c:pt idx="166">
                  <c:v>29.431406103573323</c:v>
                </c:pt>
                <c:pt idx="167">
                  <c:v>180</c:v>
                </c:pt>
                <c:pt idx="168">
                  <c:v>217</c:v>
                </c:pt>
                <c:pt idx="169">
                  <c:v>227</c:v>
                </c:pt>
                <c:pt idx="170">
                  <c:v>171</c:v>
                </c:pt>
                <c:pt idx="171">
                  <c:v>37</c:v>
                </c:pt>
                <c:pt idx="172">
                  <c:v>131</c:v>
                </c:pt>
                <c:pt idx="173">
                  <c:v>202</c:v>
                </c:pt>
                <c:pt idx="174">
                  <c:v>0</c:v>
                </c:pt>
                <c:pt idx="175">
                  <c:v>210</c:v>
                </c:pt>
                <c:pt idx="176">
                  <c:v>154</c:v>
                </c:pt>
                <c:pt idx="177">
                  <c:v>257</c:v>
                </c:pt>
                <c:pt idx="178">
                  <c:v>20</c:v>
                </c:pt>
                <c:pt idx="179">
                  <c:v>151</c:v>
                </c:pt>
                <c:pt idx="180">
                  <c:v>219</c:v>
                </c:pt>
                <c:pt idx="181">
                  <c:v>16</c:v>
                </c:pt>
                <c:pt idx="182">
                  <c:v>125</c:v>
                </c:pt>
                <c:pt idx="183">
                  <c:v>28</c:v>
                </c:pt>
                <c:pt idx="184">
                  <c:v>106</c:v>
                </c:pt>
                <c:pt idx="185">
                  <c:v>31</c:v>
                </c:pt>
                <c:pt idx="186">
                  <c:v>284</c:v>
                </c:pt>
                <c:pt idx="187">
                  <c:v>124</c:v>
                </c:pt>
                <c:pt idx="188">
                  <c:v>303</c:v>
                </c:pt>
                <c:pt idx="189">
                  <c:v>292</c:v>
                </c:pt>
                <c:pt idx="190">
                  <c:v>301</c:v>
                </c:pt>
                <c:pt idx="191">
                  <c:v>356</c:v>
                </c:pt>
                <c:pt idx="192">
                  <c:v>258</c:v>
                </c:pt>
                <c:pt idx="193">
                  <c:v>367</c:v>
                </c:pt>
                <c:pt idx="194">
                  <c:v>275</c:v>
                </c:pt>
                <c:pt idx="195">
                  <c:v>334</c:v>
                </c:pt>
                <c:pt idx="196">
                  <c:v>58</c:v>
                </c:pt>
                <c:pt idx="197">
                  <c:v>216</c:v>
                </c:pt>
                <c:pt idx="198">
                  <c:v>330</c:v>
                </c:pt>
                <c:pt idx="199">
                  <c:v>117</c:v>
                </c:pt>
                <c:pt idx="200">
                  <c:v>269</c:v>
                </c:pt>
                <c:pt idx="201">
                  <c:v>329</c:v>
                </c:pt>
                <c:pt idx="202">
                  <c:v>62</c:v>
                </c:pt>
                <c:pt idx="203">
                  <c:v>197</c:v>
                </c:pt>
                <c:pt idx="204">
                  <c:v>234</c:v>
                </c:pt>
                <c:pt idx="205">
                  <c:v>360</c:v>
                </c:pt>
                <c:pt idx="206">
                  <c:v>245</c:v>
                </c:pt>
                <c:pt idx="207">
                  <c:v>170</c:v>
                </c:pt>
                <c:pt idx="208">
                  <c:v>171</c:v>
                </c:pt>
                <c:pt idx="209">
                  <c:v>0</c:v>
                </c:pt>
                <c:pt idx="210">
                  <c:v>62.434706433606323</c:v>
                </c:pt>
                <c:pt idx="211">
                  <c:v>36.76547284358066</c:v>
                </c:pt>
                <c:pt idx="212">
                  <c:v>218.07990058265088</c:v>
                </c:pt>
                <c:pt idx="213">
                  <c:v>33</c:v>
                </c:pt>
                <c:pt idx="214">
                  <c:v>376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101</c:v>
                </c:pt>
                <c:pt idx="219">
                  <c:v>95</c:v>
                </c:pt>
                <c:pt idx="220">
                  <c:v>135.36792568145702</c:v>
                </c:pt>
                <c:pt idx="221">
                  <c:v>0</c:v>
                </c:pt>
                <c:pt idx="222">
                  <c:v>157</c:v>
                </c:pt>
                <c:pt idx="223">
                  <c:v>155</c:v>
                </c:pt>
                <c:pt idx="224">
                  <c:v>174.89039644705213</c:v>
                </c:pt>
                <c:pt idx="225">
                  <c:v>0</c:v>
                </c:pt>
                <c:pt idx="226">
                  <c:v>126</c:v>
                </c:pt>
                <c:pt idx="227">
                  <c:v>342</c:v>
                </c:pt>
                <c:pt idx="228">
                  <c:v>296</c:v>
                </c:pt>
                <c:pt idx="229">
                  <c:v>254</c:v>
                </c:pt>
                <c:pt idx="230">
                  <c:v>0</c:v>
                </c:pt>
                <c:pt idx="231">
                  <c:v>75.880495456953099</c:v>
                </c:pt>
                <c:pt idx="232">
                  <c:v>85</c:v>
                </c:pt>
                <c:pt idx="233">
                  <c:v>18</c:v>
                </c:pt>
                <c:pt idx="234">
                  <c:v>214</c:v>
                </c:pt>
                <c:pt idx="235">
                  <c:v>163</c:v>
                </c:pt>
                <c:pt idx="236">
                  <c:v>207</c:v>
                </c:pt>
                <c:pt idx="237">
                  <c:v>0</c:v>
                </c:pt>
                <c:pt idx="238">
                  <c:v>183</c:v>
                </c:pt>
                <c:pt idx="239">
                  <c:v>127</c:v>
                </c:pt>
                <c:pt idx="240">
                  <c:v>174</c:v>
                </c:pt>
                <c:pt idx="241">
                  <c:v>36</c:v>
                </c:pt>
                <c:pt idx="242">
                  <c:v>185</c:v>
                </c:pt>
                <c:pt idx="243">
                  <c:v>244</c:v>
                </c:pt>
                <c:pt idx="244">
                  <c:v>40</c:v>
                </c:pt>
                <c:pt idx="245">
                  <c:v>200</c:v>
                </c:pt>
                <c:pt idx="246">
                  <c:v>127</c:v>
                </c:pt>
                <c:pt idx="247">
                  <c:v>45</c:v>
                </c:pt>
                <c:pt idx="248">
                  <c:v>49</c:v>
                </c:pt>
                <c:pt idx="249">
                  <c:v>258</c:v>
                </c:pt>
                <c:pt idx="250">
                  <c:v>257</c:v>
                </c:pt>
                <c:pt idx="251">
                  <c:v>164</c:v>
                </c:pt>
                <c:pt idx="252">
                  <c:v>368</c:v>
                </c:pt>
                <c:pt idx="253">
                  <c:v>241</c:v>
                </c:pt>
                <c:pt idx="254">
                  <c:v>106</c:v>
                </c:pt>
                <c:pt idx="255">
                  <c:v>324</c:v>
                </c:pt>
                <c:pt idx="256">
                  <c:v>286</c:v>
                </c:pt>
                <c:pt idx="257">
                  <c:v>0</c:v>
                </c:pt>
                <c:pt idx="258">
                  <c:v>67</c:v>
                </c:pt>
                <c:pt idx="259">
                  <c:v>100</c:v>
                </c:pt>
                <c:pt idx="260">
                  <c:v>165</c:v>
                </c:pt>
                <c:pt idx="261">
                  <c:v>118</c:v>
                </c:pt>
                <c:pt idx="262">
                  <c:v>53</c:v>
                </c:pt>
                <c:pt idx="263">
                  <c:v>182</c:v>
                </c:pt>
                <c:pt idx="264">
                  <c:v>84</c:v>
                </c:pt>
                <c:pt idx="265">
                  <c:v>124</c:v>
                </c:pt>
                <c:pt idx="266">
                  <c:v>52</c:v>
                </c:pt>
                <c:pt idx="267">
                  <c:v>170</c:v>
                </c:pt>
                <c:pt idx="268">
                  <c:v>175</c:v>
                </c:pt>
                <c:pt idx="269">
                  <c:v>59</c:v>
                </c:pt>
                <c:pt idx="270">
                  <c:v>87</c:v>
                </c:pt>
                <c:pt idx="271">
                  <c:v>423</c:v>
                </c:pt>
                <c:pt idx="2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76-4633-BCCA-47E4521B9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30"/>
      </c:valAx>
      <c:valAx>
        <c:axId val="2017976303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eTRIMP_TDF!$A$2:$A$367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eTRIMP_TDF!$K$2:$K$367</c:f>
              <c:numCache>
                <c:formatCode>General</c:formatCode>
                <c:ptCount val="366"/>
                <c:pt idx="5">
                  <c:v>489</c:v>
                </c:pt>
                <c:pt idx="6">
                  <c:v>489</c:v>
                </c:pt>
                <c:pt idx="7">
                  <c:v>-573.80883259654092</c:v>
                </c:pt>
                <c:pt idx="8">
                  <c:v>-672.62286832031123</c:v>
                </c:pt>
                <c:pt idx="9">
                  <c:v>-473.6094727101372</c:v>
                </c:pt>
                <c:pt idx="10">
                  <c:v>-236.16556832669448</c:v>
                </c:pt>
                <c:pt idx="11">
                  <c:v>-483.45501859851265</c:v>
                </c:pt>
                <c:pt idx="12">
                  <c:v>-117.00160308008026</c:v>
                </c:pt>
                <c:pt idx="13">
                  <c:v>52.555710175354307</c:v>
                </c:pt>
                <c:pt idx="14">
                  <c:v>163.30642236798622</c:v>
                </c:pt>
                <c:pt idx="15">
                  <c:v>-27.937322379623765</c:v>
                </c:pt>
                <c:pt idx="16">
                  <c:v>148.9490499086437</c:v>
                </c:pt>
                <c:pt idx="17">
                  <c:v>-209.32037771646719</c:v>
                </c:pt>
                <c:pt idx="18">
                  <c:v>-325.02469043739075</c:v>
                </c:pt>
                <c:pt idx="19">
                  <c:v>-393.45358666487664</c:v>
                </c:pt>
                <c:pt idx="20">
                  <c:v>-276.32661022853063</c:v>
                </c:pt>
                <c:pt idx="21">
                  <c:v>409.51956852067815</c:v>
                </c:pt>
                <c:pt idx="22">
                  <c:v>881.32476863643933</c:v>
                </c:pt>
                <c:pt idx="23">
                  <c:v>1110.8515693524932</c:v>
                </c:pt>
                <c:pt idx="24">
                  <c:v>1136.894877207018</c:v>
                </c:pt>
                <c:pt idx="25">
                  <c:v>1625.0500612393307</c:v>
                </c:pt>
                <c:pt idx="26">
                  <c:v>1957.0955764632499</c:v>
                </c:pt>
                <c:pt idx="27">
                  <c:v>1644.0144662555276</c:v>
                </c:pt>
                <c:pt idx="28">
                  <c:v>2172.5514203809116</c:v>
                </c:pt>
                <c:pt idx="29">
                  <c:v>2474.6751767767778</c:v>
                </c:pt>
                <c:pt idx="30">
                  <c:v>2508.2471718725601</c:v>
                </c:pt>
                <c:pt idx="31">
                  <c:v>2155.012784673052</c:v>
                </c:pt>
                <c:pt idx="32">
                  <c:v>2293.4888905456301</c:v>
                </c:pt>
                <c:pt idx="33">
                  <c:v>2357.394598343365</c:v>
                </c:pt>
                <c:pt idx="34">
                  <c:v>2928.035034257372</c:v>
                </c:pt>
                <c:pt idx="35">
                  <c:v>3280.4323392373535</c:v>
                </c:pt>
                <c:pt idx="36">
                  <c:v>3703.5731183838898</c:v>
                </c:pt>
                <c:pt idx="37">
                  <c:v>3910.6855668002199</c:v>
                </c:pt>
                <c:pt idx="38">
                  <c:v>3776.4205080948936</c:v>
                </c:pt>
                <c:pt idx="39">
                  <c:v>4069.3725273557488</c:v>
                </c:pt>
                <c:pt idx="40">
                  <c:v>3908.505680377898</c:v>
                </c:pt>
                <c:pt idx="41">
                  <c:v>4166.7637652772373</c:v>
                </c:pt>
                <c:pt idx="42">
                  <c:v>4497.6667129952748</c:v>
                </c:pt>
                <c:pt idx="43">
                  <c:v>4104.2143116529323</c:v>
                </c:pt>
                <c:pt idx="44">
                  <c:v>3782.7299704331272</c:v>
                </c:pt>
                <c:pt idx="45">
                  <c:v>4214.0984364622091</c:v>
                </c:pt>
                <c:pt idx="46">
                  <c:v>4158.1051198805162</c:v>
                </c:pt>
                <c:pt idx="47">
                  <c:v>3686.2893803085617</c:v>
                </c:pt>
                <c:pt idx="48">
                  <c:v>3718.8669451594105</c:v>
                </c:pt>
                <c:pt idx="49">
                  <c:v>4265.9743545428619</c:v>
                </c:pt>
                <c:pt idx="50">
                  <c:v>4346.3386343331385</c:v>
                </c:pt>
                <c:pt idx="51">
                  <c:v>4217.7222907071518</c:v>
                </c:pt>
                <c:pt idx="52">
                  <c:v>4765.7170478321887</c:v>
                </c:pt>
                <c:pt idx="53">
                  <c:v>5265.0622713157372</c:v>
                </c:pt>
                <c:pt idx="54">
                  <c:v>4228.0013230162685</c:v>
                </c:pt>
                <c:pt idx="55">
                  <c:v>4925.0114438335177</c:v>
                </c:pt>
                <c:pt idx="56">
                  <c:v>5276.1235709918392</c:v>
                </c:pt>
                <c:pt idx="57">
                  <c:v>5257.7043675841242</c:v>
                </c:pt>
                <c:pt idx="58">
                  <c:v>5716.7808891110417</c:v>
                </c:pt>
                <c:pt idx="59">
                  <c:v>5844.1126596155927</c:v>
                </c:pt>
                <c:pt idx="60">
                  <c:v>6120.763030461223</c:v>
                </c:pt>
                <c:pt idx="61">
                  <c:v>5600.6022120066064</c:v>
                </c:pt>
                <c:pt idx="62">
                  <c:v>5261.4778664004507</c:v>
                </c:pt>
                <c:pt idx="63">
                  <c:v>5958.6474794399282</c:v>
                </c:pt>
                <c:pt idx="64">
                  <c:v>6370.6571226397255</c:v>
                </c:pt>
                <c:pt idx="65">
                  <c:v>6316.8501326811484</c:v>
                </c:pt>
                <c:pt idx="66">
                  <c:v>6809.3993650227258</c:v>
                </c:pt>
                <c:pt idx="67">
                  <c:v>7114.6668008064971</c:v>
                </c:pt>
                <c:pt idx="68">
                  <c:v>7511.9692250174376</c:v>
                </c:pt>
                <c:pt idx="69">
                  <c:v>6980.2789179221272</c:v>
                </c:pt>
                <c:pt idx="70">
                  <c:v>7233.4377030199903</c:v>
                </c:pt>
                <c:pt idx="71">
                  <c:v>7410.5418793719664</c:v>
                </c:pt>
                <c:pt idx="72">
                  <c:v>7815.7247960940722</c:v>
                </c:pt>
                <c:pt idx="73">
                  <c:v>7874.4933946783922</c:v>
                </c:pt>
                <c:pt idx="74">
                  <c:v>6837.2389346156688</c:v>
                </c:pt>
                <c:pt idx="75">
                  <c:v>6547.7638524829135</c:v>
                </c:pt>
                <c:pt idx="76">
                  <c:v>7241.661345868014</c:v>
                </c:pt>
                <c:pt idx="77">
                  <c:v>6605.7059583949576</c:v>
                </c:pt>
                <c:pt idx="78">
                  <c:v>7179.7616320712141</c:v>
                </c:pt>
                <c:pt idx="79">
                  <c:v>7853.2574478072511</c:v>
                </c:pt>
                <c:pt idx="80">
                  <c:v>8183.2934734288929</c:v>
                </c:pt>
                <c:pt idx="81">
                  <c:v>8674.2395527068766</c:v>
                </c:pt>
                <c:pt idx="82">
                  <c:v>8613.1791328843083</c:v>
                </c:pt>
                <c:pt idx="83">
                  <c:v>8363.9802778162939</c:v>
                </c:pt>
                <c:pt idx="84">
                  <c:v>8789.0954428696532</c:v>
                </c:pt>
                <c:pt idx="85">
                  <c:v>9058.0770822537925</c:v>
                </c:pt>
                <c:pt idx="86">
                  <c:v>8737.9419688009475</c:v>
                </c:pt>
                <c:pt idx="87">
                  <c:v>9157.9198296858503</c:v>
                </c:pt>
                <c:pt idx="88">
                  <c:v>9486.2711563339872</c:v>
                </c:pt>
                <c:pt idx="89">
                  <c:v>9736.0338544077968</c:v>
                </c:pt>
                <c:pt idx="90">
                  <c:v>9918.4904232496701</c:v>
                </c:pt>
                <c:pt idx="91">
                  <c:v>10043.402104481889</c:v>
                </c:pt>
                <c:pt idx="92">
                  <c:v>10083.17654930724</c:v>
                </c:pt>
                <c:pt idx="93">
                  <c:v>10042.931295496173</c:v>
                </c:pt>
                <c:pt idx="94">
                  <c:v>9850.0836220123892</c:v>
                </c:pt>
                <c:pt idx="95">
                  <c:v>9507.369719125425</c:v>
                </c:pt>
                <c:pt idx="96">
                  <c:v>9256.4152843067495</c:v>
                </c:pt>
                <c:pt idx="97">
                  <c:v>9065.9933602367964</c:v>
                </c:pt>
                <c:pt idx="98">
                  <c:v>8930.8553841172252</c:v>
                </c:pt>
                <c:pt idx="99">
                  <c:v>8978.7655070675191</c:v>
                </c:pt>
                <c:pt idx="100">
                  <c:v>8882.8324270612302</c:v>
                </c:pt>
                <c:pt idx="101">
                  <c:v>8977.8796047818541</c:v>
                </c:pt>
                <c:pt idx="102">
                  <c:v>9132.1908536623414</c:v>
                </c:pt>
                <c:pt idx="103">
                  <c:v>9235.7408350512014</c:v>
                </c:pt>
                <c:pt idx="104">
                  <c:v>9295.9979982939549</c:v>
                </c:pt>
                <c:pt idx="105">
                  <c:v>9319.4198483768323</c:v>
                </c:pt>
                <c:pt idx="106">
                  <c:v>8949.1307185611477</c:v>
                </c:pt>
                <c:pt idx="107">
                  <c:v>8342.8416867689702</c:v>
                </c:pt>
                <c:pt idx="108">
                  <c:v>7942.8329940738367</c:v>
                </c:pt>
                <c:pt idx="109">
                  <c:v>8209.7184178926873</c:v>
                </c:pt>
                <c:pt idx="110">
                  <c:v>8132.4496924818804</c:v>
                </c:pt>
                <c:pt idx="111">
                  <c:v>8026.1150526733309</c:v>
                </c:pt>
                <c:pt idx="112">
                  <c:v>7724.0383867435557</c:v>
                </c:pt>
                <c:pt idx="113">
                  <c:v>8027.8059611485769</c:v>
                </c:pt>
                <c:pt idx="114">
                  <c:v>7945.3270771908738</c:v>
                </c:pt>
                <c:pt idx="115">
                  <c:v>7753.3526498554675</c:v>
                </c:pt>
                <c:pt idx="116">
                  <c:v>7559.1377862543159</c:v>
                </c:pt>
                <c:pt idx="117">
                  <c:v>7903.6798194047442</c:v>
                </c:pt>
                <c:pt idx="118">
                  <c:v>7805.1045498832809</c:v>
                </c:pt>
                <c:pt idx="119">
                  <c:v>7163.3333618573197</c:v>
                </c:pt>
                <c:pt idx="120">
                  <c:v>6810.565995526048</c:v>
                </c:pt>
                <c:pt idx="121">
                  <c:v>6482.2654218927255</c:v>
                </c:pt>
                <c:pt idx="122">
                  <c:v>6241.5029964180658</c:v>
                </c:pt>
                <c:pt idx="123">
                  <c:v>6999.3154243209065</c:v>
                </c:pt>
                <c:pt idx="124">
                  <c:v>7537.7315859248783</c:v>
                </c:pt>
                <c:pt idx="125">
                  <c:v>7432.1951981175162</c:v>
                </c:pt>
                <c:pt idx="126">
                  <c:v>7189.2487084822387</c:v>
                </c:pt>
                <c:pt idx="127">
                  <c:v>7535.7561989661317</c:v>
                </c:pt>
                <c:pt idx="128">
                  <c:v>8079.8494686397298</c:v>
                </c:pt>
                <c:pt idx="129">
                  <c:v>8444.3192075302195</c:v>
                </c:pt>
                <c:pt idx="130">
                  <c:v>8694.3124474927554</c:v>
                </c:pt>
                <c:pt idx="131">
                  <c:v>9086.5794215181431</c:v>
                </c:pt>
                <c:pt idx="132">
                  <c:v>8269.3665207859776</c:v>
                </c:pt>
                <c:pt idx="133">
                  <c:v>8103.8533182321635</c:v>
                </c:pt>
                <c:pt idx="134">
                  <c:v>7895.0789020050006</c:v>
                </c:pt>
                <c:pt idx="135">
                  <c:v>8105.2033131672688</c:v>
                </c:pt>
                <c:pt idx="136">
                  <c:v>7873.7393301081629</c:v>
                </c:pt>
                <c:pt idx="137">
                  <c:v>7857.609513980311</c:v>
                </c:pt>
                <c:pt idx="138">
                  <c:v>8051.7042096337027</c:v>
                </c:pt>
                <c:pt idx="139">
                  <c:v>8518.683181610244</c:v>
                </c:pt>
                <c:pt idx="140">
                  <c:v>9129.2648620449218</c:v>
                </c:pt>
                <c:pt idx="141">
                  <c:v>9475.9010421650146</c:v>
                </c:pt>
                <c:pt idx="142">
                  <c:v>9617.8502229401347</c:v>
                </c:pt>
                <c:pt idx="143">
                  <c:v>10099.31229219928</c:v>
                </c:pt>
                <c:pt idx="144">
                  <c:v>10014.059713091046</c:v>
                </c:pt>
                <c:pt idx="145">
                  <c:v>8804.4529216814408</c:v>
                </c:pt>
                <c:pt idx="146">
                  <c:v>8716.8973673893051</c:v>
                </c:pt>
                <c:pt idx="147">
                  <c:v>9421.2744888500383</c:v>
                </c:pt>
                <c:pt idx="148">
                  <c:v>8966.9714488716636</c:v>
                </c:pt>
                <c:pt idx="149">
                  <c:v>9778.4902807845938</c:v>
                </c:pt>
                <c:pt idx="150">
                  <c:v>9125.9335317646273</c:v>
                </c:pt>
                <c:pt idx="151">
                  <c:v>9379.7070358822439</c:v>
                </c:pt>
                <c:pt idx="152">
                  <c:v>10229.174682553084</c:v>
                </c:pt>
                <c:pt idx="153">
                  <c:v>10068.053170725289</c:v>
                </c:pt>
                <c:pt idx="154">
                  <c:v>10720.406178164414</c:v>
                </c:pt>
                <c:pt idx="155">
                  <c:v>11246.006234466215</c:v>
                </c:pt>
                <c:pt idx="156">
                  <c:v>11736.359875253664</c:v>
                </c:pt>
                <c:pt idx="157">
                  <c:v>12002.575827201037</c:v>
                </c:pt>
                <c:pt idx="158">
                  <c:v>12185.55735328332</c:v>
                </c:pt>
                <c:pt idx="159">
                  <c:v>12539.488841400322</c:v>
                </c:pt>
                <c:pt idx="160">
                  <c:v>12739.341578053059</c:v>
                </c:pt>
                <c:pt idx="161">
                  <c:v>12780.479560309257</c:v>
                </c:pt>
                <c:pt idx="162">
                  <c:v>12639.315773628396</c:v>
                </c:pt>
                <c:pt idx="163">
                  <c:v>12149.274902163181</c:v>
                </c:pt>
                <c:pt idx="164">
                  <c:v>12202.348335075194</c:v>
                </c:pt>
                <c:pt idx="165">
                  <c:v>12005.520601148513</c:v>
                </c:pt>
                <c:pt idx="166">
                  <c:v>11358.051254261176</c:v>
                </c:pt>
                <c:pt idx="167">
                  <c:v>11713.71960491545</c:v>
                </c:pt>
                <c:pt idx="168">
                  <c:v>11492.56750524784</c:v>
                </c:pt>
                <c:pt idx="169">
                  <c:v>11264.270393304967</c:v>
                </c:pt>
                <c:pt idx="170">
                  <c:v>10957.373818263508</c:v>
                </c:pt>
                <c:pt idx="171">
                  <c:v>11065.352184680185</c:v>
                </c:pt>
                <c:pt idx="172">
                  <c:v>11485.682804844644</c:v>
                </c:pt>
                <c:pt idx="173">
                  <c:v>11631.15469525614</c:v>
                </c:pt>
                <c:pt idx="174">
                  <c:v>11497.718963745605</c:v>
                </c:pt>
                <c:pt idx="175">
                  <c:v>11910.69700755654</c:v>
                </c:pt>
                <c:pt idx="176">
                  <c:v>11534.501037625772</c:v>
                </c:pt>
                <c:pt idx="177">
                  <c:v>11437.847161933067</c:v>
                </c:pt>
                <c:pt idx="178">
                  <c:v>11075.168395384422</c:v>
                </c:pt>
                <c:pt idx="179">
                  <c:v>11521.313302340957</c:v>
                </c:pt>
                <c:pt idx="180">
                  <c:v>11571.834204458582</c:v>
                </c:pt>
                <c:pt idx="181">
                  <c:v>11295.955889209239</c:v>
                </c:pt>
                <c:pt idx="182">
                  <c:v>11714.761314699015</c:v>
                </c:pt>
                <c:pt idx="183">
                  <c:v>11731.24295731876</c:v>
                </c:pt>
                <c:pt idx="184">
                  <c:v>12030.048447844139</c:v>
                </c:pt>
                <c:pt idx="185">
                  <c:v>12135.956733893403</c:v>
                </c:pt>
                <c:pt idx="186">
                  <c:v>12311.790197278971</c:v>
                </c:pt>
                <c:pt idx="187">
                  <c:v>11641.05430496097</c:v>
                </c:pt>
                <c:pt idx="188">
                  <c:v>11691.719420525558</c:v>
                </c:pt>
                <c:pt idx="189">
                  <c:v>11226.046706234018</c:v>
                </c:pt>
                <c:pt idx="190">
                  <c:v>11069.622612360959</c:v>
                </c:pt>
                <c:pt idx="191">
                  <c:v>10884.904409439601</c:v>
                </c:pt>
                <c:pt idx="192">
                  <c:v>10674.752840954887</c:v>
                </c:pt>
                <c:pt idx="193">
                  <c:v>10775.357658598008</c:v>
                </c:pt>
                <c:pt idx="194">
                  <c:v>10484.352732328492</c:v>
                </c:pt>
                <c:pt idx="195">
                  <c:v>10586.903989596065</c:v>
                </c:pt>
                <c:pt idx="196">
                  <c:v>10553.936124297961</c:v>
                </c:pt>
                <c:pt idx="197">
                  <c:v>11155.061962697961</c:v>
                </c:pt>
                <c:pt idx="198">
                  <c:v>11252.328374165772</c:v>
                </c:pt>
                <c:pt idx="199">
                  <c:v>11063.003609742627</c:v>
                </c:pt>
                <c:pt idx="200">
                  <c:v>11459.689910915939</c:v>
                </c:pt>
                <c:pt idx="201">
                  <c:v>11322.997019652677</c:v>
                </c:pt>
                <c:pt idx="202">
                  <c:v>10975.654517508601</c:v>
                </c:pt>
                <c:pt idx="203">
                  <c:v>11556.207720921602</c:v>
                </c:pt>
                <c:pt idx="204">
                  <c:v>11663.035627504443</c:v>
                </c:pt>
                <c:pt idx="205">
                  <c:v>11598.062585242733</c:v>
                </c:pt>
                <c:pt idx="206">
                  <c:v>11257.523003888571</c:v>
                </c:pt>
                <c:pt idx="207">
                  <c:v>11398.124035238423</c:v>
                </c:pt>
                <c:pt idx="208">
                  <c:v>11716.770475018937</c:v>
                </c:pt>
                <c:pt idx="209">
                  <c:v>12106.208941850982</c:v>
                </c:pt>
                <c:pt idx="210">
                  <c:v>12681.85180286574</c:v>
                </c:pt>
                <c:pt idx="211">
                  <c:v>12980.933264365936</c:v>
                </c:pt>
                <c:pt idx="212">
                  <c:v>13270.883611843365</c:v>
                </c:pt>
                <c:pt idx="213">
                  <c:v>13038.774348695704</c:v>
                </c:pt>
                <c:pt idx="214">
                  <c:v>13315.777299938632</c:v>
                </c:pt>
                <c:pt idx="215">
                  <c:v>12713.674248826999</c:v>
                </c:pt>
                <c:pt idx="216">
                  <c:v>13107.334412411376</c:v>
                </c:pt>
                <c:pt idx="217">
                  <c:v>13401.038175833044</c:v>
                </c:pt>
                <c:pt idx="218">
                  <c:v>13609.210752369592</c:v>
                </c:pt>
                <c:pt idx="219">
                  <c:v>13565.33071696052</c:v>
                </c:pt>
                <c:pt idx="220">
                  <c:v>13418.635909942524</c:v>
                </c:pt>
                <c:pt idx="221">
                  <c:v>13210.599245938416</c:v>
                </c:pt>
                <c:pt idx="222">
                  <c:v>13351.96974192157</c:v>
                </c:pt>
                <c:pt idx="223">
                  <c:v>13123.34868060895</c:v>
                </c:pt>
                <c:pt idx="224">
                  <c:v>12870.760766361702</c:v>
                </c:pt>
                <c:pt idx="225">
                  <c:v>12576.635501213528</c:v>
                </c:pt>
                <c:pt idx="226">
                  <c:v>12752.467582786567</c:v>
                </c:pt>
                <c:pt idx="227">
                  <c:v>12536.895347672915</c:v>
                </c:pt>
                <c:pt idx="228">
                  <c:v>11873.73905791397</c:v>
                </c:pt>
                <c:pt idx="229">
                  <c:v>11374.324980928253</c:v>
                </c:pt>
                <c:pt idx="230">
                  <c:v>10929.584029967224</c:v>
                </c:pt>
                <c:pt idx="231">
                  <c:v>11413.163406850446</c:v>
                </c:pt>
                <c:pt idx="232">
                  <c:v>11605.288519258218</c:v>
                </c:pt>
                <c:pt idx="233">
                  <c:v>11726.851142347405</c:v>
                </c:pt>
                <c:pt idx="234">
                  <c:v>11976.196597213311</c:v>
                </c:pt>
                <c:pt idx="235">
                  <c:v>11663.81216177404</c:v>
                </c:pt>
                <c:pt idx="236">
                  <c:v>11616.170218695137</c:v>
                </c:pt>
                <c:pt idx="237">
                  <c:v>11148.047690812662</c:v>
                </c:pt>
                <c:pt idx="238">
                  <c:v>11529.695821175777</c:v>
                </c:pt>
                <c:pt idx="239">
                  <c:v>11399.17300054893</c:v>
                </c:pt>
                <c:pt idx="240">
                  <c:v>11429.577078858563</c:v>
                </c:pt>
                <c:pt idx="241">
                  <c:v>11384.144505553319</c:v>
                </c:pt>
                <c:pt idx="242">
                  <c:v>11592.909887577469</c:v>
                </c:pt>
                <c:pt idx="243">
                  <c:v>11428.506811868785</c:v>
                </c:pt>
                <c:pt idx="244">
                  <c:v>11094.762948280699</c:v>
                </c:pt>
                <c:pt idx="245">
                  <c:v>11333.564801817553</c:v>
                </c:pt>
                <c:pt idx="246">
                  <c:v>11116.848954864105</c:v>
                </c:pt>
                <c:pt idx="247">
                  <c:v>11184.115007260127</c:v>
                </c:pt>
                <c:pt idx="248">
                  <c:v>11367.518016463404</c:v>
                </c:pt>
                <c:pt idx="249">
                  <c:v>11488.102166489858</c:v>
                </c:pt>
                <c:pt idx="250">
                  <c:v>11060.822935954266</c:v>
                </c:pt>
                <c:pt idx="251">
                  <c:v>10768.559186923316</c:v>
                </c:pt>
                <c:pt idx="252">
                  <c:v>10828.281777896236</c:v>
                </c:pt>
                <c:pt idx="253">
                  <c:v>10302.808326337017</c:v>
                </c:pt>
                <c:pt idx="254">
                  <c:v>10194.508163897024</c:v>
                </c:pt>
                <c:pt idx="255">
                  <c:v>10438.373528691058</c:v>
                </c:pt>
                <c:pt idx="256">
                  <c:v>10165.207935739883</c:v>
                </c:pt>
                <c:pt idx="257">
                  <c:v>10108.605385419003</c:v>
                </c:pt>
                <c:pt idx="258">
                  <c:v>10643.103351805941</c:v>
                </c:pt>
                <c:pt idx="259">
                  <c:v>10902.537454422436</c:v>
                </c:pt>
                <c:pt idx="260">
                  <c:v>11026.605789879635</c:v>
                </c:pt>
                <c:pt idx="261">
                  <c:v>11003.105710519827</c:v>
                </c:pt>
                <c:pt idx="262">
                  <c:v>11077.748865281686</c:v>
                </c:pt>
                <c:pt idx="263">
                  <c:v>11272.886330516521</c:v>
                </c:pt>
                <c:pt idx="264">
                  <c:v>11149.101467236407</c:v>
                </c:pt>
                <c:pt idx="265">
                  <c:v>11218.549743035255</c:v>
                </c:pt>
                <c:pt idx="266">
                  <c:v>11210.287360218121</c:v>
                </c:pt>
                <c:pt idx="267">
                  <c:v>11341.659543131838</c:v>
                </c:pt>
                <c:pt idx="268">
                  <c:v>11146.90853719623</c:v>
                </c:pt>
                <c:pt idx="269">
                  <c:v>11053.894597026685</c:v>
                </c:pt>
                <c:pt idx="270">
                  <c:v>11155.093842218139</c:v>
                </c:pt>
                <c:pt idx="271">
                  <c:v>11196.36585141853</c:v>
                </c:pt>
                <c:pt idx="272">
                  <c:v>10350.674721298972</c:v>
                </c:pt>
                <c:pt idx="273">
                  <c:v>10700.850632087942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3B-4ACC-903E-8C2982E1CB71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eTRIMP_TDF!$A$2:$A$367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eTRIMP_TDF!$D$2:$D$367</c:f>
              <c:numCache>
                <c:formatCode>General</c:formatCode>
                <c:ptCount val="366"/>
                <c:pt idx="6">
                  <c:v>489</c:v>
                </c:pt>
                <c:pt idx="53">
                  <c:v>509</c:v>
                </c:pt>
                <c:pt idx="68">
                  <c:v>482</c:v>
                </c:pt>
                <c:pt idx="72">
                  <c:v>480</c:v>
                </c:pt>
                <c:pt idx="73">
                  <c:v>498</c:v>
                </c:pt>
                <c:pt idx="76">
                  <c:v>481</c:v>
                </c:pt>
                <c:pt idx="131">
                  <c:v>515</c:v>
                </c:pt>
                <c:pt idx="143">
                  <c:v>493</c:v>
                </c:pt>
                <c:pt idx="144">
                  <c:v>492</c:v>
                </c:pt>
                <c:pt idx="149">
                  <c:v>487</c:v>
                </c:pt>
                <c:pt idx="152">
                  <c:v>496</c:v>
                </c:pt>
                <c:pt idx="153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B-4ACC-903E-8C2982E1C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eTRIMP_TDF!$A$2:$A$367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eTRIMP_TDF!$F$2:$F$367</c:f>
              <c:numCache>
                <c:formatCode>General</c:formatCode>
                <c:ptCount val="366"/>
                <c:pt idx="5">
                  <c:v>0</c:v>
                </c:pt>
                <c:pt idx="6">
                  <c:v>1175</c:v>
                </c:pt>
                <c:pt idx="7">
                  <c:v>1320.3542318163859</c:v>
                </c:pt>
                <c:pt idx="8">
                  <c:v>1674.2885237201733</c:v>
                </c:pt>
                <c:pt idx="9">
                  <c:v>1774.011238699532</c:v>
                </c:pt>
                <c:pt idx="10">
                  <c:v>1817.3930463929673</c:v>
                </c:pt>
                <c:pt idx="11">
                  <c:v>2317.6328533213991</c:v>
                </c:pt>
                <c:pt idx="12">
                  <c:v>2280.1028613233975</c:v>
                </c:pt>
                <c:pt idx="13">
                  <c:v>2387.4558867370638</c:v>
                </c:pt>
                <c:pt idx="14">
                  <c:v>2540.2830765299677</c:v>
                </c:pt>
                <c:pt idx="15">
                  <c:v>2993.5145003133671</c:v>
                </c:pt>
                <c:pt idx="16">
                  <c:v>3143.0821531389406</c:v>
                </c:pt>
                <c:pt idx="17">
                  <c:v>3817.1307313621455</c:v>
                </c:pt>
                <c:pt idx="18">
                  <c:v>4354.3200834253057</c:v>
                </c:pt>
                <c:pt idx="19">
                  <c:v>4905.8702760860451</c:v>
                </c:pt>
                <c:pt idx="20">
                  <c:v>5328.4434229868466</c:v>
                </c:pt>
                <c:pt idx="21">
                  <c:v>5203.0741364750183</c:v>
                </c:pt>
                <c:pt idx="22">
                  <c:v>5189.6545778204254</c:v>
                </c:pt>
                <c:pt idx="23">
                  <c:v>5354.5507587468464</c:v>
                </c:pt>
                <c:pt idx="24">
                  <c:v>5706.5672106585816</c:v>
                </c:pt>
                <c:pt idx="25">
                  <c:v>5623.3013091861721</c:v>
                </c:pt>
                <c:pt idx="26">
                  <c:v>5623.9945139347892</c:v>
                </c:pt>
                <c:pt idx="27">
                  <c:v>6225.6714087448663</c:v>
                </c:pt>
                <c:pt idx="28">
                  <c:v>6079.191861039747</c:v>
                </c:pt>
                <c:pt idx="29">
                  <c:v>6076.1587300320716</c:v>
                </c:pt>
                <c:pt idx="30">
                  <c:v>6301.1969634811694</c:v>
                </c:pt>
                <c:pt idx="31">
                  <c:v>6927.9404268584512</c:v>
                </c:pt>
                <c:pt idx="32">
                  <c:v>7163.9376736407339</c:v>
                </c:pt>
                <c:pt idx="33">
                  <c:v>7476.3823032515156</c:v>
                </c:pt>
                <c:pt idx="34">
                  <c:v>7300.4756377129906</c:v>
                </c:pt>
                <c:pt idx="35">
                  <c:v>7251.7077593212152</c:v>
                </c:pt>
                <c:pt idx="36">
                  <c:v>7081.0873068535466</c:v>
                </c:pt>
                <c:pt idx="37">
                  <c:v>7055.4812658550736</c:v>
                </c:pt>
                <c:pt idx="38">
                  <c:v>7341.4776918128082</c:v>
                </c:pt>
                <c:pt idx="39">
                  <c:v>7242.7451042442708</c:v>
                </c:pt>
                <c:pt idx="40">
                  <c:v>7550.3355279336802</c:v>
                </c:pt>
                <c:pt idx="41">
                  <c:v>7486.6888677517563</c:v>
                </c:pt>
                <c:pt idx="42">
                  <c:v>7310.5397061341309</c:v>
                </c:pt>
                <c:pt idx="43">
                  <c:v>7799.5350371869899</c:v>
                </c:pt>
                <c:pt idx="44">
                  <c:v>8311.0251328652466</c:v>
                </c:pt>
                <c:pt idx="45">
                  <c:v>8156.4807292981113</c:v>
                </c:pt>
                <c:pt idx="46">
                  <c:v>8418.5724948842471</c:v>
                </c:pt>
                <c:pt idx="47">
                  <c:v>9126.4976832838038</c:v>
                </c:pt>
                <c:pt idx="48">
                  <c:v>9453.7665860239267</c:v>
                </c:pt>
                <c:pt idx="49">
                  <c:v>9290.335403471403</c:v>
                </c:pt>
                <c:pt idx="50">
                  <c:v>9506.7494809927703</c:v>
                </c:pt>
                <c:pt idx="51">
                  <c:v>9940.0717002853489</c:v>
                </c:pt>
                <c:pt idx="52">
                  <c:v>9751.1985786218665</c:v>
                </c:pt>
                <c:pt idx="53">
                  <c:v>10247.769322947852</c:v>
                </c:pt>
                <c:pt idx="54">
                  <c:v>10901.656595202006</c:v>
                </c:pt>
                <c:pt idx="55">
                  <c:v>10645.159002820455</c:v>
                </c:pt>
                <c:pt idx="56">
                  <c:v>10619.696366165403</c:v>
                </c:pt>
                <c:pt idx="57">
                  <c:v>10914.832822404229</c:v>
                </c:pt>
                <c:pt idx="58">
                  <c:v>10760.326615620323</c:v>
                </c:pt>
                <c:pt idx="59">
                  <c:v>10863.154279283801</c:v>
                </c:pt>
                <c:pt idx="60">
                  <c:v>10808.562581455788</c:v>
                </c:pt>
                <c:pt idx="61">
                  <c:v>11509.255334200458</c:v>
                </c:pt>
                <c:pt idx="62">
                  <c:v>12158.461968298048</c:v>
                </c:pt>
                <c:pt idx="63">
                  <c:v>11872.393865281148</c:v>
                </c:pt>
                <c:pt idx="64">
                  <c:v>11754.056462230828</c:v>
                </c:pt>
                <c:pt idx="65">
                  <c:v>12036.503338680237</c:v>
                </c:pt>
                <c:pt idx="66">
                  <c:v>11804.065816516448</c:v>
                </c:pt>
                <c:pt idx="67">
                  <c:v>11673.336057207905</c:v>
                </c:pt>
                <c:pt idx="68">
                  <c:v>12428.682148640251</c:v>
                </c:pt>
                <c:pt idx="69">
                  <c:v>12202.256220547373</c:v>
                </c:pt>
                <c:pt idx="70">
                  <c:v>12135.157712640721</c:v>
                </c:pt>
                <c:pt idx="71">
                  <c:v>12104.637919453264</c:v>
                </c:pt>
                <c:pt idx="72">
                  <c:v>12164.83620552323</c:v>
                </c:pt>
                <c:pt idx="73">
                  <c:v>12620.618127455544</c:v>
                </c:pt>
                <c:pt idx="74">
                  <c:v>13117.676269510392</c:v>
                </c:pt>
                <c:pt idx="75">
                  <c:v>13691.039471846918</c:v>
                </c:pt>
                <c:pt idx="76">
                  <c:v>14113.912405096798</c:v>
                </c:pt>
                <c:pt idx="77">
                  <c:v>14419.835851466891</c:v>
                </c:pt>
                <c:pt idx="78">
                  <c:v>14272.561435130361</c:v>
                </c:pt>
                <c:pt idx="79">
                  <c:v>13936.752137409505</c:v>
                </c:pt>
                <c:pt idx="80">
                  <c:v>13825.843866070516</c:v>
                </c:pt>
                <c:pt idx="81">
                  <c:v>13500.545079292449</c:v>
                </c:pt>
                <c:pt idx="82">
                  <c:v>13633.900024301342</c:v>
                </c:pt>
                <c:pt idx="83">
                  <c:v>13974.99915237759</c:v>
                </c:pt>
                <c:pt idx="84">
                  <c:v>13704.314993285814</c:v>
                </c:pt>
                <c:pt idx="85">
                  <c:v>13509.875575907425</c:v>
                </c:pt>
                <c:pt idx="86">
                  <c:v>13852.010990068269</c:v>
                </c:pt>
                <c:pt idx="87">
                  <c:v>13526.096534997372</c:v>
                </c:pt>
                <c:pt idx="88">
                  <c:v>13207.850297349947</c:v>
                </c:pt>
                <c:pt idx="89">
                  <c:v>12897.091856903635</c:v>
                </c:pt>
                <c:pt idx="90">
                  <c:v>12593.645038419605</c:v>
                </c:pt>
                <c:pt idx="91">
                  <c:v>12297.337811765246</c:v>
                </c:pt>
                <c:pt idx="92">
                  <c:v>12044.037494386816</c:v>
                </c:pt>
                <c:pt idx="93">
                  <c:v>11843.661606246751</c:v>
                </c:pt>
                <c:pt idx="94">
                  <c:v>11784.000224790181</c:v>
                </c:pt>
                <c:pt idx="95">
                  <c:v>11894.742575011282</c:v>
                </c:pt>
                <c:pt idx="96">
                  <c:v>11968.879344515513</c:v>
                </c:pt>
                <c:pt idx="97">
                  <c:v>12022.271800876259</c:v>
                </c:pt>
                <c:pt idx="98">
                  <c:v>12050.324922793343</c:v>
                </c:pt>
                <c:pt idx="99">
                  <c:v>11915.734202067579</c:v>
                </c:pt>
                <c:pt idx="100">
                  <c:v>11907.025173992752</c:v>
                </c:pt>
                <c:pt idx="101">
                  <c:v>11719.357154659423</c:v>
                </c:pt>
                <c:pt idx="102">
                  <c:v>11443.620447290321</c:v>
                </c:pt>
                <c:pt idx="103">
                  <c:v>11174.371359573679</c:v>
                </c:pt>
                <c:pt idx="104">
                  <c:v>10911.457248761431</c:v>
                </c:pt>
                <c:pt idx="105">
                  <c:v>10654.72906353192</c:v>
                </c:pt>
                <c:pt idx="106">
                  <c:v>10766.498459489692</c:v>
                </c:pt>
                <c:pt idx="107">
                  <c:v>11173.180910076679</c:v>
                </c:pt>
                <c:pt idx="108">
                  <c:v>11489.294808533221</c:v>
                </c:pt>
                <c:pt idx="109">
                  <c:v>11218.971080133297</c:v>
                </c:pt>
                <c:pt idx="110">
                  <c:v>11234.007613120501</c:v>
                </c:pt>
                <c:pt idx="111">
                  <c:v>11289.690361847917</c:v>
                </c:pt>
                <c:pt idx="112">
                  <c:v>11560.06298941521</c:v>
                </c:pt>
                <c:pt idx="113">
                  <c:v>11288.074205080444</c:v>
                </c:pt>
                <c:pt idx="114">
                  <c:v>11338.484858090582</c:v>
                </c:pt>
                <c:pt idx="115">
                  <c:v>11513.709433460632</c:v>
                </c:pt>
                <c:pt idx="116">
                  <c:v>11731.811270115148</c:v>
                </c:pt>
                <c:pt idx="117">
                  <c:v>11455.781538415134</c:v>
                </c:pt>
                <c:pt idx="118">
                  <c:v>11553.246320735856</c:v>
                </c:pt>
                <c:pt idx="119">
                  <c:v>12215.417921117765</c:v>
                </c:pt>
                <c:pt idx="120">
                  <c:v>12731.009740595904</c:v>
                </c:pt>
                <c:pt idx="121">
                  <c:v>13313.47055418582</c:v>
                </c:pt>
                <c:pt idx="122">
                  <c:v>13902.227047240804</c:v>
                </c:pt>
                <c:pt idx="123">
                  <c:v>13575.131093041664</c:v>
                </c:pt>
                <c:pt idx="124">
                  <c:v>13338.398154947703</c:v>
                </c:pt>
                <c:pt idx="125">
                  <c:v>13653.568143600953</c:v>
                </c:pt>
                <c:pt idx="126">
                  <c:v>14147.32271400336</c:v>
                </c:pt>
                <c:pt idx="127">
                  <c:v>14126.460072156453</c:v>
                </c:pt>
                <c:pt idx="128">
                  <c:v>13860.088293084182</c:v>
                </c:pt>
                <c:pt idx="129">
                  <c:v>13677.983792696923</c:v>
                </c:pt>
                <c:pt idx="130">
                  <c:v>13546.163904056812</c:v>
                </c:pt>
                <c:pt idx="131">
                  <c:v>13547.445515062091</c:v>
                </c:pt>
                <c:pt idx="132">
                  <c:v>14108.696971922049</c:v>
                </c:pt>
                <c:pt idx="133">
                  <c:v>14452.74312863812</c:v>
                </c:pt>
                <c:pt idx="134">
                  <c:v>14891.694459572884</c:v>
                </c:pt>
                <c:pt idx="135">
                  <c:v>14977.318006048999</c:v>
                </c:pt>
                <c:pt idx="136">
                  <c:v>15483.92697489368</c:v>
                </c:pt>
                <c:pt idx="137">
                  <c:v>15849.616289174599</c:v>
                </c:pt>
                <c:pt idx="138">
                  <c:v>16038.701550681189</c:v>
                </c:pt>
                <c:pt idx="139">
                  <c:v>15945.33795490561</c:v>
                </c:pt>
                <c:pt idx="140">
                  <c:v>15638.171047066711</c:v>
                </c:pt>
                <c:pt idx="141">
                  <c:v>15487.231258485508</c:v>
                </c:pt>
                <c:pt idx="142">
                  <c:v>15481.842828546689</c:v>
                </c:pt>
                <c:pt idx="143">
                  <c:v>15728.581179275921</c:v>
                </c:pt>
                <c:pt idx="144">
                  <c:v>16430.514192774288</c:v>
                </c:pt>
                <c:pt idx="145">
                  <c:v>16856.931906381928</c:v>
                </c:pt>
                <c:pt idx="146">
                  <c:v>17288.316730406776</c:v>
                </c:pt>
                <c:pt idx="147">
                  <c:v>16976.5517971185</c:v>
                </c:pt>
                <c:pt idx="148">
                  <c:v>17702.866666871472</c:v>
                </c:pt>
                <c:pt idx="149">
                  <c:v>18120.03087277976</c:v>
                </c:pt>
                <c:pt idx="150">
                  <c:v>18372.759008533973</c:v>
                </c:pt>
                <c:pt idx="151">
                  <c:v>18550.478977518364</c:v>
                </c:pt>
                <c:pt idx="152">
                  <c:v>19236.017495384338</c:v>
                </c:pt>
                <c:pt idx="153">
                  <c:v>18956.426448190006</c:v>
                </c:pt>
                <c:pt idx="154">
                  <c:v>18510.413706763287</c:v>
                </c:pt>
                <c:pt idx="155">
                  <c:v>18215.894892873948</c:v>
                </c:pt>
                <c:pt idx="156">
                  <c:v>17861.30560992461</c:v>
                </c:pt>
                <c:pt idx="157">
                  <c:v>17635.059214734258</c:v>
                </c:pt>
                <c:pt idx="158">
                  <c:v>17437.136015623746</c:v>
                </c:pt>
                <c:pt idx="159">
                  <c:v>17026.869615560696</c:v>
                </c:pt>
                <c:pt idx="160">
                  <c:v>16688.256091914387</c:v>
                </c:pt>
                <c:pt idx="161">
                  <c:v>16452.609573356214</c:v>
                </c:pt>
                <c:pt idx="162">
                  <c:v>16373.507419925987</c:v>
                </c:pt>
                <c:pt idx="163">
                  <c:v>16655.266406748149</c:v>
                </c:pt>
                <c:pt idx="164">
                  <c:v>16483.396079839811</c:v>
                </c:pt>
                <c:pt idx="165">
                  <c:v>16539.569571838154</c:v>
                </c:pt>
                <c:pt idx="166">
                  <c:v>17077.421396314923</c:v>
                </c:pt>
                <c:pt idx="167">
                  <c:v>16744.61847453074</c:v>
                </c:pt>
                <c:pt idx="168">
                  <c:v>16912.645844173345</c:v>
                </c:pt>
                <c:pt idx="169">
                  <c:v>17131.719813211999</c:v>
                </c:pt>
                <c:pt idx="170">
                  <c:v>17478.639341260776</c:v>
                </c:pt>
                <c:pt idx="171">
                  <c:v>17481.396437947165</c:v>
                </c:pt>
                <c:pt idx="172">
                  <c:v>17157.664264798786</c:v>
                </c:pt>
                <c:pt idx="173">
                  <c:v>17024.973363660993</c:v>
                </c:pt>
                <c:pt idx="174">
                  <c:v>17140.404455623564</c:v>
                </c:pt>
                <c:pt idx="175">
                  <c:v>16737.119648684366</c:v>
                </c:pt>
                <c:pt idx="176">
                  <c:v>17033.323453051224</c:v>
                </c:pt>
                <c:pt idx="177">
                  <c:v>17125.558081494142</c:v>
                </c:pt>
                <c:pt idx="178">
                  <c:v>17504.622584697539</c:v>
                </c:pt>
                <c:pt idx="179">
                  <c:v>17155.768339490558</c:v>
                </c:pt>
                <c:pt idx="180">
                  <c:v>17113.122046277498</c:v>
                </c:pt>
                <c:pt idx="181">
                  <c:v>17386.479148414277</c:v>
                </c:pt>
                <c:pt idx="182">
                  <c:v>17025.404618996148</c:v>
                </c:pt>
                <c:pt idx="183">
                  <c:v>16979.825564248062</c:v>
                </c:pt>
                <c:pt idx="184">
                  <c:v>16645.805807782184</c:v>
                </c:pt>
                <c:pt idx="185">
                  <c:v>16436.158072810777</c:v>
                </c:pt>
                <c:pt idx="186">
                  <c:v>16124.442995440422</c:v>
                </c:pt>
                <c:pt idx="187">
                  <c:v>16609.06204808566</c:v>
                </c:pt>
                <c:pt idx="188">
                  <c:v>16503.278831805968</c:v>
                </c:pt>
                <c:pt idx="189">
                  <c:v>16897.984516185839</c:v>
                </c:pt>
                <c:pt idx="190">
                  <c:v>17079.403441543476</c:v>
                </c:pt>
                <c:pt idx="191">
                  <c:v>17325.553885578087</c:v>
                </c:pt>
                <c:pt idx="192">
                  <c:v>17642.912824834762</c:v>
                </c:pt>
                <c:pt idx="193">
                  <c:v>17704.804843524893</c:v>
                </c:pt>
                <c:pt idx="194">
                  <c:v>18150.240647405557</c:v>
                </c:pt>
                <c:pt idx="195">
                  <c:v>18279.196098116208</c:v>
                </c:pt>
                <c:pt idx="196">
                  <c:v>18541.117444574636</c:v>
                </c:pt>
                <c:pt idx="197">
                  <c:v>18195.876223521125</c:v>
                </c:pt>
                <c:pt idx="198">
                  <c:v>18244.757946097125</c:v>
                </c:pt>
                <c:pt idx="199">
                  <c:v>18571.489564187377</c:v>
                </c:pt>
                <c:pt idx="200">
                  <c:v>18365.533738386581</c:v>
                </c:pt>
                <c:pt idx="201">
                  <c:v>18622.423705791021</c:v>
                </c:pt>
                <c:pt idx="202">
                  <c:v>19130.269485546476</c:v>
                </c:pt>
                <c:pt idx="203">
                  <c:v>18800.166510663508</c:v>
                </c:pt>
                <c:pt idx="204">
                  <c:v>18838.093902010613</c:v>
                </c:pt>
                <c:pt idx="205">
                  <c:v>19036.865325809642</c:v>
                </c:pt>
                <c:pt idx="206">
                  <c:v>19536.959993264947</c:v>
                </c:pt>
                <c:pt idx="207">
                  <c:v>19644.288276680822</c:v>
                </c:pt>
                <c:pt idx="208">
                  <c:v>19564.091306613413</c:v>
                </c:pt>
                <c:pt idx="209">
                  <c:v>19363.781235987288</c:v>
                </c:pt>
                <c:pt idx="210">
                  <c:v>18908.184123469568</c:v>
                </c:pt>
                <c:pt idx="211">
                  <c:v>18613.306442575496</c:v>
                </c:pt>
                <c:pt idx="212">
                  <c:v>18262.36673615676</c:v>
                </c:pt>
                <c:pt idx="213">
                  <c:v>18364.684049116815</c:v>
                </c:pt>
                <c:pt idx="214">
                  <c:v>17997.594008276643</c:v>
                </c:pt>
                <c:pt idx="215">
                  <c:v>18441.1409769442</c:v>
                </c:pt>
                <c:pt idx="216">
                  <c:v>18007.252033548499</c:v>
                </c:pt>
                <c:pt idx="217">
                  <c:v>17583.571765171138</c:v>
                </c:pt>
                <c:pt idx="218">
                  <c:v>17169.859978907425</c:v>
                </c:pt>
                <c:pt idx="219">
                  <c:v>16944.882133186584</c:v>
                </c:pt>
                <c:pt idx="220">
                  <c:v>16809.197636716166</c:v>
                </c:pt>
                <c:pt idx="221">
                  <c:v>16742.705567595138</c:v>
                </c:pt>
                <c:pt idx="222">
                  <c:v>16348.777944711528</c:v>
                </c:pt>
                <c:pt idx="223">
                  <c:v>16272.118774375462</c:v>
                </c:pt>
                <c:pt idx="224">
                  <c:v>16243.263265020041</c:v>
                </c:pt>
                <c:pt idx="225">
                  <c:v>16287.086677130543</c:v>
                </c:pt>
                <c:pt idx="226">
                  <c:v>15903.878998268941</c:v>
                </c:pt>
                <c:pt idx="227">
                  <c:v>15855.687549752862</c:v>
                </c:pt>
                <c:pt idx="228">
                  <c:v>16279.629964738151</c:v>
                </c:pt>
                <c:pt idx="229">
                  <c:v>16664.597729742261</c:v>
                </c:pt>
                <c:pt idx="230">
                  <c:v>17094.507852542571</c:v>
                </c:pt>
                <c:pt idx="231">
                  <c:v>16692.302915262262</c:v>
                </c:pt>
                <c:pt idx="232">
                  <c:v>16482.561181776298</c:v>
                </c:pt>
                <c:pt idx="233">
                  <c:v>16299.754317517894</c:v>
                </c:pt>
                <c:pt idx="234">
                  <c:v>15957.248590443882</c:v>
                </c:pt>
                <c:pt idx="235">
                  <c:v>16113.801445439869</c:v>
                </c:pt>
                <c:pt idx="236">
                  <c:v>16060.670875808024</c:v>
                </c:pt>
                <c:pt idx="237">
                  <c:v>16429.790378866823</c:v>
                </c:pt>
                <c:pt idx="238">
                  <c:v>16043.225122594886</c:v>
                </c:pt>
                <c:pt idx="239">
                  <c:v>16084.755094801871</c:v>
                </c:pt>
                <c:pt idx="240">
                  <c:v>15986.307936809446</c:v>
                </c:pt>
                <c:pt idx="241">
                  <c:v>15951.177074398463</c:v>
                </c:pt>
                <c:pt idx="242">
                  <c:v>15664.872781926462</c:v>
                </c:pt>
                <c:pt idx="243">
                  <c:v>15699.30474656055</c:v>
                </c:pt>
                <c:pt idx="244">
                  <c:v>15927.926585141549</c:v>
                </c:pt>
                <c:pt idx="245">
                  <c:v>15648.107837466274</c:v>
                </c:pt>
                <c:pt idx="246">
                  <c:v>15767.934252966879</c:v>
                </c:pt>
                <c:pt idx="247">
                  <c:v>15642.941355016248</c:v>
                </c:pt>
                <c:pt idx="248">
                  <c:v>15382.099329134842</c:v>
                </c:pt>
                <c:pt idx="249">
                  <c:v>15137.211676172639</c:v>
                </c:pt>
                <c:pt idx="250">
                  <c:v>15403.058616644328</c:v>
                </c:pt>
                <c:pt idx="251">
                  <c:v>15613.650626998056</c:v>
                </c:pt>
                <c:pt idx="252">
                  <c:v>15529.287762543649</c:v>
                </c:pt>
                <c:pt idx="253">
                  <c:v>16014.909813999038</c:v>
                </c:pt>
                <c:pt idx="254">
                  <c:v>16195.105997659204</c:v>
                </c:pt>
                <c:pt idx="255">
                  <c:v>16053.062469046145</c:v>
                </c:pt>
                <c:pt idx="256">
                  <c:v>16383.360985083313</c:v>
                </c:pt>
                <c:pt idx="257">
                  <c:v>16561.888134136861</c:v>
                </c:pt>
                <c:pt idx="258">
                  <c:v>16172.214840486395</c:v>
                </c:pt>
                <c:pt idx="259">
                  <c:v>15952.914502192189</c:v>
                </c:pt>
                <c:pt idx="260">
                  <c:v>15815.569330974638</c:v>
                </c:pt>
                <c:pt idx="261">
                  <c:v>15797.455659982295</c:v>
                </c:pt>
                <c:pt idx="262">
                  <c:v>15682.76817311694</c:v>
                </c:pt>
                <c:pt idx="263">
                  <c:v>15427.779089379617</c:v>
                </c:pt>
                <c:pt idx="264">
                  <c:v>15443.789468704725</c:v>
                </c:pt>
                <c:pt idx="265">
                  <c:v>15284.423150808254</c:v>
                </c:pt>
                <c:pt idx="266">
                  <c:v>15179.80645357633</c:v>
                </c:pt>
                <c:pt idx="267">
                  <c:v>14927.651210778286</c:v>
                </c:pt>
                <c:pt idx="268">
                  <c:v>14962.428755545074</c:v>
                </c:pt>
                <c:pt idx="269">
                  <c:v>14924.388043341123</c:v>
                </c:pt>
                <c:pt idx="270">
                  <c:v>14701.24236493388</c:v>
                </c:pt>
                <c:pt idx="271">
                  <c:v>14505.346927970399</c:v>
                </c:pt>
                <c:pt idx="272">
                  <c:v>15174.060580231191</c:v>
                </c:pt>
                <c:pt idx="273">
                  <c:v>14817.040528141668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3B-4ACC-903E-8C2982E1CB71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eTRIMP_TDF!$A$2:$A$367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eTRIMP_TDF!$H$2:$H$367</c:f>
              <c:numCache>
                <c:formatCode>General</c:formatCode>
                <c:ptCount val="366"/>
                <c:pt idx="5">
                  <c:v>0</c:v>
                </c:pt>
                <c:pt idx="6">
                  <c:v>2350</c:v>
                </c:pt>
                <c:pt idx="7">
                  <c:v>2383.1630644129268</c:v>
                </c:pt>
                <c:pt idx="8">
                  <c:v>2835.9113920404848</c:v>
                </c:pt>
                <c:pt idx="9">
                  <c:v>2736.6207114096692</c:v>
                </c:pt>
                <c:pt idx="10">
                  <c:v>2542.5586147196618</c:v>
                </c:pt>
                <c:pt idx="11">
                  <c:v>3290.0878719199118</c:v>
                </c:pt>
                <c:pt idx="12">
                  <c:v>2886.1044644034778</c:v>
                </c:pt>
                <c:pt idx="13">
                  <c:v>2823.9001765617095</c:v>
                </c:pt>
                <c:pt idx="14">
                  <c:v>2865.9766541619815</c:v>
                </c:pt>
                <c:pt idx="15">
                  <c:v>3510.4518226929908</c:v>
                </c:pt>
                <c:pt idx="16">
                  <c:v>3483.1331032302969</c:v>
                </c:pt>
                <c:pt idx="17">
                  <c:v>4515.4511090786127</c:v>
                </c:pt>
                <c:pt idx="18">
                  <c:v>5168.3447738626965</c:v>
                </c:pt>
                <c:pt idx="19">
                  <c:v>5788.3238627509218</c:v>
                </c:pt>
                <c:pt idx="20">
                  <c:v>6093.7700332153772</c:v>
                </c:pt>
                <c:pt idx="21">
                  <c:v>5282.5545679543402</c:v>
                </c:pt>
                <c:pt idx="22">
                  <c:v>4797.3298091839861</c:v>
                </c:pt>
                <c:pt idx="23">
                  <c:v>4732.6991893943532</c:v>
                </c:pt>
                <c:pt idx="24">
                  <c:v>5058.6723334515636</c:v>
                </c:pt>
                <c:pt idx="25">
                  <c:v>4487.2512479468414</c:v>
                </c:pt>
                <c:pt idx="26">
                  <c:v>4155.8989374715393</c:v>
                </c:pt>
                <c:pt idx="27">
                  <c:v>5070.6569424893387</c:v>
                </c:pt>
                <c:pt idx="28">
                  <c:v>4395.6404406588354</c:v>
                </c:pt>
                <c:pt idx="29">
                  <c:v>4090.4835532552938</c:v>
                </c:pt>
                <c:pt idx="30">
                  <c:v>4281.9497916086093</c:v>
                </c:pt>
                <c:pt idx="31">
                  <c:v>5261.9276421853992</c:v>
                </c:pt>
                <c:pt idx="32">
                  <c:v>5359.4487830951039</c:v>
                </c:pt>
                <c:pt idx="33">
                  <c:v>5607.9877049081506</c:v>
                </c:pt>
                <c:pt idx="34">
                  <c:v>4861.4406034556187</c:v>
                </c:pt>
                <c:pt idx="35">
                  <c:v>4460.2754200838617</c:v>
                </c:pt>
                <c:pt idx="36">
                  <c:v>3866.5141884696568</c:v>
                </c:pt>
                <c:pt idx="37">
                  <c:v>3633.7956990548537</c:v>
                </c:pt>
                <c:pt idx="38">
                  <c:v>4054.0571837179145</c:v>
                </c:pt>
                <c:pt idx="39">
                  <c:v>3662.372576888522</c:v>
                </c:pt>
                <c:pt idx="40">
                  <c:v>4130.8298475557822</c:v>
                </c:pt>
                <c:pt idx="41">
                  <c:v>3808.9251024745195</c:v>
                </c:pt>
                <c:pt idx="42">
                  <c:v>3301.8729931388566</c:v>
                </c:pt>
                <c:pt idx="43">
                  <c:v>4184.3207255340576</c:v>
                </c:pt>
                <c:pt idx="44">
                  <c:v>5017.2951624321195</c:v>
                </c:pt>
                <c:pt idx="45">
                  <c:v>4431.3822928359023</c:v>
                </c:pt>
                <c:pt idx="46">
                  <c:v>4749.4673750037309</c:v>
                </c:pt>
                <c:pt idx="47">
                  <c:v>5929.2083029752421</c:v>
                </c:pt>
                <c:pt idx="48">
                  <c:v>6223.8996408645162</c:v>
                </c:pt>
                <c:pt idx="49">
                  <c:v>5513.3610489285411</c:v>
                </c:pt>
                <c:pt idx="50">
                  <c:v>5649.4108466596317</c:v>
                </c:pt>
                <c:pt idx="51">
                  <c:v>6211.3494095781971</c:v>
                </c:pt>
                <c:pt idx="52">
                  <c:v>5474.4815307896779</c:v>
                </c:pt>
                <c:pt idx="53">
                  <c:v>6197.7070516321146</c:v>
                </c:pt>
                <c:pt idx="54">
                  <c:v>7162.6552721857379</c:v>
                </c:pt>
                <c:pt idx="55">
                  <c:v>6209.1475589869378</c:v>
                </c:pt>
                <c:pt idx="56">
                  <c:v>5832.5727951735635</c:v>
                </c:pt>
                <c:pt idx="57">
                  <c:v>6146.1284548201047</c:v>
                </c:pt>
                <c:pt idx="58">
                  <c:v>5532.5457265092809</c:v>
                </c:pt>
                <c:pt idx="59">
                  <c:v>5508.0416196682081</c:v>
                </c:pt>
                <c:pt idx="60">
                  <c:v>5176.7995509945649</c:v>
                </c:pt>
                <c:pt idx="61">
                  <c:v>6397.6531221938512</c:v>
                </c:pt>
                <c:pt idx="62">
                  <c:v>7385.9841018975976</c:v>
                </c:pt>
                <c:pt idx="63">
                  <c:v>6402.7463858412202</c:v>
                </c:pt>
                <c:pt idx="64">
                  <c:v>5872.3993395911029</c:v>
                </c:pt>
                <c:pt idx="65">
                  <c:v>6208.6532059990886</c:v>
                </c:pt>
                <c:pt idx="66">
                  <c:v>5483.666451493722</c:v>
                </c:pt>
                <c:pt idx="67">
                  <c:v>5047.6692564014083</c:v>
                </c:pt>
                <c:pt idx="68">
                  <c:v>6435.7129236228138</c:v>
                </c:pt>
                <c:pt idx="69">
                  <c:v>5710.977302625246</c:v>
                </c:pt>
                <c:pt idx="70">
                  <c:v>5390.7200096207307</c:v>
                </c:pt>
                <c:pt idx="71">
                  <c:v>5183.0960400812974</c:v>
                </c:pt>
                <c:pt idx="72">
                  <c:v>5183.1114094291579</c:v>
                </c:pt>
                <c:pt idx="73">
                  <c:v>5977.1247327771516</c:v>
                </c:pt>
                <c:pt idx="74">
                  <c:v>6769.4373348947229</c:v>
                </c:pt>
                <c:pt idx="75">
                  <c:v>7632.2756193640043</c:v>
                </c:pt>
                <c:pt idx="76">
                  <c:v>8106.2510592287845</c:v>
                </c:pt>
                <c:pt idx="77">
                  <c:v>8303.1298930719331</c:v>
                </c:pt>
                <c:pt idx="78">
                  <c:v>7581.7998030591471</c:v>
                </c:pt>
                <c:pt idx="79">
                  <c:v>6572.4946896022539</c:v>
                </c:pt>
                <c:pt idx="80">
                  <c:v>6131.5503926416231</c:v>
                </c:pt>
                <c:pt idx="81">
                  <c:v>5315.3055265855719</c:v>
                </c:pt>
                <c:pt idx="82">
                  <c:v>5509.7208914170333</c:v>
                </c:pt>
                <c:pt idx="83">
                  <c:v>6100.0188745612959</c:v>
                </c:pt>
                <c:pt idx="84">
                  <c:v>5404.2195504161618</c:v>
                </c:pt>
                <c:pt idx="85">
                  <c:v>4940.7984936536332</c:v>
                </c:pt>
                <c:pt idx="86">
                  <c:v>5603.0690212673226</c:v>
                </c:pt>
                <c:pt idx="87">
                  <c:v>4857.1767053115218</c:v>
                </c:pt>
                <c:pt idx="88">
                  <c:v>4210.5791410159591</c:v>
                </c:pt>
                <c:pt idx="89">
                  <c:v>3650.0580024958381</c:v>
                </c:pt>
                <c:pt idx="90">
                  <c:v>3164.1546151699354</c:v>
                </c:pt>
                <c:pt idx="91">
                  <c:v>2742.9357072833577</c:v>
                </c:pt>
                <c:pt idx="92">
                  <c:v>2449.8609450795761</c:v>
                </c:pt>
                <c:pt idx="93">
                  <c:v>2289.7303107505782</c:v>
                </c:pt>
                <c:pt idx="94">
                  <c:v>2422.9166027777919</c:v>
                </c:pt>
                <c:pt idx="95">
                  <c:v>2876.3728558858575</c:v>
                </c:pt>
                <c:pt idx="96">
                  <c:v>3201.4640602087638</c:v>
                </c:pt>
                <c:pt idx="97">
                  <c:v>3445.2784406394621</c:v>
                </c:pt>
                <c:pt idx="98">
                  <c:v>3608.4695386761173</c:v>
                </c:pt>
                <c:pt idx="99">
                  <c:v>3425.9686950000591</c:v>
                </c:pt>
                <c:pt idx="100">
                  <c:v>3513.1927469315215</c:v>
                </c:pt>
                <c:pt idx="101">
                  <c:v>3230.4775498775689</c:v>
                </c:pt>
                <c:pt idx="102">
                  <c:v>2800.4295936279796</c:v>
                </c:pt>
                <c:pt idx="103">
                  <c:v>2427.6305245224776</c:v>
                </c:pt>
                <c:pt idx="104">
                  <c:v>2104.459250467477</c:v>
                </c:pt>
                <c:pt idx="105">
                  <c:v>1824.3092151550877</c:v>
                </c:pt>
                <c:pt idx="106">
                  <c:v>2306.3677409285447</c:v>
                </c:pt>
                <c:pt idx="107">
                  <c:v>3319.3392233077075</c:v>
                </c:pt>
                <c:pt idx="108">
                  <c:v>4035.4618144593846</c:v>
                </c:pt>
                <c:pt idx="109">
                  <c:v>3498.2526622406085</c:v>
                </c:pt>
                <c:pt idx="110">
                  <c:v>3590.5579206386201</c:v>
                </c:pt>
                <c:pt idx="111">
                  <c:v>3752.575309174586</c:v>
                </c:pt>
                <c:pt idx="112">
                  <c:v>4325.0246026716541</c:v>
                </c:pt>
                <c:pt idx="113">
                  <c:v>3749.2682439318669</c:v>
                </c:pt>
                <c:pt idx="114">
                  <c:v>3882.1577808997081</c:v>
                </c:pt>
                <c:pt idx="115">
                  <c:v>4249.3567836051643</c:v>
                </c:pt>
                <c:pt idx="116">
                  <c:v>4661.6734838608318</c:v>
                </c:pt>
                <c:pt idx="117">
                  <c:v>4041.1017190103898</c:v>
                </c:pt>
                <c:pt idx="118">
                  <c:v>4237.1417708525751</c:v>
                </c:pt>
                <c:pt idx="119">
                  <c:v>5541.0845592604455</c:v>
                </c:pt>
                <c:pt idx="120">
                  <c:v>6409.443745069856</c:v>
                </c:pt>
                <c:pt idx="121">
                  <c:v>7320.2051322930947</c:v>
                </c:pt>
                <c:pt idx="122">
                  <c:v>8149.7240508227378</c:v>
                </c:pt>
                <c:pt idx="123">
                  <c:v>7064.8156687207575</c:v>
                </c:pt>
                <c:pt idx="124">
                  <c:v>6289.6665690228247</c:v>
                </c:pt>
                <c:pt idx="125">
                  <c:v>6710.3729454834365</c:v>
                </c:pt>
                <c:pt idx="126">
                  <c:v>7447.0740055211209</c:v>
                </c:pt>
                <c:pt idx="127">
                  <c:v>7079.7038731903212</c:v>
                </c:pt>
                <c:pt idx="128">
                  <c:v>6269.2388244444519</c:v>
                </c:pt>
                <c:pt idx="129">
                  <c:v>5722.6645851667035</c:v>
                </c:pt>
                <c:pt idx="130">
                  <c:v>5340.8514565640562</c:v>
                </c:pt>
                <c:pt idx="131">
                  <c:v>5269.8660935439475</c:v>
                </c:pt>
                <c:pt idx="132">
                  <c:v>6328.3304511360711</c:v>
                </c:pt>
                <c:pt idx="133">
                  <c:v>6837.8898104059563</c:v>
                </c:pt>
                <c:pt idx="134">
                  <c:v>7485.6155575678831</c:v>
                </c:pt>
                <c:pt idx="135">
                  <c:v>7361.1146928817307</c:v>
                </c:pt>
                <c:pt idx="136">
                  <c:v>8099.1876447855175</c:v>
                </c:pt>
                <c:pt idx="137">
                  <c:v>8481.0067751942879</c:v>
                </c:pt>
                <c:pt idx="138">
                  <c:v>8475.997341047485</c:v>
                </c:pt>
                <c:pt idx="139">
                  <c:v>7915.6547732953677</c:v>
                </c:pt>
                <c:pt idx="140">
                  <c:v>6997.9061850217886</c:v>
                </c:pt>
                <c:pt idx="141">
                  <c:v>6500.3302163204935</c:v>
                </c:pt>
                <c:pt idx="142">
                  <c:v>6352.9926056065533</c:v>
                </c:pt>
                <c:pt idx="143">
                  <c:v>6729.2688870766424</c:v>
                </c:pt>
                <c:pt idx="144">
                  <c:v>7977.4544796832415</c:v>
                </c:pt>
                <c:pt idx="145">
                  <c:v>8541.4789847004868</c:v>
                </c:pt>
                <c:pt idx="146">
                  <c:v>9060.4193630174705</c:v>
                </c:pt>
                <c:pt idx="147">
                  <c:v>8044.2773082684625</c:v>
                </c:pt>
                <c:pt idx="148">
                  <c:v>9224.8952179998087</c:v>
                </c:pt>
                <c:pt idx="149">
                  <c:v>9664.2233919951668</c:v>
                </c:pt>
                <c:pt idx="150">
                  <c:v>9735.8254767693452</c:v>
                </c:pt>
                <c:pt idx="151">
                  <c:v>9659.7719416361197</c:v>
                </c:pt>
                <c:pt idx="152">
                  <c:v>10617.842812831253</c:v>
                </c:pt>
                <c:pt idx="153">
                  <c:v>9550.3732774647178</c:v>
                </c:pt>
                <c:pt idx="154">
                  <c:v>8279.0075285988733</c:v>
                </c:pt>
                <c:pt idx="155">
                  <c:v>7458.8886584077327</c:v>
                </c:pt>
                <c:pt idx="156">
                  <c:v>6613.9457346709451</c:v>
                </c:pt>
                <c:pt idx="157">
                  <c:v>6121.4833875332206</c:v>
                </c:pt>
                <c:pt idx="158">
                  <c:v>5740.5786623404256</c:v>
                </c:pt>
                <c:pt idx="159">
                  <c:v>4976.380774160375</c:v>
                </c:pt>
                <c:pt idx="160">
                  <c:v>4437.9145138613285</c:v>
                </c:pt>
                <c:pt idx="161">
                  <c:v>4161.1300130469572</c:v>
                </c:pt>
                <c:pt idx="162">
                  <c:v>4223.1916462975914</c:v>
                </c:pt>
                <c:pt idx="163">
                  <c:v>4994.9915045849684</c:v>
                </c:pt>
                <c:pt idx="164">
                  <c:v>4770.0477447646172</c:v>
                </c:pt>
                <c:pt idx="165">
                  <c:v>5023.0489706896415</c:v>
                </c:pt>
                <c:pt idx="166">
                  <c:v>6208.3701420537482</c:v>
                </c:pt>
                <c:pt idx="167">
                  <c:v>5519.8988696152901</c:v>
                </c:pt>
                <c:pt idx="168">
                  <c:v>5909.0783389255039</c:v>
                </c:pt>
                <c:pt idx="169">
                  <c:v>6356.4494199070323</c:v>
                </c:pt>
                <c:pt idx="170">
                  <c:v>7010.2655229972679</c:v>
                </c:pt>
                <c:pt idx="171">
                  <c:v>6905.0442532669804</c:v>
                </c:pt>
                <c:pt idx="172">
                  <c:v>6160.9814599541414</c:v>
                </c:pt>
                <c:pt idx="173">
                  <c:v>5882.8186684048533</c:v>
                </c:pt>
                <c:pt idx="174">
                  <c:v>6131.6854918779591</c:v>
                </c:pt>
                <c:pt idx="175">
                  <c:v>5315.4226411278241</c:v>
                </c:pt>
                <c:pt idx="176">
                  <c:v>5987.8224154254513</c:v>
                </c:pt>
                <c:pt idx="177">
                  <c:v>6176.7109195610747</c:v>
                </c:pt>
                <c:pt idx="178">
                  <c:v>6918.4541893131172</c:v>
                </c:pt>
                <c:pt idx="179">
                  <c:v>6123.4550371496007</c:v>
                </c:pt>
                <c:pt idx="180">
                  <c:v>6030.2878418189157</c:v>
                </c:pt>
                <c:pt idx="181">
                  <c:v>6579.523259205037</c:v>
                </c:pt>
                <c:pt idx="182">
                  <c:v>5799.6433042971321</c:v>
                </c:pt>
                <c:pt idx="183">
                  <c:v>5737.5826069293016</c:v>
                </c:pt>
                <c:pt idx="184">
                  <c:v>5104.7573599380448</c:v>
                </c:pt>
                <c:pt idx="185">
                  <c:v>4789.2013389173744</c:v>
                </c:pt>
                <c:pt idx="186">
                  <c:v>4301.6527981614508</c:v>
                </c:pt>
                <c:pt idx="187">
                  <c:v>5457.00774312469</c:v>
                </c:pt>
                <c:pt idx="188">
                  <c:v>5300.5594112804101</c:v>
                </c:pt>
                <c:pt idx="189">
                  <c:v>6160.9378099518208</c:v>
                </c:pt>
                <c:pt idx="190">
                  <c:v>6498.7808291825177</c:v>
                </c:pt>
                <c:pt idx="191">
                  <c:v>6929.6494761384847</c:v>
                </c:pt>
                <c:pt idx="192">
                  <c:v>7457.1599838798757</c:v>
                </c:pt>
                <c:pt idx="193">
                  <c:v>7418.4471849268848</c:v>
                </c:pt>
                <c:pt idx="194">
                  <c:v>8154.8879150770645</c:v>
                </c:pt>
                <c:pt idx="195">
                  <c:v>8181.2921085201433</c:v>
                </c:pt>
                <c:pt idx="196">
                  <c:v>8476.1813202766753</c:v>
                </c:pt>
                <c:pt idx="197">
                  <c:v>7529.8142608231656</c:v>
                </c:pt>
                <c:pt idx="198">
                  <c:v>7481.4295719313523</c:v>
                </c:pt>
                <c:pt idx="199">
                  <c:v>7997.4859544447509</c:v>
                </c:pt>
                <c:pt idx="200">
                  <c:v>7394.8438274706423</c:v>
                </c:pt>
                <c:pt idx="201">
                  <c:v>7788.4266861383448</c:v>
                </c:pt>
                <c:pt idx="202">
                  <c:v>8643.6149680378749</c:v>
                </c:pt>
                <c:pt idx="203">
                  <c:v>7732.958789741906</c:v>
                </c:pt>
                <c:pt idx="204">
                  <c:v>7664.0582745061693</c:v>
                </c:pt>
                <c:pt idx="205">
                  <c:v>7927.8027405669091</c:v>
                </c:pt>
                <c:pt idx="206">
                  <c:v>8768.436989376376</c:v>
                </c:pt>
                <c:pt idx="207">
                  <c:v>8735.1642414423986</c:v>
                </c:pt>
                <c:pt idx="208">
                  <c:v>8336.3208315944757</c:v>
                </c:pt>
                <c:pt idx="209">
                  <c:v>7746.5722941363065</c:v>
                </c:pt>
                <c:pt idx="210">
                  <c:v>6715.3323206038276</c:v>
                </c:pt>
                <c:pt idx="211">
                  <c:v>6121.3731782095592</c:v>
                </c:pt>
                <c:pt idx="212">
                  <c:v>5480.4831243133967</c:v>
                </c:pt>
                <c:pt idx="213">
                  <c:v>5814.9097004211108</c:v>
                </c:pt>
                <c:pt idx="214">
                  <c:v>5170.8167083380104</c:v>
                </c:pt>
                <c:pt idx="215">
                  <c:v>6216.4667281172015</c:v>
                </c:pt>
                <c:pt idx="216">
                  <c:v>5388.9176211371223</c:v>
                </c:pt>
                <c:pt idx="217">
                  <c:v>4671.5335893380934</c:v>
                </c:pt>
                <c:pt idx="218">
                  <c:v>4049.6492265378338</c:v>
                </c:pt>
                <c:pt idx="219">
                  <c:v>3868.5514162260647</c:v>
                </c:pt>
                <c:pt idx="220">
                  <c:v>3879.5617267736416</c:v>
                </c:pt>
                <c:pt idx="221">
                  <c:v>4021.1063216567222</c:v>
                </c:pt>
                <c:pt idx="222">
                  <c:v>3485.8082027899577</c:v>
                </c:pt>
                <c:pt idx="223">
                  <c:v>3637.7700937665136</c:v>
                </c:pt>
                <c:pt idx="224">
                  <c:v>3861.5024986583367</c:v>
                </c:pt>
                <c:pt idx="225">
                  <c:v>4199.4511759170173</c:v>
                </c:pt>
                <c:pt idx="226">
                  <c:v>3640.4114154823742</c:v>
                </c:pt>
                <c:pt idx="227">
                  <c:v>3807.792202079946</c:v>
                </c:pt>
                <c:pt idx="228">
                  <c:v>4894.8909068241828</c:v>
                </c:pt>
                <c:pt idx="229">
                  <c:v>5779.272748814009</c:v>
                </c:pt>
                <c:pt idx="230">
                  <c:v>6653.923822575347</c:v>
                </c:pt>
                <c:pt idx="231">
                  <c:v>5768.1395084118167</c:v>
                </c:pt>
                <c:pt idx="232">
                  <c:v>5366.2726625180803</c:v>
                </c:pt>
                <c:pt idx="233">
                  <c:v>5061.9031751704888</c:v>
                </c:pt>
                <c:pt idx="234">
                  <c:v>4470.0519932305688</c:v>
                </c:pt>
                <c:pt idx="235">
                  <c:v>4938.9892836658282</c:v>
                </c:pt>
                <c:pt idx="236">
                  <c:v>4933.500657112887</c:v>
                </c:pt>
                <c:pt idx="237">
                  <c:v>5770.7426880541607</c:v>
                </c:pt>
                <c:pt idx="238">
                  <c:v>5002.5293014191084</c:v>
                </c:pt>
                <c:pt idx="239">
                  <c:v>5174.5820942529399</c:v>
                </c:pt>
                <c:pt idx="240">
                  <c:v>5045.7308579508845</c:v>
                </c:pt>
                <c:pt idx="241">
                  <c:v>5056.0325688451449</c:v>
                </c:pt>
                <c:pt idx="242">
                  <c:v>4560.9628943489943</c:v>
                </c:pt>
                <c:pt idx="243">
                  <c:v>4759.7979346917655</c:v>
                </c:pt>
                <c:pt idx="244">
                  <c:v>5322.1636368608497</c:v>
                </c:pt>
                <c:pt idx="245">
                  <c:v>4803.5430356487223</c:v>
                </c:pt>
                <c:pt idx="246">
                  <c:v>5140.0852981027756</c:v>
                </c:pt>
                <c:pt idx="247">
                  <c:v>4947.8263477561204</c:v>
                </c:pt>
                <c:pt idx="248">
                  <c:v>4503.5813126714374</c:v>
                </c:pt>
                <c:pt idx="249">
                  <c:v>4138.1095096827812</c:v>
                </c:pt>
                <c:pt idx="250">
                  <c:v>4831.2356806900625</c:v>
                </c:pt>
                <c:pt idx="251">
                  <c:v>5334.0914400747406</c:v>
                </c:pt>
                <c:pt idx="252">
                  <c:v>5190.0059846474123</c:v>
                </c:pt>
                <c:pt idx="253">
                  <c:v>6201.101487662022</c:v>
                </c:pt>
                <c:pt idx="254">
                  <c:v>6489.59783376218</c:v>
                </c:pt>
                <c:pt idx="255">
                  <c:v>6103.6889403550867</c:v>
                </c:pt>
                <c:pt idx="256">
                  <c:v>6707.1530493434293</c:v>
                </c:pt>
                <c:pt idx="257">
                  <c:v>6942.2827487178583</c:v>
                </c:pt>
                <c:pt idx="258">
                  <c:v>6018.1114886804544</c:v>
                </c:pt>
                <c:pt idx="259">
                  <c:v>5539.3770477697508</c:v>
                </c:pt>
                <c:pt idx="260">
                  <c:v>5277.9635410950032</c:v>
                </c:pt>
                <c:pt idx="261">
                  <c:v>5283.3499494624675</c:v>
                </c:pt>
                <c:pt idx="262">
                  <c:v>5094.0193078352522</c:v>
                </c:pt>
                <c:pt idx="263">
                  <c:v>4643.8927588630968</c:v>
                </c:pt>
                <c:pt idx="264">
                  <c:v>4783.6880014683175</c:v>
                </c:pt>
                <c:pt idx="265">
                  <c:v>4554.8734077729987</c:v>
                </c:pt>
                <c:pt idx="266">
                  <c:v>4458.5190933582089</c:v>
                </c:pt>
                <c:pt idx="267">
                  <c:v>4074.9916676464481</c:v>
                </c:pt>
                <c:pt idx="268">
                  <c:v>4304.5202183488436</c:v>
                </c:pt>
                <c:pt idx="269">
                  <c:v>4359.4934463144382</c:v>
                </c:pt>
                <c:pt idx="270">
                  <c:v>4035.1485227157414</c:v>
                </c:pt>
                <c:pt idx="271">
                  <c:v>3797.9810765518696</c:v>
                </c:pt>
                <c:pt idx="272">
                  <c:v>5312.385858932219</c:v>
                </c:pt>
                <c:pt idx="273">
                  <c:v>4605.1898960537264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3B-4ACC-903E-8C2982E1CB71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eTRIMP_TDF!$A$2:$A$367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eTRIMP_TDF!$C$2:$C$367</c:f>
              <c:numCache>
                <c:formatCode>General</c:formatCode>
                <c:ptCount val="366"/>
                <c:pt idx="6">
                  <c:v>1175</c:v>
                </c:pt>
                <c:pt idx="7">
                  <c:v>173</c:v>
                </c:pt>
                <c:pt idx="8">
                  <c:v>385</c:v>
                </c:pt>
                <c:pt idx="9">
                  <c:v>139.11590000000001</c:v>
                </c:pt>
                <c:pt idx="10">
                  <c:v>85.121299999999991</c:v>
                </c:pt>
                <c:pt idx="11">
                  <c:v>543</c:v>
                </c:pt>
                <c:pt idx="12">
                  <c:v>17</c:v>
                </c:pt>
                <c:pt idx="13">
                  <c:v>161</c:v>
                </c:pt>
                <c:pt idx="14">
                  <c:v>209</c:v>
                </c:pt>
                <c:pt idx="15">
                  <c:v>513</c:v>
                </c:pt>
                <c:pt idx="16">
                  <c:v>220</c:v>
                </c:pt>
                <c:pt idx="17">
                  <c:v>748</c:v>
                </c:pt>
                <c:pt idx="18">
                  <c:v>627</c:v>
                </c:pt>
                <c:pt idx="19">
                  <c:v>654</c:v>
                </c:pt>
                <c:pt idx="20">
                  <c:v>538</c:v>
                </c:pt>
                <c:pt idx="21">
                  <c:v>0</c:v>
                </c:pt>
                <c:pt idx="22">
                  <c:v>109</c:v>
                </c:pt>
                <c:pt idx="23">
                  <c:v>287</c:v>
                </c:pt>
                <c:pt idx="24">
                  <c:v>478</c:v>
                </c:pt>
                <c:pt idx="25">
                  <c:v>51</c:v>
                </c:pt>
                <c:pt idx="26">
                  <c:v>133</c:v>
                </c:pt>
                <c:pt idx="27">
                  <c:v>734</c:v>
                </c:pt>
                <c:pt idx="28">
                  <c:v>0</c:v>
                </c:pt>
                <c:pt idx="29">
                  <c:v>140</c:v>
                </c:pt>
                <c:pt idx="30">
                  <c:v>368</c:v>
                </c:pt>
                <c:pt idx="31">
                  <c:v>775</c:v>
                </c:pt>
                <c:pt idx="32">
                  <c:v>399</c:v>
                </c:pt>
                <c:pt idx="33">
                  <c:v>481</c:v>
                </c:pt>
                <c:pt idx="34">
                  <c:v>0</c:v>
                </c:pt>
                <c:pt idx="35">
                  <c:v>123</c:v>
                </c:pt>
                <c:pt idx="36">
                  <c:v>0</c:v>
                </c:pt>
                <c:pt idx="37">
                  <c:v>141</c:v>
                </c:pt>
                <c:pt idx="38">
                  <c:v>452</c:v>
                </c:pt>
                <c:pt idx="39">
                  <c:v>74</c:v>
                </c:pt>
                <c:pt idx="40">
                  <c:v>478</c:v>
                </c:pt>
                <c:pt idx="41">
                  <c:v>114</c:v>
                </c:pt>
                <c:pt idx="42">
                  <c:v>0</c:v>
                </c:pt>
                <c:pt idx="43">
                  <c:v>661</c:v>
                </c:pt>
                <c:pt idx="44">
                  <c:v>695</c:v>
                </c:pt>
                <c:pt idx="45">
                  <c:v>41</c:v>
                </c:pt>
                <c:pt idx="46">
                  <c:v>454</c:v>
                </c:pt>
                <c:pt idx="47">
                  <c:v>906</c:v>
                </c:pt>
                <c:pt idx="48">
                  <c:v>542</c:v>
                </c:pt>
                <c:pt idx="49">
                  <c:v>59</c:v>
                </c:pt>
                <c:pt idx="50">
                  <c:v>435</c:v>
                </c:pt>
                <c:pt idx="51">
                  <c:v>657</c:v>
                </c:pt>
                <c:pt idx="52">
                  <c:v>45</c:v>
                </c:pt>
                <c:pt idx="53">
                  <c:v>726</c:v>
                </c:pt>
                <c:pt idx="54">
                  <c:v>895</c:v>
                </c:pt>
                <c:pt idx="55">
                  <c:v>0</c:v>
                </c:pt>
                <c:pt idx="56">
                  <c:v>225</c:v>
                </c:pt>
                <c:pt idx="57">
                  <c:v>545</c:v>
                </c:pt>
                <c:pt idx="58">
                  <c:v>102.30139999999999</c:v>
                </c:pt>
                <c:pt idx="59">
                  <c:v>356</c:v>
                </c:pt>
                <c:pt idx="60">
                  <c:v>201</c:v>
                </c:pt>
                <c:pt idx="61">
                  <c:v>955</c:v>
                </c:pt>
                <c:pt idx="62">
                  <c:v>920</c:v>
                </c:pt>
                <c:pt idx="63">
                  <c:v>0</c:v>
                </c:pt>
                <c:pt idx="64">
                  <c:v>161</c:v>
                </c:pt>
                <c:pt idx="65">
                  <c:v>559</c:v>
                </c:pt>
                <c:pt idx="66">
                  <c:v>50.761099999999999</c:v>
                </c:pt>
                <c:pt idx="67">
                  <c:v>147</c:v>
                </c:pt>
                <c:pt idx="68">
                  <c:v>1030</c:v>
                </c:pt>
                <c:pt idx="69">
                  <c:v>66</c:v>
                </c:pt>
                <c:pt idx="70">
                  <c:v>220</c:v>
                </c:pt>
                <c:pt idx="71">
                  <c:v>255</c:v>
                </c:pt>
                <c:pt idx="72">
                  <c:v>345</c:v>
                </c:pt>
                <c:pt idx="73">
                  <c:v>742</c:v>
                </c:pt>
                <c:pt idx="74">
                  <c:v>794</c:v>
                </c:pt>
                <c:pt idx="75">
                  <c:v>882</c:v>
                </c:pt>
                <c:pt idx="76">
                  <c:v>745</c:v>
                </c:pt>
                <c:pt idx="77">
                  <c:v>638</c:v>
                </c:pt>
                <c:pt idx="78">
                  <c:v>192</c:v>
                </c:pt>
                <c:pt idx="79">
                  <c:v>0</c:v>
                </c:pt>
                <c:pt idx="80">
                  <c:v>217</c:v>
                </c:pt>
                <c:pt idx="81">
                  <c:v>0</c:v>
                </c:pt>
                <c:pt idx="82">
                  <c:v>451</c:v>
                </c:pt>
                <c:pt idx="83">
                  <c:v>661.88179999999988</c:v>
                </c:pt>
                <c:pt idx="84">
                  <c:v>58.124000000000002</c:v>
                </c:pt>
                <c:pt idx="85">
                  <c:v>128</c:v>
                </c:pt>
                <c:pt idx="86">
                  <c:v>660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36.035299999999999</c:v>
                </c:pt>
                <c:pt idx="93">
                  <c:v>83</c:v>
                </c:pt>
                <c:pt idx="94">
                  <c:v>219</c:v>
                </c:pt>
                <c:pt idx="95">
                  <c:v>388</c:v>
                </c:pt>
                <c:pt idx="96">
                  <c:v>354</c:v>
                </c:pt>
                <c:pt idx="97">
                  <c:v>335</c:v>
                </c:pt>
                <c:pt idx="98">
                  <c:v>310.9169</c:v>
                </c:pt>
                <c:pt idx="99">
                  <c:v>148.9331</c:v>
                </c:pt>
                <c:pt idx="100">
                  <c:v>271.6481</c:v>
                </c:pt>
                <c:pt idx="101">
                  <c:v>92.484199999999987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362.4572</c:v>
                </c:pt>
                <c:pt idx="107">
                  <c:v>660</c:v>
                </c:pt>
                <c:pt idx="108">
                  <c:v>579</c:v>
                </c:pt>
                <c:pt idx="109">
                  <c:v>0</c:v>
                </c:pt>
                <c:pt idx="110">
                  <c:v>279</c:v>
                </c:pt>
                <c:pt idx="111">
                  <c:v>320</c:v>
                </c:pt>
                <c:pt idx="112">
                  <c:v>536</c:v>
                </c:pt>
                <c:pt idx="113">
                  <c:v>0</c:v>
                </c:pt>
                <c:pt idx="114">
                  <c:v>316</c:v>
                </c:pt>
                <c:pt idx="115">
                  <c:v>442</c:v>
                </c:pt>
                <c:pt idx="116">
                  <c:v>489</c:v>
                </c:pt>
                <c:pt idx="117">
                  <c:v>0</c:v>
                </c:pt>
                <c:pt idx="118">
                  <c:v>367</c:v>
                </c:pt>
                <c:pt idx="119">
                  <c:v>934</c:v>
                </c:pt>
                <c:pt idx="120">
                  <c:v>803</c:v>
                </c:pt>
                <c:pt idx="121">
                  <c:v>882</c:v>
                </c:pt>
                <c:pt idx="122">
                  <c:v>902</c:v>
                </c:pt>
                <c:pt idx="123">
                  <c:v>0</c:v>
                </c:pt>
                <c:pt idx="124">
                  <c:v>82.666999999999987</c:v>
                </c:pt>
                <c:pt idx="125">
                  <c:v>629</c:v>
                </c:pt>
                <c:pt idx="126">
                  <c:v>815</c:v>
                </c:pt>
                <c:pt idx="127">
                  <c:v>312</c:v>
                </c:pt>
                <c:pt idx="128">
                  <c:v>66</c:v>
                </c:pt>
                <c:pt idx="129">
                  <c:v>144</c:v>
                </c:pt>
                <c:pt idx="130">
                  <c:v>190</c:v>
                </c:pt>
                <c:pt idx="131">
                  <c:v>320</c:v>
                </c:pt>
                <c:pt idx="132">
                  <c:v>880</c:v>
                </c:pt>
                <c:pt idx="133">
                  <c:v>676</c:v>
                </c:pt>
                <c:pt idx="134">
                  <c:v>779</c:v>
                </c:pt>
                <c:pt idx="135">
                  <c:v>436</c:v>
                </c:pt>
                <c:pt idx="136">
                  <c:v>859</c:v>
                </c:pt>
                <c:pt idx="137">
                  <c:v>730</c:v>
                </c:pt>
                <c:pt idx="138">
                  <c:v>562</c:v>
                </c:pt>
                <c:pt idx="139">
                  <c:v>284</c:v>
                </c:pt>
                <c:pt idx="140">
                  <c:v>68</c:v>
                </c:pt>
                <c:pt idx="141">
                  <c:v>217</c:v>
                </c:pt>
                <c:pt idx="142">
                  <c:v>359</c:v>
                </c:pt>
                <c:pt idx="143">
                  <c:v>611</c:v>
                </c:pt>
                <c:pt idx="144">
                  <c:v>1072</c:v>
                </c:pt>
                <c:pt idx="145">
                  <c:v>813</c:v>
                </c:pt>
                <c:pt idx="146">
                  <c:v>828</c:v>
                </c:pt>
                <c:pt idx="147">
                  <c:v>95</c:v>
                </c:pt>
                <c:pt idx="148">
                  <c:v>1125.7445</c:v>
                </c:pt>
                <c:pt idx="149">
                  <c:v>833.68279999999993</c:v>
                </c:pt>
                <c:pt idx="150">
                  <c:v>679.06189999999992</c:v>
                </c:pt>
                <c:pt idx="151">
                  <c:v>610</c:v>
                </c:pt>
                <c:pt idx="152">
                  <c:v>1122</c:v>
                </c:pt>
                <c:pt idx="153">
                  <c:v>173</c:v>
                </c:pt>
                <c:pt idx="154">
                  <c:v>0</c:v>
                </c:pt>
                <c:pt idx="155">
                  <c:v>141</c:v>
                </c:pt>
                <c:pt idx="156">
                  <c:v>74</c:v>
                </c:pt>
                <c:pt idx="157">
                  <c:v>194</c:v>
                </c:pt>
                <c:pt idx="158">
                  <c:v>217</c:v>
                </c:pt>
                <c:pt idx="159">
                  <c:v>0</c:v>
                </c:pt>
                <c:pt idx="160">
                  <c:v>62</c:v>
                </c:pt>
                <c:pt idx="161">
                  <c:v>157</c:v>
                </c:pt>
                <c:pt idx="162">
                  <c:v>308</c:v>
                </c:pt>
                <c:pt idx="163">
                  <c:v>667</c:v>
                </c:pt>
                <c:pt idx="164">
                  <c:v>220</c:v>
                </c:pt>
                <c:pt idx="165">
                  <c:v>444</c:v>
                </c:pt>
                <c:pt idx="166">
                  <c:v>927</c:v>
                </c:pt>
                <c:pt idx="167">
                  <c:v>69</c:v>
                </c:pt>
                <c:pt idx="168">
                  <c:v>562</c:v>
                </c:pt>
                <c:pt idx="169">
                  <c:v>617</c:v>
                </c:pt>
                <c:pt idx="170">
                  <c:v>750</c:v>
                </c:pt>
                <c:pt idx="171">
                  <c:v>414</c:v>
                </c:pt>
                <c:pt idx="172">
                  <c:v>87.575599999999994</c:v>
                </c:pt>
                <c:pt idx="173">
                  <c:v>271</c:v>
                </c:pt>
                <c:pt idx="174">
                  <c:v>516</c:v>
                </c:pt>
                <c:pt idx="175">
                  <c:v>0</c:v>
                </c:pt>
                <c:pt idx="176">
                  <c:v>690</c:v>
                </c:pt>
                <c:pt idx="177">
                  <c:v>493</c:v>
                </c:pt>
                <c:pt idx="178">
                  <c:v>782</c:v>
                </c:pt>
                <c:pt idx="179">
                  <c:v>63</c:v>
                </c:pt>
                <c:pt idx="180">
                  <c:v>361</c:v>
                </c:pt>
                <c:pt idx="181">
                  <c:v>676</c:v>
                </c:pt>
                <c:pt idx="182">
                  <c:v>48</c:v>
                </c:pt>
                <c:pt idx="183">
                  <c:v>355</c:v>
                </c:pt>
                <c:pt idx="184">
                  <c:v>65.486899999999991</c:v>
                </c:pt>
                <c:pt idx="185">
                  <c:v>182</c:v>
                </c:pt>
                <c:pt idx="186">
                  <c:v>75</c:v>
                </c:pt>
                <c:pt idx="187">
                  <c:v>864</c:v>
                </c:pt>
                <c:pt idx="188">
                  <c:v>285</c:v>
                </c:pt>
                <c:pt idx="189">
                  <c:v>783</c:v>
                </c:pt>
                <c:pt idx="190">
                  <c:v>579</c:v>
                </c:pt>
                <c:pt idx="191">
                  <c:v>648</c:v>
                </c:pt>
                <c:pt idx="192">
                  <c:v>725</c:v>
                </c:pt>
                <c:pt idx="193">
                  <c:v>477</c:v>
                </c:pt>
                <c:pt idx="194">
                  <c:v>862</c:v>
                </c:pt>
                <c:pt idx="195">
                  <c:v>556</c:v>
                </c:pt>
                <c:pt idx="196">
                  <c:v>692</c:v>
                </c:pt>
                <c:pt idx="197">
                  <c:v>91</c:v>
                </c:pt>
                <c:pt idx="198">
                  <c:v>477</c:v>
                </c:pt>
                <c:pt idx="199">
                  <c:v>756</c:v>
                </c:pt>
                <c:pt idx="200">
                  <c:v>231</c:v>
                </c:pt>
                <c:pt idx="201">
                  <c:v>689</c:v>
                </c:pt>
                <c:pt idx="202">
                  <c:v>946</c:v>
                </c:pt>
                <c:pt idx="203">
                  <c:v>120</c:v>
                </c:pt>
                <c:pt idx="204">
                  <c:v>480.2636</c:v>
                </c:pt>
                <c:pt idx="205">
                  <c:v>642</c:v>
                </c:pt>
                <c:pt idx="206">
                  <c:v>948</c:v>
                </c:pt>
                <c:pt idx="207">
                  <c:v>567</c:v>
                </c:pt>
                <c:pt idx="208">
                  <c:v>382</c:v>
                </c:pt>
                <c:pt idx="209">
                  <c:v>260</c:v>
                </c:pt>
                <c:pt idx="210">
                  <c:v>0</c:v>
                </c:pt>
                <c:pt idx="211">
                  <c:v>150</c:v>
                </c:pt>
                <c:pt idx="212">
                  <c:v>87</c:v>
                </c:pt>
                <c:pt idx="213">
                  <c:v>532</c:v>
                </c:pt>
                <c:pt idx="214">
                  <c:v>65</c:v>
                </c:pt>
                <c:pt idx="215">
                  <c:v>867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179</c:v>
                </c:pt>
                <c:pt idx="220">
                  <c:v>263</c:v>
                </c:pt>
                <c:pt idx="221">
                  <c:v>329</c:v>
                </c:pt>
                <c:pt idx="222">
                  <c:v>0</c:v>
                </c:pt>
                <c:pt idx="223">
                  <c:v>308</c:v>
                </c:pt>
                <c:pt idx="224">
                  <c:v>354</c:v>
                </c:pt>
                <c:pt idx="225">
                  <c:v>426</c:v>
                </c:pt>
                <c:pt idx="226">
                  <c:v>0</c:v>
                </c:pt>
                <c:pt idx="227">
                  <c:v>326</c:v>
                </c:pt>
                <c:pt idx="228">
                  <c:v>797</c:v>
                </c:pt>
                <c:pt idx="229">
                  <c:v>768</c:v>
                </c:pt>
                <c:pt idx="230">
                  <c:v>822</c:v>
                </c:pt>
                <c:pt idx="231">
                  <c:v>0</c:v>
                </c:pt>
                <c:pt idx="232">
                  <c:v>183</c:v>
                </c:pt>
                <c:pt idx="233">
                  <c:v>205</c:v>
                </c:pt>
                <c:pt idx="234">
                  <c:v>41</c:v>
                </c:pt>
                <c:pt idx="235">
                  <c:v>532</c:v>
                </c:pt>
                <c:pt idx="236">
                  <c:v>326</c:v>
                </c:pt>
                <c:pt idx="237">
                  <c:v>747</c:v>
                </c:pt>
                <c:pt idx="238">
                  <c:v>0</c:v>
                </c:pt>
                <c:pt idx="239">
                  <c:v>419</c:v>
                </c:pt>
                <c:pt idx="240">
                  <c:v>280</c:v>
                </c:pt>
                <c:pt idx="241">
                  <c:v>341</c:v>
                </c:pt>
                <c:pt idx="242">
                  <c:v>89</c:v>
                </c:pt>
                <c:pt idx="243">
                  <c:v>403</c:v>
                </c:pt>
                <c:pt idx="244">
                  <c:v>598</c:v>
                </c:pt>
                <c:pt idx="245">
                  <c:v>94.938499999999991</c:v>
                </c:pt>
                <c:pt idx="246">
                  <c:v>488</c:v>
                </c:pt>
                <c:pt idx="247">
                  <c:v>246</c:v>
                </c:pt>
                <c:pt idx="248">
                  <c:v>107.21</c:v>
                </c:pt>
                <c:pt idx="249">
                  <c:v>117.02719999999999</c:v>
                </c:pt>
                <c:pt idx="250">
                  <c:v>622</c:v>
                </c:pt>
                <c:pt idx="251">
                  <c:v>573</c:v>
                </c:pt>
                <c:pt idx="252">
                  <c:v>283</c:v>
                </c:pt>
                <c:pt idx="253">
                  <c:v>851</c:v>
                </c:pt>
                <c:pt idx="254">
                  <c:v>557</c:v>
                </c:pt>
                <c:pt idx="255">
                  <c:v>239</c:v>
                </c:pt>
                <c:pt idx="256">
                  <c:v>708</c:v>
                </c:pt>
                <c:pt idx="257">
                  <c:v>564</c:v>
                </c:pt>
                <c:pt idx="258">
                  <c:v>0</c:v>
                </c:pt>
                <c:pt idx="259">
                  <c:v>161.2046</c:v>
                </c:pt>
                <c:pt idx="260">
                  <c:v>238</c:v>
                </c:pt>
                <c:pt idx="261">
                  <c:v>354</c:v>
                </c:pt>
                <c:pt idx="262">
                  <c:v>257</c:v>
                </c:pt>
                <c:pt idx="263">
                  <c:v>114</c:v>
                </c:pt>
                <c:pt idx="264">
                  <c:v>379</c:v>
                </c:pt>
                <c:pt idx="265">
                  <c:v>204</c:v>
                </c:pt>
                <c:pt idx="266">
                  <c:v>255</c:v>
                </c:pt>
                <c:pt idx="267">
                  <c:v>105</c:v>
                </c:pt>
                <c:pt idx="268">
                  <c:v>386</c:v>
                </c:pt>
                <c:pt idx="269">
                  <c:v>314</c:v>
                </c:pt>
                <c:pt idx="270">
                  <c:v>128</c:v>
                </c:pt>
                <c:pt idx="271">
                  <c:v>150</c:v>
                </c:pt>
                <c:pt idx="272">
                  <c:v>1010</c:v>
                </c:pt>
                <c:pt idx="27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3B-4ACC-903E-8C2982E1C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30"/>
      </c:valAx>
      <c:valAx>
        <c:axId val="2017976303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9172E5A-F345-474A-B6A2-14FA1EE50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6</xdr:row>
      <xdr:rowOff>95250</xdr:rowOff>
    </xdr:from>
    <xdr:to>
      <xdr:col>21</xdr:col>
      <xdr:colOff>581025</xdr:colOff>
      <xdr:row>23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4A49DEF-EC02-48C9-8B22-D29E3ED20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6</xdr:row>
      <xdr:rowOff>95250</xdr:rowOff>
    </xdr:from>
    <xdr:to>
      <xdr:col>21</xdr:col>
      <xdr:colOff>581025</xdr:colOff>
      <xdr:row>23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93A784B-FBFA-4A84-A868-BEE39FBD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819FCE3-FF15-428C-B937-F2AC6DE4D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6</xdr:row>
      <xdr:rowOff>95250</xdr:rowOff>
    </xdr:from>
    <xdr:to>
      <xdr:col>21</xdr:col>
      <xdr:colOff>581025</xdr:colOff>
      <xdr:row>23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0FC5F0C-78D2-4776-BA8C-1C18D1C41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E864C05-D723-42BF-9AAE-B1640EF6B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3678-A67E-431E-BE56-9C26CB1662C2}">
  <dimension ref="A1:Y368"/>
  <sheetViews>
    <sheetView tabSelected="1" view="pageLayout" zoomScaleNormal="100" workbookViewId="0">
      <selection activeCell="C279" sqref="C279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D2" s="3"/>
      <c r="L2" t="str">
        <f>IF(ISBLANK(D2),"",(K2-D2))</f>
        <v/>
      </c>
      <c r="M2" t="str">
        <f>IF(L2="","",(ABS(L2)/D2)*100)</f>
        <v/>
      </c>
      <c r="N2" t="s">
        <v>16</v>
      </c>
      <c r="O2" s="6">
        <v>489</v>
      </c>
      <c r="Q2" t="s">
        <v>19</v>
      </c>
      <c r="R2">
        <f>SUMSQ(L2:L367)</f>
        <v>293027260.07077193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L3" t="str">
        <f t="shared" ref="L3:L66" si="0">IF(ISBLANK(D3),"",(K3-D3))</f>
        <v/>
      </c>
      <c r="M3" t="str">
        <f t="shared" ref="M3:M66" si="1">IF(L3="","",(ABS(L3)/D3)*100)</f>
        <v/>
      </c>
      <c r="N3" t="s">
        <v>12</v>
      </c>
      <c r="O3" s="4">
        <v>1</v>
      </c>
      <c r="Q3" t="s">
        <v>20</v>
      </c>
      <c r="R3">
        <f>RSQ(D2:D367,I2:I367)</f>
        <v>5.3066583596609228E-2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 t="e">
        <f>#REF!</f>
        <v>#REF!</v>
      </c>
    </row>
    <row r="4" spans="1:25">
      <c r="B4" s="5"/>
      <c r="D4" s="3"/>
      <c r="L4" t="str">
        <f t="shared" si="0"/>
        <v/>
      </c>
      <c r="M4" t="str">
        <f t="shared" si="1"/>
        <v/>
      </c>
      <c r="N4" t="s">
        <v>13</v>
      </c>
      <c r="O4" s="4">
        <v>2</v>
      </c>
      <c r="P4">
        <f>O4/O3</f>
        <v>2</v>
      </c>
      <c r="Q4" t="s">
        <v>21</v>
      </c>
      <c r="R4" t="e">
        <f>1-((1-$R$3)*($Y$3-1))/(Y3-Y4-1)</f>
        <v>#REF!</v>
      </c>
      <c r="W4" t="s">
        <v>27</v>
      </c>
      <c r="X4" t="s">
        <v>25</v>
      </c>
      <c r="Y4">
        <v>5</v>
      </c>
    </row>
    <row r="5" spans="1:25">
      <c r="B5" s="5"/>
      <c r="D5" s="3"/>
      <c r="L5" t="str">
        <f t="shared" si="0"/>
        <v/>
      </c>
      <c r="M5" t="str">
        <f t="shared" si="1"/>
        <v/>
      </c>
      <c r="N5" s="1" t="s">
        <v>14</v>
      </c>
      <c r="O5" s="4">
        <v>42</v>
      </c>
      <c r="Q5" s="1" t="s">
        <v>22</v>
      </c>
      <c r="R5">
        <f>LARGE(L2:L367,1)/LARGE(D2:D367,1)*100</f>
        <v>1031.8923898554265</v>
      </c>
    </row>
    <row r="6" spans="1:25">
      <c r="B6" s="5"/>
      <c r="D6" s="3"/>
      <c r="L6" t="str">
        <f t="shared" si="0"/>
        <v/>
      </c>
      <c r="M6" t="str">
        <f t="shared" si="1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575.98051606241188</v>
      </c>
      <c r="S6">
        <f>_xlfn.STDEV.P(M2:M367)</f>
        <v>231.44170535130181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I7" t="str">
        <f t="shared" ref="I4:I67" si="2">IF(ISBLANK(D7),"",($O$2+((E6*EXP(-1/$O$5))*$O$3)-((G6*EXP(-1/$O$6))*$O$4)))</f>
        <v/>
      </c>
      <c r="J7">
        <v>489</v>
      </c>
      <c r="K7">
        <f t="shared" ref="K4:K67" si="3">IF(I7="",J7,I7)</f>
        <v>489</v>
      </c>
      <c r="L7" t="str">
        <f t="shared" si="0"/>
        <v/>
      </c>
      <c r="M7" t="str">
        <f t="shared" si="1"/>
        <v/>
      </c>
    </row>
    <row r="8" spans="1:25">
      <c r="A8">
        <f t="shared" ref="A4:A67" si="4">A7+1</f>
        <v>1</v>
      </c>
      <c r="B8" s="5">
        <v>43471</v>
      </c>
      <c r="C8">
        <v>389</v>
      </c>
      <c r="D8" s="3">
        <v>489</v>
      </c>
      <c r="E8">
        <f t="shared" ref="E4:E67" si="5">(E7*EXP(-1/$O$5)+C8)</f>
        <v>389</v>
      </c>
      <c r="F8">
        <f t="shared" ref="F4:F67" si="6">E8*$O$3</f>
        <v>389</v>
      </c>
      <c r="G8">
        <f t="shared" ref="G4:G67" si="7">(G7*EXP(-1/$O$6)+C8)</f>
        <v>389</v>
      </c>
      <c r="H8">
        <f t="shared" ref="H4:H67" si="8">G8*$O$4</f>
        <v>778</v>
      </c>
      <c r="I8">
        <f t="shared" si="2"/>
        <v>489</v>
      </c>
      <c r="J8">
        <f>$O$2+F8-H8</f>
        <v>100</v>
      </c>
      <c r="K8">
        <f>IF(I8="",J8,I8)</f>
        <v>489</v>
      </c>
      <c r="L8">
        <f t="shared" si="0"/>
        <v>0</v>
      </c>
      <c r="M8">
        <f t="shared" si="1"/>
        <v>0</v>
      </c>
      <c r="O8">
        <f>1.1*O3</f>
        <v>1.1000000000000001</v>
      </c>
    </row>
    <row r="9" spans="1:25">
      <c r="A9">
        <f t="shared" si="4"/>
        <v>2</v>
      </c>
      <c r="B9" s="5">
        <v>43472</v>
      </c>
      <c r="C9">
        <v>78</v>
      </c>
      <c r="D9" s="3"/>
      <c r="E9">
        <f t="shared" si="5"/>
        <v>457.8474861077226</v>
      </c>
      <c r="F9">
        <f t="shared" si="6"/>
        <v>457.8474861077226</v>
      </c>
      <c r="G9">
        <f t="shared" si="7"/>
        <v>415.21550300282064</v>
      </c>
      <c r="H9">
        <f t="shared" si="8"/>
        <v>830.43100600564128</v>
      </c>
      <c r="I9" t="str">
        <f t="shared" si="2"/>
        <v/>
      </c>
      <c r="J9">
        <f t="shared" ref="J3:J66" si="9">$O$2+F9-H9</f>
        <v>116.41648010208132</v>
      </c>
      <c r="K9">
        <f t="shared" si="3"/>
        <v>116.41648010208132</v>
      </c>
      <c r="L9" t="str">
        <f t="shared" si="0"/>
        <v/>
      </c>
      <c r="M9" t="str">
        <f t="shared" si="1"/>
        <v/>
      </c>
    </row>
    <row r="10" spans="1:25">
      <c r="A10">
        <f t="shared" si="4"/>
        <v>3</v>
      </c>
      <c r="B10" s="5">
        <v>43473</v>
      </c>
      <c r="C10">
        <v>162</v>
      </c>
      <c r="D10" s="3"/>
      <c r="E10">
        <f t="shared" si="5"/>
        <v>609.07510698909732</v>
      </c>
      <c r="F10">
        <f t="shared" si="6"/>
        <v>609.07510698909732</v>
      </c>
      <c r="G10">
        <f t="shared" si="7"/>
        <v>521.94114318680045</v>
      </c>
      <c r="H10">
        <f t="shared" si="8"/>
        <v>1043.8822863736009</v>
      </c>
      <c r="I10" t="str">
        <f t="shared" si="2"/>
        <v/>
      </c>
      <c r="J10">
        <f t="shared" si="9"/>
        <v>54.19282061549643</v>
      </c>
      <c r="K10">
        <f t="shared" si="3"/>
        <v>54.19282061549643</v>
      </c>
      <c r="L10" t="str">
        <f t="shared" si="0"/>
        <v/>
      </c>
      <c r="M10" t="str">
        <f t="shared" si="1"/>
        <v/>
      </c>
    </row>
    <row r="11" spans="1:25">
      <c r="A11">
        <f t="shared" si="4"/>
        <v>4</v>
      </c>
      <c r="B11" s="5">
        <v>43474</v>
      </c>
      <c r="C11">
        <v>58</v>
      </c>
      <c r="D11" s="3"/>
      <c r="E11">
        <f t="shared" si="5"/>
        <v>652.74459701953936</v>
      </c>
      <c r="F11">
        <f t="shared" si="6"/>
        <v>652.74459701953936</v>
      </c>
      <c r="G11">
        <f t="shared" si="7"/>
        <v>510.45924199898235</v>
      </c>
      <c r="H11">
        <f t="shared" si="8"/>
        <v>1020.9184839979647</v>
      </c>
      <c r="I11" t="str">
        <f t="shared" si="2"/>
        <v/>
      </c>
      <c r="J11">
        <f t="shared" si="9"/>
        <v>120.82611302157477</v>
      </c>
      <c r="K11">
        <f t="shared" si="3"/>
        <v>120.82611302157477</v>
      </c>
      <c r="L11" t="str">
        <f t="shared" si="0"/>
        <v/>
      </c>
      <c r="M11" t="str">
        <f t="shared" si="1"/>
        <v/>
      </c>
    </row>
    <row r="12" spans="1:25">
      <c r="A12">
        <f t="shared" si="4"/>
        <v>5</v>
      </c>
      <c r="B12" s="5">
        <v>43475</v>
      </c>
      <c r="C12">
        <v>36</v>
      </c>
      <c r="D12" s="3"/>
      <c r="E12">
        <f t="shared" si="5"/>
        <v>673.38661760480841</v>
      </c>
      <c r="F12">
        <f t="shared" si="6"/>
        <v>673.38661760480841</v>
      </c>
      <c r="G12">
        <f t="shared" si="7"/>
        <v>478.50583561214751</v>
      </c>
      <c r="H12">
        <f t="shared" si="8"/>
        <v>957.01167122429501</v>
      </c>
      <c r="I12" t="str">
        <f t="shared" si="2"/>
        <v/>
      </c>
      <c r="J12">
        <f t="shared" si="9"/>
        <v>205.37494638051339</v>
      </c>
      <c r="K12">
        <f t="shared" si="3"/>
        <v>205.37494638051339</v>
      </c>
      <c r="L12" t="str">
        <f t="shared" si="0"/>
        <v/>
      </c>
      <c r="M12" t="str">
        <f t="shared" si="1"/>
        <v/>
      </c>
    </row>
    <row r="13" spans="1:25">
      <c r="A13">
        <f t="shared" si="4"/>
        <v>6</v>
      </c>
      <c r="B13" s="5">
        <v>43476</v>
      </c>
      <c r="C13">
        <v>215</v>
      </c>
      <c r="D13" s="3"/>
      <c r="E13">
        <f t="shared" si="5"/>
        <v>872.54296626161647</v>
      </c>
      <c r="F13">
        <f t="shared" si="6"/>
        <v>872.54296626161647</v>
      </c>
      <c r="G13">
        <f t="shared" si="7"/>
        <v>629.806133793664</v>
      </c>
      <c r="H13">
        <f t="shared" si="8"/>
        <v>1259.612267587328</v>
      </c>
      <c r="I13" t="str">
        <f t="shared" si="2"/>
        <v/>
      </c>
      <c r="J13">
        <f t="shared" si="9"/>
        <v>101.93069867428858</v>
      </c>
      <c r="K13">
        <f t="shared" si="3"/>
        <v>101.93069867428858</v>
      </c>
      <c r="L13" t="str">
        <f t="shared" si="0"/>
        <v/>
      </c>
      <c r="M13" t="str">
        <f t="shared" si="1"/>
        <v/>
      </c>
    </row>
    <row r="14" spans="1:25">
      <c r="A14">
        <f t="shared" si="4"/>
        <v>7</v>
      </c>
      <c r="B14" s="5">
        <v>43477</v>
      </c>
      <c r="C14">
        <v>5</v>
      </c>
      <c r="D14" s="3"/>
      <c r="E14">
        <f t="shared" si="5"/>
        <v>857.01350194203201</v>
      </c>
      <c r="F14">
        <f t="shared" si="6"/>
        <v>857.01350194203201</v>
      </c>
      <c r="G14">
        <f t="shared" si="7"/>
        <v>550.96501851283335</v>
      </c>
      <c r="H14">
        <f t="shared" si="8"/>
        <v>1101.9300370256667</v>
      </c>
      <c r="I14" t="str">
        <f t="shared" si="2"/>
        <v/>
      </c>
      <c r="J14">
        <f t="shared" si="9"/>
        <v>244.0834649163653</v>
      </c>
      <c r="K14">
        <f t="shared" si="3"/>
        <v>244.0834649163653</v>
      </c>
      <c r="L14" t="str">
        <f t="shared" si="0"/>
        <v/>
      </c>
      <c r="M14" t="str">
        <f t="shared" si="1"/>
        <v/>
      </c>
    </row>
    <row r="15" spans="1:25">
      <c r="A15">
        <f t="shared" si="4"/>
        <v>8</v>
      </c>
      <c r="B15" s="5">
        <v>43478</v>
      </c>
      <c r="C15">
        <v>98</v>
      </c>
      <c r="D15" s="3"/>
      <c r="E15">
        <f t="shared" si="5"/>
        <v>934.84941972508159</v>
      </c>
      <c r="F15">
        <f t="shared" si="6"/>
        <v>934.84941972508159</v>
      </c>
      <c r="G15">
        <f t="shared" si="7"/>
        <v>575.61939808422494</v>
      </c>
      <c r="H15">
        <f t="shared" si="8"/>
        <v>1151.2387961684499</v>
      </c>
      <c r="I15" t="str">
        <f t="shared" si="2"/>
        <v/>
      </c>
      <c r="J15">
        <f t="shared" si="9"/>
        <v>272.61062355663171</v>
      </c>
      <c r="K15">
        <f t="shared" si="3"/>
        <v>272.61062355663171</v>
      </c>
      <c r="L15" t="str">
        <f t="shared" si="0"/>
        <v/>
      </c>
      <c r="M15" t="str">
        <f t="shared" si="1"/>
        <v/>
      </c>
    </row>
    <row r="16" spans="1:25">
      <c r="A16">
        <f t="shared" si="4"/>
        <v>9</v>
      </c>
      <c r="B16" s="5">
        <v>43479</v>
      </c>
      <c r="C16">
        <v>109</v>
      </c>
      <c r="D16" s="3"/>
      <c r="E16">
        <f t="shared" si="5"/>
        <v>1021.8539896448214</v>
      </c>
      <c r="F16">
        <f t="shared" si="6"/>
        <v>1021.8539896448214</v>
      </c>
      <c r="G16">
        <f t="shared" si="7"/>
        <v>607.99173486671657</v>
      </c>
      <c r="H16">
        <f t="shared" si="8"/>
        <v>1215.9834697334331</v>
      </c>
      <c r="I16" t="str">
        <f t="shared" si="2"/>
        <v/>
      </c>
      <c r="J16">
        <f t="shared" si="9"/>
        <v>294.87051991138833</v>
      </c>
      <c r="K16">
        <f t="shared" si="3"/>
        <v>294.87051991138833</v>
      </c>
      <c r="L16" t="str">
        <f t="shared" si="0"/>
        <v/>
      </c>
      <c r="M16" t="str">
        <f t="shared" si="1"/>
        <v/>
      </c>
    </row>
    <row r="17" spans="1:15">
      <c r="A17">
        <f t="shared" si="4"/>
        <v>10</v>
      </c>
      <c r="B17" s="5">
        <v>43480</v>
      </c>
      <c r="C17">
        <v>152</v>
      </c>
      <c r="D17" s="3"/>
      <c r="E17">
        <f t="shared" si="5"/>
        <v>1149.8114887808026</v>
      </c>
      <c r="F17">
        <f t="shared" si="6"/>
        <v>1149.8114887808026</v>
      </c>
      <c r="G17">
        <f t="shared" si="7"/>
        <v>679.05459818672853</v>
      </c>
      <c r="H17">
        <f t="shared" si="8"/>
        <v>1358.1091963734571</v>
      </c>
      <c r="I17" t="str">
        <f t="shared" si="2"/>
        <v/>
      </c>
      <c r="J17">
        <f t="shared" si="9"/>
        <v>280.70229240734557</v>
      </c>
      <c r="K17">
        <f t="shared" si="3"/>
        <v>280.70229240734557</v>
      </c>
      <c r="L17" t="str">
        <f t="shared" si="0"/>
        <v/>
      </c>
      <c r="M17" t="str">
        <f t="shared" si="1"/>
        <v/>
      </c>
    </row>
    <row r="18" spans="1:15">
      <c r="A18">
        <f t="shared" si="4"/>
        <v>11</v>
      </c>
      <c r="B18" s="5">
        <v>43481</v>
      </c>
      <c r="C18">
        <v>66</v>
      </c>
      <c r="D18" s="3"/>
      <c r="E18">
        <f t="shared" si="5"/>
        <v>1188.7583637819173</v>
      </c>
      <c r="F18">
        <f t="shared" si="6"/>
        <v>1188.7583637819173</v>
      </c>
      <c r="G18">
        <f t="shared" si="7"/>
        <v>654.65742389181469</v>
      </c>
      <c r="H18">
        <f t="shared" si="8"/>
        <v>1309.3148477836294</v>
      </c>
      <c r="I18" t="str">
        <f t="shared" si="2"/>
        <v/>
      </c>
      <c r="J18">
        <f t="shared" si="9"/>
        <v>368.44351599828792</v>
      </c>
      <c r="K18">
        <f t="shared" si="3"/>
        <v>368.44351599828792</v>
      </c>
      <c r="L18" t="str">
        <f t="shared" si="0"/>
        <v/>
      </c>
      <c r="M18" t="str">
        <f t="shared" si="1"/>
        <v/>
      </c>
    </row>
    <row r="19" spans="1:15">
      <c r="A19">
        <f t="shared" si="4"/>
        <v>12</v>
      </c>
      <c r="B19" s="5">
        <v>43482</v>
      </c>
      <c r="C19">
        <v>220</v>
      </c>
      <c r="D19" s="3"/>
      <c r="E19">
        <f t="shared" si="5"/>
        <v>1380.7888845040898</v>
      </c>
      <c r="F19">
        <f t="shared" si="6"/>
        <v>1380.7888845040898</v>
      </c>
      <c r="G19">
        <f t="shared" si="7"/>
        <v>787.50805267920066</v>
      </c>
      <c r="H19">
        <f t="shared" si="8"/>
        <v>1575.0161053584013</v>
      </c>
      <c r="I19" t="str">
        <f t="shared" si="2"/>
        <v/>
      </c>
      <c r="J19">
        <f t="shared" si="9"/>
        <v>294.77277914568845</v>
      </c>
      <c r="K19">
        <f t="shared" si="3"/>
        <v>294.77277914568845</v>
      </c>
      <c r="L19" t="str">
        <f t="shared" si="0"/>
        <v/>
      </c>
      <c r="M19" t="str">
        <f t="shared" si="1"/>
        <v/>
      </c>
    </row>
    <row r="20" spans="1:15">
      <c r="A20">
        <f t="shared" si="4"/>
        <v>13</v>
      </c>
      <c r="B20" s="5">
        <v>43483</v>
      </c>
      <c r="C20">
        <v>256</v>
      </c>
      <c r="D20" s="3"/>
      <c r="E20">
        <f t="shared" si="5"/>
        <v>1604.3012509623782</v>
      </c>
      <c r="F20">
        <f t="shared" si="6"/>
        <v>1604.3012509623782</v>
      </c>
      <c r="G20">
        <f t="shared" si="7"/>
        <v>938.67332674290083</v>
      </c>
      <c r="H20">
        <f t="shared" si="8"/>
        <v>1877.3466534858017</v>
      </c>
      <c r="I20" t="str">
        <f t="shared" si="2"/>
        <v/>
      </c>
      <c r="J20">
        <f t="shared" si="9"/>
        <v>215.95459747657651</v>
      </c>
      <c r="K20">
        <f t="shared" si="3"/>
        <v>215.95459747657651</v>
      </c>
      <c r="L20" t="str">
        <f t="shared" si="0"/>
        <v/>
      </c>
      <c r="M20" t="str">
        <f t="shared" si="1"/>
        <v/>
      </c>
    </row>
    <row r="21" spans="1:15">
      <c r="A21">
        <f t="shared" si="4"/>
        <v>14</v>
      </c>
      <c r="B21" s="5">
        <v>43484</v>
      </c>
      <c r="C21">
        <v>273</v>
      </c>
      <c r="D21" s="3"/>
      <c r="E21">
        <f t="shared" si="5"/>
        <v>1839.5547484255371</v>
      </c>
      <c r="F21">
        <f t="shared" si="6"/>
        <v>1839.5547484255371</v>
      </c>
      <c r="G21">
        <f t="shared" si="7"/>
        <v>1086.7151620384018</v>
      </c>
      <c r="H21">
        <f t="shared" si="8"/>
        <v>2173.4303240768036</v>
      </c>
      <c r="I21" t="str">
        <f t="shared" si="2"/>
        <v/>
      </c>
      <c r="J21">
        <f t="shared" si="9"/>
        <v>155.12442434873356</v>
      </c>
      <c r="K21">
        <f t="shared" si="3"/>
        <v>155.12442434873356</v>
      </c>
      <c r="L21" t="str">
        <f t="shared" si="0"/>
        <v/>
      </c>
      <c r="M21" t="str">
        <f t="shared" si="1"/>
        <v/>
      </c>
    </row>
    <row r="22" spans="1:15">
      <c r="A22">
        <f t="shared" si="4"/>
        <v>15</v>
      </c>
      <c r="B22" s="5">
        <v>43485</v>
      </c>
      <c r="C22">
        <v>222</v>
      </c>
      <c r="D22" s="3"/>
      <c r="E22">
        <f t="shared" si="5"/>
        <v>2018.2731278842273</v>
      </c>
      <c r="F22">
        <f t="shared" si="6"/>
        <v>2018.2731278842273</v>
      </c>
      <c r="G22">
        <f t="shared" si="7"/>
        <v>1164.0493572945279</v>
      </c>
      <c r="H22">
        <f t="shared" si="8"/>
        <v>2328.0987145890558</v>
      </c>
      <c r="I22" t="str">
        <f t="shared" si="2"/>
        <v/>
      </c>
      <c r="J22">
        <f t="shared" si="9"/>
        <v>179.17441329517169</v>
      </c>
      <c r="K22">
        <f t="shared" si="3"/>
        <v>179.17441329517169</v>
      </c>
      <c r="L22" t="str">
        <f t="shared" si="0"/>
        <v/>
      </c>
      <c r="M22" t="str">
        <f t="shared" si="1"/>
        <v/>
      </c>
    </row>
    <row r="23" spans="1:15">
      <c r="A23">
        <f t="shared" si="4"/>
        <v>16</v>
      </c>
      <c r="B23" s="5">
        <v>43486</v>
      </c>
      <c r="C23">
        <v>0</v>
      </c>
      <c r="D23" s="3"/>
      <c r="E23">
        <f t="shared" si="5"/>
        <v>1970.78656531001</v>
      </c>
      <c r="F23">
        <f t="shared" si="6"/>
        <v>1970.78656531001</v>
      </c>
      <c r="G23">
        <f t="shared" si="7"/>
        <v>1009.0886620570291</v>
      </c>
      <c r="H23">
        <f t="shared" si="8"/>
        <v>2018.1773241140581</v>
      </c>
      <c r="I23" t="str">
        <f t="shared" si="2"/>
        <v/>
      </c>
      <c r="J23">
        <f t="shared" si="9"/>
        <v>441.60924119595165</v>
      </c>
      <c r="K23">
        <f t="shared" si="3"/>
        <v>441.60924119595165</v>
      </c>
      <c r="L23" t="str">
        <f t="shared" si="0"/>
        <v/>
      </c>
      <c r="M23" t="str">
        <f t="shared" si="1"/>
        <v/>
      </c>
    </row>
    <row r="24" spans="1:15">
      <c r="A24">
        <f t="shared" si="4"/>
        <v>17</v>
      </c>
      <c r="B24" s="5">
        <v>43487</v>
      </c>
      <c r="C24">
        <v>55</v>
      </c>
      <c r="D24" s="3"/>
      <c r="E24">
        <f t="shared" si="5"/>
        <v>1979.4172814598469</v>
      </c>
      <c r="F24">
        <f t="shared" si="6"/>
        <v>1979.4172814598469</v>
      </c>
      <c r="G24">
        <f t="shared" si="7"/>
        <v>929.75666002571813</v>
      </c>
      <c r="H24">
        <f t="shared" si="8"/>
        <v>1859.5133200514363</v>
      </c>
      <c r="I24" t="str">
        <f t="shared" si="2"/>
        <v/>
      </c>
      <c r="J24">
        <f t="shared" si="9"/>
        <v>608.90396140841062</v>
      </c>
      <c r="K24">
        <f t="shared" si="3"/>
        <v>608.90396140841062</v>
      </c>
      <c r="L24" t="str">
        <f t="shared" si="0"/>
        <v/>
      </c>
      <c r="M24" t="str">
        <f t="shared" si="1"/>
        <v/>
      </c>
    </row>
    <row r="25" spans="1:15">
      <c r="A25">
        <f t="shared" si="4"/>
        <v>18</v>
      </c>
      <c r="B25" s="5">
        <v>43488</v>
      </c>
      <c r="C25">
        <v>145</v>
      </c>
      <c r="D25" s="3"/>
      <c r="E25">
        <f t="shared" si="5"/>
        <v>2077.8449314156951</v>
      </c>
      <c r="F25">
        <f t="shared" si="6"/>
        <v>2077.8449314156951</v>
      </c>
      <c r="G25">
        <f t="shared" si="7"/>
        <v>950.98550072183821</v>
      </c>
      <c r="H25">
        <f t="shared" si="8"/>
        <v>1901.9710014436764</v>
      </c>
      <c r="I25" t="str">
        <f t="shared" si="2"/>
        <v/>
      </c>
      <c r="J25">
        <f t="shared" si="9"/>
        <v>664.87392997201869</v>
      </c>
      <c r="K25">
        <f t="shared" si="3"/>
        <v>664.87392997201869</v>
      </c>
      <c r="L25" t="str">
        <f t="shared" si="0"/>
        <v/>
      </c>
      <c r="M25" t="str">
        <f t="shared" si="1"/>
        <v/>
      </c>
      <c r="O25" s="7" t="s">
        <v>32</v>
      </c>
    </row>
    <row r="26" spans="1:15">
      <c r="A26">
        <f t="shared" si="4"/>
        <v>19</v>
      </c>
      <c r="B26" s="5">
        <v>43489</v>
      </c>
      <c r="C26">
        <v>249</v>
      </c>
      <c r="D26" s="3"/>
      <c r="E26">
        <f t="shared" si="5"/>
        <v>2277.9567447812988</v>
      </c>
      <c r="F26">
        <f t="shared" si="6"/>
        <v>2277.9567447812988</v>
      </c>
      <c r="G26">
        <f t="shared" si="7"/>
        <v>1073.388313558622</v>
      </c>
      <c r="H26">
        <f t="shared" si="8"/>
        <v>2146.7766271172441</v>
      </c>
      <c r="I26" t="str">
        <f t="shared" si="2"/>
        <v/>
      </c>
      <c r="J26">
        <f t="shared" si="9"/>
        <v>620.18011766405471</v>
      </c>
      <c r="K26">
        <f t="shared" si="3"/>
        <v>620.18011766405471</v>
      </c>
      <c r="L26" t="str">
        <f t="shared" si="0"/>
        <v/>
      </c>
      <c r="M26" t="str">
        <f t="shared" si="1"/>
        <v/>
      </c>
    </row>
    <row r="27" spans="1:15">
      <c r="A27">
        <f t="shared" si="4"/>
        <v>20</v>
      </c>
      <c r="B27" s="5">
        <v>43490</v>
      </c>
      <c r="C27">
        <v>27</v>
      </c>
      <c r="D27" s="3"/>
      <c r="E27">
        <f t="shared" si="5"/>
        <v>2251.3602646974487</v>
      </c>
      <c r="F27">
        <f t="shared" si="6"/>
        <v>2251.3602646974487</v>
      </c>
      <c r="G27">
        <f t="shared" si="7"/>
        <v>957.49660687408766</v>
      </c>
      <c r="H27">
        <f t="shared" si="8"/>
        <v>1914.9932137481753</v>
      </c>
      <c r="I27" t="str">
        <f t="shared" si="2"/>
        <v/>
      </c>
      <c r="J27">
        <f t="shared" si="9"/>
        <v>825.36705094927333</v>
      </c>
      <c r="K27">
        <f t="shared" si="3"/>
        <v>825.36705094927333</v>
      </c>
      <c r="L27" t="str">
        <f t="shared" si="0"/>
        <v/>
      </c>
      <c r="M27" t="str">
        <f t="shared" si="1"/>
        <v/>
      </c>
    </row>
    <row r="28" spans="1:15">
      <c r="A28">
        <f t="shared" si="4"/>
        <v>21</v>
      </c>
      <c r="B28" s="5">
        <v>43491</v>
      </c>
      <c r="C28">
        <v>95</v>
      </c>
      <c r="D28" s="3"/>
      <c r="E28">
        <f t="shared" si="5"/>
        <v>2293.3895549309586</v>
      </c>
      <c r="F28">
        <f t="shared" si="6"/>
        <v>2293.3895549309586</v>
      </c>
      <c r="G28">
        <f t="shared" si="7"/>
        <v>925.03264758493435</v>
      </c>
      <c r="H28">
        <f t="shared" si="8"/>
        <v>1850.0652951698687</v>
      </c>
      <c r="I28" t="str">
        <f t="shared" si="2"/>
        <v/>
      </c>
      <c r="J28">
        <f t="shared" si="9"/>
        <v>932.32425976108993</v>
      </c>
      <c r="K28">
        <f t="shared" si="3"/>
        <v>932.32425976108993</v>
      </c>
      <c r="L28" t="str">
        <f t="shared" si="0"/>
        <v/>
      </c>
      <c r="M28" t="str">
        <f t="shared" si="1"/>
        <v/>
      </c>
    </row>
    <row r="29" spans="1:15">
      <c r="A29">
        <f t="shared" si="4"/>
        <v>22</v>
      </c>
      <c r="B29" s="5">
        <v>43492</v>
      </c>
      <c r="C29">
        <v>255</v>
      </c>
      <c r="D29" s="3"/>
      <c r="E29">
        <f t="shared" si="5"/>
        <v>2494.4299668540707</v>
      </c>
      <c r="F29">
        <f t="shared" si="6"/>
        <v>2494.4299668540707</v>
      </c>
      <c r="G29">
        <f t="shared" si="7"/>
        <v>1056.8903587387776</v>
      </c>
      <c r="H29">
        <f t="shared" si="8"/>
        <v>2113.7807174775553</v>
      </c>
      <c r="I29" t="str">
        <f t="shared" si="2"/>
        <v/>
      </c>
      <c r="J29">
        <f t="shared" si="9"/>
        <v>869.6492493765154</v>
      </c>
      <c r="K29">
        <f t="shared" si="3"/>
        <v>869.6492493765154</v>
      </c>
      <c r="L29" t="str">
        <f t="shared" si="0"/>
        <v/>
      </c>
      <c r="M29" t="str">
        <f t="shared" si="1"/>
        <v/>
      </c>
    </row>
    <row r="30" spans="1:15">
      <c r="A30">
        <f t="shared" si="4"/>
        <v>23</v>
      </c>
      <c r="B30" s="5">
        <v>43493</v>
      </c>
      <c r="C30">
        <v>0</v>
      </c>
      <c r="D30" s="3"/>
      <c r="E30">
        <f t="shared" si="5"/>
        <v>2435.7402369698939</v>
      </c>
      <c r="F30">
        <f t="shared" si="6"/>
        <v>2435.7402369698939</v>
      </c>
      <c r="G30">
        <f t="shared" si="7"/>
        <v>916.19489444968758</v>
      </c>
      <c r="H30">
        <f t="shared" si="8"/>
        <v>1832.3897888993752</v>
      </c>
      <c r="I30" t="str">
        <f t="shared" si="2"/>
        <v/>
      </c>
      <c r="J30">
        <f t="shared" si="9"/>
        <v>1092.3504480705187</v>
      </c>
      <c r="K30">
        <f t="shared" si="3"/>
        <v>1092.3504480705187</v>
      </c>
      <c r="L30" t="str">
        <f t="shared" si="0"/>
        <v/>
      </c>
      <c r="M30" t="str">
        <f t="shared" si="1"/>
        <v/>
      </c>
    </row>
    <row r="31" spans="1:15">
      <c r="A31">
        <f t="shared" si="4"/>
        <v>24</v>
      </c>
      <c r="B31" s="5">
        <v>43494</v>
      </c>
      <c r="C31">
        <v>74</v>
      </c>
      <c r="D31" s="3"/>
      <c r="E31">
        <f t="shared" si="5"/>
        <v>2452.4313774407269</v>
      </c>
      <c r="F31">
        <f t="shared" si="6"/>
        <v>2452.4313774407269</v>
      </c>
      <c r="G31">
        <f t="shared" si="7"/>
        <v>868.22910586238447</v>
      </c>
      <c r="H31">
        <f t="shared" si="8"/>
        <v>1736.4582117247689</v>
      </c>
      <c r="I31" t="str">
        <f t="shared" si="2"/>
        <v/>
      </c>
      <c r="J31">
        <f t="shared" si="9"/>
        <v>1204.973165715958</v>
      </c>
      <c r="K31">
        <f t="shared" si="3"/>
        <v>1204.973165715958</v>
      </c>
      <c r="L31" t="str">
        <f t="shared" si="0"/>
        <v/>
      </c>
      <c r="M31" t="str">
        <f t="shared" si="1"/>
        <v/>
      </c>
    </row>
    <row r="32" spans="1:15">
      <c r="A32">
        <f t="shared" si="4"/>
        <v>25</v>
      </c>
      <c r="B32" s="5">
        <v>43495</v>
      </c>
      <c r="C32">
        <v>145</v>
      </c>
      <c r="D32" s="3"/>
      <c r="E32">
        <f t="shared" si="5"/>
        <v>2539.7298035284307</v>
      </c>
      <c r="F32">
        <f t="shared" si="6"/>
        <v>2539.7298035284307</v>
      </c>
      <c r="G32">
        <f t="shared" si="7"/>
        <v>897.64862379196188</v>
      </c>
      <c r="H32">
        <f t="shared" si="8"/>
        <v>1795.2972475839238</v>
      </c>
      <c r="I32" t="str">
        <f t="shared" si="2"/>
        <v/>
      </c>
      <c r="J32">
        <f t="shared" si="9"/>
        <v>1233.4325559445069</v>
      </c>
      <c r="K32">
        <f t="shared" si="3"/>
        <v>1233.4325559445069</v>
      </c>
      <c r="L32" t="str">
        <f t="shared" si="0"/>
        <v/>
      </c>
      <c r="M32" t="str">
        <f t="shared" si="1"/>
        <v/>
      </c>
    </row>
    <row r="33" spans="1:13">
      <c r="A33">
        <f t="shared" si="4"/>
        <v>26</v>
      </c>
      <c r="B33" s="5">
        <v>43496</v>
      </c>
      <c r="C33">
        <v>274</v>
      </c>
      <c r="D33" s="3"/>
      <c r="E33">
        <f t="shared" si="5"/>
        <v>2753.9742448923771</v>
      </c>
      <c r="F33">
        <f t="shared" si="6"/>
        <v>2753.9742448923771</v>
      </c>
      <c r="G33">
        <f t="shared" si="7"/>
        <v>1052.1517537064169</v>
      </c>
      <c r="H33">
        <f t="shared" si="8"/>
        <v>2104.3035074128338</v>
      </c>
      <c r="I33" t="str">
        <f t="shared" si="2"/>
        <v/>
      </c>
      <c r="J33">
        <f t="shared" si="9"/>
        <v>1138.6707374795433</v>
      </c>
      <c r="K33">
        <f t="shared" si="3"/>
        <v>1138.6707374795433</v>
      </c>
      <c r="L33" t="str">
        <f t="shared" si="0"/>
        <v/>
      </c>
      <c r="M33" t="str">
        <f t="shared" si="1"/>
        <v/>
      </c>
    </row>
    <row r="34" spans="1:13">
      <c r="A34">
        <f t="shared" si="4"/>
        <v>27</v>
      </c>
      <c r="B34" s="5">
        <v>43497</v>
      </c>
      <c r="C34">
        <v>191</v>
      </c>
      <c r="D34" s="3"/>
      <c r="E34">
        <f t="shared" si="5"/>
        <v>2880.1778759068975</v>
      </c>
      <c r="F34">
        <f t="shared" si="6"/>
        <v>2880.1778759068975</v>
      </c>
      <c r="G34">
        <f t="shared" si="7"/>
        <v>1103.0871024714891</v>
      </c>
      <c r="H34">
        <f t="shared" si="8"/>
        <v>2206.1742049429781</v>
      </c>
      <c r="I34" t="str">
        <f t="shared" si="2"/>
        <v/>
      </c>
      <c r="J34">
        <f t="shared" si="9"/>
        <v>1163.0036709639194</v>
      </c>
      <c r="K34">
        <f t="shared" si="3"/>
        <v>1163.0036709639194</v>
      </c>
      <c r="L34" t="str">
        <f t="shared" si="0"/>
        <v/>
      </c>
      <c r="M34" t="str">
        <f t="shared" si="1"/>
        <v/>
      </c>
    </row>
    <row r="35" spans="1:13">
      <c r="A35">
        <f t="shared" si="4"/>
        <v>28</v>
      </c>
      <c r="B35" s="5">
        <v>43498</v>
      </c>
      <c r="C35">
        <v>278</v>
      </c>
      <c r="D35" s="3"/>
      <c r="E35">
        <f t="shared" si="5"/>
        <v>3090.4121483452836</v>
      </c>
      <c r="F35">
        <f t="shared" si="6"/>
        <v>3090.4121483452836</v>
      </c>
      <c r="G35">
        <f t="shared" si="7"/>
        <v>1234.2418306319978</v>
      </c>
      <c r="H35">
        <f t="shared" si="8"/>
        <v>2468.4836612639956</v>
      </c>
      <c r="I35" t="str">
        <f t="shared" si="2"/>
        <v/>
      </c>
      <c r="J35">
        <f t="shared" si="9"/>
        <v>1110.928487081288</v>
      </c>
      <c r="K35">
        <f t="shared" si="3"/>
        <v>1110.928487081288</v>
      </c>
      <c r="L35" t="str">
        <f t="shared" si="0"/>
        <v/>
      </c>
      <c r="M35" t="str">
        <f t="shared" si="1"/>
        <v/>
      </c>
    </row>
    <row r="36" spans="1:13">
      <c r="A36">
        <f t="shared" si="4"/>
        <v>29</v>
      </c>
      <c r="B36" s="5">
        <v>43499</v>
      </c>
      <c r="C36">
        <v>0</v>
      </c>
      <c r="D36" s="3"/>
      <c r="E36">
        <f t="shared" si="5"/>
        <v>3017.6999629453016</v>
      </c>
      <c r="F36">
        <f t="shared" si="6"/>
        <v>3017.6999629453016</v>
      </c>
      <c r="G36">
        <f t="shared" si="7"/>
        <v>1069.9369659220856</v>
      </c>
      <c r="H36">
        <f t="shared" si="8"/>
        <v>2139.8739318441712</v>
      </c>
      <c r="I36" t="str">
        <f t="shared" si="2"/>
        <v/>
      </c>
      <c r="J36">
        <f t="shared" si="9"/>
        <v>1366.8260311011304</v>
      </c>
      <c r="K36">
        <f t="shared" si="3"/>
        <v>1366.8260311011304</v>
      </c>
      <c r="L36" t="str">
        <f t="shared" si="0"/>
        <v/>
      </c>
      <c r="M36" t="str">
        <f t="shared" si="1"/>
        <v/>
      </c>
    </row>
    <row r="37" spans="1:13">
      <c r="A37">
        <f t="shared" si="4"/>
        <v>30</v>
      </c>
      <c r="B37" s="5">
        <v>43500</v>
      </c>
      <c r="C37">
        <v>69</v>
      </c>
      <c r="D37" s="3"/>
      <c r="E37">
        <f t="shared" si="5"/>
        <v>3015.6985726276107</v>
      </c>
      <c r="F37">
        <f t="shared" si="6"/>
        <v>3015.6985726276107</v>
      </c>
      <c r="G37">
        <f t="shared" si="7"/>
        <v>996.50470988361917</v>
      </c>
      <c r="H37">
        <f t="shared" si="8"/>
        <v>1993.0094197672383</v>
      </c>
      <c r="I37" t="str">
        <f t="shared" si="2"/>
        <v/>
      </c>
      <c r="J37">
        <f t="shared" si="9"/>
        <v>1511.6891528603724</v>
      </c>
      <c r="K37">
        <f t="shared" si="3"/>
        <v>1511.6891528603724</v>
      </c>
      <c r="L37" t="str">
        <f t="shared" si="0"/>
        <v/>
      </c>
      <c r="M37" t="str">
        <f t="shared" si="1"/>
        <v/>
      </c>
    </row>
    <row r="38" spans="1:13">
      <c r="A38">
        <f t="shared" si="4"/>
        <v>31</v>
      </c>
      <c r="B38" s="5">
        <v>43501</v>
      </c>
      <c r="C38">
        <v>0</v>
      </c>
      <c r="D38" s="3"/>
      <c r="E38">
        <f t="shared" si="5"/>
        <v>2944.7442716484456</v>
      </c>
      <c r="F38">
        <f t="shared" si="6"/>
        <v>2944.7442716484456</v>
      </c>
      <c r="G38">
        <f t="shared" si="7"/>
        <v>863.84790999507584</v>
      </c>
      <c r="H38">
        <f t="shared" si="8"/>
        <v>1727.6958199901517</v>
      </c>
      <c r="I38" t="str">
        <f t="shared" si="2"/>
        <v/>
      </c>
      <c r="J38">
        <f t="shared" si="9"/>
        <v>1706.048451658294</v>
      </c>
      <c r="K38">
        <f t="shared" si="3"/>
        <v>1706.048451658294</v>
      </c>
      <c r="L38" t="str">
        <f t="shared" si="0"/>
        <v/>
      </c>
      <c r="M38" t="str">
        <f t="shared" si="1"/>
        <v/>
      </c>
    </row>
    <row r="39" spans="1:13">
      <c r="A39">
        <f t="shared" si="4"/>
        <v>32</v>
      </c>
      <c r="B39" s="5">
        <v>43502</v>
      </c>
      <c r="C39">
        <v>58.767673063602658</v>
      </c>
      <c r="D39" s="3"/>
      <c r="E39">
        <f t="shared" si="5"/>
        <v>2934.2270787596922</v>
      </c>
      <c r="F39">
        <f t="shared" si="6"/>
        <v>2934.2270787596922</v>
      </c>
      <c r="G39">
        <f t="shared" si="7"/>
        <v>807.61833498371789</v>
      </c>
      <c r="H39">
        <f t="shared" si="8"/>
        <v>1615.2366699674358</v>
      </c>
      <c r="I39" t="str">
        <f t="shared" si="2"/>
        <v/>
      </c>
      <c r="J39">
        <f t="shared" si="9"/>
        <v>1807.9904087922564</v>
      </c>
      <c r="K39">
        <f t="shared" si="3"/>
        <v>1807.9904087922564</v>
      </c>
      <c r="L39" t="str">
        <f t="shared" si="0"/>
        <v/>
      </c>
      <c r="M39" t="str">
        <f t="shared" si="1"/>
        <v/>
      </c>
    </row>
    <row r="40" spans="1:13">
      <c r="A40">
        <f t="shared" si="4"/>
        <v>33</v>
      </c>
      <c r="B40" s="5">
        <v>43503</v>
      </c>
      <c r="C40">
        <v>205</v>
      </c>
      <c r="D40" s="3"/>
      <c r="E40">
        <f t="shared" si="5"/>
        <v>3070.1896646171613</v>
      </c>
      <c r="F40">
        <f t="shared" si="6"/>
        <v>3070.1896646171613</v>
      </c>
      <c r="G40">
        <f t="shared" si="7"/>
        <v>905.10648603042398</v>
      </c>
      <c r="H40">
        <f t="shared" si="8"/>
        <v>1810.212972060848</v>
      </c>
      <c r="I40" t="str">
        <f t="shared" si="2"/>
        <v/>
      </c>
      <c r="J40">
        <f t="shared" si="9"/>
        <v>1748.9766925563133</v>
      </c>
      <c r="K40">
        <f t="shared" si="3"/>
        <v>1748.9766925563133</v>
      </c>
      <c r="L40" t="str">
        <f t="shared" si="0"/>
        <v/>
      </c>
      <c r="M40" t="str">
        <f t="shared" si="1"/>
        <v/>
      </c>
    </row>
    <row r="41" spans="1:13">
      <c r="A41">
        <f t="shared" si="4"/>
        <v>34</v>
      </c>
      <c r="B41" s="5">
        <v>43504</v>
      </c>
      <c r="C41">
        <v>26</v>
      </c>
      <c r="D41" s="3"/>
      <c r="E41">
        <f t="shared" si="5"/>
        <v>3023.9532801510045</v>
      </c>
      <c r="F41">
        <f t="shared" si="6"/>
        <v>3023.9532801510045</v>
      </c>
      <c r="G41">
        <f t="shared" si="7"/>
        <v>810.616809660321</v>
      </c>
      <c r="H41">
        <f t="shared" si="8"/>
        <v>1621.233619320642</v>
      </c>
      <c r="I41" t="str">
        <f t="shared" si="2"/>
        <v/>
      </c>
      <c r="J41">
        <f t="shared" si="9"/>
        <v>1891.7196608303625</v>
      </c>
      <c r="K41">
        <f t="shared" si="3"/>
        <v>1891.7196608303625</v>
      </c>
      <c r="L41" t="str">
        <f t="shared" si="0"/>
        <v/>
      </c>
      <c r="M41" t="str">
        <f t="shared" si="1"/>
        <v/>
      </c>
    </row>
    <row r="42" spans="1:13">
      <c r="A42">
        <f t="shared" si="4"/>
        <v>35</v>
      </c>
      <c r="B42" s="5">
        <v>43505</v>
      </c>
      <c r="C42">
        <v>216</v>
      </c>
      <c r="D42" s="3"/>
      <c r="E42">
        <f t="shared" si="5"/>
        <v>3168.8047598266348</v>
      </c>
      <c r="F42">
        <f t="shared" si="6"/>
        <v>3168.8047598266348</v>
      </c>
      <c r="G42">
        <f t="shared" si="7"/>
        <v>918.70579746053181</v>
      </c>
      <c r="H42">
        <f t="shared" si="8"/>
        <v>1837.4115949210636</v>
      </c>
      <c r="I42" t="str">
        <f t="shared" si="2"/>
        <v/>
      </c>
      <c r="J42">
        <f t="shared" si="9"/>
        <v>1820.3931649055712</v>
      </c>
      <c r="K42">
        <f t="shared" si="3"/>
        <v>1820.3931649055712</v>
      </c>
      <c r="L42" t="str">
        <f t="shared" si="0"/>
        <v/>
      </c>
      <c r="M42" t="str">
        <f t="shared" si="1"/>
        <v/>
      </c>
    </row>
    <row r="43" spans="1:13">
      <c r="A43">
        <f t="shared" si="4"/>
        <v>36</v>
      </c>
      <c r="B43" s="5">
        <v>43506</v>
      </c>
      <c r="C43">
        <v>62</v>
      </c>
      <c r="D43" s="3"/>
      <c r="E43">
        <f t="shared" si="5"/>
        <v>3156.2481284995706</v>
      </c>
      <c r="F43">
        <f t="shared" si="6"/>
        <v>3156.2481284995706</v>
      </c>
      <c r="G43">
        <f t="shared" si="7"/>
        <v>858.40575219090158</v>
      </c>
      <c r="H43">
        <f t="shared" si="8"/>
        <v>1716.8115043818032</v>
      </c>
      <c r="I43" t="str">
        <f t="shared" si="2"/>
        <v/>
      </c>
      <c r="J43">
        <f t="shared" si="9"/>
        <v>1928.4366241177675</v>
      </c>
      <c r="K43">
        <f t="shared" si="3"/>
        <v>1928.4366241177675</v>
      </c>
      <c r="L43" t="str">
        <f t="shared" si="0"/>
        <v/>
      </c>
      <c r="M43" t="str">
        <f t="shared" si="1"/>
        <v/>
      </c>
    </row>
    <row r="44" spans="1:13">
      <c r="A44">
        <f t="shared" si="4"/>
        <v>37</v>
      </c>
      <c r="B44" s="5">
        <v>43507</v>
      </c>
      <c r="C44">
        <v>0</v>
      </c>
      <c r="D44" s="3"/>
      <c r="E44">
        <f t="shared" si="5"/>
        <v>3081.9869335289618</v>
      </c>
      <c r="F44">
        <f t="shared" si="6"/>
        <v>3081.9869335289618</v>
      </c>
      <c r="G44">
        <f t="shared" si="7"/>
        <v>744.1329755927236</v>
      </c>
      <c r="H44">
        <f t="shared" si="8"/>
        <v>1488.2659511854472</v>
      </c>
      <c r="I44" t="str">
        <f t="shared" si="2"/>
        <v/>
      </c>
      <c r="J44">
        <f t="shared" si="9"/>
        <v>2082.7209823435146</v>
      </c>
      <c r="K44">
        <f t="shared" si="3"/>
        <v>2082.7209823435146</v>
      </c>
      <c r="L44" t="str">
        <f t="shared" si="0"/>
        <v/>
      </c>
      <c r="M44" t="str">
        <f t="shared" si="1"/>
        <v/>
      </c>
    </row>
    <row r="45" spans="1:13">
      <c r="A45">
        <f t="shared" si="4"/>
        <v>38</v>
      </c>
      <c r="B45" s="5">
        <v>43508</v>
      </c>
      <c r="C45">
        <v>286</v>
      </c>
      <c r="D45" s="3"/>
      <c r="E45">
        <f t="shared" si="5"/>
        <v>3295.4729792232006</v>
      </c>
      <c r="F45">
        <f t="shared" si="6"/>
        <v>3295.4729792232006</v>
      </c>
      <c r="G45">
        <f t="shared" si="7"/>
        <v>931.07243101667336</v>
      </c>
      <c r="H45">
        <f t="shared" si="8"/>
        <v>1862.1448620333467</v>
      </c>
      <c r="I45" t="str">
        <f t="shared" si="2"/>
        <v/>
      </c>
      <c r="J45">
        <f t="shared" si="9"/>
        <v>1922.3281171898539</v>
      </c>
      <c r="K45">
        <f t="shared" si="3"/>
        <v>1922.3281171898539</v>
      </c>
      <c r="L45" t="str">
        <f t="shared" si="0"/>
        <v/>
      </c>
      <c r="M45" t="str">
        <f t="shared" si="1"/>
        <v/>
      </c>
    </row>
    <row r="46" spans="1:13">
      <c r="A46">
        <f t="shared" si="4"/>
        <v>39</v>
      </c>
      <c r="B46" s="5">
        <v>43509</v>
      </c>
      <c r="C46">
        <v>317</v>
      </c>
      <c r="D46" s="3"/>
      <c r="E46">
        <f t="shared" si="5"/>
        <v>3534.9360583389716</v>
      </c>
      <c r="F46">
        <f t="shared" si="6"/>
        <v>3534.9360583389716</v>
      </c>
      <c r="G46">
        <f t="shared" si="7"/>
        <v>1124.1261135150296</v>
      </c>
      <c r="H46">
        <f t="shared" si="8"/>
        <v>2248.2522270300592</v>
      </c>
      <c r="I46" t="str">
        <f t="shared" si="2"/>
        <v/>
      </c>
      <c r="J46">
        <f t="shared" si="9"/>
        <v>1775.6838313089124</v>
      </c>
      <c r="K46">
        <f t="shared" si="3"/>
        <v>1775.6838313089124</v>
      </c>
      <c r="L46" t="str">
        <f t="shared" si="0"/>
        <v/>
      </c>
      <c r="M46" t="str">
        <f t="shared" si="1"/>
        <v/>
      </c>
    </row>
    <row r="47" spans="1:13">
      <c r="A47">
        <f t="shared" si="4"/>
        <v>40</v>
      </c>
      <c r="B47" s="5">
        <v>43510</v>
      </c>
      <c r="C47">
        <v>32</v>
      </c>
      <c r="D47" s="3"/>
      <c r="E47">
        <f t="shared" si="5"/>
        <v>3483.7649750940882</v>
      </c>
      <c r="F47">
        <f t="shared" si="6"/>
        <v>3483.7649750940882</v>
      </c>
      <c r="G47">
        <f t="shared" si="7"/>
        <v>1006.480084338243</v>
      </c>
      <c r="H47">
        <f t="shared" si="8"/>
        <v>2012.9601686764861</v>
      </c>
      <c r="I47" t="str">
        <f t="shared" si="2"/>
        <v/>
      </c>
      <c r="J47">
        <f t="shared" si="9"/>
        <v>1959.8048064176021</v>
      </c>
      <c r="K47">
        <f t="shared" si="3"/>
        <v>1959.8048064176021</v>
      </c>
      <c r="L47" t="str">
        <f t="shared" si="0"/>
        <v/>
      </c>
      <c r="M47" t="str">
        <f t="shared" si="1"/>
        <v/>
      </c>
    </row>
    <row r="48" spans="1:13">
      <c r="A48">
        <f t="shared" si="4"/>
        <v>41</v>
      </c>
      <c r="B48" s="5">
        <v>43511</v>
      </c>
      <c r="C48">
        <v>226</v>
      </c>
      <c r="D48" s="3"/>
      <c r="E48">
        <f t="shared" si="5"/>
        <v>3627.7978611301346</v>
      </c>
      <c r="F48">
        <f t="shared" si="6"/>
        <v>3627.7978611301346</v>
      </c>
      <c r="G48">
        <f t="shared" si="7"/>
        <v>1098.4953416515218</v>
      </c>
      <c r="H48">
        <f t="shared" si="8"/>
        <v>2196.9906833030436</v>
      </c>
      <c r="I48" t="str">
        <f t="shared" si="2"/>
        <v/>
      </c>
      <c r="J48">
        <f t="shared" si="9"/>
        <v>1919.8071778270914</v>
      </c>
      <c r="K48">
        <f t="shared" si="3"/>
        <v>1919.8071778270914</v>
      </c>
      <c r="L48" t="str">
        <f t="shared" si="0"/>
        <v/>
      </c>
      <c r="M48" t="str">
        <f t="shared" si="1"/>
        <v/>
      </c>
    </row>
    <row r="49" spans="1:13">
      <c r="A49">
        <f t="shared" si="4"/>
        <v>42</v>
      </c>
      <c r="B49" s="5">
        <v>43512</v>
      </c>
      <c r="C49">
        <v>394</v>
      </c>
      <c r="D49" s="3"/>
      <c r="E49">
        <f t="shared" si="5"/>
        <v>3936.4418962911432</v>
      </c>
      <c r="F49">
        <f t="shared" si="6"/>
        <v>3936.4418962911432</v>
      </c>
      <c r="G49">
        <f t="shared" si="7"/>
        <v>1346.2613346562293</v>
      </c>
      <c r="H49">
        <f t="shared" si="8"/>
        <v>2692.5226693124587</v>
      </c>
      <c r="I49" t="str">
        <f t="shared" si="2"/>
        <v/>
      </c>
      <c r="J49">
        <f t="shared" si="9"/>
        <v>1732.9192269786845</v>
      </c>
      <c r="K49">
        <f t="shared" si="3"/>
        <v>1732.9192269786845</v>
      </c>
      <c r="L49" t="str">
        <f t="shared" si="0"/>
        <v/>
      </c>
      <c r="M49" t="str">
        <f t="shared" si="1"/>
        <v/>
      </c>
    </row>
    <row r="50" spans="1:13">
      <c r="A50">
        <f t="shared" si="4"/>
        <v>43</v>
      </c>
      <c r="B50" s="5">
        <v>43513</v>
      </c>
      <c r="C50">
        <v>272</v>
      </c>
      <c r="D50" s="3"/>
      <c r="E50">
        <f t="shared" si="5"/>
        <v>4115.8240578799669</v>
      </c>
      <c r="F50">
        <f t="shared" si="6"/>
        <v>4115.8240578799669</v>
      </c>
      <c r="G50">
        <f t="shared" si="7"/>
        <v>1439.0441983016685</v>
      </c>
      <c r="H50">
        <f t="shared" si="8"/>
        <v>2878.0883966033371</v>
      </c>
      <c r="I50" t="str">
        <f t="shared" si="2"/>
        <v/>
      </c>
      <c r="J50">
        <f t="shared" si="9"/>
        <v>1726.7356612766298</v>
      </c>
      <c r="K50">
        <f t="shared" si="3"/>
        <v>1726.7356612766298</v>
      </c>
      <c r="L50" t="str">
        <f t="shared" si="0"/>
        <v/>
      </c>
      <c r="M50" t="str">
        <f t="shared" si="1"/>
        <v/>
      </c>
    </row>
    <row r="51" spans="1:13">
      <c r="A51">
        <f t="shared" si="4"/>
        <v>44</v>
      </c>
      <c r="B51" s="5">
        <v>43514</v>
      </c>
      <c r="C51">
        <v>33</v>
      </c>
      <c r="D51" s="3"/>
      <c r="E51">
        <f t="shared" si="5"/>
        <v>4051.9856597619314</v>
      </c>
      <c r="F51">
        <f t="shared" si="6"/>
        <v>4051.9856597619314</v>
      </c>
      <c r="G51">
        <f t="shared" si="7"/>
        <v>1280.4756122714343</v>
      </c>
      <c r="H51">
        <f t="shared" si="8"/>
        <v>2560.9512245428687</v>
      </c>
      <c r="I51" t="str">
        <f t="shared" si="2"/>
        <v/>
      </c>
      <c r="J51">
        <f t="shared" si="9"/>
        <v>1980.0344352190623</v>
      </c>
      <c r="K51">
        <f t="shared" si="3"/>
        <v>1980.0344352190623</v>
      </c>
      <c r="L51" t="str">
        <f t="shared" si="0"/>
        <v/>
      </c>
      <c r="M51" t="str">
        <f t="shared" si="1"/>
        <v/>
      </c>
    </row>
    <row r="52" spans="1:13">
      <c r="A52">
        <f t="shared" si="4"/>
        <v>45</v>
      </c>
      <c r="B52" s="5">
        <v>43515</v>
      </c>
      <c r="C52">
        <v>246</v>
      </c>
      <c r="D52" s="3"/>
      <c r="E52">
        <f t="shared" si="5"/>
        <v>4202.6492714784363</v>
      </c>
      <c r="F52">
        <f t="shared" si="6"/>
        <v>4202.6492714784363</v>
      </c>
      <c r="G52">
        <f t="shared" si="7"/>
        <v>1356.0160094471889</v>
      </c>
      <c r="H52">
        <f t="shared" si="8"/>
        <v>2712.0320188943779</v>
      </c>
      <c r="I52" t="str">
        <f t="shared" si="2"/>
        <v/>
      </c>
      <c r="J52">
        <f t="shared" si="9"/>
        <v>1979.6172525840584</v>
      </c>
      <c r="K52">
        <f t="shared" si="3"/>
        <v>1979.6172525840584</v>
      </c>
      <c r="L52" t="str">
        <f t="shared" si="0"/>
        <v/>
      </c>
      <c r="M52" t="str">
        <f t="shared" si="1"/>
        <v/>
      </c>
    </row>
    <row r="53" spans="1:13">
      <c r="A53">
        <f t="shared" si="4"/>
        <v>46</v>
      </c>
      <c r="B53" s="5">
        <v>43516</v>
      </c>
      <c r="C53">
        <v>342</v>
      </c>
      <c r="D53" s="3"/>
      <c r="E53">
        <f t="shared" si="5"/>
        <v>4445.7680225283702</v>
      </c>
      <c r="F53">
        <f t="shared" si="6"/>
        <v>4445.7680225283702</v>
      </c>
      <c r="G53">
        <f t="shared" si="7"/>
        <v>1517.5003102972016</v>
      </c>
      <c r="H53">
        <f t="shared" si="8"/>
        <v>3035.0006205944032</v>
      </c>
      <c r="I53" t="str">
        <f t="shared" si="2"/>
        <v/>
      </c>
      <c r="J53">
        <f t="shared" si="9"/>
        <v>1899.767401933967</v>
      </c>
      <c r="K53">
        <f t="shared" si="3"/>
        <v>1899.767401933967</v>
      </c>
      <c r="L53" t="str">
        <f t="shared" si="0"/>
        <v/>
      </c>
      <c r="M53" t="str">
        <f t="shared" si="1"/>
        <v/>
      </c>
    </row>
    <row r="54" spans="1:13">
      <c r="A54">
        <f t="shared" si="4"/>
        <v>47</v>
      </c>
      <c r="B54" s="5">
        <v>43517</v>
      </c>
      <c r="C54">
        <v>42</v>
      </c>
      <c r="D54" s="3"/>
      <c r="E54">
        <f t="shared" si="5"/>
        <v>4383.1665994228861</v>
      </c>
      <c r="F54">
        <f t="shared" si="6"/>
        <v>4383.1665994228861</v>
      </c>
      <c r="G54">
        <f t="shared" si="7"/>
        <v>1357.487481860687</v>
      </c>
      <c r="H54">
        <f t="shared" si="8"/>
        <v>2714.974963721374</v>
      </c>
      <c r="I54" t="str">
        <f t="shared" si="2"/>
        <v/>
      </c>
      <c r="J54">
        <f t="shared" si="9"/>
        <v>2157.191635701512</v>
      </c>
      <c r="K54">
        <f t="shared" si="3"/>
        <v>2157.191635701512</v>
      </c>
      <c r="L54" t="str">
        <f t="shared" si="0"/>
        <v/>
      </c>
      <c r="M54" t="str">
        <f t="shared" si="1"/>
        <v/>
      </c>
    </row>
    <row r="55" spans="1:13">
      <c r="A55">
        <f t="shared" si="4"/>
        <v>48</v>
      </c>
      <c r="B55" s="5">
        <v>43518</v>
      </c>
      <c r="C55">
        <v>298</v>
      </c>
      <c r="D55" s="3">
        <v>509</v>
      </c>
      <c r="E55">
        <f t="shared" si="5"/>
        <v>4578.0380822162433</v>
      </c>
      <c r="F55">
        <f t="shared" si="6"/>
        <v>4578.0380822162433</v>
      </c>
      <c r="G55">
        <f t="shared" si="7"/>
        <v>1474.775897212555</v>
      </c>
      <c r="H55">
        <f t="shared" si="8"/>
        <v>2949.5517944251101</v>
      </c>
      <c r="I55">
        <f t="shared" si="2"/>
        <v>2415.4862877911332</v>
      </c>
      <c r="J55">
        <f t="shared" si="9"/>
        <v>2117.4862877911332</v>
      </c>
      <c r="K55">
        <f t="shared" si="3"/>
        <v>2415.4862877911332</v>
      </c>
      <c r="L55">
        <f t="shared" si="0"/>
        <v>1906.4862877911332</v>
      </c>
      <c r="M55">
        <f t="shared" si="1"/>
        <v>374.55526282733462</v>
      </c>
    </row>
    <row r="56" spans="1:13">
      <c r="A56">
        <f t="shared" si="4"/>
        <v>49</v>
      </c>
      <c r="B56" s="5">
        <v>43519</v>
      </c>
      <c r="C56">
        <v>391</v>
      </c>
      <c r="D56" s="3"/>
      <c r="E56">
        <f t="shared" si="5"/>
        <v>4861.3245676998959</v>
      </c>
      <c r="F56">
        <f t="shared" si="6"/>
        <v>4861.3245676998959</v>
      </c>
      <c r="G56">
        <f t="shared" si="7"/>
        <v>1669.4506323778094</v>
      </c>
      <c r="H56">
        <f t="shared" si="8"/>
        <v>3338.9012647556187</v>
      </c>
      <c r="I56" t="str">
        <f t="shared" si="2"/>
        <v/>
      </c>
      <c r="J56">
        <f t="shared" si="9"/>
        <v>2011.4233029442771</v>
      </c>
      <c r="K56">
        <f t="shared" si="3"/>
        <v>2011.4233029442771</v>
      </c>
      <c r="L56" t="str">
        <f t="shared" si="0"/>
        <v/>
      </c>
      <c r="M56" t="str">
        <f t="shared" si="1"/>
        <v/>
      </c>
    </row>
    <row r="57" spans="1:13">
      <c r="A57">
        <f t="shared" si="4"/>
        <v>50</v>
      </c>
      <c r="B57" s="5">
        <v>43520</v>
      </c>
      <c r="C57">
        <v>0</v>
      </c>
      <c r="D57" s="3"/>
      <c r="E57">
        <f t="shared" si="5"/>
        <v>4746.9457999859051</v>
      </c>
      <c r="F57">
        <f t="shared" si="6"/>
        <v>4746.9457999859051</v>
      </c>
      <c r="G57">
        <f t="shared" si="7"/>
        <v>1447.2098579322878</v>
      </c>
      <c r="H57">
        <f t="shared" si="8"/>
        <v>2894.4197158645757</v>
      </c>
      <c r="I57" t="str">
        <f t="shared" si="2"/>
        <v/>
      </c>
      <c r="J57">
        <f t="shared" si="9"/>
        <v>2341.5260841213294</v>
      </c>
      <c r="K57">
        <f t="shared" si="3"/>
        <v>2341.5260841213294</v>
      </c>
      <c r="L57" t="str">
        <f t="shared" si="0"/>
        <v/>
      </c>
      <c r="M57" t="str">
        <f t="shared" si="1"/>
        <v/>
      </c>
    </row>
    <row r="58" spans="1:13">
      <c r="A58">
        <f t="shared" si="4"/>
        <v>51</v>
      </c>
      <c r="B58" s="5">
        <v>43521</v>
      </c>
      <c r="C58">
        <v>92</v>
      </c>
      <c r="D58" s="3"/>
      <c r="E58">
        <f t="shared" si="5"/>
        <v>4727.2581717590192</v>
      </c>
      <c r="F58">
        <f t="shared" si="6"/>
        <v>4727.2581717590192</v>
      </c>
      <c r="G58">
        <f t="shared" si="7"/>
        <v>1346.5542421421003</v>
      </c>
      <c r="H58">
        <f t="shared" si="8"/>
        <v>2693.1084842842006</v>
      </c>
      <c r="I58" t="str">
        <f t="shared" si="2"/>
        <v/>
      </c>
      <c r="J58">
        <f t="shared" si="9"/>
        <v>2523.1496874748186</v>
      </c>
      <c r="K58">
        <f t="shared" si="3"/>
        <v>2523.1496874748186</v>
      </c>
      <c r="L58" t="str">
        <f t="shared" si="0"/>
        <v/>
      </c>
      <c r="M58" t="str">
        <f t="shared" si="1"/>
        <v/>
      </c>
    </row>
    <row r="59" spans="1:13">
      <c r="A59">
        <f t="shared" si="4"/>
        <v>52</v>
      </c>
      <c r="B59" s="5">
        <v>43522</v>
      </c>
      <c r="C59">
        <v>242</v>
      </c>
      <c r="D59" s="3"/>
      <c r="E59">
        <f t="shared" si="5"/>
        <v>4858.0337602181289</v>
      </c>
      <c r="F59">
        <f t="shared" si="6"/>
        <v>4858.0337602181289</v>
      </c>
      <c r="G59">
        <f t="shared" si="7"/>
        <v>1409.2981133278413</v>
      </c>
      <c r="H59">
        <f t="shared" si="8"/>
        <v>2818.5962266556826</v>
      </c>
      <c r="I59" t="str">
        <f t="shared" si="2"/>
        <v/>
      </c>
      <c r="J59">
        <f t="shared" si="9"/>
        <v>2528.4375335624463</v>
      </c>
      <c r="K59">
        <f t="shared" si="3"/>
        <v>2528.4375335624463</v>
      </c>
      <c r="L59" t="str">
        <f t="shared" si="0"/>
        <v/>
      </c>
      <c r="M59" t="str">
        <f t="shared" si="1"/>
        <v/>
      </c>
    </row>
    <row r="60" spans="1:13">
      <c r="A60">
        <f t="shared" si="4"/>
        <v>53</v>
      </c>
      <c r="B60" s="5">
        <v>43523</v>
      </c>
      <c r="C60">
        <v>43</v>
      </c>
      <c r="D60" s="3"/>
      <c r="E60">
        <f t="shared" si="5"/>
        <v>4786.7324196537356</v>
      </c>
      <c r="F60">
        <f t="shared" si="6"/>
        <v>4786.7324196537356</v>
      </c>
      <c r="G60">
        <f t="shared" si="7"/>
        <v>1264.6893886035325</v>
      </c>
      <c r="H60">
        <f t="shared" si="8"/>
        <v>2529.378777207065</v>
      </c>
      <c r="I60" t="str">
        <f t="shared" si="2"/>
        <v/>
      </c>
      <c r="J60">
        <f t="shared" si="9"/>
        <v>2746.3536424466706</v>
      </c>
      <c r="K60">
        <f t="shared" si="3"/>
        <v>2746.3536424466706</v>
      </c>
      <c r="L60" t="str">
        <f t="shared" si="0"/>
        <v/>
      </c>
      <c r="M60" t="str">
        <f t="shared" si="1"/>
        <v/>
      </c>
    </row>
    <row r="61" spans="1:13">
      <c r="A61">
        <f t="shared" si="4"/>
        <v>54</v>
      </c>
      <c r="B61" s="5">
        <v>43524</v>
      </c>
      <c r="C61">
        <v>193</v>
      </c>
      <c r="D61" s="3"/>
      <c r="E61">
        <f t="shared" si="5"/>
        <v>4867.108679372257</v>
      </c>
      <c r="F61">
        <f t="shared" si="6"/>
        <v>4867.108679372257</v>
      </c>
      <c r="G61">
        <f t="shared" si="7"/>
        <v>1289.3312810289715</v>
      </c>
      <c r="H61">
        <f t="shared" si="8"/>
        <v>2578.662562057943</v>
      </c>
      <c r="I61" t="str">
        <f t="shared" si="2"/>
        <v/>
      </c>
      <c r="J61">
        <f t="shared" si="9"/>
        <v>2777.4461173143141</v>
      </c>
      <c r="K61">
        <f t="shared" si="3"/>
        <v>2777.4461173143141</v>
      </c>
      <c r="L61" t="str">
        <f t="shared" si="0"/>
        <v/>
      </c>
      <c r="M61" t="str">
        <f t="shared" si="1"/>
        <v/>
      </c>
    </row>
    <row r="62" spans="1:13">
      <c r="A62">
        <f t="shared" si="4"/>
        <v>55</v>
      </c>
      <c r="B62" s="5">
        <v>43525</v>
      </c>
      <c r="C62">
        <v>84</v>
      </c>
      <c r="D62" s="3"/>
      <c r="E62">
        <f t="shared" si="5"/>
        <v>4836.5938212664005</v>
      </c>
      <c r="F62">
        <f t="shared" si="6"/>
        <v>4836.5938212664005</v>
      </c>
      <c r="G62">
        <f t="shared" si="7"/>
        <v>1201.6927929806059</v>
      </c>
      <c r="H62">
        <f t="shared" si="8"/>
        <v>2403.3855859612117</v>
      </c>
      <c r="I62" t="str">
        <f t="shared" si="2"/>
        <v/>
      </c>
      <c r="J62">
        <f t="shared" si="9"/>
        <v>2922.2082353051887</v>
      </c>
      <c r="K62">
        <f t="shared" si="3"/>
        <v>2922.2082353051887</v>
      </c>
      <c r="L62" t="str">
        <f t="shared" si="0"/>
        <v/>
      </c>
      <c r="M62" t="str">
        <f t="shared" si="1"/>
        <v/>
      </c>
    </row>
    <row r="63" spans="1:13">
      <c r="A63">
        <f t="shared" si="4"/>
        <v>56</v>
      </c>
      <c r="B63" s="5">
        <v>43526</v>
      </c>
      <c r="C63">
        <v>354</v>
      </c>
      <c r="D63" s="3"/>
      <c r="E63">
        <f t="shared" si="5"/>
        <v>5076.7969263038203</v>
      </c>
      <c r="F63">
        <f t="shared" si="6"/>
        <v>5076.7969263038203</v>
      </c>
      <c r="G63">
        <f t="shared" si="7"/>
        <v>1395.7209245239574</v>
      </c>
      <c r="H63">
        <f t="shared" si="8"/>
        <v>2791.4418490479147</v>
      </c>
      <c r="I63" t="str">
        <f t="shared" si="2"/>
        <v/>
      </c>
      <c r="J63">
        <f t="shared" si="9"/>
        <v>2774.3550772559056</v>
      </c>
      <c r="K63">
        <f t="shared" si="3"/>
        <v>2774.3550772559056</v>
      </c>
      <c r="L63" t="str">
        <f t="shared" si="0"/>
        <v/>
      </c>
      <c r="M63" t="str">
        <f t="shared" si="1"/>
        <v/>
      </c>
    </row>
    <row r="64" spans="1:13">
      <c r="A64">
        <f t="shared" si="4"/>
        <v>57</v>
      </c>
      <c r="B64" s="5">
        <v>43527</v>
      </c>
      <c r="C64">
        <v>353</v>
      </c>
      <c r="D64" s="3"/>
      <c r="E64">
        <f t="shared" si="5"/>
        <v>5310.348457418816</v>
      </c>
      <c r="F64">
        <f t="shared" si="6"/>
        <v>5310.348457418816</v>
      </c>
      <c r="G64">
        <f t="shared" si="7"/>
        <v>1562.9196236887099</v>
      </c>
      <c r="H64">
        <f t="shared" si="8"/>
        <v>3125.8392473774197</v>
      </c>
      <c r="I64" t="str">
        <f t="shared" si="2"/>
        <v/>
      </c>
      <c r="J64">
        <f t="shared" si="9"/>
        <v>2673.5092100413963</v>
      </c>
      <c r="K64">
        <f t="shared" si="3"/>
        <v>2673.5092100413963</v>
      </c>
      <c r="L64" t="str">
        <f t="shared" si="0"/>
        <v/>
      </c>
      <c r="M64" t="str">
        <f t="shared" si="1"/>
        <v/>
      </c>
    </row>
    <row r="65" spans="1:13">
      <c r="A65">
        <f t="shared" si="4"/>
        <v>58</v>
      </c>
      <c r="B65" s="5">
        <v>43528</v>
      </c>
      <c r="C65">
        <v>0</v>
      </c>
      <c r="D65" s="3"/>
      <c r="E65">
        <f t="shared" si="5"/>
        <v>5185.4049149268894</v>
      </c>
      <c r="F65">
        <f t="shared" si="6"/>
        <v>5185.4049149268894</v>
      </c>
      <c r="G65">
        <f t="shared" si="7"/>
        <v>1354.860480861613</v>
      </c>
      <c r="H65">
        <f t="shared" si="8"/>
        <v>2709.7209617232261</v>
      </c>
      <c r="I65" t="str">
        <f t="shared" si="2"/>
        <v/>
      </c>
      <c r="J65">
        <f t="shared" si="9"/>
        <v>2964.6839532036633</v>
      </c>
      <c r="K65">
        <f t="shared" si="3"/>
        <v>2964.6839532036633</v>
      </c>
      <c r="L65" t="str">
        <f t="shared" si="0"/>
        <v/>
      </c>
      <c r="M65" t="str">
        <f t="shared" si="1"/>
        <v/>
      </c>
    </row>
    <row r="66" spans="1:13">
      <c r="A66">
        <f t="shared" si="4"/>
        <v>59</v>
      </c>
      <c r="B66" s="5">
        <v>43529</v>
      </c>
      <c r="C66">
        <v>69</v>
      </c>
      <c r="D66" s="3"/>
      <c r="E66">
        <f t="shared" si="5"/>
        <v>5132.4010832534914</v>
      </c>
      <c r="F66">
        <f t="shared" si="6"/>
        <v>5132.4010832534914</v>
      </c>
      <c r="G66">
        <f t="shared" si="7"/>
        <v>1243.4986081038362</v>
      </c>
      <c r="H66">
        <f t="shared" si="8"/>
        <v>2486.9972162076724</v>
      </c>
      <c r="I66" t="str">
        <f t="shared" si="2"/>
        <v/>
      </c>
      <c r="J66">
        <f t="shared" si="9"/>
        <v>3134.403867045819</v>
      </c>
      <c r="K66">
        <f t="shared" si="3"/>
        <v>3134.403867045819</v>
      </c>
      <c r="L66" t="str">
        <f t="shared" si="0"/>
        <v/>
      </c>
      <c r="M66" t="str">
        <f t="shared" si="1"/>
        <v/>
      </c>
    </row>
    <row r="67" spans="1:13">
      <c r="A67">
        <f t="shared" si="4"/>
        <v>60</v>
      </c>
      <c r="B67" s="5">
        <v>43530</v>
      </c>
      <c r="C67">
        <v>231</v>
      </c>
      <c r="D67" s="3"/>
      <c r="E67">
        <f t="shared" si="5"/>
        <v>5242.6443423403371</v>
      </c>
      <c r="F67">
        <f t="shared" si="6"/>
        <v>5242.6443423403371</v>
      </c>
      <c r="G67">
        <f t="shared" si="7"/>
        <v>1308.9614617353277</v>
      </c>
      <c r="H67">
        <f t="shared" si="8"/>
        <v>2617.9229234706554</v>
      </c>
      <c r="I67" t="str">
        <f t="shared" si="2"/>
        <v/>
      </c>
      <c r="J67">
        <f t="shared" ref="J67:J130" si="10">$O$2+F67-H67</f>
        <v>3113.7214188696817</v>
      </c>
      <c r="K67">
        <f t="shared" si="3"/>
        <v>3113.7214188696817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61</v>
      </c>
      <c r="B68" s="5">
        <v>43531</v>
      </c>
      <c r="C68">
        <v>22</v>
      </c>
      <c r="D68" s="3"/>
      <c r="E68">
        <f t="shared" ref="E68:E131" si="14">(E67*EXP(-1/$O$5)+C68)</f>
        <v>5141.2937634829095</v>
      </c>
      <c r="F68">
        <f t="shared" ref="F68:F131" si="15">E68*$O$3</f>
        <v>5141.2937634829095</v>
      </c>
      <c r="G68">
        <f t="shared" ref="G68:G131" si="16">(G67*EXP(-1/$O$6)+C68)</f>
        <v>1156.7097628030485</v>
      </c>
      <c r="H68">
        <f t="shared" ref="H68:H131" si="17">G68*$O$4</f>
        <v>2313.4195256060971</v>
      </c>
      <c r="I68" t="str">
        <f t="shared" ref="I68:I131" si="18">IF(ISBLANK(D68),"",($O$2+((E67*EXP(-1/$O$5))*$O$3)-((G67*EXP(-1/$O$6))*$O$4)))</f>
        <v/>
      </c>
      <c r="J68">
        <f t="shared" si="10"/>
        <v>3316.8742378768125</v>
      </c>
      <c r="K68">
        <f t="shared" ref="K68:K131" si="19">IF(I68="",J68,I68)</f>
        <v>3316.8742378768125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62</v>
      </c>
      <c r="B69" s="5">
        <v>43532</v>
      </c>
      <c r="C69">
        <v>76</v>
      </c>
      <c r="D69" s="3"/>
      <c r="E69">
        <f t="shared" si="14"/>
        <v>5096.3277928028165</v>
      </c>
      <c r="F69">
        <f t="shared" si="15"/>
        <v>5096.3277928028165</v>
      </c>
      <c r="G69">
        <f t="shared" si="16"/>
        <v>1078.7261297992375</v>
      </c>
      <c r="H69">
        <f t="shared" si="17"/>
        <v>2157.4522595984749</v>
      </c>
      <c r="I69" t="str">
        <f t="shared" si="18"/>
        <v/>
      </c>
      <c r="J69">
        <f t="shared" si="10"/>
        <v>3427.8755332043415</v>
      </c>
      <c r="K69">
        <f t="shared" si="19"/>
        <v>3427.8755332043415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63</v>
      </c>
      <c r="B70" s="5">
        <v>43533</v>
      </c>
      <c r="C70">
        <v>386</v>
      </c>
      <c r="D70" s="3">
        <v>482</v>
      </c>
      <c r="E70">
        <f t="shared" si="14"/>
        <v>5362.4197955708705</v>
      </c>
      <c r="F70">
        <f t="shared" si="15"/>
        <v>5362.4197955708705</v>
      </c>
      <c r="G70">
        <f t="shared" si="16"/>
        <v>1321.1238418060047</v>
      </c>
      <c r="H70">
        <f t="shared" si="17"/>
        <v>2642.2476836120095</v>
      </c>
      <c r="I70">
        <f t="shared" si="18"/>
        <v>3595.172111958861</v>
      </c>
      <c r="J70">
        <f t="shared" si="10"/>
        <v>3209.172111958861</v>
      </c>
      <c r="K70">
        <f t="shared" si="19"/>
        <v>3595.172111958861</v>
      </c>
      <c r="L70">
        <f t="shared" si="11"/>
        <v>3113.172111958861</v>
      </c>
      <c r="M70">
        <f t="shared" si="12"/>
        <v>645.88633028192146</v>
      </c>
    </row>
    <row r="71" spans="1:13">
      <c r="A71">
        <f t="shared" si="13"/>
        <v>64</v>
      </c>
      <c r="B71" s="5">
        <v>43534</v>
      </c>
      <c r="C71">
        <v>36</v>
      </c>
      <c r="D71" s="3"/>
      <c r="E71">
        <f t="shared" si="14"/>
        <v>5272.2511023184652</v>
      </c>
      <c r="F71">
        <f t="shared" si="15"/>
        <v>5272.2511023184652</v>
      </c>
      <c r="G71">
        <f t="shared" si="16"/>
        <v>1181.2530612946805</v>
      </c>
      <c r="H71">
        <f t="shared" si="17"/>
        <v>2362.506122589361</v>
      </c>
      <c r="I71" t="str">
        <f t="shared" si="18"/>
        <v/>
      </c>
      <c r="J71">
        <f t="shared" si="10"/>
        <v>3398.7449797291042</v>
      </c>
      <c r="K71">
        <f t="shared" si="19"/>
        <v>3398.7449797291042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65</v>
      </c>
      <c r="B72" s="5">
        <v>43535</v>
      </c>
      <c r="C72">
        <v>85</v>
      </c>
      <c r="D72" s="3"/>
      <c r="E72">
        <f t="shared" si="14"/>
        <v>5233.2039263350607</v>
      </c>
      <c r="F72">
        <f t="shared" si="15"/>
        <v>5233.2039263350607</v>
      </c>
      <c r="G72">
        <f t="shared" si="16"/>
        <v>1109.0021728486051</v>
      </c>
      <c r="H72">
        <f t="shared" si="17"/>
        <v>2218.0043456972103</v>
      </c>
      <c r="I72" t="str">
        <f t="shared" si="18"/>
        <v/>
      </c>
      <c r="J72">
        <f t="shared" si="10"/>
        <v>3504.1995806378504</v>
      </c>
      <c r="K72">
        <f t="shared" si="19"/>
        <v>3504.1995806378504</v>
      </c>
      <c r="L72" t="str">
        <f t="shared" si="11"/>
        <v/>
      </c>
      <c r="M72" t="str">
        <f t="shared" si="12"/>
        <v/>
      </c>
    </row>
    <row r="73" spans="1:13">
      <c r="A73">
        <f t="shared" si="13"/>
        <v>66</v>
      </c>
      <c r="B73" s="5">
        <v>43536</v>
      </c>
      <c r="C73">
        <v>109</v>
      </c>
      <c r="D73" s="3"/>
      <c r="E73">
        <f t="shared" si="14"/>
        <v>5219.0754645435381</v>
      </c>
      <c r="F73">
        <f t="shared" si="15"/>
        <v>5219.0754645435381</v>
      </c>
      <c r="G73">
        <f t="shared" si="16"/>
        <v>1070.3694744173868</v>
      </c>
      <c r="H73">
        <f t="shared" si="17"/>
        <v>2140.7389488347735</v>
      </c>
      <c r="I73" t="str">
        <f t="shared" si="18"/>
        <v/>
      </c>
      <c r="J73">
        <f t="shared" si="10"/>
        <v>3567.3365157087646</v>
      </c>
      <c r="K73">
        <f t="shared" si="19"/>
        <v>3567.3365157087646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67</v>
      </c>
      <c r="B74" s="5">
        <v>43537</v>
      </c>
      <c r="C74">
        <v>147</v>
      </c>
      <c r="D74" s="3">
        <v>480</v>
      </c>
      <c r="E74">
        <f t="shared" si="14"/>
        <v>5243.2794216281691</v>
      </c>
      <c r="F74">
        <f t="shared" si="15"/>
        <v>5243.2794216281691</v>
      </c>
      <c r="G74">
        <f t="shared" si="16"/>
        <v>1074.8796419396499</v>
      </c>
      <c r="H74">
        <f t="shared" si="17"/>
        <v>2149.7592838792998</v>
      </c>
      <c r="I74">
        <f t="shared" si="18"/>
        <v>3729.5201377488693</v>
      </c>
      <c r="J74">
        <f t="shared" si="10"/>
        <v>3582.5201377488693</v>
      </c>
      <c r="K74">
        <f t="shared" si="19"/>
        <v>3729.5201377488693</v>
      </c>
      <c r="L74">
        <f t="shared" si="11"/>
        <v>3249.5201377488693</v>
      </c>
      <c r="M74">
        <f t="shared" si="12"/>
        <v>676.98336203101439</v>
      </c>
    </row>
    <row r="75" spans="1:13">
      <c r="A75">
        <f t="shared" si="13"/>
        <v>68</v>
      </c>
      <c r="B75" s="5">
        <v>43538</v>
      </c>
      <c r="C75">
        <v>303</v>
      </c>
      <c r="D75" s="3">
        <v>498</v>
      </c>
      <c r="E75">
        <f t="shared" si="14"/>
        <v>5422.913900426257</v>
      </c>
      <c r="F75">
        <f t="shared" si="15"/>
        <v>5422.913900426257</v>
      </c>
      <c r="G75">
        <f t="shared" si="16"/>
        <v>1234.789406488871</v>
      </c>
      <c r="H75">
        <f t="shared" si="17"/>
        <v>2469.578812977742</v>
      </c>
      <c r="I75">
        <f t="shared" si="18"/>
        <v>3745.335087448515</v>
      </c>
      <c r="J75">
        <f t="shared" si="10"/>
        <v>3442.335087448515</v>
      </c>
      <c r="K75">
        <f t="shared" si="19"/>
        <v>3745.335087448515</v>
      </c>
      <c r="L75">
        <f t="shared" si="11"/>
        <v>3247.335087448515</v>
      </c>
      <c r="M75">
        <f t="shared" si="12"/>
        <v>652.07531876476196</v>
      </c>
    </row>
    <row r="76" spans="1:13">
      <c r="A76">
        <f t="shared" si="13"/>
        <v>69</v>
      </c>
      <c r="B76" s="5">
        <v>43539</v>
      </c>
      <c r="C76">
        <v>319</v>
      </c>
      <c r="D76" s="3"/>
      <c r="E76">
        <f t="shared" si="14"/>
        <v>5614.3218829191228</v>
      </c>
      <c r="F76">
        <f t="shared" si="15"/>
        <v>5614.3218829191228</v>
      </c>
      <c r="G76">
        <f t="shared" si="16"/>
        <v>1389.4116473308457</v>
      </c>
      <c r="H76">
        <f t="shared" si="17"/>
        <v>2778.8232946616913</v>
      </c>
      <c r="I76" t="str">
        <f t="shared" si="18"/>
        <v/>
      </c>
      <c r="J76">
        <f t="shared" si="10"/>
        <v>3324.4985882574315</v>
      </c>
      <c r="K76">
        <f t="shared" si="19"/>
        <v>3324.4985882574315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70</v>
      </c>
      <c r="B77" s="5">
        <v>43540</v>
      </c>
      <c r="C77">
        <v>384</v>
      </c>
      <c r="D77" s="3"/>
      <c r="E77">
        <f t="shared" si="14"/>
        <v>5866.2263584226339</v>
      </c>
      <c r="F77">
        <f t="shared" si="15"/>
        <v>5866.2263584226339</v>
      </c>
      <c r="G77">
        <f t="shared" si="16"/>
        <v>1588.4502507266034</v>
      </c>
      <c r="H77">
        <f t="shared" si="17"/>
        <v>3176.9005014532067</v>
      </c>
      <c r="I77" t="str">
        <f t="shared" si="18"/>
        <v/>
      </c>
      <c r="J77">
        <f t="shared" si="10"/>
        <v>3178.3258569694272</v>
      </c>
      <c r="K77">
        <f t="shared" si="19"/>
        <v>3178.3258569694272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71</v>
      </c>
      <c r="B78" s="5">
        <v>43541</v>
      </c>
      <c r="C78">
        <v>340</v>
      </c>
      <c r="D78" s="3">
        <v>481</v>
      </c>
      <c r="E78">
        <f t="shared" si="14"/>
        <v>6068.2039464927966</v>
      </c>
      <c r="F78">
        <f t="shared" si="15"/>
        <v>6068.2039464927966</v>
      </c>
      <c r="G78">
        <f t="shared" si="16"/>
        <v>1716.9924172075273</v>
      </c>
      <c r="H78">
        <f t="shared" si="17"/>
        <v>3433.9848344150546</v>
      </c>
      <c r="I78">
        <f t="shared" si="18"/>
        <v>3463.219112077742</v>
      </c>
      <c r="J78">
        <f t="shared" si="10"/>
        <v>3123.219112077742</v>
      </c>
      <c r="K78">
        <f t="shared" si="19"/>
        <v>3463.219112077742</v>
      </c>
      <c r="L78">
        <f t="shared" si="11"/>
        <v>2982.219112077742</v>
      </c>
      <c r="M78">
        <f t="shared" si="12"/>
        <v>620.00397340493589</v>
      </c>
    </row>
    <row r="79" spans="1:13">
      <c r="A79">
        <f t="shared" si="13"/>
        <v>72</v>
      </c>
      <c r="B79" s="5">
        <v>43542</v>
      </c>
      <c r="C79">
        <v>287</v>
      </c>
      <c r="D79" s="3"/>
      <c r="E79">
        <f t="shared" si="14"/>
        <v>6212.4293425816204</v>
      </c>
      <c r="F79">
        <f t="shared" si="15"/>
        <v>6212.4293425816204</v>
      </c>
      <c r="G79">
        <f t="shared" si="16"/>
        <v>1775.4227805158489</v>
      </c>
      <c r="H79">
        <f t="shared" si="17"/>
        <v>3550.8455610316978</v>
      </c>
      <c r="I79" t="str">
        <f t="shared" si="18"/>
        <v/>
      </c>
      <c r="J79">
        <f t="shared" si="10"/>
        <v>3150.5837815499226</v>
      </c>
      <c r="K79">
        <f t="shared" si="19"/>
        <v>3150.5837815499226</v>
      </c>
      <c r="L79" t="str">
        <f t="shared" si="11"/>
        <v/>
      </c>
      <c r="M79" t="str">
        <f t="shared" si="12"/>
        <v/>
      </c>
    </row>
    <row r="80" spans="1:13">
      <c r="A80">
        <f t="shared" si="13"/>
        <v>73</v>
      </c>
      <c r="B80" s="5">
        <v>43543</v>
      </c>
      <c r="C80">
        <v>103</v>
      </c>
      <c r="D80" s="3"/>
      <c r="E80">
        <f t="shared" si="14"/>
        <v>6169.2613583585617</v>
      </c>
      <c r="F80">
        <f t="shared" si="15"/>
        <v>6169.2613583585617</v>
      </c>
      <c r="G80">
        <f t="shared" si="16"/>
        <v>1642.0747711422068</v>
      </c>
      <c r="H80">
        <f t="shared" si="17"/>
        <v>3284.1495422844137</v>
      </c>
      <c r="I80" t="str">
        <f t="shared" si="18"/>
        <v/>
      </c>
      <c r="J80">
        <f t="shared" si="10"/>
        <v>3374.111816074148</v>
      </c>
      <c r="K80">
        <f t="shared" si="19"/>
        <v>3374.111816074148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74</v>
      </c>
      <c r="B81" s="5">
        <v>43544</v>
      </c>
      <c r="C81">
        <v>0</v>
      </c>
      <c r="D81" s="3"/>
      <c r="E81">
        <f t="shared" si="14"/>
        <v>6024.1090439948939</v>
      </c>
      <c r="F81">
        <f t="shared" si="15"/>
        <v>6024.1090439948939</v>
      </c>
      <c r="G81">
        <f t="shared" si="16"/>
        <v>1423.4783288405163</v>
      </c>
      <c r="H81">
        <f t="shared" si="17"/>
        <v>2846.9566576810325</v>
      </c>
      <c r="I81" t="str">
        <f t="shared" si="18"/>
        <v/>
      </c>
      <c r="J81">
        <f t="shared" si="10"/>
        <v>3666.1523863138614</v>
      </c>
      <c r="K81">
        <f t="shared" si="19"/>
        <v>3666.1523863138614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75</v>
      </c>
      <c r="B82" s="5">
        <v>43545</v>
      </c>
      <c r="C82">
        <v>113</v>
      </c>
      <c r="D82" s="3"/>
      <c r="E82">
        <f t="shared" si="14"/>
        <v>5995.3719187667266</v>
      </c>
      <c r="F82">
        <f t="shared" si="15"/>
        <v>5995.3719187667266</v>
      </c>
      <c r="G82">
        <f t="shared" si="16"/>
        <v>1346.981904045165</v>
      </c>
      <c r="H82">
        <f t="shared" si="17"/>
        <v>2693.9638080903301</v>
      </c>
      <c r="I82" t="str">
        <f t="shared" si="18"/>
        <v/>
      </c>
      <c r="J82">
        <f t="shared" si="10"/>
        <v>3790.4081106763965</v>
      </c>
      <c r="K82">
        <f t="shared" si="19"/>
        <v>3790.4081106763965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76</v>
      </c>
      <c r="B83" s="5">
        <v>43546</v>
      </c>
      <c r="C83">
        <v>0</v>
      </c>
      <c r="D83" s="3"/>
      <c r="E83">
        <f t="shared" si="14"/>
        <v>5854.3109296256416</v>
      </c>
      <c r="F83">
        <f t="shared" si="15"/>
        <v>5854.3109296256416</v>
      </c>
      <c r="G83">
        <f t="shared" si="16"/>
        <v>1167.6688439801733</v>
      </c>
      <c r="H83">
        <f t="shared" si="17"/>
        <v>2335.3376879603466</v>
      </c>
      <c r="I83" t="str">
        <f t="shared" si="18"/>
        <v/>
      </c>
      <c r="J83">
        <f t="shared" si="10"/>
        <v>4007.9732416652951</v>
      </c>
      <c r="K83">
        <f t="shared" si="19"/>
        <v>4007.9732416652951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77</v>
      </c>
      <c r="B84" s="5">
        <v>43547</v>
      </c>
      <c r="C84">
        <v>186</v>
      </c>
      <c r="D84" s="3"/>
      <c r="E84">
        <f t="shared" si="14"/>
        <v>5902.5688676382124</v>
      </c>
      <c r="F84">
        <f t="shared" si="15"/>
        <v>5902.5688676382124</v>
      </c>
      <c r="G84">
        <f t="shared" si="16"/>
        <v>1198.2263150732551</v>
      </c>
      <c r="H84">
        <f t="shared" si="17"/>
        <v>2396.4526301465103</v>
      </c>
      <c r="I84" t="str">
        <f t="shared" si="18"/>
        <v/>
      </c>
      <c r="J84">
        <f t="shared" si="10"/>
        <v>3995.1162374917021</v>
      </c>
      <c r="K84">
        <f t="shared" si="19"/>
        <v>3995.1162374917021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78</v>
      </c>
      <c r="B85" s="5">
        <v>43548</v>
      </c>
      <c r="C85">
        <v>271</v>
      </c>
      <c r="D85" s="3"/>
      <c r="E85">
        <f t="shared" si="14"/>
        <v>6034.6913777637064</v>
      </c>
      <c r="F85">
        <f t="shared" si="15"/>
        <v>6034.6913777637064</v>
      </c>
      <c r="G85">
        <f t="shared" si="16"/>
        <v>1309.7159114361027</v>
      </c>
      <c r="H85">
        <f t="shared" si="17"/>
        <v>2619.4318228722054</v>
      </c>
      <c r="I85" t="str">
        <f t="shared" si="18"/>
        <v/>
      </c>
      <c r="J85">
        <f t="shared" si="10"/>
        <v>3904.259554891501</v>
      </c>
      <c r="K85">
        <f t="shared" si="19"/>
        <v>3904.259554891501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79</v>
      </c>
      <c r="B86" s="5">
        <v>43549</v>
      </c>
      <c r="C86">
        <v>25</v>
      </c>
      <c r="D86" s="3"/>
      <c r="E86">
        <f t="shared" si="14"/>
        <v>5917.7052680706765</v>
      </c>
      <c r="F86">
        <f t="shared" si="15"/>
        <v>5917.7052680706765</v>
      </c>
      <c r="G86">
        <f t="shared" si="16"/>
        <v>1160.3637785751237</v>
      </c>
      <c r="H86">
        <f t="shared" si="17"/>
        <v>2320.7275571502473</v>
      </c>
      <c r="I86" t="str">
        <f t="shared" si="18"/>
        <v/>
      </c>
      <c r="J86">
        <f t="shared" si="10"/>
        <v>4085.9777109204292</v>
      </c>
      <c r="K86">
        <f t="shared" si="19"/>
        <v>4085.9777109204292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80</v>
      </c>
      <c r="B87" s="5">
        <v>43550</v>
      </c>
      <c r="C87">
        <v>62</v>
      </c>
      <c r="D87" s="3"/>
      <c r="E87">
        <f t="shared" si="14"/>
        <v>5840.4716442238387</v>
      </c>
      <c r="F87">
        <f t="shared" si="15"/>
        <v>5840.4716442238387</v>
      </c>
      <c r="G87">
        <f t="shared" si="16"/>
        <v>1067.8937153173879</v>
      </c>
      <c r="H87">
        <f t="shared" si="17"/>
        <v>2135.7874306347758</v>
      </c>
      <c r="I87" t="str">
        <f t="shared" si="18"/>
        <v/>
      </c>
      <c r="J87">
        <f t="shared" si="10"/>
        <v>4193.6842135890629</v>
      </c>
      <c r="K87">
        <f t="shared" si="19"/>
        <v>4193.6842135890629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81</v>
      </c>
      <c r="B88" s="5">
        <v>43551</v>
      </c>
      <c r="C88">
        <v>281</v>
      </c>
      <c r="D88" s="3"/>
      <c r="E88">
        <f t="shared" si="14"/>
        <v>5984.0551972798521</v>
      </c>
      <c r="F88">
        <f t="shared" si="15"/>
        <v>5984.0551972798521</v>
      </c>
      <c r="G88">
        <f t="shared" si="16"/>
        <v>1206.7334610907556</v>
      </c>
      <c r="H88">
        <f t="shared" si="17"/>
        <v>2413.4669221815111</v>
      </c>
      <c r="I88" t="str">
        <f t="shared" si="18"/>
        <v/>
      </c>
      <c r="J88">
        <f t="shared" si="10"/>
        <v>4059.588275098341</v>
      </c>
      <c r="K88">
        <f t="shared" si="19"/>
        <v>4059.588275098341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82</v>
      </c>
      <c r="B89" s="5">
        <v>43552</v>
      </c>
      <c r="C89">
        <v>0</v>
      </c>
      <c r="D89" s="3"/>
      <c r="E89">
        <f t="shared" si="14"/>
        <v>5843.2604715079797</v>
      </c>
      <c r="F89">
        <f t="shared" si="15"/>
        <v>5843.2604715079797</v>
      </c>
      <c r="G89">
        <f t="shared" si="16"/>
        <v>1046.0905683086216</v>
      </c>
      <c r="H89">
        <f t="shared" si="17"/>
        <v>2092.1811366172433</v>
      </c>
      <c r="I89" t="str">
        <f t="shared" si="18"/>
        <v/>
      </c>
      <c r="J89">
        <f t="shared" si="10"/>
        <v>4240.0793348907364</v>
      </c>
      <c r="K89">
        <f t="shared" si="19"/>
        <v>4240.0793348907364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83</v>
      </c>
      <c r="B90" s="5">
        <v>43553</v>
      </c>
      <c r="C90">
        <v>0</v>
      </c>
      <c r="D90" s="3"/>
      <c r="E90">
        <f t="shared" si="14"/>
        <v>5705.7784081617792</v>
      </c>
      <c r="F90">
        <f t="shared" si="15"/>
        <v>5705.7784081617792</v>
      </c>
      <c r="G90">
        <f t="shared" si="16"/>
        <v>906.83279480385181</v>
      </c>
      <c r="H90">
        <f t="shared" si="17"/>
        <v>1813.6655896077036</v>
      </c>
      <c r="I90" t="str">
        <f t="shared" si="18"/>
        <v/>
      </c>
      <c r="J90">
        <f t="shared" si="10"/>
        <v>4381.1128185540756</v>
      </c>
      <c r="K90">
        <f t="shared" si="19"/>
        <v>4381.1128185540756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84</v>
      </c>
      <c r="B91" s="5">
        <v>43554</v>
      </c>
      <c r="C91">
        <v>0</v>
      </c>
      <c r="D91" s="3"/>
      <c r="E91">
        <f t="shared" si="14"/>
        <v>5571.5310658816843</v>
      </c>
      <c r="F91">
        <f t="shared" si="15"/>
        <v>5571.5310658816843</v>
      </c>
      <c r="G91">
        <f t="shared" si="16"/>
        <v>786.11330858415045</v>
      </c>
      <c r="H91">
        <f t="shared" si="17"/>
        <v>1572.2266171683009</v>
      </c>
      <c r="I91" t="str">
        <f t="shared" si="18"/>
        <v/>
      </c>
      <c r="J91">
        <f t="shared" si="10"/>
        <v>4488.304448713383</v>
      </c>
      <c r="K91">
        <f t="shared" si="19"/>
        <v>4488.304448713383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85</v>
      </c>
      <c r="B92" s="5">
        <v>43555</v>
      </c>
      <c r="C92">
        <v>0</v>
      </c>
      <c r="D92" s="3"/>
      <c r="E92">
        <f t="shared" si="14"/>
        <v>5440.4423371368594</v>
      </c>
      <c r="F92">
        <f t="shared" si="15"/>
        <v>5440.4423371368594</v>
      </c>
      <c r="G92">
        <f t="shared" si="16"/>
        <v>681.46425391109472</v>
      </c>
      <c r="H92">
        <f t="shared" si="17"/>
        <v>1362.9285078221894</v>
      </c>
      <c r="I92" t="str">
        <f t="shared" si="18"/>
        <v/>
      </c>
      <c r="J92">
        <f t="shared" si="10"/>
        <v>4566.5138293146701</v>
      </c>
      <c r="K92">
        <f t="shared" si="19"/>
        <v>4566.5138293146701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86</v>
      </c>
      <c r="B93" s="5">
        <v>43556</v>
      </c>
      <c r="C93">
        <v>0</v>
      </c>
      <c r="D93" s="3"/>
      <c r="E93">
        <f t="shared" si="14"/>
        <v>5312.4379050783009</v>
      </c>
      <c r="F93">
        <f t="shared" si="15"/>
        <v>5312.4379050783009</v>
      </c>
      <c r="G93">
        <f t="shared" si="16"/>
        <v>590.74630118527421</v>
      </c>
      <c r="H93">
        <f t="shared" si="17"/>
        <v>1181.4926023705484</v>
      </c>
      <c r="I93" t="str">
        <f t="shared" si="18"/>
        <v/>
      </c>
      <c r="J93">
        <f t="shared" si="10"/>
        <v>4619.9453027077525</v>
      </c>
      <c r="K93">
        <f t="shared" si="19"/>
        <v>4619.9453027077525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87</v>
      </c>
      <c r="B94" s="5">
        <v>43557</v>
      </c>
      <c r="C94">
        <v>16</v>
      </c>
      <c r="D94" s="3"/>
      <c r="E94">
        <f t="shared" si="14"/>
        <v>5203.4452014071185</v>
      </c>
      <c r="F94">
        <f t="shared" si="15"/>
        <v>5203.4452014071185</v>
      </c>
      <c r="G94">
        <f t="shared" si="16"/>
        <v>528.10491285667877</v>
      </c>
      <c r="H94">
        <f t="shared" si="17"/>
        <v>1056.2098257133575</v>
      </c>
      <c r="I94" t="str">
        <f t="shared" si="18"/>
        <v/>
      </c>
      <c r="J94">
        <f t="shared" si="10"/>
        <v>4636.2353756937609</v>
      </c>
      <c r="K94">
        <f t="shared" si="19"/>
        <v>4636.2353756937609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88</v>
      </c>
      <c r="B95" s="5">
        <v>43558</v>
      </c>
      <c r="C95">
        <v>38</v>
      </c>
      <c r="D95" s="3"/>
      <c r="E95">
        <f t="shared" si="14"/>
        <v>5119.0169122205307</v>
      </c>
      <c r="F95">
        <f t="shared" si="15"/>
        <v>5119.0169122205307</v>
      </c>
      <c r="G95">
        <f t="shared" si="16"/>
        <v>495.80247770495038</v>
      </c>
      <c r="H95">
        <f t="shared" si="17"/>
        <v>991.60495540990075</v>
      </c>
      <c r="I95" t="str">
        <f t="shared" si="18"/>
        <v/>
      </c>
      <c r="J95">
        <f t="shared" si="10"/>
        <v>4616.4119568106298</v>
      </c>
      <c r="K95">
        <f t="shared" si="19"/>
        <v>4616.4119568106298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89</v>
      </c>
      <c r="B96" s="5">
        <v>43559</v>
      </c>
      <c r="C96">
        <v>83</v>
      </c>
      <c r="D96" s="3"/>
      <c r="E96">
        <f t="shared" si="14"/>
        <v>5081.5750782773403</v>
      </c>
      <c r="F96">
        <f t="shared" si="15"/>
        <v>5081.5750782773403</v>
      </c>
      <c r="G96">
        <f t="shared" si="16"/>
        <v>512.8002105638036</v>
      </c>
      <c r="H96">
        <f t="shared" si="17"/>
        <v>1025.6004211276072</v>
      </c>
      <c r="I96" t="str">
        <f t="shared" si="18"/>
        <v/>
      </c>
      <c r="J96">
        <f t="shared" si="10"/>
        <v>4544.9746571497326</v>
      </c>
      <c r="K96">
        <f t="shared" si="19"/>
        <v>4544.9746571497326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90</v>
      </c>
      <c r="B97" s="5">
        <v>43560</v>
      </c>
      <c r="C97">
        <v>119</v>
      </c>
      <c r="D97" s="3"/>
      <c r="E97">
        <f t="shared" si="14"/>
        <v>5081.0141875354793</v>
      </c>
      <c r="F97">
        <f t="shared" si="15"/>
        <v>5081.0141875354793</v>
      </c>
      <c r="G97">
        <f t="shared" si="16"/>
        <v>563.53516952500092</v>
      </c>
      <c r="H97">
        <f t="shared" si="17"/>
        <v>1127.0703390500018</v>
      </c>
      <c r="I97" t="str">
        <f t="shared" si="18"/>
        <v/>
      </c>
      <c r="J97">
        <f t="shared" si="10"/>
        <v>4442.9438484854772</v>
      </c>
      <c r="K97">
        <f t="shared" si="19"/>
        <v>4442.9438484854772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91</v>
      </c>
      <c r="B98" s="5">
        <v>43561</v>
      </c>
      <c r="C98">
        <v>123</v>
      </c>
      <c r="D98" s="3"/>
      <c r="E98">
        <f t="shared" si="14"/>
        <v>5084.4664936067466</v>
      </c>
      <c r="F98">
        <f t="shared" si="15"/>
        <v>5084.4664936067466</v>
      </c>
      <c r="G98">
        <f t="shared" si="16"/>
        <v>611.51618419319539</v>
      </c>
      <c r="H98">
        <f t="shared" si="17"/>
        <v>1223.0323683863908</v>
      </c>
      <c r="I98" t="str">
        <f t="shared" si="18"/>
        <v/>
      </c>
      <c r="J98">
        <f t="shared" si="10"/>
        <v>4350.4341252203558</v>
      </c>
      <c r="K98">
        <f t="shared" si="19"/>
        <v>4350.4341252203558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92</v>
      </c>
      <c r="B99" s="5">
        <v>43562</v>
      </c>
      <c r="C99">
        <v>126</v>
      </c>
      <c r="D99" s="3"/>
      <c r="E99">
        <f t="shared" si="14"/>
        <v>5090.8375727389966</v>
      </c>
      <c r="F99">
        <f t="shared" si="15"/>
        <v>5090.8375727389966</v>
      </c>
      <c r="G99">
        <f t="shared" si="16"/>
        <v>656.10986541664238</v>
      </c>
      <c r="H99">
        <f t="shared" si="17"/>
        <v>1312.2197308332848</v>
      </c>
      <c r="I99" t="str">
        <f t="shared" si="18"/>
        <v/>
      </c>
      <c r="J99">
        <f t="shared" si="10"/>
        <v>4267.6178419057123</v>
      </c>
      <c r="K99">
        <f t="shared" si="19"/>
        <v>4267.6178419057123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93</v>
      </c>
      <c r="B100" s="5">
        <v>43563</v>
      </c>
      <c r="C100">
        <v>128</v>
      </c>
      <c r="D100" s="3"/>
      <c r="E100">
        <f t="shared" si="14"/>
        <v>5099.0587511250606</v>
      </c>
      <c r="F100">
        <f t="shared" si="15"/>
        <v>5099.0587511250606</v>
      </c>
      <c r="G100">
        <f t="shared" si="16"/>
        <v>696.76714213775324</v>
      </c>
      <c r="H100">
        <f t="shared" si="17"/>
        <v>1393.5342842755065</v>
      </c>
      <c r="I100" t="str">
        <f t="shared" si="18"/>
        <v/>
      </c>
      <c r="J100">
        <f t="shared" si="10"/>
        <v>4194.5244668495543</v>
      </c>
      <c r="K100">
        <f t="shared" si="19"/>
        <v>4194.5244668495543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94</v>
      </c>
      <c r="B101" s="5">
        <v>43564</v>
      </c>
      <c r="C101">
        <v>62</v>
      </c>
      <c r="D101" s="3"/>
      <c r="E101">
        <f t="shared" si="14"/>
        <v>5041.0864990499686</v>
      </c>
      <c r="F101">
        <f t="shared" si="15"/>
        <v>5041.0864990499686</v>
      </c>
      <c r="G101">
        <f t="shared" si="16"/>
        <v>666.01203679131174</v>
      </c>
      <c r="H101">
        <f t="shared" si="17"/>
        <v>1332.0240735826235</v>
      </c>
      <c r="I101" t="str">
        <f t="shared" si="18"/>
        <v/>
      </c>
      <c r="J101">
        <f t="shared" si="10"/>
        <v>4198.0624254673448</v>
      </c>
      <c r="K101">
        <f t="shared" si="19"/>
        <v>4198.0624254673448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95</v>
      </c>
      <c r="B102" s="5">
        <v>43565</v>
      </c>
      <c r="C102">
        <v>112</v>
      </c>
      <c r="D102" s="3"/>
      <c r="E102">
        <f t="shared" si="14"/>
        <v>5034.4782362871747</v>
      </c>
      <c r="F102">
        <f t="shared" si="15"/>
        <v>5034.4782362871747</v>
      </c>
      <c r="G102">
        <f t="shared" si="16"/>
        <v>689.35111566199305</v>
      </c>
      <c r="H102">
        <f t="shared" si="17"/>
        <v>1378.7022313239861</v>
      </c>
      <c r="I102" t="str">
        <f t="shared" si="18"/>
        <v/>
      </c>
      <c r="J102">
        <f t="shared" si="10"/>
        <v>4144.7760049631888</v>
      </c>
      <c r="K102">
        <f t="shared" si="19"/>
        <v>4144.7760049631888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96</v>
      </c>
      <c r="B103" s="5">
        <v>43566</v>
      </c>
      <c r="C103">
        <v>39</v>
      </c>
      <c r="D103" s="3"/>
      <c r="E103">
        <f t="shared" si="14"/>
        <v>4955.0254548013481</v>
      </c>
      <c r="F103">
        <f t="shared" si="15"/>
        <v>4955.0254548013481</v>
      </c>
      <c r="G103">
        <f t="shared" si="16"/>
        <v>636.58324733551308</v>
      </c>
      <c r="H103">
        <f t="shared" si="17"/>
        <v>1273.1664946710262</v>
      </c>
      <c r="I103" t="str">
        <f t="shared" si="18"/>
        <v/>
      </c>
      <c r="J103">
        <f t="shared" si="10"/>
        <v>4170.858960130322</v>
      </c>
      <c r="K103">
        <f t="shared" si="19"/>
        <v>4170.858960130322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97</v>
      </c>
      <c r="B104" s="5">
        <v>43567</v>
      </c>
      <c r="C104">
        <v>0</v>
      </c>
      <c r="D104" s="3"/>
      <c r="E104">
        <f t="shared" si="14"/>
        <v>4838.4420632546708</v>
      </c>
      <c r="F104">
        <f t="shared" si="15"/>
        <v>4838.4420632546708</v>
      </c>
      <c r="G104">
        <f t="shared" si="16"/>
        <v>551.83994846635994</v>
      </c>
      <c r="H104">
        <f t="shared" si="17"/>
        <v>1103.6798969327199</v>
      </c>
      <c r="I104" t="str">
        <f t="shared" si="18"/>
        <v/>
      </c>
      <c r="J104">
        <f t="shared" si="10"/>
        <v>4223.7621663219506</v>
      </c>
      <c r="K104">
        <f t="shared" si="19"/>
        <v>4223.7621663219506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98</v>
      </c>
      <c r="B105" s="5">
        <v>43568</v>
      </c>
      <c r="C105">
        <v>0</v>
      </c>
      <c r="D105" s="3"/>
      <c r="E105">
        <f t="shared" si="14"/>
        <v>4724.6016822754482</v>
      </c>
      <c r="F105">
        <f t="shared" si="15"/>
        <v>4724.6016822754482</v>
      </c>
      <c r="G105">
        <f t="shared" si="16"/>
        <v>478.37785552476657</v>
      </c>
      <c r="H105">
        <f t="shared" si="17"/>
        <v>956.75571104953315</v>
      </c>
      <c r="I105" t="str">
        <f t="shared" si="18"/>
        <v/>
      </c>
      <c r="J105">
        <f t="shared" si="10"/>
        <v>4256.8459712259155</v>
      </c>
      <c r="K105">
        <f t="shared" si="19"/>
        <v>4256.8459712259155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99</v>
      </c>
      <c r="B106" s="5">
        <v>43569</v>
      </c>
      <c r="C106">
        <v>0</v>
      </c>
      <c r="D106" s="3"/>
      <c r="E106">
        <f t="shared" si="14"/>
        <v>4613.4397734515333</v>
      </c>
      <c r="F106">
        <f t="shared" si="15"/>
        <v>4613.4397734515333</v>
      </c>
      <c r="G106">
        <f t="shared" si="16"/>
        <v>414.69519068430543</v>
      </c>
      <c r="H106">
        <f t="shared" si="17"/>
        <v>829.39038136861086</v>
      </c>
      <c r="I106" t="str">
        <f t="shared" si="18"/>
        <v/>
      </c>
      <c r="J106">
        <f t="shared" si="10"/>
        <v>4273.0493920829222</v>
      </c>
      <c r="K106">
        <f t="shared" si="19"/>
        <v>4273.0493920829222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100</v>
      </c>
      <c r="B107" s="5">
        <v>43570</v>
      </c>
      <c r="C107">
        <v>0</v>
      </c>
      <c r="D107" s="3"/>
      <c r="E107">
        <f t="shared" si="14"/>
        <v>4504.8933168507619</v>
      </c>
      <c r="F107">
        <f t="shared" si="15"/>
        <v>4504.8933168507619</v>
      </c>
      <c r="G107">
        <f t="shared" si="16"/>
        <v>359.49009593691176</v>
      </c>
      <c r="H107">
        <f t="shared" si="17"/>
        <v>718.98019187382351</v>
      </c>
      <c r="I107" t="str">
        <f t="shared" si="18"/>
        <v/>
      </c>
      <c r="J107">
        <f t="shared" si="10"/>
        <v>4274.913124976938</v>
      </c>
      <c r="K107">
        <f t="shared" si="19"/>
        <v>4274.913124976938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101</v>
      </c>
      <c r="B108" s="5">
        <v>43571</v>
      </c>
      <c r="C108">
        <v>149</v>
      </c>
      <c r="D108" s="3"/>
      <c r="E108">
        <f t="shared" si="14"/>
        <v>4547.9007752936823</v>
      </c>
      <c r="F108">
        <f t="shared" si="15"/>
        <v>4547.9007752936823</v>
      </c>
      <c r="G108">
        <f t="shared" si="16"/>
        <v>460.63401934678137</v>
      </c>
      <c r="H108">
        <f t="shared" si="17"/>
        <v>921.26803869356274</v>
      </c>
      <c r="I108" t="str">
        <f t="shared" si="18"/>
        <v/>
      </c>
      <c r="J108">
        <f t="shared" si="10"/>
        <v>4115.6327366001196</v>
      </c>
      <c r="K108">
        <f t="shared" si="19"/>
        <v>4115.6327366001196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102</v>
      </c>
      <c r="B109" s="5">
        <v>43572</v>
      </c>
      <c r="C109">
        <v>160</v>
      </c>
      <c r="D109" s="3"/>
      <c r="E109">
        <f t="shared" si="14"/>
        <v>4600.8963407780666</v>
      </c>
      <c r="F109">
        <f t="shared" si="15"/>
        <v>4600.8963407780666</v>
      </c>
      <c r="G109">
        <f t="shared" si="16"/>
        <v>559.31345124482232</v>
      </c>
      <c r="H109">
        <f t="shared" si="17"/>
        <v>1118.6269024896446</v>
      </c>
      <c r="I109" t="str">
        <f t="shared" si="18"/>
        <v/>
      </c>
      <c r="J109">
        <f t="shared" si="10"/>
        <v>3971.269438288422</v>
      </c>
      <c r="K109">
        <f t="shared" si="19"/>
        <v>3971.269438288422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103</v>
      </c>
      <c r="B110" s="5">
        <v>43573</v>
      </c>
      <c r="C110">
        <v>179</v>
      </c>
      <c r="D110" s="3"/>
      <c r="E110">
        <f t="shared" si="14"/>
        <v>4671.6450099916929</v>
      </c>
      <c r="F110">
        <f t="shared" si="15"/>
        <v>4671.6450099916929</v>
      </c>
      <c r="G110">
        <f t="shared" si="16"/>
        <v>663.85646991713713</v>
      </c>
      <c r="H110">
        <f t="shared" si="17"/>
        <v>1327.7129398342743</v>
      </c>
      <c r="I110" t="str">
        <f t="shared" si="18"/>
        <v/>
      </c>
      <c r="J110">
        <f t="shared" si="10"/>
        <v>3832.9320701574188</v>
      </c>
      <c r="K110">
        <f t="shared" si="19"/>
        <v>3832.9320701574188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104</v>
      </c>
      <c r="B111" s="5">
        <v>43574</v>
      </c>
      <c r="C111">
        <v>0</v>
      </c>
      <c r="D111" s="3"/>
      <c r="E111">
        <f t="shared" si="14"/>
        <v>4561.7290823471239</v>
      </c>
      <c r="F111">
        <f t="shared" si="15"/>
        <v>4561.7290823471239</v>
      </c>
      <c r="G111">
        <f t="shared" si="16"/>
        <v>575.48250237733748</v>
      </c>
      <c r="H111">
        <f t="shared" si="17"/>
        <v>1150.965004754675</v>
      </c>
      <c r="I111" t="str">
        <f t="shared" si="18"/>
        <v/>
      </c>
      <c r="J111">
        <f t="shared" si="10"/>
        <v>3899.7640775924492</v>
      </c>
      <c r="K111">
        <f t="shared" si="19"/>
        <v>3899.7640775924492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105</v>
      </c>
      <c r="B112" s="5">
        <v>43575</v>
      </c>
      <c r="C112">
        <v>101</v>
      </c>
      <c r="D112" s="3"/>
      <c r="E112">
        <f t="shared" si="14"/>
        <v>4555.3992910900861</v>
      </c>
      <c r="F112">
        <f t="shared" si="15"/>
        <v>4555.3992910900861</v>
      </c>
      <c r="G112">
        <f t="shared" si="16"/>
        <v>599.87306300384512</v>
      </c>
      <c r="H112">
        <f t="shared" si="17"/>
        <v>1199.7461260076902</v>
      </c>
      <c r="I112" t="str">
        <f t="shared" si="18"/>
        <v/>
      </c>
      <c r="J112">
        <f t="shared" si="10"/>
        <v>3844.6531650823958</v>
      </c>
      <c r="K112">
        <f t="shared" si="19"/>
        <v>3844.6531650823958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106</v>
      </c>
      <c r="B113" s="5">
        <v>43576</v>
      </c>
      <c r="C113">
        <v>151</v>
      </c>
      <c r="D113" s="3"/>
      <c r="E113">
        <f t="shared" si="14"/>
        <v>4599.2184291451695</v>
      </c>
      <c r="F113">
        <f t="shared" si="15"/>
        <v>4599.2184291451695</v>
      </c>
      <c r="G113">
        <f t="shared" si="16"/>
        <v>671.01670097348165</v>
      </c>
      <c r="H113">
        <f t="shared" si="17"/>
        <v>1342.0334019469633</v>
      </c>
      <c r="I113" t="str">
        <f t="shared" si="18"/>
        <v/>
      </c>
      <c r="J113">
        <f t="shared" si="10"/>
        <v>3746.1850271982062</v>
      </c>
      <c r="K113">
        <f t="shared" si="19"/>
        <v>3746.1850271982062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107</v>
      </c>
      <c r="B114" s="5">
        <v>43577</v>
      </c>
      <c r="C114">
        <v>222</v>
      </c>
      <c r="D114" s="3"/>
      <c r="E114">
        <f t="shared" si="14"/>
        <v>4713.0065767894648</v>
      </c>
      <c r="F114">
        <f t="shared" si="15"/>
        <v>4713.0065767894648</v>
      </c>
      <c r="G114">
        <f t="shared" si="16"/>
        <v>803.68954843718745</v>
      </c>
      <c r="H114">
        <f t="shared" si="17"/>
        <v>1607.3790968743749</v>
      </c>
      <c r="I114" t="str">
        <f t="shared" si="18"/>
        <v/>
      </c>
      <c r="J114">
        <f t="shared" si="10"/>
        <v>3594.6274799150897</v>
      </c>
      <c r="K114">
        <f t="shared" si="19"/>
        <v>3594.6274799150897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108</v>
      </c>
      <c r="B115" s="5">
        <v>43578</v>
      </c>
      <c r="C115">
        <v>0</v>
      </c>
      <c r="D115" s="3"/>
      <c r="E115">
        <f t="shared" si="14"/>
        <v>4602.1174812407244</v>
      </c>
      <c r="F115">
        <f t="shared" si="15"/>
        <v>4602.1174812407244</v>
      </c>
      <c r="G115">
        <f t="shared" si="16"/>
        <v>696.70070780040089</v>
      </c>
      <c r="H115">
        <f t="shared" si="17"/>
        <v>1393.4014156008018</v>
      </c>
      <c r="I115" t="str">
        <f t="shared" si="18"/>
        <v/>
      </c>
      <c r="J115">
        <f t="shared" si="10"/>
        <v>3697.7160656399228</v>
      </c>
      <c r="K115">
        <f t="shared" si="19"/>
        <v>3697.7160656399228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109</v>
      </c>
      <c r="B116" s="5">
        <v>43579</v>
      </c>
      <c r="C116">
        <v>145</v>
      </c>
      <c r="D116" s="3"/>
      <c r="E116">
        <f t="shared" si="14"/>
        <v>4638.8374190789036</v>
      </c>
      <c r="F116">
        <f t="shared" si="15"/>
        <v>4638.8374190789036</v>
      </c>
      <c r="G116">
        <f t="shared" si="16"/>
        <v>748.95444633247644</v>
      </c>
      <c r="H116">
        <f t="shared" si="17"/>
        <v>1497.9088926649529</v>
      </c>
      <c r="I116" t="str">
        <f t="shared" si="18"/>
        <v/>
      </c>
      <c r="J116">
        <f t="shared" si="10"/>
        <v>3629.9285264139507</v>
      </c>
      <c r="K116">
        <f t="shared" si="19"/>
        <v>3629.9285264139507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110</v>
      </c>
      <c r="B117" s="5">
        <v>43580</v>
      </c>
      <c r="C117">
        <v>172</v>
      </c>
      <c r="D117" s="3"/>
      <c r="E117">
        <f t="shared" si="14"/>
        <v>4701.6933987135162</v>
      </c>
      <c r="F117">
        <f t="shared" si="15"/>
        <v>4701.6933987135162</v>
      </c>
      <c r="G117">
        <f t="shared" si="16"/>
        <v>821.25205744525726</v>
      </c>
      <c r="H117">
        <f t="shared" si="17"/>
        <v>1642.5041148905145</v>
      </c>
      <c r="I117" t="str">
        <f t="shared" si="18"/>
        <v/>
      </c>
      <c r="J117">
        <f t="shared" si="10"/>
        <v>3548.1892838230015</v>
      </c>
      <c r="K117">
        <f t="shared" si="19"/>
        <v>3548.1892838230015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111</v>
      </c>
      <c r="B118" s="5">
        <v>43581</v>
      </c>
      <c r="C118">
        <v>179</v>
      </c>
      <c r="D118" s="3"/>
      <c r="E118">
        <f t="shared" si="14"/>
        <v>4770.0704831635048</v>
      </c>
      <c r="F118">
        <f t="shared" si="15"/>
        <v>4770.0704831635048</v>
      </c>
      <c r="G118">
        <f t="shared" si="16"/>
        <v>890.92525872366014</v>
      </c>
      <c r="H118">
        <f t="shared" si="17"/>
        <v>1781.8505174473203</v>
      </c>
      <c r="I118" t="str">
        <f t="shared" si="18"/>
        <v/>
      </c>
      <c r="J118">
        <f t="shared" si="10"/>
        <v>3477.2199657161846</v>
      </c>
      <c r="K118">
        <f t="shared" si="19"/>
        <v>3477.2199657161846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112</v>
      </c>
      <c r="B119" s="5">
        <v>43582</v>
      </c>
      <c r="C119">
        <v>0</v>
      </c>
      <c r="D119" s="3"/>
      <c r="E119">
        <f t="shared" si="14"/>
        <v>4657.8387701447482</v>
      </c>
      <c r="F119">
        <f t="shared" si="15"/>
        <v>4657.8387701447482</v>
      </c>
      <c r="G119">
        <f t="shared" si="16"/>
        <v>772.3234171167536</v>
      </c>
      <c r="H119">
        <f t="shared" si="17"/>
        <v>1544.6468342335072</v>
      </c>
      <c r="I119" t="str">
        <f t="shared" si="18"/>
        <v/>
      </c>
      <c r="J119">
        <f t="shared" si="10"/>
        <v>3602.1919359112408</v>
      </c>
      <c r="K119">
        <f t="shared" si="19"/>
        <v>3602.1919359112408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113</v>
      </c>
      <c r="B120" s="5">
        <v>43583</v>
      </c>
      <c r="C120">
        <v>185</v>
      </c>
      <c r="D120" s="3"/>
      <c r="E120">
        <f t="shared" si="14"/>
        <v>4733.2476800374525</v>
      </c>
      <c r="F120">
        <f t="shared" si="15"/>
        <v>4733.2476800374525</v>
      </c>
      <c r="G120">
        <f t="shared" si="16"/>
        <v>854.51010175805482</v>
      </c>
      <c r="H120">
        <f t="shared" si="17"/>
        <v>1709.0202035161096</v>
      </c>
      <c r="I120" t="str">
        <f t="shared" si="18"/>
        <v/>
      </c>
      <c r="J120">
        <f t="shared" si="10"/>
        <v>3513.2274765213429</v>
      </c>
      <c r="K120">
        <f t="shared" si="19"/>
        <v>3513.2274765213429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114</v>
      </c>
      <c r="B121" s="5">
        <v>43584</v>
      </c>
      <c r="C121">
        <v>338</v>
      </c>
      <c r="D121" s="3"/>
      <c r="E121">
        <f t="shared" si="14"/>
        <v>4959.8823454689891</v>
      </c>
      <c r="F121">
        <f t="shared" si="15"/>
        <v>4959.8823454689891</v>
      </c>
      <c r="G121">
        <f t="shared" si="16"/>
        <v>1078.7559223273365</v>
      </c>
      <c r="H121">
        <f t="shared" si="17"/>
        <v>2157.511844654673</v>
      </c>
      <c r="I121" t="str">
        <f t="shared" si="18"/>
        <v/>
      </c>
      <c r="J121">
        <f t="shared" si="10"/>
        <v>3291.3705008143161</v>
      </c>
      <c r="K121">
        <f t="shared" si="19"/>
        <v>3291.3705008143161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115</v>
      </c>
      <c r="B122" s="5">
        <v>43585</v>
      </c>
      <c r="C122">
        <v>338</v>
      </c>
      <c r="D122" s="3"/>
      <c r="E122">
        <f t="shared" si="14"/>
        <v>5181.184679476788</v>
      </c>
      <c r="F122">
        <f t="shared" si="15"/>
        <v>5181.184679476788</v>
      </c>
      <c r="G122">
        <f t="shared" si="16"/>
        <v>1273.1496682901916</v>
      </c>
      <c r="H122">
        <f t="shared" si="17"/>
        <v>2546.2993365803832</v>
      </c>
      <c r="I122" t="str">
        <f t="shared" si="18"/>
        <v/>
      </c>
      <c r="J122">
        <f t="shared" si="10"/>
        <v>3123.8853428964048</v>
      </c>
      <c r="K122">
        <f t="shared" si="19"/>
        <v>3123.8853428964048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116</v>
      </c>
      <c r="B123" s="5">
        <v>43586</v>
      </c>
      <c r="C123">
        <v>341</v>
      </c>
      <c r="D123" s="3"/>
      <c r="E123">
        <f t="shared" si="14"/>
        <v>5400.2801428254616</v>
      </c>
      <c r="F123">
        <f t="shared" si="15"/>
        <v>5400.2801428254616</v>
      </c>
      <c r="G123">
        <f t="shared" si="16"/>
        <v>1444.6653105150417</v>
      </c>
      <c r="H123">
        <f t="shared" si="17"/>
        <v>2889.3306210300834</v>
      </c>
      <c r="I123" t="str">
        <f t="shared" si="18"/>
        <v/>
      </c>
      <c r="J123">
        <f t="shared" si="10"/>
        <v>2999.9495217953781</v>
      </c>
      <c r="K123">
        <f t="shared" si="19"/>
        <v>2999.9495217953781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117</v>
      </c>
      <c r="B124" s="5">
        <v>43587</v>
      </c>
      <c r="C124">
        <v>293</v>
      </c>
      <c r="D124" s="3"/>
      <c r="E124">
        <f t="shared" si="14"/>
        <v>5566.2206594593954</v>
      </c>
      <c r="F124">
        <f t="shared" si="15"/>
        <v>5566.2206594593954</v>
      </c>
      <c r="G124">
        <f t="shared" si="16"/>
        <v>1545.3484302212232</v>
      </c>
      <c r="H124">
        <f t="shared" si="17"/>
        <v>3090.6968604424465</v>
      </c>
      <c r="I124" t="str">
        <f t="shared" si="18"/>
        <v/>
      </c>
      <c r="J124">
        <f t="shared" si="10"/>
        <v>2964.5237990169489</v>
      </c>
      <c r="K124">
        <f t="shared" si="19"/>
        <v>2964.5237990169489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118</v>
      </c>
      <c r="B125" s="5">
        <v>43588</v>
      </c>
      <c r="C125">
        <v>0</v>
      </c>
      <c r="D125" s="3"/>
      <c r="E125">
        <f t="shared" si="14"/>
        <v>5435.2568756208775</v>
      </c>
      <c r="F125">
        <f t="shared" si="15"/>
        <v>5435.2568756208775</v>
      </c>
      <c r="G125">
        <f t="shared" si="16"/>
        <v>1339.6284015724141</v>
      </c>
      <c r="H125">
        <f t="shared" si="17"/>
        <v>2679.2568031448282</v>
      </c>
      <c r="I125" t="str">
        <f t="shared" si="18"/>
        <v/>
      </c>
      <c r="J125">
        <f t="shared" si="10"/>
        <v>3245.0000724760494</v>
      </c>
      <c r="K125">
        <f t="shared" si="19"/>
        <v>3245.0000724760494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119</v>
      </c>
      <c r="B126" s="5">
        <v>43589</v>
      </c>
      <c r="C126">
        <v>35</v>
      </c>
      <c r="D126" s="3"/>
      <c r="E126">
        <f t="shared" si="14"/>
        <v>5342.37444872572</v>
      </c>
      <c r="F126">
        <f t="shared" si="15"/>
        <v>5342.37444872572</v>
      </c>
      <c r="G126">
        <f t="shared" si="16"/>
        <v>1196.2942552007871</v>
      </c>
      <c r="H126">
        <f t="shared" si="17"/>
        <v>2392.5885104015742</v>
      </c>
      <c r="I126" t="str">
        <f t="shared" si="18"/>
        <v/>
      </c>
      <c r="J126">
        <f t="shared" si="10"/>
        <v>3438.7859383241457</v>
      </c>
      <c r="K126">
        <f t="shared" si="19"/>
        <v>3438.7859383241457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120</v>
      </c>
      <c r="B127" s="5">
        <v>43590</v>
      </c>
      <c r="C127">
        <v>240</v>
      </c>
      <c r="D127" s="3"/>
      <c r="E127">
        <f t="shared" si="14"/>
        <v>5456.6773886750525</v>
      </c>
      <c r="F127">
        <f t="shared" si="15"/>
        <v>5456.6773886750525</v>
      </c>
      <c r="G127">
        <f t="shared" si="16"/>
        <v>1277.0410514316661</v>
      </c>
      <c r="H127">
        <f t="shared" si="17"/>
        <v>2554.0821028633322</v>
      </c>
      <c r="I127" t="str">
        <f t="shared" si="18"/>
        <v/>
      </c>
      <c r="J127">
        <f t="shared" si="10"/>
        <v>3391.5952858117203</v>
      </c>
      <c r="K127">
        <f t="shared" si="19"/>
        <v>3391.5952858117203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121</v>
      </c>
      <c r="B128" s="5">
        <v>43591</v>
      </c>
      <c r="C128">
        <v>308</v>
      </c>
      <c r="D128" s="3"/>
      <c r="E128">
        <f t="shared" si="14"/>
        <v>5636.290973236687</v>
      </c>
      <c r="F128">
        <f t="shared" si="15"/>
        <v>5636.290973236687</v>
      </c>
      <c r="G128">
        <f t="shared" si="16"/>
        <v>1415.0386645598464</v>
      </c>
      <c r="H128">
        <f t="shared" si="17"/>
        <v>2830.0773291196929</v>
      </c>
      <c r="I128" t="str">
        <f t="shared" si="18"/>
        <v/>
      </c>
      <c r="J128">
        <f t="shared" si="10"/>
        <v>3295.2136441169941</v>
      </c>
      <c r="K128">
        <f t="shared" si="19"/>
        <v>3295.2136441169941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122</v>
      </c>
      <c r="B129" s="5">
        <v>43592</v>
      </c>
      <c r="C129">
        <v>129</v>
      </c>
      <c r="D129" s="3"/>
      <c r="E129">
        <f t="shared" si="14"/>
        <v>5632.6785530992411</v>
      </c>
      <c r="F129">
        <f t="shared" si="15"/>
        <v>5632.6785530992411</v>
      </c>
      <c r="G129">
        <f t="shared" si="16"/>
        <v>1355.6657455989414</v>
      </c>
      <c r="H129">
        <f t="shared" si="17"/>
        <v>2711.3314911978828</v>
      </c>
      <c r="I129" t="str">
        <f t="shared" si="18"/>
        <v/>
      </c>
      <c r="J129">
        <f t="shared" si="10"/>
        <v>3410.3470619013583</v>
      </c>
      <c r="K129">
        <f t="shared" si="19"/>
        <v>3410.3470619013583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123</v>
      </c>
      <c r="B130" s="5">
        <v>43593</v>
      </c>
      <c r="C130">
        <v>34</v>
      </c>
      <c r="D130" s="3"/>
      <c r="E130">
        <f t="shared" si="14"/>
        <v>5534.1511271147328</v>
      </c>
      <c r="F130">
        <f t="shared" si="15"/>
        <v>5534.1511271147328</v>
      </c>
      <c r="G130">
        <f t="shared" si="16"/>
        <v>1209.1966743080743</v>
      </c>
      <c r="H130">
        <f t="shared" si="17"/>
        <v>2418.3933486161486</v>
      </c>
      <c r="I130" t="str">
        <f t="shared" si="18"/>
        <v/>
      </c>
      <c r="J130">
        <f t="shared" si="10"/>
        <v>3604.7577784985842</v>
      </c>
      <c r="K130">
        <f t="shared" si="19"/>
        <v>3604.7577784985842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124</v>
      </c>
      <c r="B131" s="5">
        <v>43594</v>
      </c>
      <c r="C131">
        <v>76</v>
      </c>
      <c r="D131" s="3"/>
      <c r="E131">
        <f t="shared" si="14"/>
        <v>5479.9418852821364</v>
      </c>
      <c r="F131">
        <f t="shared" si="15"/>
        <v>5479.9418852821364</v>
      </c>
      <c r="G131">
        <f t="shared" si="16"/>
        <v>1124.2258734090879</v>
      </c>
      <c r="H131">
        <f t="shared" si="17"/>
        <v>2248.4517468181757</v>
      </c>
      <c r="I131" t="str">
        <f t="shared" si="18"/>
        <v/>
      </c>
      <c r="J131">
        <f t="shared" ref="J131:J150" si="20">$O$2+F131-H131</f>
        <v>3720.4901384639606</v>
      </c>
      <c r="K131">
        <f t="shared" si="19"/>
        <v>3720.4901384639606</v>
      </c>
      <c r="L131" t="str">
        <f t="shared" ref="L131:L194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95" si="23">A131+1</f>
        <v>125</v>
      </c>
      <c r="B132" s="5">
        <v>43595</v>
      </c>
      <c r="C132">
        <v>114</v>
      </c>
      <c r="D132" s="3"/>
      <c r="E132">
        <f t="shared" ref="E132:E195" si="24">(E131*EXP(-1/$O$5)+C132)</f>
        <v>5465.0080954777213</v>
      </c>
      <c r="F132">
        <f t="shared" ref="F132:F150" si="25">E132*$O$3</f>
        <v>5465.0080954777213</v>
      </c>
      <c r="G132">
        <f t="shared" ref="G132:G195" si="26">(G131*EXP(-1/$O$6)+C132)</f>
        <v>1088.5665639856836</v>
      </c>
      <c r="H132">
        <f t="shared" ref="H132:H150" si="27">G132*$O$4</f>
        <v>2177.1331279713672</v>
      </c>
      <c r="I132" t="str">
        <f t="shared" ref="I132:I150" si="28">IF(ISBLANK(D132),"",($O$2+((E131*EXP(-1/$O$5))*$O$3)-((G131*EXP(-1/$O$6))*$O$4)))</f>
        <v/>
      </c>
      <c r="J132">
        <f t="shared" si="20"/>
        <v>3776.8749675063541</v>
      </c>
      <c r="K132">
        <f t="shared" ref="K132:K150" si="29">IF(I132="",J132,I132)</f>
        <v>3776.8749675063541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126</v>
      </c>
      <c r="B133" s="5">
        <v>43596</v>
      </c>
      <c r="C133">
        <v>151</v>
      </c>
      <c r="D133" s="3">
        <v>515</v>
      </c>
      <c r="E133">
        <f t="shared" si="24"/>
        <v>5487.4256725592941</v>
      </c>
      <c r="F133">
        <f t="shared" si="25"/>
        <v>5487.4256725592941</v>
      </c>
      <c r="G133">
        <f t="shared" si="26"/>
        <v>1094.6542967261812</v>
      </c>
      <c r="H133">
        <f t="shared" si="27"/>
        <v>2189.3085934523624</v>
      </c>
      <c r="I133">
        <f t="shared" si="28"/>
        <v>3938.1170791069317</v>
      </c>
      <c r="J133">
        <f t="shared" si="20"/>
        <v>3787.1170791069317</v>
      </c>
      <c r="K133">
        <f t="shared" si="29"/>
        <v>3938.1170791069317</v>
      </c>
      <c r="L133">
        <f t="shared" si="21"/>
        <v>3423.1170791069317</v>
      </c>
      <c r="M133">
        <f t="shared" si="22"/>
        <v>664.6829279819284</v>
      </c>
    </row>
    <row r="134" spans="1:13">
      <c r="A134">
        <f t="shared" si="23"/>
        <v>127</v>
      </c>
      <c r="B134" s="5">
        <v>43597</v>
      </c>
      <c r="C134">
        <v>348</v>
      </c>
      <c r="D134" s="3"/>
      <c r="E134">
        <f t="shared" si="24"/>
        <v>5706.3158018627946</v>
      </c>
      <c r="F134">
        <f t="shared" si="25"/>
        <v>5706.3158018627946</v>
      </c>
      <c r="G134">
        <f t="shared" si="26"/>
        <v>1296.9316176985039</v>
      </c>
      <c r="H134">
        <f t="shared" si="27"/>
        <v>2593.8632353970079</v>
      </c>
      <c r="I134" t="str">
        <f t="shared" si="28"/>
        <v/>
      </c>
      <c r="J134">
        <f t="shared" si="20"/>
        <v>3601.4525664657867</v>
      </c>
      <c r="K134">
        <f t="shared" si="29"/>
        <v>3601.4525664657867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128</v>
      </c>
      <c r="B135" s="5">
        <v>43598</v>
      </c>
      <c r="C135">
        <v>299</v>
      </c>
      <c r="D135" s="3"/>
      <c r="E135">
        <f t="shared" si="24"/>
        <v>5871.0558156153111</v>
      </c>
      <c r="F135">
        <f t="shared" si="25"/>
        <v>5871.0558156153111</v>
      </c>
      <c r="G135">
        <f t="shared" si="26"/>
        <v>1423.2813568700844</v>
      </c>
      <c r="H135">
        <f t="shared" si="27"/>
        <v>2846.5627137401689</v>
      </c>
      <c r="I135" t="str">
        <f t="shared" si="28"/>
        <v/>
      </c>
      <c r="J135">
        <f t="shared" si="20"/>
        <v>3513.4931018751422</v>
      </c>
      <c r="K135">
        <f t="shared" si="29"/>
        <v>3513.4931018751422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129</v>
      </c>
      <c r="B136" s="5">
        <v>43599</v>
      </c>
      <c r="C136">
        <v>395</v>
      </c>
      <c r="D136" s="3"/>
      <c r="E136">
        <f t="shared" si="24"/>
        <v>6127.919774703345</v>
      </c>
      <c r="F136">
        <f t="shared" si="25"/>
        <v>6127.919774703345</v>
      </c>
      <c r="G136">
        <f t="shared" si="26"/>
        <v>1628.8111533971276</v>
      </c>
      <c r="H136">
        <f t="shared" si="27"/>
        <v>3257.6223067942551</v>
      </c>
      <c r="I136" t="str">
        <f t="shared" si="28"/>
        <v/>
      </c>
      <c r="J136">
        <f t="shared" si="20"/>
        <v>3359.2974679090898</v>
      </c>
      <c r="K136">
        <f t="shared" si="29"/>
        <v>3359.2974679090898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130</v>
      </c>
      <c r="B137" s="5">
        <v>43600</v>
      </c>
      <c r="C137">
        <v>202</v>
      </c>
      <c r="D137" s="3"/>
      <c r="E137">
        <f t="shared" si="24"/>
        <v>6185.7401580742098</v>
      </c>
      <c r="F137">
        <f t="shared" si="25"/>
        <v>6185.7401580742098</v>
      </c>
      <c r="G137">
        <f t="shared" si="26"/>
        <v>1613.9803917465729</v>
      </c>
      <c r="H137">
        <f t="shared" si="27"/>
        <v>3227.9607834931458</v>
      </c>
      <c r="I137" t="str">
        <f t="shared" si="28"/>
        <v/>
      </c>
      <c r="J137">
        <f t="shared" si="20"/>
        <v>3446.7793745810641</v>
      </c>
      <c r="K137">
        <f t="shared" si="29"/>
        <v>3446.7793745810641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131</v>
      </c>
      <c r="B138" s="5">
        <v>43601</v>
      </c>
      <c r="C138">
        <v>337</v>
      </c>
      <c r="D138" s="3"/>
      <c r="E138">
        <f t="shared" si="24"/>
        <v>6377.2001253472372</v>
      </c>
      <c r="F138">
        <f t="shared" si="25"/>
        <v>6377.2001253472372</v>
      </c>
      <c r="G138">
        <f t="shared" si="26"/>
        <v>1736.1239322352444</v>
      </c>
      <c r="H138">
        <f t="shared" si="27"/>
        <v>3472.2478644704888</v>
      </c>
      <c r="I138" t="str">
        <f t="shared" si="28"/>
        <v/>
      </c>
      <c r="J138">
        <f t="shared" si="20"/>
        <v>3393.9522608767484</v>
      </c>
      <c r="K138">
        <f t="shared" si="29"/>
        <v>3393.9522608767484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132</v>
      </c>
      <c r="B139" s="5">
        <v>43602</v>
      </c>
      <c r="C139">
        <v>339</v>
      </c>
      <c r="D139" s="3"/>
      <c r="E139">
        <f t="shared" si="24"/>
        <v>6566.1553625167135</v>
      </c>
      <c r="F139">
        <f t="shared" si="25"/>
        <v>6566.1553625167135</v>
      </c>
      <c r="G139">
        <f t="shared" si="26"/>
        <v>1844.0074680821153</v>
      </c>
      <c r="H139">
        <f t="shared" si="27"/>
        <v>3688.0149361642307</v>
      </c>
      <c r="I139" t="str">
        <f t="shared" si="28"/>
        <v/>
      </c>
      <c r="J139">
        <f t="shared" si="20"/>
        <v>3367.1404263524828</v>
      </c>
      <c r="K139">
        <f t="shared" si="29"/>
        <v>3367.1404263524828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133</v>
      </c>
      <c r="B140" s="5">
        <v>43603</v>
      </c>
      <c r="C140">
        <v>289</v>
      </c>
      <c r="D140" s="3"/>
      <c r="E140">
        <f t="shared" si="24"/>
        <v>6700.6648016573672</v>
      </c>
      <c r="F140">
        <f t="shared" si="25"/>
        <v>6700.6648016573672</v>
      </c>
      <c r="G140">
        <f t="shared" si="26"/>
        <v>1887.5293210546743</v>
      </c>
      <c r="H140">
        <f t="shared" si="27"/>
        <v>3775.0586421093485</v>
      </c>
      <c r="I140" t="str">
        <f t="shared" si="28"/>
        <v/>
      </c>
      <c r="J140">
        <f t="shared" si="20"/>
        <v>3414.6061595480187</v>
      </c>
      <c r="K140">
        <f t="shared" si="29"/>
        <v>3414.6061595480187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134</v>
      </c>
      <c r="B141" s="5">
        <v>43604</v>
      </c>
      <c r="C141">
        <v>142</v>
      </c>
      <c r="D141" s="3"/>
      <c r="E141">
        <f t="shared" si="24"/>
        <v>6685.0094605656886</v>
      </c>
      <c r="F141">
        <f t="shared" si="25"/>
        <v>6685.0094605656886</v>
      </c>
      <c r="G141">
        <f t="shared" si="26"/>
        <v>1778.2574535527622</v>
      </c>
      <c r="H141">
        <f t="shared" si="27"/>
        <v>3556.5149071055243</v>
      </c>
      <c r="I141" t="str">
        <f t="shared" si="28"/>
        <v/>
      </c>
      <c r="J141">
        <f t="shared" si="20"/>
        <v>3617.4945534601643</v>
      </c>
      <c r="K141">
        <f t="shared" si="29"/>
        <v>3617.4945534601643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135</v>
      </c>
      <c r="B142" s="5">
        <v>43605</v>
      </c>
      <c r="C142">
        <v>43</v>
      </c>
      <c r="D142" s="3"/>
      <c r="E142">
        <f t="shared" si="24"/>
        <v>6570.7224632447806</v>
      </c>
      <c r="F142">
        <f t="shared" si="25"/>
        <v>6570.7224632447806</v>
      </c>
      <c r="G142">
        <f t="shared" si="26"/>
        <v>1584.5320865509245</v>
      </c>
      <c r="H142">
        <f t="shared" si="27"/>
        <v>3169.0641731018491</v>
      </c>
      <c r="I142" t="str">
        <f t="shared" si="28"/>
        <v/>
      </c>
      <c r="J142">
        <f t="shared" si="20"/>
        <v>3890.6582901429315</v>
      </c>
      <c r="K142">
        <f t="shared" si="29"/>
        <v>3890.6582901429315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136</v>
      </c>
      <c r="B143" s="5">
        <v>43606</v>
      </c>
      <c r="C143">
        <v>144</v>
      </c>
      <c r="D143" s="3"/>
      <c r="E143">
        <f t="shared" si="24"/>
        <v>6560.1244462084132</v>
      </c>
      <c r="F143">
        <f t="shared" si="25"/>
        <v>6560.1244462084132</v>
      </c>
      <c r="G143">
        <f t="shared" si="26"/>
        <v>1517.5958472760385</v>
      </c>
      <c r="H143">
        <f t="shared" si="27"/>
        <v>3035.191694552077</v>
      </c>
      <c r="I143" t="str">
        <f t="shared" si="28"/>
        <v/>
      </c>
      <c r="J143">
        <f t="shared" si="20"/>
        <v>4013.9327516563362</v>
      </c>
      <c r="K143">
        <f t="shared" si="29"/>
        <v>4013.9327516563362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137</v>
      </c>
      <c r="B144" s="5">
        <v>43607</v>
      </c>
      <c r="C144">
        <v>207</v>
      </c>
      <c r="D144" s="3"/>
      <c r="E144">
        <f t="shared" si="24"/>
        <v>6612.7757826377429</v>
      </c>
      <c r="F144">
        <f t="shared" si="25"/>
        <v>6612.7757826377429</v>
      </c>
      <c r="G144">
        <f t="shared" si="26"/>
        <v>1522.5703007562497</v>
      </c>
      <c r="H144">
        <f t="shared" si="27"/>
        <v>3045.1406015124994</v>
      </c>
      <c r="I144" t="str">
        <f t="shared" si="28"/>
        <v/>
      </c>
      <c r="J144">
        <f t="shared" si="20"/>
        <v>4056.6351811252434</v>
      </c>
      <c r="K144">
        <f t="shared" si="29"/>
        <v>4056.6351811252434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138</v>
      </c>
      <c r="B145" s="5">
        <v>43608</v>
      </c>
      <c r="C145">
        <v>258</v>
      </c>
      <c r="D145" s="3">
        <v>493</v>
      </c>
      <c r="E145">
        <f t="shared" si="24"/>
        <v>6715.188321925385</v>
      </c>
      <c r="F145">
        <f t="shared" si="25"/>
        <v>6715.188321925385</v>
      </c>
      <c r="G145">
        <f t="shared" si="26"/>
        <v>1577.88254454158</v>
      </c>
      <c r="H145">
        <f t="shared" si="27"/>
        <v>3155.7650890831601</v>
      </c>
      <c r="I145">
        <f t="shared" si="28"/>
        <v>4306.4232328422249</v>
      </c>
      <c r="J145">
        <f t="shared" si="20"/>
        <v>4048.4232328422249</v>
      </c>
      <c r="K145">
        <f t="shared" si="29"/>
        <v>4306.4232328422249</v>
      </c>
      <c r="L145">
        <f t="shared" si="21"/>
        <v>3813.4232328422249</v>
      </c>
      <c r="M145">
        <f t="shared" si="22"/>
        <v>773.51384033310853</v>
      </c>
    </row>
    <row r="146" spans="1:13">
      <c r="A146">
        <f t="shared" si="23"/>
        <v>139</v>
      </c>
      <c r="B146" s="5">
        <v>43609</v>
      </c>
      <c r="C146">
        <v>409</v>
      </c>
      <c r="D146" s="3">
        <v>492</v>
      </c>
      <c r="E146">
        <f t="shared" si="24"/>
        <v>6966.1912668979276</v>
      </c>
      <c r="F146">
        <f t="shared" si="25"/>
        <v>6966.1912668979276</v>
      </c>
      <c r="G146">
        <f t="shared" si="26"/>
        <v>1776.8315062646773</v>
      </c>
      <c r="H146">
        <f t="shared" si="27"/>
        <v>3553.6630125293545</v>
      </c>
      <c r="I146">
        <f t="shared" si="28"/>
        <v>4310.5282543685735</v>
      </c>
      <c r="J146">
        <f t="shared" si="20"/>
        <v>3901.528254368573</v>
      </c>
      <c r="K146">
        <f t="shared" si="29"/>
        <v>4310.5282543685735</v>
      </c>
      <c r="L146">
        <f t="shared" si="21"/>
        <v>3818.5282543685735</v>
      </c>
      <c r="M146">
        <f t="shared" si="22"/>
        <v>776.12362893670195</v>
      </c>
    </row>
    <row r="147" spans="1:13">
      <c r="A147">
        <f t="shared" si="23"/>
        <v>140</v>
      </c>
      <c r="B147" s="5">
        <v>43610</v>
      </c>
      <c r="C147">
        <v>321</v>
      </c>
      <c r="D147" s="3"/>
      <c r="E147">
        <f t="shared" si="24"/>
        <v>7123.2885359299471</v>
      </c>
      <c r="F147">
        <f t="shared" si="25"/>
        <v>7123.2885359299471</v>
      </c>
      <c r="G147">
        <f t="shared" si="26"/>
        <v>1861.295964360675</v>
      </c>
      <c r="H147">
        <f t="shared" si="27"/>
        <v>3722.5919287213501</v>
      </c>
      <c r="I147" t="str">
        <f t="shared" si="28"/>
        <v/>
      </c>
      <c r="J147">
        <f t="shared" si="20"/>
        <v>3889.696607208597</v>
      </c>
      <c r="K147">
        <f t="shared" si="29"/>
        <v>3889.696607208597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141</v>
      </c>
      <c r="B148" s="5">
        <v>43611</v>
      </c>
      <c r="C148">
        <v>409</v>
      </c>
      <c r="D148" s="3"/>
      <c r="E148">
        <f t="shared" si="24"/>
        <v>7364.6895711901043</v>
      </c>
      <c r="F148">
        <f t="shared" si="25"/>
        <v>7364.6895711901043</v>
      </c>
      <c r="G148">
        <f t="shared" si="26"/>
        <v>2022.5163363984709</v>
      </c>
      <c r="H148">
        <f t="shared" si="27"/>
        <v>4045.0326727969418</v>
      </c>
      <c r="I148" t="str">
        <f t="shared" si="28"/>
        <v/>
      </c>
      <c r="J148">
        <f t="shared" si="20"/>
        <v>3808.6568983931625</v>
      </c>
      <c r="K148">
        <f t="shared" si="29"/>
        <v>3808.6568983931625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142</v>
      </c>
      <c r="B149" s="5">
        <v>43612</v>
      </c>
      <c r="C149">
        <v>41</v>
      </c>
      <c r="D149" s="3"/>
      <c r="E149">
        <f t="shared" si="24"/>
        <v>7232.4108472501875</v>
      </c>
      <c r="F149">
        <f t="shared" si="25"/>
        <v>7232.4108472501875</v>
      </c>
      <c r="G149">
        <f t="shared" si="26"/>
        <v>1794.2747139075382</v>
      </c>
      <c r="H149">
        <f t="shared" si="27"/>
        <v>3588.5494278150763</v>
      </c>
      <c r="I149" t="str">
        <f t="shared" si="28"/>
        <v/>
      </c>
      <c r="J149">
        <f t="shared" si="20"/>
        <v>4132.8614194351112</v>
      </c>
      <c r="K149">
        <f t="shared" si="29"/>
        <v>4132.8614194351112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143</v>
      </c>
      <c r="B150" s="5">
        <v>43613</v>
      </c>
      <c r="C150">
        <v>460</v>
      </c>
      <c r="D150" s="3"/>
      <c r="E150">
        <f t="shared" si="24"/>
        <v>7522.2444185763707</v>
      </c>
      <c r="F150">
        <f t="shared" si="25"/>
        <v>7522.2444185763707</v>
      </c>
      <c r="G150">
        <f t="shared" si="26"/>
        <v>2015.4170955670247</v>
      </c>
      <c r="H150">
        <f t="shared" si="27"/>
        <v>4030.8341911340494</v>
      </c>
      <c r="I150" t="str">
        <f t="shared" si="28"/>
        <v/>
      </c>
      <c r="J150">
        <f t="shared" si="20"/>
        <v>3980.4102274423212</v>
      </c>
      <c r="K150">
        <f t="shared" si="29"/>
        <v>3980.4102274423212</v>
      </c>
      <c r="L150" t="str">
        <f t="shared" si="21"/>
        <v/>
      </c>
      <c r="M150" t="str">
        <f t="shared" si="22"/>
        <v/>
      </c>
    </row>
    <row r="151" spans="1:13">
      <c r="A151">
        <f t="shared" si="23"/>
        <v>144</v>
      </c>
      <c r="B151" s="5">
        <v>43614</v>
      </c>
      <c r="C151">
        <v>341</v>
      </c>
      <c r="D151" s="3">
        <v>487</v>
      </c>
      <c r="E151">
        <f t="shared" si="24"/>
        <v>7686.2586948176913</v>
      </c>
      <c r="F151">
        <f t="shared" ref="F151:F214" si="30">E151*$O$3</f>
        <v>7686.2586948176913</v>
      </c>
      <c r="G151">
        <f t="shared" si="26"/>
        <v>2088.1205389257534</v>
      </c>
      <c r="H151">
        <f t="shared" ref="H151:H214" si="31">G151*$O$4</f>
        <v>4176.2410778515068</v>
      </c>
      <c r="I151">
        <f t="shared" ref="I151:I214" si="32">IF(ISBLANK(D151),"",($O$2+((E150*EXP(-1/$O$5))*$O$3)-((G150*EXP(-1/$O$6))*$O$4)))</f>
        <v>4340.0176169661845</v>
      </c>
      <c r="J151">
        <f t="shared" ref="J151:J214" si="33">$O$2+F151-H151</f>
        <v>3999.0176169661845</v>
      </c>
      <c r="K151">
        <f t="shared" ref="K151:K214" si="34">IF(I151="",J151,I151)</f>
        <v>4340.0176169661845</v>
      </c>
      <c r="L151">
        <f t="shared" si="21"/>
        <v>3853.0176169661845</v>
      </c>
    </row>
    <row r="152" spans="1:13">
      <c r="A152">
        <f t="shared" si="23"/>
        <v>145</v>
      </c>
      <c r="B152" s="5">
        <v>43615</v>
      </c>
      <c r="C152">
        <v>278</v>
      </c>
      <c r="D152" s="3"/>
      <c r="E152">
        <f t="shared" si="24"/>
        <v>7783.4139917741013</v>
      </c>
      <c r="F152">
        <f t="shared" si="30"/>
        <v>7783.4139917741013</v>
      </c>
      <c r="G152">
        <f t="shared" si="26"/>
        <v>2088.1455472091743</v>
      </c>
      <c r="H152">
        <f t="shared" si="31"/>
        <v>4176.2910944183486</v>
      </c>
      <c r="I152" t="str">
        <f t="shared" si="32"/>
        <v/>
      </c>
      <c r="J152">
        <f t="shared" si="33"/>
        <v>4096.1228973557527</v>
      </c>
      <c r="K152">
        <f t="shared" si="34"/>
        <v>4096.1228973557527</v>
      </c>
      <c r="L152" t="str">
        <f t="shared" si="21"/>
        <v/>
      </c>
    </row>
    <row r="153" spans="1:13">
      <c r="A153">
        <f t="shared" si="23"/>
        <v>146</v>
      </c>
      <c r="B153" s="5">
        <v>43616</v>
      </c>
      <c r="C153">
        <v>282</v>
      </c>
      <c r="D153" s="3"/>
      <c r="E153">
        <f t="shared" si="24"/>
        <v>7882.283388460326</v>
      </c>
      <c r="F153">
        <f t="shared" si="30"/>
        <v>7882.283388460326</v>
      </c>
      <c r="G153">
        <f t="shared" si="26"/>
        <v>2092.167226337383</v>
      </c>
      <c r="H153">
        <f t="shared" si="31"/>
        <v>4184.334452674766</v>
      </c>
      <c r="I153" t="str">
        <f t="shared" si="32"/>
        <v/>
      </c>
      <c r="J153">
        <f t="shared" si="33"/>
        <v>4186.94893578556</v>
      </c>
      <c r="K153">
        <f t="shared" si="34"/>
        <v>4186.94893578556</v>
      </c>
      <c r="L153" t="str">
        <f t="shared" si="21"/>
        <v/>
      </c>
    </row>
    <row r="154" spans="1:13">
      <c r="A154">
        <f t="shared" si="23"/>
        <v>147</v>
      </c>
      <c r="B154" s="5">
        <v>43617</v>
      </c>
      <c r="C154">
        <v>416</v>
      </c>
      <c r="D154" s="3">
        <v>496</v>
      </c>
      <c r="E154">
        <f t="shared" si="24"/>
        <v>8112.8265550008136</v>
      </c>
      <c r="F154">
        <f t="shared" si="30"/>
        <v>8112.8265550008136</v>
      </c>
      <c r="G154">
        <f t="shared" si="26"/>
        <v>2229.6535310935133</v>
      </c>
      <c r="H154">
        <f t="shared" si="31"/>
        <v>4459.3070621870265</v>
      </c>
      <c r="I154">
        <f t="shared" si="32"/>
        <v>4558.5194928137871</v>
      </c>
      <c r="J154">
        <f t="shared" si="33"/>
        <v>4142.519492813788</v>
      </c>
      <c r="K154">
        <f t="shared" si="34"/>
        <v>4558.5194928137871</v>
      </c>
      <c r="L154">
        <f t="shared" si="21"/>
        <v>4062.5194928137871</v>
      </c>
    </row>
    <row r="155" spans="1:13">
      <c r="A155">
        <f t="shared" si="23"/>
        <v>148</v>
      </c>
      <c r="B155" s="5">
        <v>43618</v>
      </c>
      <c r="C155">
        <v>107</v>
      </c>
      <c r="D155" s="3">
        <v>485</v>
      </c>
      <c r="E155">
        <f t="shared" si="24"/>
        <v>8028.9454296787526</v>
      </c>
      <c r="F155">
        <f t="shared" si="30"/>
        <v>8028.9454296787526</v>
      </c>
      <c r="G155">
        <f t="shared" si="26"/>
        <v>2039.8373702049209</v>
      </c>
      <c r="H155">
        <f t="shared" si="31"/>
        <v>4079.6747404098419</v>
      </c>
      <c r="I155">
        <f t="shared" si="32"/>
        <v>4545.2706892689093</v>
      </c>
      <c r="J155">
        <f t="shared" si="33"/>
        <v>4438.2706892689093</v>
      </c>
      <c r="K155">
        <f t="shared" si="34"/>
        <v>4545.2706892689093</v>
      </c>
      <c r="L155">
        <f t="shared" si="21"/>
        <v>4060.2706892689093</v>
      </c>
    </row>
    <row r="156" spans="1:13">
      <c r="A156">
        <f t="shared" si="23"/>
        <v>149</v>
      </c>
      <c r="B156" s="5">
        <v>43619</v>
      </c>
      <c r="C156">
        <v>0</v>
      </c>
      <c r="D156" s="3"/>
      <c r="E156">
        <f t="shared" si="24"/>
        <v>7840.0378857572314</v>
      </c>
      <c r="F156">
        <f t="shared" si="30"/>
        <v>7840.0378857572314</v>
      </c>
      <c r="G156">
        <f t="shared" si="26"/>
        <v>1768.2899353151754</v>
      </c>
      <c r="H156">
        <f t="shared" si="31"/>
        <v>3536.5798706303508</v>
      </c>
      <c r="I156" t="str">
        <f t="shared" si="32"/>
        <v/>
      </c>
      <c r="J156">
        <f t="shared" si="33"/>
        <v>4792.4580151268819</v>
      </c>
      <c r="K156">
        <f t="shared" si="34"/>
        <v>4792.4580151268819</v>
      </c>
      <c r="L156" t="str">
        <f t="shared" si="21"/>
        <v/>
      </c>
    </row>
    <row r="157" spans="1:13">
      <c r="A157">
        <f t="shared" si="23"/>
        <v>150</v>
      </c>
      <c r="B157" s="5">
        <v>43620</v>
      </c>
      <c r="C157">
        <v>58.767673063602658</v>
      </c>
      <c r="D157" s="3"/>
      <c r="E157">
        <f t="shared" si="24"/>
        <v>7714.3426907864541</v>
      </c>
      <c r="F157">
        <f t="shared" si="30"/>
        <v>7714.3426907864541</v>
      </c>
      <c r="G157">
        <f t="shared" si="26"/>
        <v>1591.6591383390064</v>
      </c>
      <c r="H157">
        <f t="shared" si="31"/>
        <v>3183.3182766780128</v>
      </c>
      <c r="I157" t="str">
        <f t="shared" si="32"/>
        <v/>
      </c>
      <c r="J157">
        <f t="shared" si="33"/>
        <v>5020.0244141084413</v>
      </c>
      <c r="K157">
        <f t="shared" si="34"/>
        <v>5020.0244141084413</v>
      </c>
      <c r="L157" t="str">
        <f t="shared" si="21"/>
        <v/>
      </c>
    </row>
    <row r="158" spans="1:13">
      <c r="A158">
        <f t="shared" si="23"/>
        <v>151</v>
      </c>
      <c r="B158" s="5">
        <v>43621</v>
      </c>
      <c r="C158">
        <v>31.468646864686473</v>
      </c>
      <c r="D158" s="3"/>
      <c r="E158">
        <f t="shared" si="24"/>
        <v>7564.3058655503401</v>
      </c>
      <c r="F158">
        <f t="shared" si="30"/>
        <v>7564.3058655503401</v>
      </c>
      <c r="G158">
        <f t="shared" si="26"/>
        <v>1411.2427778261881</v>
      </c>
      <c r="H158">
        <f t="shared" si="31"/>
        <v>2822.4855556523762</v>
      </c>
      <c r="I158" t="str">
        <f t="shared" si="32"/>
        <v/>
      </c>
      <c r="J158">
        <f t="shared" si="33"/>
        <v>5230.8203098979639</v>
      </c>
      <c r="K158">
        <f t="shared" si="34"/>
        <v>5230.8203098979639</v>
      </c>
      <c r="L158" t="str">
        <f t="shared" si="21"/>
        <v/>
      </c>
    </row>
    <row r="159" spans="1:13">
      <c r="A159">
        <f t="shared" si="23"/>
        <v>152</v>
      </c>
      <c r="B159" s="5">
        <v>43622</v>
      </c>
      <c r="C159">
        <v>101</v>
      </c>
      <c r="D159" s="3"/>
      <c r="E159">
        <f t="shared" si="24"/>
        <v>7487.3305068873979</v>
      </c>
      <c r="F159">
        <f t="shared" si="30"/>
        <v>7487.3305068873979</v>
      </c>
      <c r="G159">
        <f t="shared" si="26"/>
        <v>1324.3751752795781</v>
      </c>
      <c r="H159">
        <f t="shared" si="31"/>
        <v>2648.7503505591562</v>
      </c>
      <c r="I159" t="str">
        <f t="shared" si="32"/>
        <v/>
      </c>
      <c r="J159">
        <f t="shared" si="33"/>
        <v>5327.5801563282421</v>
      </c>
      <c r="K159">
        <f t="shared" si="34"/>
        <v>5327.5801563282421</v>
      </c>
      <c r="L159" t="str">
        <f t="shared" si="21"/>
        <v/>
      </c>
    </row>
    <row r="160" spans="1:13">
      <c r="A160">
        <f t="shared" si="23"/>
        <v>153</v>
      </c>
      <c r="B160" s="5">
        <v>43623</v>
      </c>
      <c r="C160">
        <v>89.733732632522518</v>
      </c>
      <c r="D160" s="3"/>
      <c r="E160">
        <f t="shared" si="24"/>
        <v>7400.8999812156553</v>
      </c>
      <c r="F160">
        <f t="shared" si="30"/>
        <v>7400.8999812156553</v>
      </c>
      <c r="G160">
        <f t="shared" si="26"/>
        <v>1237.8053030601618</v>
      </c>
      <c r="H160">
        <f t="shared" si="31"/>
        <v>2475.6106061203236</v>
      </c>
      <c r="I160" t="str">
        <f t="shared" si="32"/>
        <v/>
      </c>
      <c r="J160">
        <f t="shared" si="33"/>
        <v>5414.2893750953317</v>
      </c>
      <c r="K160">
        <f t="shared" si="34"/>
        <v>5414.2893750953317</v>
      </c>
      <c r="L160" t="str">
        <f t="shared" si="21"/>
        <v/>
      </c>
    </row>
    <row r="161" spans="1:12">
      <c r="A161">
        <f t="shared" si="23"/>
        <v>154</v>
      </c>
      <c r="B161" s="5">
        <v>43624</v>
      </c>
      <c r="C161">
        <v>0</v>
      </c>
      <c r="D161" s="3"/>
      <c r="E161">
        <f t="shared" si="24"/>
        <v>7226.7692874022068</v>
      </c>
      <c r="F161">
        <f t="shared" si="30"/>
        <v>7226.7692874022068</v>
      </c>
      <c r="G161">
        <f t="shared" si="26"/>
        <v>1073.0260614164301</v>
      </c>
      <c r="H161">
        <f t="shared" si="31"/>
        <v>2146.0521228328603</v>
      </c>
      <c r="I161" t="str">
        <f t="shared" si="32"/>
        <v/>
      </c>
      <c r="J161">
        <f t="shared" si="33"/>
        <v>5569.717164569347</v>
      </c>
      <c r="K161">
        <f t="shared" si="34"/>
        <v>5569.717164569347</v>
      </c>
      <c r="L161" t="str">
        <f t="shared" si="21"/>
        <v/>
      </c>
    </row>
    <row r="162" spans="1:12">
      <c r="A162">
        <f t="shared" si="23"/>
        <v>155</v>
      </c>
      <c r="B162" s="5">
        <v>43625</v>
      </c>
      <c r="C162">
        <v>26.579269038014917</v>
      </c>
      <c r="D162" s="3"/>
      <c r="E162">
        <f t="shared" si="24"/>
        <v>7083.3148641542775</v>
      </c>
      <c r="F162">
        <f t="shared" si="30"/>
        <v>7083.3148641542775</v>
      </c>
      <c r="G162">
        <f t="shared" si="26"/>
        <v>956.76184753589916</v>
      </c>
      <c r="H162">
        <f t="shared" si="31"/>
        <v>1913.5236950717983</v>
      </c>
      <c r="I162" t="str">
        <f t="shared" si="32"/>
        <v/>
      </c>
      <c r="J162">
        <f t="shared" si="33"/>
        <v>5658.7911690824794</v>
      </c>
      <c r="K162">
        <f t="shared" si="34"/>
        <v>5658.7911690824794</v>
      </c>
      <c r="L162" t="str">
        <f t="shared" si="21"/>
        <v/>
      </c>
    </row>
    <row r="163" spans="1:12">
      <c r="A163">
        <f t="shared" si="23"/>
        <v>156</v>
      </c>
      <c r="B163" s="5">
        <v>43626</v>
      </c>
      <c r="C163">
        <v>65.286843499164732</v>
      </c>
      <c r="D163" s="3"/>
      <c r="E163">
        <f t="shared" si="24"/>
        <v>6981.9432559887982</v>
      </c>
      <c r="F163">
        <f t="shared" si="30"/>
        <v>6981.9432559887982</v>
      </c>
      <c r="G163">
        <f t="shared" si="26"/>
        <v>894.68254445218849</v>
      </c>
      <c r="H163">
        <f t="shared" si="31"/>
        <v>1789.365088904377</v>
      </c>
      <c r="I163" t="str">
        <f t="shared" si="32"/>
        <v/>
      </c>
      <c r="J163">
        <f t="shared" si="33"/>
        <v>5681.5781670844208</v>
      </c>
      <c r="K163">
        <f t="shared" si="34"/>
        <v>5681.5781670844208</v>
      </c>
      <c r="L163" t="str">
        <f t="shared" si="21"/>
        <v/>
      </c>
    </row>
    <row r="164" spans="1:12">
      <c r="A164">
        <f t="shared" si="23"/>
        <v>157</v>
      </c>
      <c r="B164" s="5">
        <v>43627</v>
      </c>
      <c r="C164">
        <v>104</v>
      </c>
      <c r="D164" s="3"/>
      <c r="E164">
        <f t="shared" si="24"/>
        <v>6921.6699072856372</v>
      </c>
      <c r="F164">
        <f t="shared" si="30"/>
        <v>6921.6699072856372</v>
      </c>
      <c r="G164">
        <f t="shared" si="26"/>
        <v>879.58052507786169</v>
      </c>
      <c r="H164">
        <f t="shared" si="31"/>
        <v>1759.1610501557234</v>
      </c>
      <c r="I164" t="str">
        <f t="shared" si="32"/>
        <v/>
      </c>
      <c r="J164">
        <f t="shared" si="33"/>
        <v>5651.5088571299138</v>
      </c>
      <c r="K164">
        <f t="shared" si="34"/>
        <v>5651.5088571299138</v>
      </c>
      <c r="L164" t="str">
        <f t="shared" si="21"/>
        <v/>
      </c>
    </row>
    <row r="165" spans="1:12">
      <c r="A165">
        <f t="shared" si="23"/>
        <v>158</v>
      </c>
      <c r="B165" s="5">
        <v>43628</v>
      </c>
      <c r="C165">
        <v>190</v>
      </c>
      <c r="D165" s="3"/>
      <c r="E165">
        <f t="shared" si="24"/>
        <v>6948.8146888172823</v>
      </c>
      <c r="F165">
        <f t="shared" si="30"/>
        <v>6948.8146888172823</v>
      </c>
      <c r="G165">
        <f t="shared" si="26"/>
        <v>952.48891824065868</v>
      </c>
      <c r="H165">
        <f t="shared" si="31"/>
        <v>1904.9778364813174</v>
      </c>
      <c r="I165" t="str">
        <f t="shared" si="32"/>
        <v/>
      </c>
      <c r="J165">
        <f t="shared" si="33"/>
        <v>5532.836852335965</v>
      </c>
      <c r="K165">
        <f t="shared" si="34"/>
        <v>5532.836852335965</v>
      </c>
      <c r="L165" t="str">
        <f t="shared" si="21"/>
        <v/>
      </c>
    </row>
    <row r="166" spans="1:12">
      <c r="A166">
        <f t="shared" si="23"/>
        <v>159</v>
      </c>
      <c r="B166" s="5">
        <v>43629</v>
      </c>
      <c r="C166">
        <v>49</v>
      </c>
      <c r="D166" s="3"/>
      <c r="E166">
        <f t="shared" si="24"/>
        <v>6834.3207994232944</v>
      </c>
      <c r="F166">
        <f t="shared" si="30"/>
        <v>6834.3207994232944</v>
      </c>
      <c r="G166">
        <f t="shared" si="26"/>
        <v>874.69159297978467</v>
      </c>
      <c r="H166">
        <f t="shared" si="31"/>
        <v>1749.3831859595693</v>
      </c>
      <c r="I166" t="str">
        <f t="shared" si="32"/>
        <v/>
      </c>
      <c r="J166">
        <f t="shared" si="33"/>
        <v>5573.937613463725</v>
      </c>
      <c r="K166">
        <f t="shared" si="34"/>
        <v>5573.937613463725</v>
      </c>
      <c r="L166" t="str">
        <f t="shared" si="21"/>
        <v/>
      </c>
    </row>
    <row r="167" spans="1:12">
      <c r="A167">
        <f t="shared" si="23"/>
        <v>160</v>
      </c>
      <c r="B167" s="5">
        <v>43630</v>
      </c>
      <c r="C167">
        <v>122</v>
      </c>
      <c r="D167" s="3"/>
      <c r="E167">
        <f t="shared" si="24"/>
        <v>6795.5207581353716</v>
      </c>
      <c r="F167">
        <f t="shared" si="30"/>
        <v>6795.5207581353716</v>
      </c>
      <c r="G167">
        <f t="shared" si="26"/>
        <v>880.25081105145637</v>
      </c>
      <c r="H167">
        <f t="shared" si="31"/>
        <v>1760.5016221029127</v>
      </c>
      <c r="I167" t="str">
        <f t="shared" si="32"/>
        <v/>
      </c>
      <c r="J167">
        <f t="shared" si="33"/>
        <v>5524.0191360324588</v>
      </c>
      <c r="K167">
        <f t="shared" si="34"/>
        <v>5524.0191360324588</v>
      </c>
      <c r="L167" t="str">
        <f t="shared" si="21"/>
        <v/>
      </c>
    </row>
    <row r="168" spans="1:12">
      <c r="A168">
        <f t="shared" si="23"/>
        <v>161</v>
      </c>
      <c r="B168" s="5">
        <v>43631</v>
      </c>
      <c r="C168">
        <v>250</v>
      </c>
      <c r="D168" s="3"/>
      <c r="E168">
        <f t="shared" si="24"/>
        <v>6885.6336163767774</v>
      </c>
      <c r="F168">
        <f t="shared" si="30"/>
        <v>6885.6336163767774</v>
      </c>
      <c r="G168">
        <f t="shared" si="26"/>
        <v>1013.0699743376804</v>
      </c>
      <c r="H168">
        <f t="shared" si="31"/>
        <v>2026.1399486753608</v>
      </c>
      <c r="I168" t="str">
        <f t="shared" si="32"/>
        <v/>
      </c>
      <c r="J168">
        <f t="shared" si="33"/>
        <v>5348.4936677014166</v>
      </c>
      <c r="K168">
        <f t="shared" si="34"/>
        <v>5348.4936677014166</v>
      </c>
      <c r="L168" t="str">
        <f t="shared" si="21"/>
        <v/>
      </c>
    </row>
    <row r="169" spans="1:12">
      <c r="A169">
        <f t="shared" si="23"/>
        <v>162</v>
      </c>
      <c r="B169" s="5">
        <v>43632</v>
      </c>
      <c r="C169">
        <v>29.431406103573323</v>
      </c>
      <c r="D169" s="3"/>
      <c r="E169">
        <f t="shared" si="24"/>
        <v>6753.0576771563901</v>
      </c>
      <c r="F169">
        <f t="shared" si="30"/>
        <v>6753.0576771563901</v>
      </c>
      <c r="G169">
        <f t="shared" si="26"/>
        <v>907.63937775739203</v>
      </c>
      <c r="H169">
        <f t="shared" si="31"/>
        <v>1815.2787555147841</v>
      </c>
      <c r="I169" t="str">
        <f t="shared" si="32"/>
        <v/>
      </c>
      <c r="J169">
        <f t="shared" si="33"/>
        <v>5426.7789216416058</v>
      </c>
      <c r="K169">
        <f t="shared" si="34"/>
        <v>5426.7789216416058</v>
      </c>
      <c r="L169" t="str">
        <f t="shared" si="21"/>
        <v/>
      </c>
    </row>
    <row r="170" spans="1:12">
      <c r="A170">
        <f t="shared" si="23"/>
        <v>163</v>
      </c>
      <c r="B170" s="5">
        <v>43633</v>
      </c>
      <c r="C170">
        <v>180</v>
      </c>
      <c r="D170" s="3"/>
      <c r="E170">
        <f t="shared" si="24"/>
        <v>6774.1696200727802</v>
      </c>
      <c r="F170">
        <f t="shared" si="30"/>
        <v>6774.1696200727802</v>
      </c>
      <c r="G170">
        <f t="shared" si="26"/>
        <v>966.81251752088963</v>
      </c>
      <c r="H170">
        <f t="shared" si="31"/>
        <v>1933.6250350417793</v>
      </c>
      <c r="I170" t="str">
        <f t="shared" si="32"/>
        <v/>
      </c>
      <c r="J170">
        <f t="shared" si="33"/>
        <v>5329.5445850310007</v>
      </c>
      <c r="K170">
        <f t="shared" si="34"/>
        <v>5329.5445850310007</v>
      </c>
      <c r="L170" t="str">
        <f t="shared" si="21"/>
        <v/>
      </c>
    </row>
    <row r="171" spans="1:12">
      <c r="A171">
        <f t="shared" si="23"/>
        <v>164</v>
      </c>
      <c r="B171" s="5">
        <v>43634</v>
      </c>
      <c r="C171">
        <v>217</v>
      </c>
      <c r="D171" s="3"/>
      <c r="E171">
        <f t="shared" si="24"/>
        <v>6831.7848345808534</v>
      </c>
      <c r="F171">
        <f t="shared" si="30"/>
        <v>6831.7848345808534</v>
      </c>
      <c r="G171">
        <f t="shared" si="26"/>
        <v>1055.1084046406945</v>
      </c>
      <c r="H171">
        <f t="shared" si="31"/>
        <v>2110.216809281389</v>
      </c>
      <c r="I171" t="str">
        <f t="shared" si="32"/>
        <v/>
      </c>
      <c r="J171">
        <f t="shared" si="33"/>
        <v>5210.5680252994644</v>
      </c>
      <c r="K171">
        <f t="shared" si="34"/>
        <v>5210.5680252994644</v>
      </c>
      <c r="L171" t="str">
        <f t="shared" si="21"/>
        <v/>
      </c>
    </row>
    <row r="172" spans="1:12">
      <c r="A172">
        <f t="shared" si="23"/>
        <v>165</v>
      </c>
      <c r="B172" s="5">
        <v>43635</v>
      </c>
      <c r="C172">
        <v>227</v>
      </c>
      <c r="D172" s="3"/>
      <c r="E172">
        <f t="shared" si="24"/>
        <v>6898.0444602683829</v>
      </c>
      <c r="F172">
        <f t="shared" si="30"/>
        <v>6898.0444602683829</v>
      </c>
      <c r="G172">
        <f t="shared" si="26"/>
        <v>1141.6501578236901</v>
      </c>
      <c r="H172">
        <f t="shared" si="31"/>
        <v>2283.3003156473801</v>
      </c>
      <c r="I172" t="str">
        <f t="shared" si="32"/>
        <v/>
      </c>
      <c r="J172">
        <f t="shared" si="33"/>
        <v>5103.7441446210032</v>
      </c>
      <c r="K172">
        <f t="shared" si="34"/>
        <v>5103.7441446210032</v>
      </c>
      <c r="L172" t="str">
        <f t="shared" si="21"/>
        <v/>
      </c>
    </row>
    <row r="173" spans="1:12">
      <c r="A173">
        <f t="shared" si="23"/>
        <v>166</v>
      </c>
      <c r="B173" s="5">
        <v>43636</v>
      </c>
      <c r="C173">
        <v>171</v>
      </c>
      <c r="D173" s="3"/>
      <c r="E173">
        <f t="shared" si="24"/>
        <v>6906.7451087204308</v>
      </c>
      <c r="F173">
        <f t="shared" si="30"/>
        <v>6906.7451087204308</v>
      </c>
      <c r="G173">
        <f t="shared" si="26"/>
        <v>1160.6712910636638</v>
      </c>
      <c r="H173">
        <f t="shared" si="31"/>
        <v>2321.3425821273277</v>
      </c>
      <c r="I173" t="str">
        <f t="shared" si="32"/>
        <v/>
      </c>
      <c r="J173">
        <f t="shared" si="33"/>
        <v>5074.4025265931032</v>
      </c>
      <c r="K173">
        <f t="shared" si="34"/>
        <v>5074.4025265931032</v>
      </c>
      <c r="L173" t="str">
        <f t="shared" si="21"/>
        <v/>
      </c>
    </row>
    <row r="174" spans="1:12">
      <c r="A174">
        <f t="shared" si="23"/>
        <v>167</v>
      </c>
      <c r="B174" s="5">
        <v>43637</v>
      </c>
      <c r="C174">
        <v>37</v>
      </c>
      <c r="D174" s="3"/>
      <c r="E174">
        <f t="shared" si="24"/>
        <v>6781.2410455893705</v>
      </c>
      <c r="F174">
        <f t="shared" si="30"/>
        <v>6781.2410455893705</v>
      </c>
      <c r="G174">
        <f t="shared" si="26"/>
        <v>1043.1602910976007</v>
      </c>
      <c r="H174">
        <f t="shared" si="31"/>
        <v>2086.3205821952015</v>
      </c>
      <c r="I174" t="str">
        <f t="shared" si="32"/>
        <v/>
      </c>
      <c r="J174">
        <f t="shared" si="33"/>
        <v>5183.920463394169</v>
      </c>
      <c r="K174">
        <f t="shared" si="34"/>
        <v>5183.920463394169</v>
      </c>
      <c r="L174" t="str">
        <f t="shared" si="21"/>
        <v/>
      </c>
    </row>
    <row r="175" spans="1:12">
      <c r="A175">
        <f t="shared" si="23"/>
        <v>168</v>
      </c>
      <c r="B175" s="5">
        <v>43638</v>
      </c>
      <c r="C175">
        <v>131</v>
      </c>
      <c r="D175" s="3"/>
      <c r="E175">
        <f t="shared" si="24"/>
        <v>6752.6898813820744</v>
      </c>
      <c r="F175">
        <f t="shared" si="30"/>
        <v>6752.6898813820744</v>
      </c>
      <c r="G175">
        <f t="shared" si="26"/>
        <v>1035.2926022494762</v>
      </c>
      <c r="H175">
        <f t="shared" si="31"/>
        <v>2070.5852044989524</v>
      </c>
      <c r="I175" t="str">
        <f t="shared" si="32"/>
        <v/>
      </c>
      <c r="J175">
        <f t="shared" si="33"/>
        <v>5171.104676883122</v>
      </c>
      <c r="K175">
        <f t="shared" si="34"/>
        <v>5171.104676883122</v>
      </c>
      <c r="L175" t="str">
        <f t="shared" si="21"/>
        <v/>
      </c>
    </row>
    <row r="176" spans="1:12">
      <c r="A176">
        <f t="shared" si="23"/>
        <v>169</v>
      </c>
      <c r="B176" s="5">
        <v>43639</v>
      </c>
      <c r="C176">
        <v>202</v>
      </c>
      <c r="D176" s="3"/>
      <c r="E176">
        <f t="shared" si="24"/>
        <v>6795.8104779126907</v>
      </c>
      <c r="F176">
        <f t="shared" si="30"/>
        <v>6795.8104779126907</v>
      </c>
      <c r="G176">
        <f t="shared" si="26"/>
        <v>1099.4722766649261</v>
      </c>
      <c r="H176">
        <f t="shared" si="31"/>
        <v>2198.9445533298522</v>
      </c>
      <c r="I176" t="str">
        <f t="shared" si="32"/>
        <v/>
      </c>
      <c r="J176">
        <f t="shared" si="33"/>
        <v>5085.8659245828385</v>
      </c>
      <c r="K176">
        <f t="shared" si="34"/>
        <v>5085.8659245828385</v>
      </c>
      <c r="L176" t="str">
        <f t="shared" si="21"/>
        <v/>
      </c>
    </row>
    <row r="177" spans="1:12">
      <c r="A177">
        <f t="shared" si="23"/>
        <v>170</v>
      </c>
      <c r="B177" s="5">
        <v>43640</v>
      </c>
      <c r="C177">
        <v>0</v>
      </c>
      <c r="D177" s="3"/>
      <c r="E177">
        <f t="shared" si="24"/>
        <v>6635.9165195363921</v>
      </c>
      <c r="F177">
        <f t="shared" si="30"/>
        <v>6635.9165195363921</v>
      </c>
      <c r="G177">
        <f t="shared" si="26"/>
        <v>953.10821802884175</v>
      </c>
      <c r="H177">
        <f t="shared" si="31"/>
        <v>1906.2164360576835</v>
      </c>
      <c r="I177" t="str">
        <f t="shared" si="32"/>
        <v/>
      </c>
      <c r="J177">
        <f t="shared" si="33"/>
        <v>5218.7000834787086</v>
      </c>
      <c r="K177">
        <f t="shared" si="34"/>
        <v>5218.7000834787086</v>
      </c>
      <c r="L177" t="str">
        <f t="shared" si="21"/>
        <v/>
      </c>
    </row>
    <row r="178" spans="1:12">
      <c r="A178">
        <f t="shared" si="23"/>
        <v>171</v>
      </c>
      <c r="B178" s="5">
        <v>43641</v>
      </c>
      <c r="C178">
        <v>210</v>
      </c>
      <c r="D178" s="3"/>
      <c r="E178">
        <f t="shared" si="24"/>
        <v>6689.7845963151849</v>
      </c>
      <c r="F178">
        <f t="shared" si="30"/>
        <v>6689.7845963151849</v>
      </c>
      <c r="G178">
        <f t="shared" si="26"/>
        <v>1036.2284502794805</v>
      </c>
      <c r="H178">
        <f t="shared" si="31"/>
        <v>2072.456900558961</v>
      </c>
      <c r="I178" t="str">
        <f t="shared" si="32"/>
        <v/>
      </c>
      <c r="J178">
        <f t="shared" si="33"/>
        <v>5106.3276957562239</v>
      </c>
      <c r="K178">
        <f t="shared" si="34"/>
        <v>5106.3276957562239</v>
      </c>
      <c r="L178" t="str">
        <f t="shared" si="21"/>
        <v/>
      </c>
    </row>
    <row r="179" spans="1:12">
      <c r="A179">
        <f t="shared" si="23"/>
        <v>172</v>
      </c>
      <c r="B179" s="5">
        <v>43642</v>
      </c>
      <c r="C179">
        <v>154</v>
      </c>
      <c r="D179" s="3"/>
      <c r="E179">
        <f t="shared" si="24"/>
        <v>6686.3852481040849</v>
      </c>
      <c r="F179">
        <f t="shared" si="30"/>
        <v>6686.3852481040849</v>
      </c>
      <c r="G179">
        <f t="shared" si="26"/>
        <v>1052.2835426396614</v>
      </c>
      <c r="H179">
        <f t="shared" si="31"/>
        <v>2104.5670852793228</v>
      </c>
      <c r="I179" t="str">
        <f t="shared" si="32"/>
        <v/>
      </c>
      <c r="J179">
        <f t="shared" si="33"/>
        <v>5070.8181628247621</v>
      </c>
      <c r="K179">
        <f t="shared" si="34"/>
        <v>5070.8181628247621</v>
      </c>
      <c r="L179" t="str">
        <f t="shared" si="21"/>
        <v/>
      </c>
    </row>
    <row r="180" spans="1:12">
      <c r="A180">
        <f t="shared" si="23"/>
        <v>173</v>
      </c>
      <c r="B180" s="5">
        <v>43643</v>
      </c>
      <c r="C180">
        <v>257</v>
      </c>
      <c r="D180" s="3"/>
      <c r="E180">
        <f t="shared" si="24"/>
        <v>6786.0658808228736</v>
      </c>
      <c r="F180">
        <f t="shared" si="30"/>
        <v>6786.0658808228736</v>
      </c>
      <c r="G180">
        <f t="shared" si="26"/>
        <v>1169.2013473851503</v>
      </c>
      <c r="H180">
        <f t="shared" si="31"/>
        <v>2338.4026947703005</v>
      </c>
      <c r="I180" t="str">
        <f t="shared" si="32"/>
        <v/>
      </c>
      <c r="J180">
        <f t="shared" si="33"/>
        <v>4936.6631860525731</v>
      </c>
      <c r="K180">
        <f t="shared" si="34"/>
        <v>4936.6631860525731</v>
      </c>
      <c r="L180" t="str">
        <f t="shared" si="21"/>
        <v/>
      </c>
    </row>
    <row r="181" spans="1:12">
      <c r="A181">
        <f t="shared" si="23"/>
        <v>174</v>
      </c>
      <c r="B181" s="5">
        <v>43644</v>
      </c>
      <c r="C181">
        <v>20</v>
      </c>
      <c r="D181" s="3"/>
      <c r="E181">
        <f t="shared" si="24"/>
        <v>6646.4011963803523</v>
      </c>
      <c r="F181">
        <f t="shared" si="30"/>
        <v>6646.4011963803523</v>
      </c>
      <c r="G181">
        <f t="shared" si="26"/>
        <v>1033.5548084063216</v>
      </c>
      <c r="H181">
        <f t="shared" si="31"/>
        <v>2067.1096168126433</v>
      </c>
      <c r="I181" t="str">
        <f t="shared" si="32"/>
        <v/>
      </c>
      <c r="J181">
        <f t="shared" si="33"/>
        <v>5068.2915795677091</v>
      </c>
      <c r="K181">
        <f t="shared" si="34"/>
        <v>5068.2915795677091</v>
      </c>
      <c r="L181" t="str">
        <f t="shared" si="21"/>
        <v/>
      </c>
    </row>
    <row r="182" spans="1:12">
      <c r="A182">
        <f t="shared" si="23"/>
        <v>175</v>
      </c>
      <c r="B182" s="5">
        <v>43645</v>
      </c>
      <c r="C182">
        <v>151</v>
      </c>
      <c r="D182" s="3"/>
      <c r="E182">
        <f t="shared" si="24"/>
        <v>6641.0225863970099</v>
      </c>
      <c r="F182">
        <f t="shared" si="30"/>
        <v>6641.0225863970099</v>
      </c>
      <c r="G182">
        <f t="shared" si="26"/>
        <v>1046.9658215879736</v>
      </c>
      <c r="H182">
        <f t="shared" si="31"/>
        <v>2093.9316431759471</v>
      </c>
      <c r="I182" t="str">
        <f t="shared" si="32"/>
        <v/>
      </c>
      <c r="J182">
        <f t="shared" si="33"/>
        <v>5036.0909432210628</v>
      </c>
      <c r="K182">
        <f t="shared" si="34"/>
        <v>5036.0909432210628</v>
      </c>
      <c r="L182" t="str">
        <f t="shared" si="21"/>
        <v/>
      </c>
    </row>
    <row r="183" spans="1:12">
      <c r="A183">
        <f t="shared" si="23"/>
        <v>176</v>
      </c>
      <c r="B183" s="5">
        <v>43646</v>
      </c>
      <c r="C183">
        <v>219</v>
      </c>
      <c r="D183" s="3"/>
      <c r="E183">
        <f t="shared" si="24"/>
        <v>6703.7705260347311</v>
      </c>
      <c r="F183">
        <f t="shared" si="30"/>
        <v>6703.7705260347311</v>
      </c>
      <c r="G183">
        <f t="shared" si="26"/>
        <v>1126.5915325284059</v>
      </c>
      <c r="H183">
        <f t="shared" si="31"/>
        <v>2253.1830650568118</v>
      </c>
      <c r="I183" t="str">
        <f t="shared" si="32"/>
        <v/>
      </c>
      <c r="J183">
        <f t="shared" si="33"/>
        <v>4939.5874609779194</v>
      </c>
      <c r="K183">
        <f t="shared" si="34"/>
        <v>4939.5874609779194</v>
      </c>
      <c r="L183" t="str">
        <f t="shared" si="21"/>
        <v/>
      </c>
    </row>
    <row r="184" spans="1:12">
      <c r="A184">
        <f t="shared" si="23"/>
        <v>177</v>
      </c>
      <c r="B184" s="5">
        <v>43647</v>
      </c>
      <c r="C184">
        <v>16</v>
      </c>
      <c r="D184" s="3"/>
      <c r="E184">
        <f t="shared" si="24"/>
        <v>6562.0421124867298</v>
      </c>
      <c r="F184">
        <f t="shared" si="30"/>
        <v>6562.0421124867298</v>
      </c>
      <c r="G184">
        <f t="shared" si="26"/>
        <v>992.61730159456283</v>
      </c>
      <c r="H184">
        <f t="shared" si="31"/>
        <v>1985.2346031891257</v>
      </c>
      <c r="I184" t="str">
        <f t="shared" si="32"/>
        <v/>
      </c>
      <c r="J184">
        <f t="shared" si="33"/>
        <v>5065.8075092976042</v>
      </c>
      <c r="K184">
        <f t="shared" si="34"/>
        <v>5065.8075092976042</v>
      </c>
      <c r="L184" t="str">
        <f t="shared" si="21"/>
        <v/>
      </c>
    </row>
    <row r="185" spans="1:12">
      <c r="A185">
        <f t="shared" si="23"/>
        <v>178</v>
      </c>
      <c r="B185" s="5">
        <v>43648</v>
      </c>
      <c r="C185">
        <v>125</v>
      </c>
      <c r="D185" s="3"/>
      <c r="E185">
        <f t="shared" si="24"/>
        <v>6532.6483294629661</v>
      </c>
      <c r="F185">
        <f t="shared" si="30"/>
        <v>6532.6483294629661</v>
      </c>
      <c r="G185">
        <f t="shared" si="26"/>
        <v>985.47800166198715</v>
      </c>
      <c r="H185">
        <f t="shared" si="31"/>
        <v>1970.9560033239743</v>
      </c>
      <c r="I185" t="str">
        <f t="shared" si="32"/>
        <v/>
      </c>
      <c r="J185">
        <f t="shared" si="33"/>
        <v>5050.692326138992</v>
      </c>
      <c r="K185">
        <f t="shared" si="34"/>
        <v>5050.692326138992</v>
      </c>
      <c r="L185" t="str">
        <f t="shared" si="21"/>
        <v/>
      </c>
    </row>
    <row r="186" spans="1:12">
      <c r="A186">
        <f t="shared" si="23"/>
        <v>179</v>
      </c>
      <c r="B186" s="5">
        <v>43649</v>
      </c>
      <c r="C186">
        <v>28</v>
      </c>
      <c r="D186" s="3"/>
      <c r="E186">
        <f t="shared" si="24"/>
        <v>6406.9461325766615</v>
      </c>
      <c r="F186">
        <f t="shared" si="30"/>
        <v>6406.9461325766615</v>
      </c>
      <c r="G186">
        <f t="shared" si="26"/>
        <v>882.28910033074942</v>
      </c>
      <c r="H186">
        <f t="shared" si="31"/>
        <v>1764.5782006614988</v>
      </c>
      <c r="I186" t="str">
        <f t="shared" si="32"/>
        <v/>
      </c>
      <c r="J186">
        <f t="shared" si="33"/>
        <v>5131.3679319151624</v>
      </c>
      <c r="K186">
        <f t="shared" si="34"/>
        <v>5131.3679319151624</v>
      </c>
      <c r="L186" t="str">
        <f t="shared" si="21"/>
        <v/>
      </c>
    </row>
    <row r="187" spans="1:12">
      <c r="A187">
        <f t="shared" si="23"/>
        <v>180</v>
      </c>
      <c r="B187" s="5">
        <v>43650</v>
      </c>
      <c r="C187">
        <v>106</v>
      </c>
      <c r="D187" s="3"/>
      <c r="E187">
        <f t="shared" si="24"/>
        <v>6362.2014963672</v>
      </c>
      <c r="F187">
        <f t="shared" si="30"/>
        <v>6362.2014963672</v>
      </c>
      <c r="G187">
        <f t="shared" si="26"/>
        <v>870.83692226719734</v>
      </c>
      <c r="H187">
        <f t="shared" si="31"/>
        <v>1741.6738445343947</v>
      </c>
      <c r="I187" t="str">
        <f t="shared" si="32"/>
        <v/>
      </c>
      <c r="J187">
        <f t="shared" si="33"/>
        <v>5109.5276518328055</v>
      </c>
      <c r="K187">
        <f t="shared" si="34"/>
        <v>5109.5276518328055</v>
      </c>
      <c r="L187" t="str">
        <f t="shared" si="21"/>
        <v/>
      </c>
    </row>
    <row r="188" spans="1:12">
      <c r="A188">
        <f t="shared" si="23"/>
        <v>181</v>
      </c>
      <c r="B188" s="5">
        <v>43651</v>
      </c>
      <c r="C188">
        <v>31</v>
      </c>
      <c r="D188" s="3"/>
      <c r="E188">
        <f t="shared" si="24"/>
        <v>6243.5096259791053</v>
      </c>
      <c r="F188">
        <f t="shared" si="30"/>
        <v>6243.5096259791053</v>
      </c>
      <c r="G188">
        <f t="shared" si="26"/>
        <v>785.90928219990019</v>
      </c>
      <c r="H188">
        <f t="shared" si="31"/>
        <v>1571.8185643998004</v>
      </c>
      <c r="I188" t="str">
        <f t="shared" si="32"/>
        <v/>
      </c>
      <c r="J188">
        <f t="shared" si="33"/>
        <v>5160.6910615793049</v>
      </c>
      <c r="K188">
        <f t="shared" si="34"/>
        <v>5160.6910615793049</v>
      </c>
      <c r="L188" t="str">
        <f t="shared" si="21"/>
        <v/>
      </c>
    </row>
    <row r="189" spans="1:12">
      <c r="A189">
        <f t="shared" si="23"/>
        <v>182</v>
      </c>
      <c r="B189" s="5">
        <v>43652</v>
      </c>
      <c r="C189">
        <v>284</v>
      </c>
      <c r="D189" s="3"/>
      <c r="E189">
        <f t="shared" si="24"/>
        <v>6380.6103751093333</v>
      </c>
      <c r="F189">
        <f t="shared" si="30"/>
        <v>6380.6103751093333</v>
      </c>
      <c r="G189">
        <f t="shared" si="26"/>
        <v>965.28738794762228</v>
      </c>
      <c r="H189">
        <f t="shared" si="31"/>
        <v>1930.5747758952446</v>
      </c>
      <c r="I189" t="str">
        <f t="shared" si="32"/>
        <v/>
      </c>
      <c r="J189">
        <f t="shared" si="33"/>
        <v>4939.0355992140885</v>
      </c>
      <c r="K189">
        <f t="shared" si="34"/>
        <v>4939.0355992140885</v>
      </c>
      <c r="L189" t="str">
        <f t="shared" si="21"/>
        <v/>
      </c>
    </row>
    <row r="190" spans="1:12">
      <c r="A190">
        <f t="shared" si="23"/>
        <v>183</v>
      </c>
      <c r="B190" s="5">
        <v>43653</v>
      </c>
      <c r="C190">
        <v>124</v>
      </c>
      <c r="D190" s="3"/>
      <c r="E190">
        <f t="shared" si="24"/>
        <v>6354.4853748538135</v>
      </c>
      <c r="F190">
        <f t="shared" si="30"/>
        <v>6354.4853748538135</v>
      </c>
      <c r="G190">
        <f t="shared" si="26"/>
        <v>960.78630351937352</v>
      </c>
      <c r="H190">
        <f t="shared" si="31"/>
        <v>1921.572607038747</v>
      </c>
      <c r="I190" t="str">
        <f t="shared" si="32"/>
        <v/>
      </c>
      <c r="J190">
        <f t="shared" si="33"/>
        <v>4921.9127678150662</v>
      </c>
      <c r="K190">
        <f t="shared" si="34"/>
        <v>4921.9127678150662</v>
      </c>
      <c r="L190" t="str">
        <f t="shared" si="21"/>
        <v/>
      </c>
    </row>
    <row r="191" spans="1:12">
      <c r="A191">
        <f t="shared" si="23"/>
        <v>184</v>
      </c>
      <c r="B191" s="5">
        <v>43654</v>
      </c>
      <c r="C191">
        <v>303</v>
      </c>
      <c r="D191" s="3"/>
      <c r="E191">
        <f t="shared" si="24"/>
        <v>6507.9750517905159</v>
      </c>
      <c r="F191">
        <f t="shared" si="30"/>
        <v>6507.9750517905159</v>
      </c>
      <c r="G191">
        <f t="shared" si="26"/>
        <v>1135.8844129036152</v>
      </c>
      <c r="H191">
        <f t="shared" si="31"/>
        <v>2271.7688258072303</v>
      </c>
      <c r="I191" t="str">
        <f t="shared" si="32"/>
        <v/>
      </c>
      <c r="J191">
        <f t="shared" si="33"/>
        <v>4725.2062259832855</v>
      </c>
      <c r="K191">
        <f t="shared" si="34"/>
        <v>4725.2062259832855</v>
      </c>
      <c r="L191" t="str">
        <f t="shared" si="21"/>
        <v/>
      </c>
    </row>
    <row r="192" spans="1:12">
      <c r="A192">
        <f t="shared" si="23"/>
        <v>185</v>
      </c>
      <c r="B192" s="5">
        <v>43655</v>
      </c>
      <c r="C192">
        <v>292</v>
      </c>
      <c r="D192" s="3">
        <v>490</v>
      </c>
      <c r="E192">
        <f t="shared" si="24"/>
        <v>6646.8533755126055</v>
      </c>
      <c r="F192">
        <f t="shared" si="30"/>
        <v>6646.8533755126055</v>
      </c>
      <c r="G192">
        <f t="shared" si="26"/>
        <v>1276.673094216854</v>
      </c>
      <c r="H192">
        <f t="shared" si="31"/>
        <v>2553.346188433708</v>
      </c>
      <c r="I192">
        <f t="shared" si="32"/>
        <v>4874.5071870788979</v>
      </c>
      <c r="J192">
        <f t="shared" si="33"/>
        <v>4582.5071870788979</v>
      </c>
      <c r="K192">
        <f t="shared" si="34"/>
        <v>4874.5071870788979</v>
      </c>
      <c r="L192">
        <f t="shared" si="21"/>
        <v>4384.5071870788979</v>
      </c>
    </row>
    <row r="193" spans="1:12">
      <c r="A193">
        <f t="shared" si="23"/>
        <v>186</v>
      </c>
      <c r="B193" s="5">
        <v>43656</v>
      </c>
      <c r="C193">
        <v>301</v>
      </c>
      <c r="D193" s="3">
        <v>481</v>
      </c>
      <c r="E193">
        <f t="shared" si="24"/>
        <v>6791.4641265169503</v>
      </c>
      <c r="F193">
        <f t="shared" si="30"/>
        <v>6791.4641265169503</v>
      </c>
      <c r="G193">
        <f t="shared" si="26"/>
        <v>1407.7196905822721</v>
      </c>
      <c r="H193">
        <f t="shared" si="31"/>
        <v>2815.4393811645441</v>
      </c>
      <c r="I193">
        <f t="shared" si="32"/>
        <v>4766.0247453524062</v>
      </c>
      <c r="J193">
        <f t="shared" si="33"/>
        <v>4465.0247453524062</v>
      </c>
      <c r="K193">
        <f t="shared" si="34"/>
        <v>4766.0247453524062</v>
      </c>
      <c r="L193">
        <f t="shared" si="21"/>
        <v>4285.0247453524062</v>
      </c>
    </row>
    <row r="194" spans="1:12">
      <c r="A194">
        <f t="shared" si="23"/>
        <v>187</v>
      </c>
      <c r="B194" s="5">
        <v>43657</v>
      </c>
      <c r="C194">
        <v>356</v>
      </c>
      <c r="D194" s="3"/>
      <c r="E194">
        <f t="shared" si="24"/>
        <v>6987.6724304582103</v>
      </c>
      <c r="F194">
        <f t="shared" si="30"/>
        <v>6987.6724304582103</v>
      </c>
      <c r="G194">
        <f t="shared" si="26"/>
        <v>1576.3210888089354</v>
      </c>
      <c r="H194">
        <f t="shared" si="31"/>
        <v>3152.6421776178709</v>
      </c>
      <c r="I194" t="str">
        <f t="shared" si="32"/>
        <v/>
      </c>
      <c r="J194">
        <f t="shared" si="33"/>
        <v>4324.030252840339</v>
      </c>
      <c r="K194">
        <f t="shared" si="34"/>
        <v>4324.030252840339</v>
      </c>
      <c r="L194" t="str">
        <f t="shared" si="21"/>
        <v/>
      </c>
    </row>
    <row r="195" spans="1:12">
      <c r="A195">
        <f t="shared" si="23"/>
        <v>188</v>
      </c>
      <c r="B195" s="5">
        <v>43658</v>
      </c>
      <c r="C195">
        <v>258</v>
      </c>
      <c r="D195" s="3"/>
      <c r="E195">
        <f t="shared" si="24"/>
        <v>7081.2642839429091</v>
      </c>
      <c r="F195">
        <f t="shared" si="30"/>
        <v>7081.2642839429091</v>
      </c>
      <c r="G195">
        <f t="shared" si="26"/>
        <v>1624.4779147986094</v>
      </c>
      <c r="H195">
        <f t="shared" si="31"/>
        <v>3248.9558295972188</v>
      </c>
      <c r="I195" t="str">
        <f t="shared" si="32"/>
        <v/>
      </c>
      <c r="J195">
        <f t="shared" si="33"/>
        <v>4321.3084543456898</v>
      </c>
      <c r="K195">
        <f t="shared" si="34"/>
        <v>4321.3084543456898</v>
      </c>
      <c r="L195" t="str">
        <f t="shared" ref="L195:L258" si="35">IF(ISBLANK(D195),"",(K195-D195))</f>
        <v/>
      </c>
    </row>
    <row r="196" spans="1:12">
      <c r="A196">
        <f t="shared" ref="A196:A259" si="36">A195+1</f>
        <v>189</v>
      </c>
      <c r="B196" s="5">
        <v>43659</v>
      </c>
      <c r="C196">
        <v>367</v>
      </c>
      <c r="D196" s="3"/>
      <c r="E196">
        <f t="shared" ref="E196:E259" si="37">(E195*EXP(-1/$O$5)+C196)</f>
        <v>7281.654078972022</v>
      </c>
      <c r="F196">
        <f t="shared" si="30"/>
        <v>7281.654078972022</v>
      </c>
      <c r="G196">
        <f t="shared" ref="G196:G259" si="38">(G195*EXP(-1/$O$6)+C196)</f>
        <v>1775.2240029711729</v>
      </c>
      <c r="H196">
        <f t="shared" si="31"/>
        <v>3550.4480059423458</v>
      </c>
      <c r="I196" t="str">
        <f t="shared" si="32"/>
        <v/>
      </c>
      <c r="J196">
        <f t="shared" si="33"/>
        <v>4220.2060730296762</v>
      </c>
      <c r="K196">
        <f t="shared" si="34"/>
        <v>4220.2060730296762</v>
      </c>
      <c r="L196" t="str">
        <f t="shared" si="35"/>
        <v/>
      </c>
    </row>
    <row r="197" spans="1:12">
      <c r="A197">
        <f t="shared" si="36"/>
        <v>190</v>
      </c>
      <c r="B197" s="5">
        <v>43660</v>
      </c>
      <c r="C197">
        <v>275</v>
      </c>
      <c r="D197" s="3"/>
      <c r="E197">
        <f t="shared" si="37"/>
        <v>7385.3290401119975</v>
      </c>
      <c r="F197">
        <f t="shared" si="30"/>
        <v>7385.3290401119975</v>
      </c>
      <c r="G197">
        <f t="shared" si="38"/>
        <v>1813.9024552817605</v>
      </c>
      <c r="H197">
        <f t="shared" si="31"/>
        <v>3627.8049105635209</v>
      </c>
      <c r="I197" t="str">
        <f t="shared" si="32"/>
        <v/>
      </c>
      <c r="J197">
        <f t="shared" si="33"/>
        <v>4246.5241295484766</v>
      </c>
      <c r="K197">
        <f t="shared" si="34"/>
        <v>4246.5241295484766</v>
      </c>
      <c r="L197" t="str">
        <f t="shared" si="35"/>
        <v/>
      </c>
    </row>
    <row r="198" spans="1:12">
      <c r="A198">
        <f t="shared" si="36"/>
        <v>191</v>
      </c>
      <c r="B198" s="5">
        <v>43661</v>
      </c>
      <c r="C198">
        <v>334</v>
      </c>
      <c r="D198" s="3"/>
      <c r="E198">
        <f t="shared" si="37"/>
        <v>7545.5647042799546</v>
      </c>
      <c r="F198">
        <f t="shared" si="30"/>
        <v>7545.5647042799546</v>
      </c>
      <c r="G198">
        <f t="shared" si="38"/>
        <v>1906.4319507863502</v>
      </c>
      <c r="H198">
        <f t="shared" si="31"/>
        <v>3812.8639015727003</v>
      </c>
      <c r="I198" t="str">
        <f t="shared" si="32"/>
        <v/>
      </c>
      <c r="J198">
        <f t="shared" si="33"/>
        <v>4221.7008027072543</v>
      </c>
      <c r="K198">
        <f t="shared" si="34"/>
        <v>4221.7008027072543</v>
      </c>
      <c r="L198" t="str">
        <f t="shared" si="35"/>
        <v/>
      </c>
    </row>
    <row r="199" spans="1:12">
      <c r="A199">
        <f t="shared" si="36"/>
        <v>192</v>
      </c>
      <c r="B199" s="5">
        <v>43662</v>
      </c>
      <c r="C199">
        <v>58</v>
      </c>
      <c r="D199" s="3"/>
      <c r="E199">
        <f t="shared" si="37"/>
        <v>7426.0302935318823</v>
      </c>
      <c r="F199">
        <f t="shared" si="30"/>
        <v>7426.0302935318823</v>
      </c>
      <c r="G199">
        <f t="shared" si="38"/>
        <v>1710.6437255143128</v>
      </c>
      <c r="H199">
        <f t="shared" si="31"/>
        <v>3421.2874510286256</v>
      </c>
      <c r="I199" t="str">
        <f t="shared" si="32"/>
        <v/>
      </c>
      <c r="J199">
        <f t="shared" si="33"/>
        <v>4493.7428425032567</v>
      </c>
      <c r="K199">
        <f t="shared" si="34"/>
        <v>4493.7428425032567</v>
      </c>
      <c r="L199" t="str">
        <f t="shared" si="35"/>
        <v/>
      </c>
    </row>
    <row r="200" spans="1:12">
      <c r="A200">
        <f t="shared" si="36"/>
        <v>193</v>
      </c>
      <c r="B200" s="5">
        <v>43663</v>
      </c>
      <c r="C200">
        <v>216</v>
      </c>
      <c r="D200" s="3"/>
      <c r="E200">
        <f t="shared" si="37"/>
        <v>7467.3083258557299</v>
      </c>
      <c r="F200">
        <f t="shared" si="30"/>
        <v>7467.3083258557299</v>
      </c>
      <c r="G200">
        <f t="shared" si="38"/>
        <v>1698.9192399946735</v>
      </c>
      <c r="H200">
        <f t="shared" si="31"/>
        <v>3397.838479989347</v>
      </c>
      <c r="I200" t="str">
        <f t="shared" si="32"/>
        <v/>
      </c>
      <c r="J200">
        <f t="shared" si="33"/>
        <v>4558.4698458663825</v>
      </c>
      <c r="K200">
        <f t="shared" si="34"/>
        <v>4558.4698458663825</v>
      </c>
      <c r="L200" t="str">
        <f t="shared" si="35"/>
        <v/>
      </c>
    </row>
    <row r="201" spans="1:12">
      <c r="A201">
        <f t="shared" si="36"/>
        <v>194</v>
      </c>
      <c r="B201" s="5">
        <v>43664</v>
      </c>
      <c r="C201">
        <v>330</v>
      </c>
      <c r="D201" s="3"/>
      <c r="E201">
        <f t="shared" si="37"/>
        <v>7621.6151557006833</v>
      </c>
      <c r="F201">
        <f t="shared" si="30"/>
        <v>7621.6151557006833</v>
      </c>
      <c r="G201">
        <f t="shared" si="38"/>
        <v>1802.7555426117572</v>
      </c>
      <c r="H201">
        <f t="shared" si="31"/>
        <v>3605.5110852235143</v>
      </c>
      <c r="I201" t="str">
        <f t="shared" si="32"/>
        <v/>
      </c>
      <c r="J201">
        <f t="shared" si="33"/>
        <v>4505.1040704771694</v>
      </c>
      <c r="K201">
        <f t="shared" si="34"/>
        <v>4505.1040704771694</v>
      </c>
      <c r="L201" t="str">
        <f t="shared" si="35"/>
        <v/>
      </c>
    </row>
    <row r="202" spans="1:12">
      <c r="A202">
        <f t="shared" si="36"/>
        <v>195</v>
      </c>
      <c r="B202" s="5">
        <v>43665</v>
      </c>
      <c r="C202">
        <v>117</v>
      </c>
      <c r="D202" s="3"/>
      <c r="E202">
        <f t="shared" si="37"/>
        <v>7559.2914061013462</v>
      </c>
      <c r="F202">
        <f t="shared" si="30"/>
        <v>7559.2914061013462</v>
      </c>
      <c r="G202">
        <f t="shared" si="38"/>
        <v>1679.7689385422791</v>
      </c>
      <c r="H202">
        <f t="shared" si="31"/>
        <v>3359.5378770845582</v>
      </c>
      <c r="I202" t="str">
        <f t="shared" si="32"/>
        <v/>
      </c>
      <c r="J202">
        <f t="shared" si="33"/>
        <v>4688.753529016788</v>
      </c>
      <c r="K202">
        <f t="shared" si="34"/>
        <v>4688.753529016788</v>
      </c>
      <c r="L202" t="str">
        <f t="shared" si="35"/>
        <v/>
      </c>
    </row>
    <row r="203" spans="1:12">
      <c r="A203">
        <f t="shared" si="36"/>
        <v>196</v>
      </c>
      <c r="B203" s="5">
        <v>43666</v>
      </c>
      <c r="C203">
        <v>269</v>
      </c>
      <c r="D203" s="3"/>
      <c r="E203">
        <f t="shared" si="37"/>
        <v>7650.4340292115894</v>
      </c>
      <c r="F203">
        <f t="shared" si="30"/>
        <v>7650.4340292115894</v>
      </c>
      <c r="G203">
        <f t="shared" si="38"/>
        <v>1725.1545695091227</v>
      </c>
      <c r="H203">
        <f t="shared" si="31"/>
        <v>3450.3091390182453</v>
      </c>
      <c r="I203" t="str">
        <f t="shared" si="32"/>
        <v/>
      </c>
      <c r="J203">
        <f t="shared" si="33"/>
        <v>4689.1248901933441</v>
      </c>
      <c r="K203">
        <f t="shared" si="34"/>
        <v>4689.1248901933441</v>
      </c>
      <c r="L203" t="str">
        <f t="shared" si="35"/>
        <v/>
      </c>
    </row>
    <row r="204" spans="1:12">
      <c r="A204">
        <f t="shared" si="36"/>
        <v>197</v>
      </c>
      <c r="B204" s="5">
        <v>43667</v>
      </c>
      <c r="C204">
        <v>329</v>
      </c>
      <c r="D204" s="3"/>
      <c r="E204">
        <f t="shared" si="37"/>
        <v>7799.4322201259583</v>
      </c>
      <c r="F204">
        <f t="shared" si="30"/>
        <v>7799.4322201259583</v>
      </c>
      <c r="G204">
        <f t="shared" si="38"/>
        <v>1824.498369960497</v>
      </c>
      <c r="H204">
        <f t="shared" si="31"/>
        <v>3648.9967399209941</v>
      </c>
      <c r="I204" t="str">
        <f t="shared" si="32"/>
        <v/>
      </c>
      <c r="J204">
        <f t="shared" si="33"/>
        <v>4639.4354802049638</v>
      </c>
      <c r="K204">
        <f t="shared" si="34"/>
        <v>4639.4354802049638</v>
      </c>
      <c r="L204" t="str">
        <f t="shared" si="35"/>
        <v/>
      </c>
    </row>
    <row r="205" spans="1:12">
      <c r="A205">
        <f t="shared" si="36"/>
        <v>198</v>
      </c>
      <c r="B205" s="5">
        <v>43668</v>
      </c>
      <c r="C205">
        <v>62</v>
      </c>
      <c r="D205" s="3"/>
      <c r="E205">
        <f t="shared" si="37"/>
        <v>7677.9247349162451</v>
      </c>
      <c r="F205">
        <f t="shared" si="30"/>
        <v>7677.9247349162451</v>
      </c>
      <c r="G205">
        <f t="shared" si="38"/>
        <v>1643.6173150489856</v>
      </c>
      <c r="H205">
        <f t="shared" si="31"/>
        <v>3287.2346300979711</v>
      </c>
      <c r="I205" t="str">
        <f t="shared" si="32"/>
        <v/>
      </c>
      <c r="J205">
        <f t="shared" si="33"/>
        <v>4879.6901048182735</v>
      </c>
      <c r="K205">
        <f t="shared" si="34"/>
        <v>4879.6901048182735</v>
      </c>
      <c r="L205" t="str">
        <f t="shared" si="35"/>
        <v/>
      </c>
    </row>
    <row r="206" spans="1:12">
      <c r="A206">
        <f t="shared" si="36"/>
        <v>199</v>
      </c>
      <c r="B206" s="5">
        <v>43669</v>
      </c>
      <c r="C206">
        <v>197</v>
      </c>
      <c r="D206" s="3"/>
      <c r="E206">
        <f t="shared" si="37"/>
        <v>7694.2761158926432</v>
      </c>
      <c r="F206">
        <f t="shared" si="30"/>
        <v>7694.2761158926432</v>
      </c>
      <c r="G206">
        <f t="shared" si="38"/>
        <v>1621.8155260626972</v>
      </c>
      <c r="H206">
        <f t="shared" si="31"/>
        <v>3243.6310521253945</v>
      </c>
      <c r="I206" t="str">
        <f t="shared" si="32"/>
        <v/>
      </c>
      <c r="J206">
        <f t="shared" si="33"/>
        <v>4939.6450637672488</v>
      </c>
      <c r="K206">
        <f t="shared" si="34"/>
        <v>4939.6450637672488</v>
      </c>
      <c r="L206" t="str">
        <f t="shared" si="35"/>
        <v/>
      </c>
    </row>
    <row r="207" spans="1:12">
      <c r="A207">
        <f t="shared" si="36"/>
        <v>200</v>
      </c>
      <c r="B207" s="5">
        <v>43670</v>
      </c>
      <c r="C207">
        <v>234</v>
      </c>
      <c r="D207" s="3"/>
      <c r="E207">
        <f t="shared" si="37"/>
        <v>7747.2427764537606</v>
      </c>
      <c r="F207">
        <f t="shared" si="30"/>
        <v>7747.2427764537606</v>
      </c>
      <c r="G207">
        <f t="shared" si="38"/>
        <v>1639.9160370154668</v>
      </c>
      <c r="H207">
        <f t="shared" si="31"/>
        <v>3279.8320740309337</v>
      </c>
      <c r="I207" t="str">
        <f t="shared" si="32"/>
        <v/>
      </c>
      <c r="J207">
        <f t="shared" si="33"/>
        <v>4956.4107024228269</v>
      </c>
      <c r="K207">
        <f t="shared" si="34"/>
        <v>4956.4107024228269</v>
      </c>
      <c r="L207" t="str">
        <f t="shared" si="35"/>
        <v/>
      </c>
    </row>
    <row r="208" spans="1:12">
      <c r="A208">
        <f t="shared" si="36"/>
        <v>201</v>
      </c>
      <c r="B208" s="5">
        <v>43671</v>
      </c>
      <c r="C208">
        <v>360</v>
      </c>
      <c r="D208" s="3"/>
      <c r="E208">
        <f t="shared" si="37"/>
        <v>7924.9632208282119</v>
      </c>
      <c r="F208">
        <f t="shared" si="30"/>
        <v>7924.9632208282119</v>
      </c>
      <c r="G208">
        <f t="shared" si="38"/>
        <v>1781.606969934609</v>
      </c>
      <c r="H208">
        <f t="shared" si="31"/>
        <v>3563.2139398692179</v>
      </c>
      <c r="I208" t="str">
        <f t="shared" si="32"/>
        <v/>
      </c>
      <c r="J208">
        <f t="shared" si="33"/>
        <v>4850.7492809589949</v>
      </c>
      <c r="K208">
        <f t="shared" si="34"/>
        <v>4850.7492809589949</v>
      </c>
      <c r="L208" t="str">
        <f t="shared" si="35"/>
        <v/>
      </c>
    </row>
    <row r="209" spans="1:12">
      <c r="A209">
        <f t="shared" si="36"/>
        <v>202</v>
      </c>
      <c r="B209" s="5">
        <v>43672</v>
      </c>
      <c r="C209">
        <v>245</v>
      </c>
      <c r="D209" s="3"/>
      <c r="E209">
        <f t="shared" si="37"/>
        <v>7983.5022028991179</v>
      </c>
      <c r="F209">
        <f t="shared" si="30"/>
        <v>7983.5022028991179</v>
      </c>
      <c r="G209">
        <f t="shared" si="38"/>
        <v>1789.4357082771987</v>
      </c>
      <c r="H209">
        <f t="shared" si="31"/>
        <v>3578.8714165543975</v>
      </c>
      <c r="I209" t="str">
        <f t="shared" si="32"/>
        <v/>
      </c>
      <c r="J209">
        <f t="shared" si="33"/>
        <v>4893.6307863447219</v>
      </c>
      <c r="K209">
        <f t="shared" si="34"/>
        <v>4893.6307863447219</v>
      </c>
      <c r="L209" t="str">
        <f t="shared" si="35"/>
        <v/>
      </c>
    </row>
    <row r="210" spans="1:12">
      <c r="A210">
        <f t="shared" si="36"/>
        <v>203</v>
      </c>
      <c r="B210" s="5">
        <v>43673</v>
      </c>
      <c r="C210">
        <v>170</v>
      </c>
      <c r="D210" s="3"/>
      <c r="E210">
        <f t="shared" si="37"/>
        <v>7965.663861456801</v>
      </c>
      <c r="F210">
        <f t="shared" si="30"/>
        <v>7965.663861456801</v>
      </c>
      <c r="G210">
        <f t="shared" si="38"/>
        <v>1721.2222685293166</v>
      </c>
      <c r="H210">
        <f t="shared" si="31"/>
        <v>3442.4445370586332</v>
      </c>
      <c r="I210" t="str">
        <f t="shared" si="32"/>
        <v/>
      </c>
      <c r="J210">
        <f t="shared" si="33"/>
        <v>5012.2193243981674</v>
      </c>
      <c r="K210">
        <f t="shared" si="34"/>
        <v>5012.2193243981674</v>
      </c>
      <c r="L210" t="str">
        <f t="shared" si="35"/>
        <v/>
      </c>
    </row>
    <row r="211" spans="1:12">
      <c r="A211">
        <f t="shared" si="36"/>
        <v>204</v>
      </c>
      <c r="B211" s="5">
        <v>43674</v>
      </c>
      <c r="C211">
        <v>171</v>
      </c>
      <c r="D211" s="3"/>
      <c r="E211">
        <f t="shared" si="37"/>
        <v>7949.2452261015433</v>
      </c>
      <c r="F211">
        <f t="shared" si="30"/>
        <v>7949.2452261015433</v>
      </c>
      <c r="G211">
        <f t="shared" si="38"/>
        <v>1663.0895451459371</v>
      </c>
      <c r="H211">
        <f t="shared" si="31"/>
        <v>3326.1790902918742</v>
      </c>
      <c r="I211" t="str">
        <f t="shared" si="32"/>
        <v/>
      </c>
      <c r="J211">
        <f t="shared" si="33"/>
        <v>5112.0661358096677</v>
      </c>
      <c r="K211">
        <f t="shared" si="34"/>
        <v>5112.0661358096677</v>
      </c>
      <c r="L211" t="str">
        <f t="shared" si="35"/>
        <v/>
      </c>
    </row>
    <row r="212" spans="1:12">
      <c r="A212">
        <f t="shared" si="36"/>
        <v>205</v>
      </c>
      <c r="B212" s="5">
        <v>43675</v>
      </c>
      <c r="C212">
        <v>0</v>
      </c>
      <c r="D212" s="3"/>
      <c r="E212">
        <f t="shared" si="37"/>
        <v>7762.2128935436667</v>
      </c>
      <c r="F212">
        <f t="shared" si="30"/>
        <v>7762.2128935436667</v>
      </c>
      <c r="G212">
        <f t="shared" si="38"/>
        <v>1441.6955719925948</v>
      </c>
      <c r="H212">
        <f t="shared" si="31"/>
        <v>2883.3911439851895</v>
      </c>
      <c r="I212" t="str">
        <f t="shared" si="32"/>
        <v/>
      </c>
      <c r="J212">
        <f t="shared" si="33"/>
        <v>5367.8217495584777</v>
      </c>
      <c r="K212">
        <f t="shared" si="34"/>
        <v>5367.8217495584777</v>
      </c>
      <c r="L212" t="str">
        <f t="shared" si="35"/>
        <v/>
      </c>
    </row>
    <row r="213" spans="1:12">
      <c r="A213">
        <f t="shared" si="36"/>
        <v>206</v>
      </c>
      <c r="B213" s="5">
        <v>43676</v>
      </c>
      <c r="C213">
        <v>62.434706433606323</v>
      </c>
      <c r="D213" s="3"/>
      <c r="E213">
        <f t="shared" si="37"/>
        <v>7642.0158227459797</v>
      </c>
      <c r="F213">
        <f t="shared" si="30"/>
        <v>7642.0158227459797</v>
      </c>
      <c r="G213">
        <f t="shared" si="38"/>
        <v>1312.2087359616837</v>
      </c>
      <c r="H213">
        <f t="shared" si="31"/>
        <v>2624.4174719233674</v>
      </c>
      <c r="I213" t="str">
        <f t="shared" si="32"/>
        <v/>
      </c>
      <c r="J213">
        <f t="shared" si="33"/>
        <v>5506.5983508226127</v>
      </c>
      <c r="K213">
        <f t="shared" si="34"/>
        <v>5506.5983508226127</v>
      </c>
      <c r="L213" t="str">
        <f t="shared" si="35"/>
        <v/>
      </c>
    </row>
    <row r="214" spans="1:12">
      <c r="A214">
        <f t="shared" si="36"/>
        <v>207</v>
      </c>
      <c r="B214" s="5">
        <v>43677</v>
      </c>
      <c r="C214">
        <v>36.76547284358066</v>
      </c>
      <c r="D214" s="3"/>
      <c r="E214">
        <f t="shared" si="37"/>
        <v>7498.9775527034781</v>
      </c>
      <c r="F214">
        <f t="shared" si="30"/>
        <v>7498.9775527034781</v>
      </c>
      <c r="G214">
        <f t="shared" si="38"/>
        <v>1174.2902259078858</v>
      </c>
      <c r="H214">
        <f t="shared" si="31"/>
        <v>2348.5804518157715</v>
      </c>
      <c r="I214" t="str">
        <f t="shared" si="32"/>
        <v/>
      </c>
      <c r="J214">
        <f t="shared" si="33"/>
        <v>5639.397100887707</v>
      </c>
      <c r="K214">
        <f t="shared" si="34"/>
        <v>5639.397100887707</v>
      </c>
      <c r="L214" t="str">
        <f t="shared" si="35"/>
        <v/>
      </c>
    </row>
    <row r="215" spans="1:12">
      <c r="A215">
        <f t="shared" si="36"/>
        <v>208</v>
      </c>
      <c r="B215" s="5">
        <v>43678</v>
      </c>
      <c r="C215">
        <v>218.07990058265088</v>
      </c>
      <c r="D215" s="3"/>
      <c r="E215">
        <f t="shared" si="37"/>
        <v>7540.6191596383278</v>
      </c>
      <c r="F215">
        <f t="shared" ref="F215:F278" si="39">E215*$O$3</f>
        <v>7540.6191596383278</v>
      </c>
      <c r="G215">
        <f t="shared" si="38"/>
        <v>1236.046145314845</v>
      </c>
      <c r="H215">
        <f t="shared" ref="H215:H278" si="40">G215*$O$4</f>
        <v>2472.0922906296901</v>
      </c>
      <c r="I215" t="str">
        <f t="shared" ref="I215:I278" si="41">IF(ISBLANK(D215),"",($O$2+((E214*EXP(-1/$O$5))*$O$3)-((G214*EXP(-1/$O$6))*$O$4)))</f>
        <v/>
      </c>
      <c r="J215">
        <f t="shared" ref="J215:J278" si="42">$O$2+F215-H215</f>
        <v>5557.5268690086377</v>
      </c>
      <c r="K215">
        <f t="shared" ref="K215:K278" si="43">IF(I215="",J215,I215)</f>
        <v>5557.5268690086377</v>
      </c>
      <c r="L215" t="str">
        <f t="shared" si="35"/>
        <v/>
      </c>
    </row>
    <row r="216" spans="1:12">
      <c r="A216">
        <f t="shared" si="36"/>
        <v>209</v>
      </c>
      <c r="B216" s="5">
        <v>43679</v>
      </c>
      <c r="C216">
        <v>33</v>
      </c>
      <c r="D216" s="3"/>
      <c r="E216">
        <f t="shared" si="37"/>
        <v>7396.2011092142593</v>
      </c>
      <c r="F216">
        <f t="shared" si="39"/>
        <v>7396.2011092142593</v>
      </c>
      <c r="G216">
        <f t="shared" si="38"/>
        <v>1104.5010864448407</v>
      </c>
      <c r="H216">
        <f t="shared" si="40"/>
        <v>2209.0021728896813</v>
      </c>
      <c r="I216" t="str">
        <f t="shared" si="41"/>
        <v/>
      </c>
      <c r="J216">
        <f t="shared" si="42"/>
        <v>5676.1989363245775</v>
      </c>
      <c r="K216">
        <f t="shared" si="43"/>
        <v>5676.1989363245775</v>
      </c>
      <c r="L216" t="str">
        <f t="shared" si="35"/>
        <v/>
      </c>
    </row>
    <row r="217" spans="1:12">
      <c r="A217">
        <f t="shared" si="36"/>
        <v>210</v>
      </c>
      <c r="B217" s="5">
        <v>43680</v>
      </c>
      <c r="C217">
        <v>376</v>
      </c>
      <c r="D217" s="3">
        <v>482</v>
      </c>
      <c r="E217">
        <f t="shared" si="37"/>
        <v>7598.1809719336406</v>
      </c>
      <c r="F217">
        <f t="shared" si="39"/>
        <v>7598.1809719336406</v>
      </c>
      <c r="G217">
        <f t="shared" si="38"/>
        <v>1333.4675820890973</v>
      </c>
      <c r="H217">
        <f t="shared" si="40"/>
        <v>2666.9351641781946</v>
      </c>
      <c r="I217">
        <f t="shared" si="41"/>
        <v>5796.2458077554456</v>
      </c>
      <c r="J217">
        <f t="shared" si="42"/>
        <v>5420.2458077554456</v>
      </c>
      <c r="K217">
        <f t="shared" si="43"/>
        <v>5796.2458077554456</v>
      </c>
      <c r="L217">
        <f t="shared" si="35"/>
        <v>5314.2458077554456</v>
      </c>
    </row>
    <row r="218" spans="1:12">
      <c r="A218">
        <f t="shared" si="36"/>
        <v>211</v>
      </c>
      <c r="B218" s="5">
        <v>43681</v>
      </c>
      <c r="C218">
        <v>0</v>
      </c>
      <c r="D218" s="3"/>
      <c r="E218">
        <f t="shared" si="37"/>
        <v>7419.4085891530231</v>
      </c>
      <c r="F218">
        <f t="shared" si="39"/>
        <v>7419.4085891530231</v>
      </c>
      <c r="G218">
        <f t="shared" si="38"/>
        <v>1155.9535769463496</v>
      </c>
      <c r="H218">
        <f t="shared" si="40"/>
        <v>2311.9071538926992</v>
      </c>
      <c r="I218" t="str">
        <f t="shared" si="41"/>
        <v/>
      </c>
      <c r="J218">
        <f t="shared" si="42"/>
        <v>5596.5014352603239</v>
      </c>
      <c r="K218">
        <f t="shared" si="43"/>
        <v>5596.5014352603239</v>
      </c>
      <c r="L218" t="str">
        <f t="shared" si="35"/>
        <v/>
      </c>
    </row>
    <row r="219" spans="1:12">
      <c r="A219">
        <f t="shared" si="36"/>
        <v>212</v>
      </c>
      <c r="B219" s="5">
        <v>43682</v>
      </c>
      <c r="C219">
        <v>0</v>
      </c>
      <c r="D219" s="3"/>
      <c r="E219">
        <f t="shared" si="37"/>
        <v>7244.8424190123933</v>
      </c>
      <c r="F219">
        <f t="shared" si="39"/>
        <v>7244.8424190123933</v>
      </c>
      <c r="G219">
        <f t="shared" si="38"/>
        <v>1002.0706089919614</v>
      </c>
      <c r="H219">
        <f t="shared" si="40"/>
        <v>2004.1412179839228</v>
      </c>
      <c r="I219" t="str">
        <f t="shared" si="41"/>
        <v/>
      </c>
      <c r="J219">
        <f t="shared" si="42"/>
        <v>5729.7012010284707</v>
      </c>
      <c r="K219">
        <f t="shared" si="43"/>
        <v>5729.7012010284707</v>
      </c>
      <c r="L219" t="str">
        <f t="shared" si="35"/>
        <v/>
      </c>
    </row>
    <row r="220" spans="1:12">
      <c r="A220">
        <f t="shared" si="36"/>
        <v>213</v>
      </c>
      <c r="B220" s="5">
        <v>43683</v>
      </c>
      <c r="C220">
        <v>0</v>
      </c>
      <c r="D220" s="3"/>
      <c r="E220">
        <f t="shared" si="37"/>
        <v>7074.3834964227499</v>
      </c>
      <c r="F220">
        <f t="shared" si="39"/>
        <v>7074.3834964227499</v>
      </c>
      <c r="G220">
        <f t="shared" si="38"/>
        <v>868.67286492433698</v>
      </c>
      <c r="H220">
        <f t="shared" si="40"/>
        <v>1737.345729848674</v>
      </c>
      <c r="I220" t="str">
        <f t="shared" si="41"/>
        <v/>
      </c>
      <c r="J220">
        <f t="shared" si="42"/>
        <v>5826.0377665740762</v>
      </c>
      <c r="K220">
        <f t="shared" si="43"/>
        <v>5826.0377665740762</v>
      </c>
      <c r="L220" t="str">
        <f t="shared" si="35"/>
        <v/>
      </c>
    </row>
    <row r="221" spans="1:12">
      <c r="A221">
        <f t="shared" si="36"/>
        <v>214</v>
      </c>
      <c r="B221" s="5">
        <v>43684</v>
      </c>
      <c r="C221">
        <v>101</v>
      </c>
      <c r="D221" s="3"/>
      <c r="E221">
        <f t="shared" si="37"/>
        <v>7008.9351847767166</v>
      </c>
      <c r="F221">
        <f t="shared" si="39"/>
        <v>7008.9351847767166</v>
      </c>
      <c r="G221">
        <f t="shared" si="38"/>
        <v>854.03330871558239</v>
      </c>
      <c r="H221">
        <f t="shared" si="40"/>
        <v>1708.0666174311648</v>
      </c>
      <c r="I221" t="str">
        <f t="shared" si="41"/>
        <v/>
      </c>
      <c r="J221">
        <f t="shared" si="42"/>
        <v>5789.868567345552</v>
      </c>
      <c r="K221">
        <f t="shared" si="43"/>
        <v>5789.868567345552</v>
      </c>
      <c r="L221" t="str">
        <f t="shared" si="35"/>
        <v/>
      </c>
    </row>
    <row r="222" spans="1:12">
      <c r="A222">
        <f t="shared" si="36"/>
        <v>215</v>
      </c>
      <c r="B222" s="5">
        <v>43685</v>
      </c>
      <c r="C222">
        <v>95</v>
      </c>
      <c r="D222" s="3"/>
      <c r="E222">
        <f t="shared" si="37"/>
        <v>6939.0267615151724</v>
      </c>
      <c r="F222">
        <f t="shared" si="39"/>
        <v>6939.0267615151724</v>
      </c>
      <c r="G222">
        <f t="shared" si="38"/>
        <v>835.3426009760625</v>
      </c>
      <c r="H222">
        <f t="shared" si="40"/>
        <v>1670.685201952125</v>
      </c>
      <c r="I222" t="str">
        <f t="shared" si="41"/>
        <v/>
      </c>
      <c r="J222">
        <f t="shared" si="42"/>
        <v>5757.3415595630477</v>
      </c>
      <c r="K222">
        <f t="shared" si="43"/>
        <v>5757.3415595630477</v>
      </c>
      <c r="L222" t="str">
        <f t="shared" si="35"/>
        <v/>
      </c>
    </row>
    <row r="223" spans="1:12">
      <c r="A223">
        <f t="shared" si="36"/>
        <v>216</v>
      </c>
      <c r="B223" s="5">
        <v>43686</v>
      </c>
      <c r="C223">
        <v>135.36792568145702</v>
      </c>
      <c r="D223" s="3"/>
      <c r="E223">
        <f t="shared" si="37"/>
        <v>6911.1310912232302</v>
      </c>
      <c r="F223">
        <f t="shared" si="39"/>
        <v>6911.1310912232302</v>
      </c>
      <c r="G223">
        <f t="shared" si="38"/>
        <v>859.50796518744005</v>
      </c>
      <c r="H223">
        <f t="shared" si="40"/>
        <v>1719.0159303748801</v>
      </c>
      <c r="I223" t="str">
        <f t="shared" si="41"/>
        <v/>
      </c>
      <c r="J223">
        <f t="shared" si="42"/>
        <v>5681.1151608483506</v>
      </c>
      <c r="K223">
        <f t="shared" si="43"/>
        <v>5681.1151608483506</v>
      </c>
      <c r="L223" t="str">
        <f t="shared" si="35"/>
        <v/>
      </c>
    </row>
    <row r="224" spans="1:12">
      <c r="A224">
        <f t="shared" si="36"/>
        <v>217</v>
      </c>
      <c r="B224" s="5">
        <v>43687</v>
      </c>
      <c r="C224">
        <v>0</v>
      </c>
      <c r="D224" s="3"/>
      <c r="E224">
        <f t="shared" si="37"/>
        <v>6748.5238333215057</v>
      </c>
      <c r="F224">
        <f t="shared" si="39"/>
        <v>6748.5238333215057</v>
      </c>
      <c r="G224">
        <f t="shared" si="38"/>
        <v>745.08845968024025</v>
      </c>
      <c r="H224">
        <f t="shared" si="40"/>
        <v>1490.1769193604805</v>
      </c>
      <c r="I224" t="str">
        <f t="shared" si="41"/>
        <v/>
      </c>
      <c r="J224">
        <f t="shared" si="42"/>
        <v>5747.3469139610252</v>
      </c>
      <c r="K224">
        <f t="shared" si="43"/>
        <v>5747.3469139610252</v>
      </c>
      <c r="L224" t="str">
        <f t="shared" si="35"/>
        <v/>
      </c>
    </row>
    <row r="225" spans="1:12">
      <c r="A225">
        <f t="shared" si="36"/>
        <v>218</v>
      </c>
      <c r="B225" s="5">
        <v>43688</v>
      </c>
      <c r="C225">
        <v>157</v>
      </c>
      <c r="D225" s="3"/>
      <c r="E225">
        <f t="shared" si="37"/>
        <v>6746.7424499363133</v>
      </c>
      <c r="F225">
        <f t="shared" si="39"/>
        <v>6746.7424499363133</v>
      </c>
      <c r="G225">
        <f t="shared" si="38"/>
        <v>802.90071905570449</v>
      </c>
      <c r="H225">
        <f t="shared" si="40"/>
        <v>1605.801438111409</v>
      </c>
      <c r="I225" t="str">
        <f t="shared" si="41"/>
        <v/>
      </c>
      <c r="J225">
        <f t="shared" si="42"/>
        <v>5629.9410118249043</v>
      </c>
      <c r="K225">
        <f t="shared" si="43"/>
        <v>5629.9410118249043</v>
      </c>
      <c r="L225" t="str">
        <f t="shared" si="35"/>
        <v/>
      </c>
    </row>
    <row r="226" spans="1:12">
      <c r="A226">
        <f t="shared" si="36"/>
        <v>219</v>
      </c>
      <c r="B226" s="5">
        <v>43689</v>
      </c>
      <c r="C226">
        <v>155</v>
      </c>
      <c r="D226" s="3"/>
      <c r="E226">
        <f t="shared" si="37"/>
        <v>6743.0029794975999</v>
      </c>
      <c r="F226">
        <f t="shared" si="39"/>
        <v>6743.0029794975999</v>
      </c>
      <c r="G226">
        <f t="shared" si="38"/>
        <v>851.01688904291973</v>
      </c>
      <c r="H226">
        <f t="shared" si="40"/>
        <v>1702.0337780858395</v>
      </c>
      <c r="I226" t="str">
        <f t="shared" si="41"/>
        <v/>
      </c>
      <c r="J226">
        <f t="shared" si="42"/>
        <v>5529.9692014117609</v>
      </c>
      <c r="K226">
        <f t="shared" si="43"/>
        <v>5529.9692014117609</v>
      </c>
      <c r="L226" t="str">
        <f t="shared" si="35"/>
        <v/>
      </c>
    </row>
    <row r="227" spans="1:12">
      <c r="A227">
        <f t="shared" si="36"/>
        <v>220</v>
      </c>
      <c r="B227" s="5">
        <v>43690</v>
      </c>
      <c r="C227">
        <v>174.89039644705213</v>
      </c>
      <c r="D227" s="3"/>
      <c r="E227">
        <f t="shared" si="37"/>
        <v>6759.2418889381752</v>
      </c>
      <c r="F227">
        <f t="shared" si="39"/>
        <v>6759.2418889381752</v>
      </c>
      <c r="G227">
        <f t="shared" si="38"/>
        <v>912.61812987251176</v>
      </c>
      <c r="H227">
        <f t="shared" si="40"/>
        <v>1825.2362597450235</v>
      </c>
      <c r="I227" t="str">
        <f t="shared" si="41"/>
        <v/>
      </c>
      <c r="J227">
        <f t="shared" si="42"/>
        <v>5423.0056291931514</v>
      </c>
      <c r="K227">
        <f t="shared" si="43"/>
        <v>5423.0056291931514</v>
      </c>
      <c r="L227" t="str">
        <f t="shared" si="35"/>
        <v/>
      </c>
    </row>
    <row r="228" spans="1:12">
      <c r="A228">
        <f t="shared" si="36"/>
        <v>221</v>
      </c>
      <c r="B228" s="5">
        <v>43691</v>
      </c>
      <c r="C228">
        <v>0</v>
      </c>
      <c r="D228" s="3"/>
      <c r="E228">
        <f t="shared" si="37"/>
        <v>6600.2083277819547</v>
      </c>
      <c r="F228">
        <f t="shared" si="39"/>
        <v>6600.2083277819547</v>
      </c>
      <c r="G228">
        <f t="shared" si="38"/>
        <v>791.12848769782147</v>
      </c>
      <c r="H228">
        <f t="shared" si="40"/>
        <v>1582.2569753956429</v>
      </c>
      <c r="I228" t="str">
        <f t="shared" si="41"/>
        <v/>
      </c>
      <c r="J228">
        <f t="shared" si="42"/>
        <v>5506.9513523863116</v>
      </c>
      <c r="K228">
        <f t="shared" si="43"/>
        <v>5506.9513523863116</v>
      </c>
      <c r="L228" t="str">
        <f t="shared" si="35"/>
        <v/>
      </c>
    </row>
    <row r="229" spans="1:12">
      <c r="A229">
        <f t="shared" si="36"/>
        <v>222</v>
      </c>
      <c r="B229" s="5">
        <v>43692</v>
      </c>
      <c r="C229">
        <v>126</v>
      </c>
      <c r="D229" s="3"/>
      <c r="E229">
        <f t="shared" si="37"/>
        <v>6570.9165580854278</v>
      </c>
      <c r="F229">
        <f t="shared" si="39"/>
        <v>6570.9165580854278</v>
      </c>
      <c r="G229">
        <f t="shared" si="38"/>
        <v>811.81180184802486</v>
      </c>
      <c r="H229">
        <f t="shared" si="40"/>
        <v>1623.6236036960497</v>
      </c>
      <c r="I229" t="str">
        <f t="shared" si="41"/>
        <v/>
      </c>
      <c r="J229">
        <f t="shared" si="42"/>
        <v>5436.2929543893779</v>
      </c>
      <c r="K229">
        <f t="shared" si="43"/>
        <v>5436.2929543893779</v>
      </c>
      <c r="L229" t="str">
        <f t="shared" si="35"/>
        <v/>
      </c>
    </row>
    <row r="230" spans="1:12">
      <c r="A230">
        <f t="shared" si="36"/>
        <v>223</v>
      </c>
      <c r="B230" s="5">
        <v>43693</v>
      </c>
      <c r="C230">
        <v>342</v>
      </c>
      <c r="D230" s="3"/>
      <c r="E230">
        <f t="shared" si="37"/>
        <v>6758.3139743248303</v>
      </c>
      <c r="F230">
        <f t="shared" si="39"/>
        <v>6758.3139743248303</v>
      </c>
      <c r="G230">
        <f t="shared" si="38"/>
        <v>1045.7417097784264</v>
      </c>
      <c r="H230">
        <f t="shared" si="40"/>
        <v>2091.4834195568528</v>
      </c>
      <c r="I230" t="str">
        <f t="shared" si="41"/>
        <v/>
      </c>
      <c r="J230">
        <f t="shared" si="42"/>
        <v>5155.8305547679774</v>
      </c>
      <c r="K230">
        <f t="shared" si="43"/>
        <v>5155.8305547679774</v>
      </c>
      <c r="L230" t="str">
        <f t="shared" si="35"/>
        <v/>
      </c>
    </row>
    <row r="231" spans="1:12">
      <c r="A231">
        <f t="shared" si="36"/>
        <v>224</v>
      </c>
      <c r="B231" s="5">
        <v>43694</v>
      </c>
      <c r="C231">
        <v>296</v>
      </c>
      <c r="D231" s="3">
        <v>480</v>
      </c>
      <c r="E231">
        <f t="shared" si="37"/>
        <v>6895.3022454343927</v>
      </c>
      <c r="F231">
        <f t="shared" si="39"/>
        <v>6895.3022454343927</v>
      </c>
      <c r="G231">
        <f t="shared" si="38"/>
        <v>1202.5303770538862</v>
      </c>
      <c r="H231">
        <f t="shared" si="40"/>
        <v>2405.0607541077725</v>
      </c>
      <c r="I231">
        <f t="shared" si="41"/>
        <v>5275.2414913266202</v>
      </c>
      <c r="J231">
        <f t="shared" si="42"/>
        <v>4979.2414913266202</v>
      </c>
      <c r="K231">
        <f t="shared" si="43"/>
        <v>5275.2414913266202</v>
      </c>
      <c r="L231">
        <f t="shared" si="35"/>
        <v>4795.2414913266202</v>
      </c>
    </row>
    <row r="232" spans="1:12">
      <c r="A232">
        <f t="shared" si="36"/>
        <v>225</v>
      </c>
      <c r="B232" s="5">
        <v>43695</v>
      </c>
      <c r="C232">
        <v>254</v>
      </c>
      <c r="D232" s="3"/>
      <c r="E232">
        <f t="shared" si="37"/>
        <v>6987.067413576322</v>
      </c>
      <c r="F232">
        <f t="shared" si="39"/>
        <v>6987.067413576322</v>
      </c>
      <c r="G232">
        <f t="shared" si="38"/>
        <v>1296.4470076462669</v>
      </c>
      <c r="H232">
        <f t="shared" si="40"/>
        <v>2592.8940152925338</v>
      </c>
      <c r="I232" t="str">
        <f t="shared" si="41"/>
        <v/>
      </c>
      <c r="J232">
        <f t="shared" si="42"/>
        <v>4883.1733982837886</v>
      </c>
      <c r="K232">
        <f t="shared" si="43"/>
        <v>4883.1733982837886</v>
      </c>
      <c r="L232" t="str">
        <f t="shared" si="35"/>
        <v/>
      </c>
    </row>
    <row r="233" spans="1:12">
      <c r="A233">
        <f t="shared" si="36"/>
        <v>226</v>
      </c>
      <c r="B233" s="5">
        <v>43696</v>
      </c>
      <c r="C233">
        <v>0</v>
      </c>
      <c r="D233" s="3"/>
      <c r="E233">
        <f t="shared" si="37"/>
        <v>6822.6735020877977</v>
      </c>
      <c r="F233">
        <f t="shared" si="39"/>
        <v>6822.6735020877977</v>
      </c>
      <c r="G233">
        <f t="shared" si="38"/>
        <v>1123.8612591258034</v>
      </c>
      <c r="H233">
        <f t="shared" si="40"/>
        <v>2247.7225182516067</v>
      </c>
      <c r="I233" t="str">
        <f t="shared" si="41"/>
        <v/>
      </c>
      <c r="J233">
        <f t="shared" si="42"/>
        <v>5063.950983836191</v>
      </c>
      <c r="K233">
        <f t="shared" si="43"/>
        <v>5063.950983836191</v>
      </c>
      <c r="L233" t="str">
        <f t="shared" si="35"/>
        <v/>
      </c>
    </row>
    <row r="234" spans="1:12">
      <c r="A234">
        <f t="shared" si="36"/>
        <v>227</v>
      </c>
      <c r="B234" s="5">
        <v>43697</v>
      </c>
      <c r="C234">
        <v>75.880495456953099</v>
      </c>
      <c r="D234" s="3"/>
      <c r="E234">
        <f t="shared" si="37"/>
        <v>6738.027997518192</v>
      </c>
      <c r="F234">
        <f t="shared" si="39"/>
        <v>6738.027997518192</v>
      </c>
      <c r="G234">
        <f t="shared" si="38"/>
        <v>1050.130983378524</v>
      </c>
      <c r="H234">
        <f t="shared" si="40"/>
        <v>2100.261966757048</v>
      </c>
      <c r="I234" t="str">
        <f t="shared" si="41"/>
        <v/>
      </c>
      <c r="J234">
        <f t="shared" si="42"/>
        <v>5126.7660307611441</v>
      </c>
      <c r="K234">
        <f t="shared" si="43"/>
        <v>5126.7660307611441</v>
      </c>
      <c r="L234" t="str">
        <f t="shared" si="35"/>
        <v/>
      </c>
    </row>
    <row r="235" spans="1:12">
      <c r="A235">
        <f t="shared" si="36"/>
        <v>228</v>
      </c>
      <c r="B235" s="5">
        <v>43698</v>
      </c>
      <c r="C235">
        <v>85</v>
      </c>
      <c r="D235" s="3"/>
      <c r="E235">
        <f t="shared" si="37"/>
        <v>6664.4935634466265</v>
      </c>
      <c r="F235">
        <f t="shared" si="39"/>
        <v>6664.4935634466265</v>
      </c>
      <c r="G235">
        <f t="shared" si="38"/>
        <v>995.3353413337677</v>
      </c>
      <c r="H235">
        <f t="shared" si="40"/>
        <v>1990.6706826675354</v>
      </c>
      <c r="I235" t="str">
        <f t="shared" si="41"/>
        <v/>
      </c>
      <c r="J235">
        <f t="shared" si="42"/>
        <v>5162.8228807790911</v>
      </c>
      <c r="K235">
        <f t="shared" si="43"/>
        <v>5162.8228807790911</v>
      </c>
      <c r="L235" t="str">
        <f t="shared" si="35"/>
        <v/>
      </c>
    </row>
    <row r="236" spans="1:12">
      <c r="A236">
        <f t="shared" si="36"/>
        <v>229</v>
      </c>
      <c r="B236" s="5">
        <v>43699</v>
      </c>
      <c r="C236">
        <v>18</v>
      </c>
      <c r="D236" s="3"/>
      <c r="E236">
        <f t="shared" si="37"/>
        <v>6525.6892705817463</v>
      </c>
      <c r="F236">
        <f t="shared" si="39"/>
        <v>6525.6892705817463</v>
      </c>
      <c r="G236">
        <f t="shared" si="38"/>
        <v>880.83421024254665</v>
      </c>
      <c r="H236">
        <f t="shared" si="40"/>
        <v>1761.6684204850933</v>
      </c>
      <c r="I236" t="str">
        <f t="shared" si="41"/>
        <v/>
      </c>
      <c r="J236">
        <f t="shared" si="42"/>
        <v>5253.0208500966528</v>
      </c>
      <c r="K236">
        <f t="shared" si="43"/>
        <v>5253.0208500966528</v>
      </c>
      <c r="L236" t="str">
        <f t="shared" si="35"/>
        <v/>
      </c>
    </row>
    <row r="237" spans="1:12">
      <c r="A237">
        <f t="shared" si="36"/>
        <v>230</v>
      </c>
      <c r="B237" s="5">
        <v>43700</v>
      </c>
      <c r="C237">
        <v>214</v>
      </c>
      <c r="D237" s="3"/>
      <c r="E237">
        <f t="shared" si="37"/>
        <v>6586.1508086134045</v>
      </c>
      <c r="F237">
        <f t="shared" si="39"/>
        <v>6586.1508086134045</v>
      </c>
      <c r="G237">
        <f t="shared" si="38"/>
        <v>977.57571020316868</v>
      </c>
      <c r="H237">
        <f t="shared" si="40"/>
        <v>1955.1514204063374</v>
      </c>
      <c r="I237" t="str">
        <f t="shared" si="41"/>
        <v/>
      </c>
      <c r="J237">
        <f t="shared" si="42"/>
        <v>5119.9993882070667</v>
      </c>
      <c r="K237">
        <f t="shared" si="43"/>
        <v>5119.9993882070667</v>
      </c>
      <c r="L237" t="str">
        <f t="shared" si="35"/>
        <v/>
      </c>
    </row>
    <row r="238" spans="1:12">
      <c r="A238">
        <f t="shared" si="36"/>
        <v>231</v>
      </c>
      <c r="B238" s="5">
        <v>43701</v>
      </c>
      <c r="C238">
        <v>163</v>
      </c>
      <c r="D238" s="3"/>
      <c r="E238">
        <f t="shared" si="37"/>
        <v>6594.189788632767</v>
      </c>
      <c r="F238">
        <f t="shared" si="39"/>
        <v>6594.189788632767</v>
      </c>
      <c r="G238">
        <f t="shared" si="38"/>
        <v>1010.438778507715</v>
      </c>
      <c r="H238">
        <f t="shared" si="40"/>
        <v>2020.8775570154301</v>
      </c>
      <c r="I238" t="str">
        <f t="shared" si="41"/>
        <v/>
      </c>
      <c r="J238">
        <f t="shared" si="42"/>
        <v>5062.3122316173367</v>
      </c>
      <c r="K238">
        <f t="shared" si="43"/>
        <v>5062.3122316173367</v>
      </c>
      <c r="L238" t="str">
        <f t="shared" si="35"/>
        <v/>
      </c>
    </row>
    <row r="239" spans="1:12">
      <c r="A239">
        <f t="shared" si="36"/>
        <v>232</v>
      </c>
      <c r="B239" s="5">
        <v>43702</v>
      </c>
      <c r="C239">
        <v>207</v>
      </c>
      <c r="D239" s="3"/>
      <c r="E239">
        <f t="shared" si="37"/>
        <v>6646.0396250112371</v>
      </c>
      <c r="F239">
        <f t="shared" si="39"/>
        <v>6646.0396250112371</v>
      </c>
      <c r="G239">
        <f t="shared" si="38"/>
        <v>1082.9270461389069</v>
      </c>
      <c r="H239">
        <f t="shared" si="40"/>
        <v>2165.8540922778138</v>
      </c>
      <c r="I239" t="str">
        <f t="shared" si="41"/>
        <v/>
      </c>
      <c r="J239">
        <f t="shared" si="42"/>
        <v>4969.1855327334233</v>
      </c>
      <c r="K239">
        <f t="shared" si="43"/>
        <v>4969.1855327334233</v>
      </c>
      <c r="L239" t="str">
        <f t="shared" si="35"/>
        <v/>
      </c>
    </row>
    <row r="240" spans="1:12">
      <c r="A240">
        <f t="shared" si="36"/>
        <v>233</v>
      </c>
      <c r="B240" s="5">
        <v>43703</v>
      </c>
      <c r="C240">
        <v>0</v>
      </c>
      <c r="D240" s="3"/>
      <c r="E240">
        <f t="shared" si="37"/>
        <v>6489.6695221923646</v>
      </c>
      <c r="F240">
        <f t="shared" si="39"/>
        <v>6489.6695221923646</v>
      </c>
      <c r="G240">
        <f t="shared" si="38"/>
        <v>938.76552333956363</v>
      </c>
      <c r="H240">
        <f t="shared" si="40"/>
        <v>1877.5310466791273</v>
      </c>
      <c r="I240" t="str">
        <f t="shared" si="41"/>
        <v/>
      </c>
      <c r="J240">
        <f t="shared" si="42"/>
        <v>5101.1384755132376</v>
      </c>
      <c r="K240">
        <f t="shared" si="43"/>
        <v>5101.1384755132376</v>
      </c>
      <c r="L240" t="str">
        <f t="shared" si="35"/>
        <v/>
      </c>
    </row>
    <row r="241" spans="1:12">
      <c r="A241">
        <f t="shared" si="36"/>
        <v>234</v>
      </c>
      <c r="B241" s="5">
        <v>43704</v>
      </c>
      <c r="C241">
        <v>183</v>
      </c>
      <c r="D241" s="3"/>
      <c r="E241">
        <f t="shared" si="37"/>
        <v>6519.9785441508357</v>
      </c>
      <c r="F241">
        <f t="shared" si="39"/>
        <v>6519.9785441508357</v>
      </c>
      <c r="G241">
        <f t="shared" si="38"/>
        <v>996.79508523048105</v>
      </c>
      <c r="H241">
        <f t="shared" si="40"/>
        <v>1993.5901704609621</v>
      </c>
      <c r="I241" t="str">
        <f t="shared" si="41"/>
        <v/>
      </c>
      <c r="J241">
        <f t="shared" si="42"/>
        <v>5015.3883736898733</v>
      </c>
      <c r="K241">
        <f t="shared" si="43"/>
        <v>5015.3883736898733</v>
      </c>
      <c r="L241" t="str">
        <f t="shared" si="35"/>
        <v/>
      </c>
    </row>
    <row r="242" spans="1:12">
      <c r="A242">
        <f t="shared" si="36"/>
        <v>235</v>
      </c>
      <c r="B242" s="5">
        <v>43705</v>
      </c>
      <c r="C242">
        <v>127</v>
      </c>
      <c r="D242" s="3"/>
      <c r="E242">
        <f t="shared" si="37"/>
        <v>6493.5744459434036</v>
      </c>
      <c r="F242">
        <f t="shared" si="39"/>
        <v>6493.5744459434036</v>
      </c>
      <c r="G242">
        <f t="shared" si="38"/>
        <v>991.09962996590264</v>
      </c>
      <c r="H242">
        <f t="shared" si="40"/>
        <v>1982.1992599318053</v>
      </c>
      <c r="I242" t="str">
        <f t="shared" si="41"/>
        <v/>
      </c>
      <c r="J242">
        <f t="shared" si="42"/>
        <v>5000.3751860115981</v>
      </c>
      <c r="K242">
        <f t="shared" si="43"/>
        <v>5000.3751860115981</v>
      </c>
      <c r="L242" t="str">
        <f t="shared" si="35"/>
        <v/>
      </c>
    </row>
    <row r="243" spans="1:12">
      <c r="A243">
        <f t="shared" si="36"/>
        <v>236</v>
      </c>
      <c r="B243" s="5">
        <v>43706</v>
      </c>
      <c r="C243">
        <v>174</v>
      </c>
      <c r="D243" s="3"/>
      <c r="E243">
        <f t="shared" si="37"/>
        <v>6514.7915916322618</v>
      </c>
      <c r="F243">
        <f t="shared" si="39"/>
        <v>6514.7915916322618</v>
      </c>
      <c r="G243">
        <f t="shared" si="38"/>
        <v>1033.1623656680238</v>
      </c>
      <c r="H243">
        <f t="shared" si="40"/>
        <v>2066.3247313360475</v>
      </c>
      <c r="I243" t="str">
        <f t="shared" si="41"/>
        <v/>
      </c>
      <c r="J243">
        <f t="shared" si="42"/>
        <v>4937.4668602962138</v>
      </c>
      <c r="K243">
        <f t="shared" si="43"/>
        <v>4937.4668602962138</v>
      </c>
      <c r="L243" t="str">
        <f t="shared" si="35"/>
        <v/>
      </c>
    </row>
    <row r="244" spans="1:12">
      <c r="A244">
        <f t="shared" si="36"/>
        <v>237</v>
      </c>
      <c r="B244" s="5">
        <v>43707</v>
      </c>
      <c r="C244">
        <v>36</v>
      </c>
      <c r="D244" s="3"/>
      <c r="E244">
        <f t="shared" si="37"/>
        <v>6397.5095336690074</v>
      </c>
      <c r="F244">
        <f t="shared" si="39"/>
        <v>6397.5095336690074</v>
      </c>
      <c r="G244">
        <f t="shared" si="38"/>
        <v>931.62562165122552</v>
      </c>
      <c r="H244">
        <f t="shared" si="40"/>
        <v>1863.251243302451</v>
      </c>
      <c r="I244" t="str">
        <f t="shared" si="41"/>
        <v/>
      </c>
      <c r="J244">
        <f t="shared" si="42"/>
        <v>5023.2582903665561</v>
      </c>
      <c r="K244">
        <f t="shared" si="43"/>
        <v>5023.2582903665561</v>
      </c>
      <c r="L244" t="str">
        <f t="shared" si="35"/>
        <v/>
      </c>
    </row>
    <row r="245" spans="1:12">
      <c r="A245">
        <f t="shared" si="36"/>
        <v>238</v>
      </c>
      <c r="B245" s="5">
        <v>43708</v>
      </c>
      <c r="C245">
        <v>185</v>
      </c>
      <c r="D245" s="3"/>
      <c r="E245">
        <f t="shared" si="37"/>
        <v>6431.9869247155821</v>
      </c>
      <c r="F245">
        <f t="shared" si="39"/>
        <v>6431.9869247155821</v>
      </c>
      <c r="G245">
        <f t="shared" si="38"/>
        <v>992.60566225047171</v>
      </c>
      <c r="H245">
        <f t="shared" si="40"/>
        <v>1985.2113245009434</v>
      </c>
      <c r="I245" t="str">
        <f t="shared" si="41"/>
        <v/>
      </c>
      <c r="J245">
        <f t="shared" si="42"/>
        <v>4935.7756002146389</v>
      </c>
      <c r="K245">
        <f t="shared" si="43"/>
        <v>4935.7756002146389</v>
      </c>
      <c r="L245" t="str">
        <f t="shared" si="35"/>
        <v/>
      </c>
    </row>
    <row r="246" spans="1:12">
      <c r="A246">
        <f t="shared" si="36"/>
        <v>239</v>
      </c>
      <c r="B246" s="5">
        <v>43709</v>
      </c>
      <c r="C246">
        <v>244</v>
      </c>
      <c r="D246" s="3"/>
      <c r="E246">
        <f t="shared" si="37"/>
        <v>6524.6531209021996</v>
      </c>
      <c r="F246">
        <f t="shared" si="39"/>
        <v>6524.6531209021996</v>
      </c>
      <c r="G246">
        <f t="shared" si="38"/>
        <v>1104.4679117718269</v>
      </c>
      <c r="H246">
        <f t="shared" si="40"/>
        <v>2208.9358235436539</v>
      </c>
      <c r="I246" t="str">
        <f t="shared" si="41"/>
        <v/>
      </c>
      <c r="J246">
        <f t="shared" si="42"/>
        <v>4804.7172973585457</v>
      </c>
      <c r="K246">
        <f t="shared" si="43"/>
        <v>4804.7172973585457</v>
      </c>
      <c r="L246" t="str">
        <f t="shared" si="35"/>
        <v/>
      </c>
    </row>
    <row r="247" spans="1:12">
      <c r="A247">
        <f t="shared" si="36"/>
        <v>240</v>
      </c>
      <c r="B247" s="5">
        <v>43710</v>
      </c>
      <c r="C247">
        <v>40</v>
      </c>
      <c r="D247" s="3"/>
      <c r="E247">
        <f t="shared" si="37"/>
        <v>6411.1390377881935</v>
      </c>
      <c r="F247">
        <f t="shared" si="39"/>
        <v>6411.1390377881935</v>
      </c>
      <c r="G247">
        <f t="shared" si="38"/>
        <v>997.43882369823018</v>
      </c>
      <c r="H247">
        <f t="shared" si="40"/>
        <v>1994.8776473964604</v>
      </c>
      <c r="I247" t="str">
        <f t="shared" si="41"/>
        <v/>
      </c>
      <c r="J247">
        <f t="shared" si="42"/>
        <v>4905.2613903917336</v>
      </c>
      <c r="K247">
        <f t="shared" si="43"/>
        <v>4905.2613903917336</v>
      </c>
      <c r="L247" t="str">
        <f t="shared" si="35"/>
        <v/>
      </c>
    </row>
    <row r="248" spans="1:12">
      <c r="A248">
        <f t="shared" si="36"/>
        <v>241</v>
      </c>
      <c r="B248" s="5">
        <v>43711</v>
      </c>
      <c r="C248">
        <v>200</v>
      </c>
      <c r="D248" s="3"/>
      <c r="E248">
        <f t="shared" si="37"/>
        <v>6460.2957495910769</v>
      </c>
      <c r="F248">
        <f t="shared" si="39"/>
        <v>6460.2957495910769</v>
      </c>
      <c r="G248">
        <f t="shared" si="38"/>
        <v>1064.6576726168134</v>
      </c>
      <c r="H248">
        <f t="shared" si="40"/>
        <v>2129.3153452336269</v>
      </c>
      <c r="I248" t="str">
        <f t="shared" si="41"/>
        <v/>
      </c>
      <c r="J248">
        <f t="shared" si="42"/>
        <v>4819.9804043574495</v>
      </c>
      <c r="K248">
        <f t="shared" si="43"/>
        <v>4819.9804043574495</v>
      </c>
      <c r="L248" t="str">
        <f t="shared" si="35"/>
        <v/>
      </c>
    </row>
    <row r="249" spans="1:12">
      <c r="A249">
        <f t="shared" si="36"/>
        <v>242</v>
      </c>
      <c r="B249" s="5">
        <v>43712</v>
      </c>
      <c r="C249">
        <v>127</v>
      </c>
      <c r="D249" s="3"/>
      <c r="E249">
        <f t="shared" si="37"/>
        <v>6435.2958868755168</v>
      </c>
      <c r="F249">
        <f t="shared" si="39"/>
        <v>6435.2958868755168</v>
      </c>
      <c r="G249">
        <f t="shared" si="38"/>
        <v>1049.9282071909797</v>
      </c>
      <c r="H249">
        <f t="shared" si="40"/>
        <v>2099.8564143819594</v>
      </c>
      <c r="I249" t="str">
        <f t="shared" si="41"/>
        <v/>
      </c>
      <c r="J249">
        <f t="shared" si="42"/>
        <v>4824.4394724935573</v>
      </c>
      <c r="K249">
        <f t="shared" si="43"/>
        <v>4824.4394724935573</v>
      </c>
      <c r="L249" t="str">
        <f t="shared" si="35"/>
        <v/>
      </c>
    </row>
    <row r="250" spans="1:12">
      <c r="A250">
        <f t="shared" si="36"/>
        <v>243</v>
      </c>
      <c r="B250" s="5">
        <v>43713</v>
      </c>
      <c r="C250">
        <v>45</v>
      </c>
      <c r="D250" s="3"/>
      <c r="E250">
        <f t="shared" si="37"/>
        <v>6328.8842287635798</v>
      </c>
      <c r="F250">
        <f t="shared" si="39"/>
        <v>6328.8842287635798</v>
      </c>
      <c r="G250">
        <f t="shared" si="38"/>
        <v>955.15955913819005</v>
      </c>
      <c r="H250">
        <f t="shared" si="40"/>
        <v>1910.3191182763801</v>
      </c>
      <c r="I250" t="str">
        <f t="shared" si="41"/>
        <v/>
      </c>
      <c r="J250">
        <f t="shared" si="42"/>
        <v>4907.5651104871995</v>
      </c>
      <c r="K250">
        <f t="shared" si="43"/>
        <v>4907.5651104871995</v>
      </c>
      <c r="L250" t="str">
        <f t="shared" si="35"/>
        <v/>
      </c>
    </row>
    <row r="251" spans="1:12">
      <c r="A251">
        <f t="shared" si="36"/>
        <v>244</v>
      </c>
      <c r="B251" s="5">
        <v>43714</v>
      </c>
      <c r="C251">
        <v>49</v>
      </c>
      <c r="D251" s="3"/>
      <c r="E251">
        <f t="shared" si="37"/>
        <v>6228.9762574875549</v>
      </c>
      <c r="F251">
        <f t="shared" si="39"/>
        <v>6228.9762574875549</v>
      </c>
      <c r="G251">
        <f t="shared" si="38"/>
        <v>877.0067125520236</v>
      </c>
      <c r="H251">
        <f t="shared" si="40"/>
        <v>1754.0134251040472</v>
      </c>
      <c r="I251" t="str">
        <f t="shared" si="41"/>
        <v/>
      </c>
      <c r="J251">
        <f t="shared" si="42"/>
        <v>4963.9628323835077</v>
      </c>
      <c r="K251">
        <f t="shared" si="43"/>
        <v>4963.9628323835077</v>
      </c>
      <c r="L251" t="str">
        <f t="shared" si="35"/>
        <v/>
      </c>
    </row>
    <row r="252" spans="1:12">
      <c r="A252">
        <f t="shared" si="36"/>
        <v>245</v>
      </c>
      <c r="B252" s="5">
        <v>43715</v>
      </c>
      <c r="C252">
        <v>258</v>
      </c>
      <c r="D252" s="3"/>
      <c r="E252">
        <f t="shared" si="37"/>
        <v>6340.4189522656507</v>
      </c>
      <c r="F252">
        <f t="shared" si="39"/>
        <v>6340.4189522656507</v>
      </c>
      <c r="G252">
        <f t="shared" si="38"/>
        <v>1018.2577370439094</v>
      </c>
      <c r="H252">
        <f t="shared" si="40"/>
        <v>2036.5154740878188</v>
      </c>
      <c r="I252" t="str">
        <f t="shared" si="41"/>
        <v/>
      </c>
      <c r="J252">
        <f t="shared" si="42"/>
        <v>4792.9034781778319</v>
      </c>
      <c r="K252">
        <f t="shared" si="43"/>
        <v>4792.9034781778319</v>
      </c>
      <c r="L252" t="str">
        <f t="shared" si="35"/>
        <v/>
      </c>
    </row>
    <row r="253" spans="1:12">
      <c r="A253">
        <f t="shared" si="36"/>
        <v>246</v>
      </c>
      <c r="B253" s="5">
        <v>43716</v>
      </c>
      <c r="C253">
        <v>257</v>
      </c>
      <c r="D253" s="3">
        <v>482</v>
      </c>
      <c r="E253">
        <f t="shared" si="37"/>
        <v>6448.2395884006892</v>
      </c>
      <c r="F253">
        <f t="shared" si="39"/>
        <v>6448.2395884006892</v>
      </c>
      <c r="G253">
        <f t="shared" si="38"/>
        <v>1139.7051284929969</v>
      </c>
      <c r="H253">
        <f t="shared" si="40"/>
        <v>2279.4102569859938</v>
      </c>
      <c r="I253">
        <f t="shared" si="41"/>
        <v>4914.8293314146958</v>
      </c>
      <c r="J253">
        <f t="shared" si="42"/>
        <v>4657.8293314146958</v>
      </c>
      <c r="K253">
        <f t="shared" si="43"/>
        <v>4914.8293314146958</v>
      </c>
      <c r="L253">
        <f t="shared" si="35"/>
        <v>4432.8293314146958</v>
      </c>
    </row>
    <row r="254" spans="1:12">
      <c r="A254">
        <f t="shared" si="36"/>
        <v>247</v>
      </c>
      <c r="B254" s="5">
        <v>43717</v>
      </c>
      <c r="C254">
        <v>164</v>
      </c>
      <c r="D254" s="3"/>
      <c r="E254">
        <f t="shared" si="37"/>
        <v>6460.5233868233881</v>
      </c>
      <c r="F254">
        <f t="shared" si="39"/>
        <v>6460.5233868233881</v>
      </c>
      <c r="G254">
        <f t="shared" si="38"/>
        <v>1151.98518812252</v>
      </c>
      <c r="H254">
        <f t="shared" si="40"/>
        <v>2303.9703762450399</v>
      </c>
      <c r="I254" t="str">
        <f t="shared" si="41"/>
        <v/>
      </c>
      <c r="J254">
        <f t="shared" si="42"/>
        <v>4645.5530105783482</v>
      </c>
      <c r="K254">
        <f t="shared" si="43"/>
        <v>4645.5530105783482</v>
      </c>
      <c r="L254" t="str">
        <f t="shared" si="35"/>
        <v/>
      </c>
    </row>
    <row r="255" spans="1:12">
      <c r="A255">
        <f t="shared" si="36"/>
        <v>248</v>
      </c>
      <c r="B255" s="5">
        <v>43718</v>
      </c>
      <c r="C255">
        <v>368</v>
      </c>
      <c r="D255" s="3">
        <v>500</v>
      </c>
      <c r="E255">
        <f t="shared" si="37"/>
        <v>6676.5181681876966</v>
      </c>
      <c r="F255">
        <f t="shared" si="39"/>
        <v>6676.5181681876966</v>
      </c>
      <c r="G255">
        <f t="shared" si="38"/>
        <v>1366.630500422968</v>
      </c>
      <c r="H255">
        <f t="shared" si="40"/>
        <v>2733.261000845936</v>
      </c>
      <c r="I255">
        <f t="shared" si="41"/>
        <v>4800.2571673417606</v>
      </c>
      <c r="J255">
        <f t="shared" si="42"/>
        <v>4432.2571673417606</v>
      </c>
      <c r="K255">
        <f t="shared" si="43"/>
        <v>4800.2571673417606</v>
      </c>
      <c r="L255">
        <f t="shared" si="35"/>
        <v>4300.2571673417606</v>
      </c>
    </row>
    <row r="256" spans="1:12">
      <c r="A256">
        <f t="shared" si="36"/>
        <v>249</v>
      </c>
      <c r="B256" s="5">
        <v>43719</v>
      </c>
      <c r="C256">
        <v>241</v>
      </c>
      <c r="D256" s="3"/>
      <c r="E256">
        <f t="shared" si="37"/>
        <v>6760.4309566545853</v>
      </c>
      <c r="F256">
        <f t="shared" si="39"/>
        <v>6760.4309566545853</v>
      </c>
      <c r="G256">
        <f t="shared" si="38"/>
        <v>1425.7017779412022</v>
      </c>
      <c r="H256">
        <f t="shared" si="40"/>
        <v>2851.4035558824044</v>
      </c>
      <c r="I256" t="str">
        <f t="shared" si="41"/>
        <v/>
      </c>
      <c r="J256">
        <f t="shared" si="42"/>
        <v>4398.027400772181</v>
      </c>
      <c r="K256">
        <f t="shared" si="43"/>
        <v>4398.027400772181</v>
      </c>
      <c r="L256" t="str">
        <f t="shared" si="35"/>
        <v/>
      </c>
    </row>
    <row r="257" spans="1:12">
      <c r="A257">
        <f t="shared" si="36"/>
        <v>250</v>
      </c>
      <c r="B257" s="5">
        <v>43720</v>
      </c>
      <c r="C257">
        <v>106</v>
      </c>
      <c r="D257" s="3">
        <v>490</v>
      </c>
      <c r="E257">
        <f t="shared" si="37"/>
        <v>6707.3694187405417</v>
      </c>
      <c r="F257">
        <f t="shared" si="39"/>
        <v>6707.3694187405417</v>
      </c>
      <c r="G257">
        <f t="shared" si="38"/>
        <v>1341.909362931769</v>
      </c>
      <c r="H257">
        <f t="shared" si="40"/>
        <v>2683.818725863538</v>
      </c>
      <c r="I257">
        <f t="shared" si="41"/>
        <v>4618.5506928770037</v>
      </c>
      <c r="J257">
        <f t="shared" si="42"/>
        <v>4512.5506928770037</v>
      </c>
      <c r="K257">
        <f t="shared" si="43"/>
        <v>4618.5506928770037</v>
      </c>
      <c r="L257">
        <f t="shared" si="35"/>
        <v>4128.5506928770037</v>
      </c>
    </row>
    <row r="258" spans="1:12">
      <c r="A258">
        <f t="shared" si="36"/>
        <v>251</v>
      </c>
      <c r="B258" s="5">
        <v>43721</v>
      </c>
      <c r="C258">
        <v>324</v>
      </c>
      <c r="D258" s="3"/>
      <c r="E258">
        <f t="shared" si="37"/>
        <v>6873.5563293172536</v>
      </c>
      <c r="F258">
        <f t="shared" si="39"/>
        <v>6873.5563293172536</v>
      </c>
      <c r="G258">
        <f t="shared" si="38"/>
        <v>1487.2715701933962</v>
      </c>
      <c r="H258">
        <f t="shared" si="40"/>
        <v>2974.5431403867924</v>
      </c>
      <c r="I258" t="str">
        <f t="shared" si="41"/>
        <v/>
      </c>
      <c r="J258">
        <f t="shared" si="42"/>
        <v>4388.0131889304612</v>
      </c>
      <c r="K258">
        <f t="shared" si="43"/>
        <v>4388.0131889304612</v>
      </c>
      <c r="L258" t="str">
        <f t="shared" si="35"/>
        <v/>
      </c>
    </row>
    <row r="259" spans="1:12">
      <c r="A259">
        <f t="shared" si="36"/>
        <v>252</v>
      </c>
      <c r="B259" s="5">
        <v>43722</v>
      </c>
      <c r="C259">
        <v>286</v>
      </c>
      <c r="D259" s="3">
        <v>497</v>
      </c>
      <c r="E259">
        <f t="shared" si="37"/>
        <v>6997.833142187621</v>
      </c>
      <c r="F259">
        <f t="shared" si="39"/>
        <v>6997.833142187621</v>
      </c>
      <c r="G259">
        <f t="shared" si="38"/>
        <v>1575.282855127406</v>
      </c>
      <c r="H259">
        <f t="shared" si="40"/>
        <v>3150.5657102548121</v>
      </c>
      <c r="I259">
        <f t="shared" si="41"/>
        <v>4622.2674319328089</v>
      </c>
      <c r="J259">
        <f t="shared" si="42"/>
        <v>4336.2674319328089</v>
      </c>
      <c r="K259">
        <f t="shared" si="43"/>
        <v>4622.2674319328089</v>
      </c>
      <c r="L259">
        <f t="shared" ref="L259:L322" si="44">IF(ISBLANK(D259),"",(K259-D259))</f>
        <v>4125.2674319328089</v>
      </c>
    </row>
    <row r="260" spans="1:12">
      <c r="A260">
        <f t="shared" ref="A260:A323" si="45">A259+1</f>
        <v>253</v>
      </c>
      <c r="B260" s="5">
        <v>43723</v>
      </c>
      <c r="C260">
        <v>0</v>
      </c>
      <c r="D260" s="3"/>
      <c r="E260">
        <f t="shared" ref="E260:E323" si="46">(E259*EXP(-1/$O$5)+C260)</f>
        <v>6833.1859312629131</v>
      </c>
      <c r="F260">
        <f t="shared" si="39"/>
        <v>6833.1859312629131</v>
      </c>
      <c r="G260">
        <f t="shared" ref="G260:G323" si="47">(G259*EXP(-1/$O$6)+C260)</f>
        <v>1365.5778929653154</v>
      </c>
      <c r="H260">
        <f t="shared" si="40"/>
        <v>2731.1557859306308</v>
      </c>
      <c r="I260" t="str">
        <f t="shared" si="41"/>
        <v/>
      </c>
      <c r="J260">
        <f t="shared" si="42"/>
        <v>4591.0301453322827</v>
      </c>
      <c r="K260">
        <f t="shared" si="43"/>
        <v>4591.0301453322827</v>
      </c>
      <c r="L260" t="str">
        <f t="shared" si="44"/>
        <v/>
      </c>
    </row>
    <row r="261" spans="1:12">
      <c r="A261">
        <f t="shared" si="45"/>
        <v>254</v>
      </c>
      <c r="B261" s="5">
        <v>43724</v>
      </c>
      <c r="C261">
        <v>67</v>
      </c>
      <c r="D261" s="3"/>
      <c r="E261">
        <f t="shared" si="46"/>
        <v>6739.4125915086761</v>
      </c>
      <c r="F261">
        <f t="shared" si="39"/>
        <v>6739.4125915086761</v>
      </c>
      <c r="G261">
        <f t="shared" si="47"/>
        <v>1250.7892957990509</v>
      </c>
      <c r="H261">
        <f t="shared" si="40"/>
        <v>2501.5785915981019</v>
      </c>
      <c r="I261" t="str">
        <f t="shared" si="41"/>
        <v/>
      </c>
      <c r="J261">
        <f t="shared" si="42"/>
        <v>4726.8339999105738</v>
      </c>
      <c r="K261">
        <f t="shared" si="43"/>
        <v>4726.8339999105738</v>
      </c>
      <c r="L261" t="str">
        <f t="shared" si="44"/>
        <v/>
      </c>
    </row>
    <row r="262" spans="1:12">
      <c r="A262">
        <f t="shared" si="45"/>
        <v>255</v>
      </c>
      <c r="B262" s="5">
        <v>43725</v>
      </c>
      <c r="C262">
        <v>100</v>
      </c>
      <c r="D262" s="3"/>
      <c r="E262">
        <f t="shared" si="46"/>
        <v>6680.8455802758426</v>
      </c>
      <c r="F262">
        <f t="shared" si="39"/>
        <v>6680.8455802758426</v>
      </c>
      <c r="G262">
        <f t="shared" si="47"/>
        <v>1184.2815977722898</v>
      </c>
      <c r="H262">
        <f t="shared" si="40"/>
        <v>2368.5631955445797</v>
      </c>
      <c r="I262" t="str">
        <f t="shared" si="41"/>
        <v/>
      </c>
      <c r="J262">
        <f t="shared" si="42"/>
        <v>4801.2823847312629</v>
      </c>
      <c r="K262">
        <f t="shared" si="43"/>
        <v>4801.2823847312629</v>
      </c>
      <c r="L262" t="str">
        <f t="shared" si="44"/>
        <v/>
      </c>
    </row>
    <row r="263" spans="1:12">
      <c r="A263">
        <f t="shared" si="45"/>
        <v>256</v>
      </c>
      <c r="B263" s="5">
        <v>43726</v>
      </c>
      <c r="C263">
        <v>165</v>
      </c>
      <c r="D263" s="3"/>
      <c r="E263">
        <f t="shared" si="46"/>
        <v>6688.6565520351369</v>
      </c>
      <c r="F263">
        <f t="shared" si="39"/>
        <v>6688.6565520351369</v>
      </c>
      <c r="G263">
        <f t="shared" si="47"/>
        <v>1191.6275441896319</v>
      </c>
      <c r="H263">
        <f t="shared" si="40"/>
        <v>2383.2550883792637</v>
      </c>
      <c r="I263" t="str">
        <f t="shared" si="41"/>
        <v/>
      </c>
      <c r="J263">
        <f t="shared" si="42"/>
        <v>4794.4014636558732</v>
      </c>
      <c r="K263">
        <f t="shared" si="43"/>
        <v>4794.4014636558732</v>
      </c>
      <c r="L263" t="str">
        <f t="shared" si="44"/>
        <v/>
      </c>
    </row>
    <row r="264" spans="1:12">
      <c r="A264">
        <f t="shared" si="45"/>
        <v>257</v>
      </c>
      <c r="B264" s="5">
        <v>43727</v>
      </c>
      <c r="C264">
        <v>118</v>
      </c>
      <c r="D264" s="3"/>
      <c r="E264">
        <f t="shared" si="46"/>
        <v>6649.2837448033279</v>
      </c>
      <c r="F264">
        <f t="shared" si="39"/>
        <v>6649.2837448033279</v>
      </c>
      <c r="G264">
        <f t="shared" si="47"/>
        <v>1150.9955827915749</v>
      </c>
      <c r="H264">
        <f t="shared" si="40"/>
        <v>2301.9911655831497</v>
      </c>
      <c r="I264" t="str">
        <f t="shared" si="41"/>
        <v/>
      </c>
      <c r="J264">
        <f t="shared" si="42"/>
        <v>4836.2925792201786</v>
      </c>
      <c r="K264">
        <f t="shared" si="43"/>
        <v>4836.2925792201786</v>
      </c>
      <c r="L264" t="str">
        <f t="shared" si="44"/>
        <v/>
      </c>
    </row>
    <row r="265" spans="1:12">
      <c r="A265">
        <f t="shared" si="45"/>
        <v>258</v>
      </c>
      <c r="B265" s="5">
        <v>43728</v>
      </c>
      <c r="C265">
        <v>53</v>
      </c>
      <c r="D265" s="3"/>
      <c r="E265">
        <f t="shared" si="46"/>
        <v>6545.83731331745</v>
      </c>
      <c r="F265">
        <f t="shared" si="39"/>
        <v>6545.83731331745</v>
      </c>
      <c r="G265">
        <f t="shared" si="47"/>
        <v>1050.7726334320967</v>
      </c>
      <c r="H265">
        <f t="shared" si="40"/>
        <v>2101.5452668641933</v>
      </c>
      <c r="I265" t="str">
        <f t="shared" si="41"/>
        <v/>
      </c>
      <c r="J265">
        <f t="shared" si="42"/>
        <v>4933.2920464532563</v>
      </c>
      <c r="K265">
        <f t="shared" si="43"/>
        <v>4933.2920464532563</v>
      </c>
      <c r="L265" t="str">
        <f t="shared" si="44"/>
        <v/>
      </c>
    </row>
    <row r="266" spans="1:12">
      <c r="A266">
        <f t="shared" si="45"/>
        <v>259</v>
      </c>
      <c r="B266" s="5">
        <v>43729</v>
      </c>
      <c r="C266">
        <v>182</v>
      </c>
      <c r="D266" s="3"/>
      <c r="E266">
        <f t="shared" si="46"/>
        <v>6573.8248018862787</v>
      </c>
      <c r="F266">
        <f t="shared" si="39"/>
        <v>6573.8248018862787</v>
      </c>
      <c r="G266">
        <f t="shared" si="47"/>
        <v>1092.8915735845835</v>
      </c>
      <c r="H266">
        <f t="shared" si="40"/>
        <v>2185.783147169167</v>
      </c>
      <c r="I266" t="str">
        <f t="shared" si="41"/>
        <v/>
      </c>
      <c r="J266">
        <f t="shared" si="42"/>
        <v>4877.0416547171117</v>
      </c>
      <c r="K266">
        <f t="shared" si="43"/>
        <v>4877.0416547171117</v>
      </c>
      <c r="L266" t="str">
        <f t="shared" si="44"/>
        <v/>
      </c>
    </row>
    <row r="267" spans="1:12">
      <c r="A267">
        <f t="shared" si="45"/>
        <v>260</v>
      </c>
      <c r="B267" s="5">
        <v>43730</v>
      </c>
      <c r="C267">
        <v>84</v>
      </c>
      <c r="D267" s="3"/>
      <c r="E267">
        <f t="shared" si="46"/>
        <v>6503.1537920542432</v>
      </c>
      <c r="F267">
        <f t="shared" si="39"/>
        <v>6503.1537920542432</v>
      </c>
      <c r="G267">
        <f t="shared" si="47"/>
        <v>1031.4035519636748</v>
      </c>
      <c r="H267">
        <f t="shared" si="40"/>
        <v>2062.8071039273495</v>
      </c>
      <c r="I267" t="str">
        <f t="shared" si="41"/>
        <v/>
      </c>
      <c r="J267">
        <f t="shared" si="42"/>
        <v>4929.3466881268942</v>
      </c>
      <c r="K267">
        <f t="shared" si="43"/>
        <v>4929.3466881268942</v>
      </c>
      <c r="L267" t="str">
        <f t="shared" si="44"/>
        <v/>
      </c>
    </row>
    <row r="268" spans="1:12">
      <c r="A268">
        <f t="shared" si="45"/>
        <v>261</v>
      </c>
      <c r="B268" s="5">
        <v>43731</v>
      </c>
      <c r="C268">
        <v>124</v>
      </c>
      <c r="D268" s="3"/>
      <c r="E268">
        <f t="shared" si="46"/>
        <v>6474.1455518861385</v>
      </c>
      <c r="F268">
        <f t="shared" si="39"/>
        <v>6474.1455518861385</v>
      </c>
      <c r="G268">
        <f t="shared" si="47"/>
        <v>1018.1009449211476</v>
      </c>
      <c r="H268">
        <f t="shared" si="40"/>
        <v>2036.2018898422953</v>
      </c>
      <c r="I268" t="str">
        <f t="shared" si="41"/>
        <v/>
      </c>
      <c r="J268">
        <f t="shared" si="42"/>
        <v>4926.9436620438428</v>
      </c>
      <c r="K268">
        <f t="shared" si="43"/>
        <v>4926.9436620438428</v>
      </c>
      <c r="L268" t="str">
        <f t="shared" si="44"/>
        <v/>
      </c>
    </row>
    <row r="269" spans="1:12">
      <c r="A269">
        <f t="shared" si="45"/>
        <v>262</v>
      </c>
      <c r="B269" s="5">
        <v>43732</v>
      </c>
      <c r="C269">
        <v>52</v>
      </c>
      <c r="D269" s="3"/>
      <c r="E269">
        <f t="shared" si="46"/>
        <v>6373.8198266823756</v>
      </c>
      <c r="F269">
        <f t="shared" si="39"/>
        <v>6373.8198266823756</v>
      </c>
      <c r="G269">
        <f t="shared" si="47"/>
        <v>934.56920886691978</v>
      </c>
      <c r="H269">
        <f t="shared" si="40"/>
        <v>1869.1384177338396</v>
      </c>
      <c r="I269" t="str">
        <f t="shared" si="41"/>
        <v/>
      </c>
      <c r="J269">
        <f t="shared" si="42"/>
        <v>4993.681408948536</v>
      </c>
      <c r="K269">
        <f t="shared" si="43"/>
        <v>4993.681408948536</v>
      </c>
      <c r="L269" t="str">
        <f t="shared" si="44"/>
        <v/>
      </c>
    </row>
    <row r="270" spans="1:12">
      <c r="A270">
        <f t="shared" si="45"/>
        <v>263</v>
      </c>
      <c r="B270" s="5">
        <v>43733</v>
      </c>
      <c r="C270">
        <v>170</v>
      </c>
      <c r="D270" s="3"/>
      <c r="E270">
        <f t="shared" si="46"/>
        <v>6393.8545965780486</v>
      </c>
      <c r="F270">
        <f t="shared" si="39"/>
        <v>6393.8545965780486</v>
      </c>
      <c r="G270">
        <f t="shared" si="47"/>
        <v>980.15739295374419</v>
      </c>
      <c r="H270">
        <f t="shared" si="40"/>
        <v>1960.3147859074884</v>
      </c>
      <c r="I270" t="str">
        <f t="shared" si="41"/>
        <v/>
      </c>
      <c r="J270">
        <f t="shared" si="42"/>
        <v>4922.5398106705597</v>
      </c>
      <c r="K270">
        <f t="shared" si="43"/>
        <v>4922.5398106705597</v>
      </c>
      <c r="L270" t="str">
        <f t="shared" si="44"/>
        <v/>
      </c>
    </row>
    <row r="271" spans="1:12">
      <c r="A271">
        <f t="shared" si="45"/>
        <v>264</v>
      </c>
      <c r="B271" s="5">
        <v>43734</v>
      </c>
      <c r="C271">
        <v>175</v>
      </c>
      <c r="D271" s="3"/>
      <c r="E271">
        <f t="shared" si="46"/>
        <v>6418.4179821297657</v>
      </c>
      <c r="F271">
        <f t="shared" si="39"/>
        <v>6418.4179821297657</v>
      </c>
      <c r="G271">
        <f t="shared" si="47"/>
        <v>1024.6767822283553</v>
      </c>
      <c r="H271">
        <f t="shared" si="40"/>
        <v>2049.3535644567105</v>
      </c>
      <c r="I271" t="str">
        <f t="shared" si="41"/>
        <v/>
      </c>
      <c r="J271">
        <f t="shared" si="42"/>
        <v>4858.0644176730548</v>
      </c>
      <c r="K271">
        <f t="shared" si="43"/>
        <v>4858.0644176730548</v>
      </c>
      <c r="L271" t="str">
        <f t="shared" si="44"/>
        <v/>
      </c>
    </row>
    <row r="272" spans="1:12">
      <c r="A272">
        <f t="shared" si="45"/>
        <v>265</v>
      </c>
      <c r="B272" s="5">
        <v>43735</v>
      </c>
      <c r="C272">
        <v>59</v>
      </c>
      <c r="D272" s="3"/>
      <c r="E272">
        <f t="shared" si="46"/>
        <v>6326.4034326493402</v>
      </c>
      <c r="F272">
        <f t="shared" si="39"/>
        <v>6326.4034326493402</v>
      </c>
      <c r="G272">
        <f t="shared" si="47"/>
        <v>947.26965690089082</v>
      </c>
      <c r="H272">
        <f t="shared" si="40"/>
        <v>1894.5393138017816</v>
      </c>
      <c r="I272" t="str">
        <f t="shared" si="41"/>
        <v/>
      </c>
      <c r="J272">
        <f t="shared" si="42"/>
        <v>4920.8641188475585</v>
      </c>
      <c r="K272">
        <f t="shared" si="43"/>
        <v>4920.8641188475585</v>
      </c>
      <c r="L272" t="str">
        <f t="shared" si="44"/>
        <v/>
      </c>
    </row>
    <row r="273" spans="1:12">
      <c r="A273">
        <f t="shared" si="45"/>
        <v>266</v>
      </c>
      <c r="B273" s="5">
        <v>43736</v>
      </c>
      <c r="C273">
        <v>87</v>
      </c>
      <c r="D273" s="3"/>
      <c r="E273">
        <f t="shared" si="46"/>
        <v>6264.5538303216426</v>
      </c>
      <c r="F273">
        <f t="shared" si="39"/>
        <v>6264.5538303216426</v>
      </c>
      <c r="G273">
        <f t="shared" si="47"/>
        <v>908.16713067131934</v>
      </c>
      <c r="H273">
        <f t="shared" si="40"/>
        <v>1816.3342613426387</v>
      </c>
      <c r="I273" t="str">
        <f t="shared" si="41"/>
        <v/>
      </c>
      <c r="J273">
        <f t="shared" si="42"/>
        <v>4937.2195689790042</v>
      </c>
      <c r="K273">
        <f t="shared" si="43"/>
        <v>4937.2195689790042</v>
      </c>
      <c r="L273" t="str">
        <f t="shared" si="44"/>
        <v/>
      </c>
    </row>
    <row r="274" spans="1:12">
      <c r="A274">
        <f t="shared" si="45"/>
        <v>267</v>
      </c>
      <c r="B274" s="5">
        <v>43737</v>
      </c>
      <c r="C274">
        <v>423</v>
      </c>
      <c r="D274" s="3"/>
      <c r="E274">
        <f t="shared" si="46"/>
        <v>6540.1594448179458</v>
      </c>
      <c r="F274">
        <f t="shared" si="39"/>
        <v>6540.1594448179458</v>
      </c>
      <c r="G274">
        <f t="shared" si="47"/>
        <v>1210.270014858502</v>
      </c>
      <c r="H274">
        <f t="shared" si="40"/>
        <v>2420.540029717004</v>
      </c>
      <c r="I274" t="str">
        <f t="shared" si="41"/>
        <v/>
      </c>
      <c r="J274">
        <f t="shared" si="42"/>
        <v>4608.6194151009422</v>
      </c>
      <c r="K274">
        <f t="shared" si="43"/>
        <v>4608.6194151009422</v>
      </c>
      <c r="L274" t="str">
        <f t="shared" si="44"/>
        <v/>
      </c>
    </row>
    <row r="275" spans="1:12">
      <c r="A275">
        <f t="shared" si="45"/>
        <v>268</v>
      </c>
      <c r="B275" s="5">
        <v>43738</v>
      </c>
      <c r="C275">
        <v>0</v>
      </c>
      <c r="D275" s="3"/>
      <c r="E275">
        <f t="shared" si="46"/>
        <v>6386.2805240559783</v>
      </c>
      <c r="F275">
        <f t="shared" si="39"/>
        <v>6386.2805240559783</v>
      </c>
      <c r="G275">
        <f t="shared" si="47"/>
        <v>1049.1563286111593</v>
      </c>
      <c r="H275">
        <f t="shared" si="40"/>
        <v>2098.3126572223186</v>
      </c>
      <c r="I275" t="str">
        <f t="shared" si="41"/>
        <v/>
      </c>
      <c r="J275">
        <f t="shared" si="42"/>
        <v>4776.9678668336601</v>
      </c>
      <c r="K275">
        <f t="shared" si="43"/>
        <v>4776.9678668336601</v>
      </c>
      <c r="L275" t="str">
        <f t="shared" si="44"/>
        <v/>
      </c>
    </row>
    <row r="276" spans="1:12">
      <c r="B276" s="5"/>
      <c r="D276" s="3"/>
      <c r="L276" t="str">
        <f t="shared" si="44"/>
        <v/>
      </c>
    </row>
    <row r="277" spans="1:12">
      <c r="B277" s="5"/>
      <c r="D277" s="3"/>
      <c r="L277" t="str">
        <f t="shared" si="44"/>
        <v/>
      </c>
    </row>
    <row r="278" spans="1:12">
      <c r="B278" s="5"/>
      <c r="D278" s="3"/>
      <c r="L278" t="str">
        <f t="shared" si="44"/>
        <v/>
      </c>
    </row>
    <row r="279" spans="1:12">
      <c r="B279" s="5"/>
      <c r="D279" s="3"/>
      <c r="L279" t="str">
        <f t="shared" si="44"/>
        <v/>
      </c>
    </row>
    <row r="280" spans="1:12">
      <c r="B280" s="5"/>
      <c r="D280" s="3"/>
      <c r="L280" t="str">
        <f t="shared" si="44"/>
        <v/>
      </c>
    </row>
    <row r="281" spans="1:12">
      <c r="B281" s="5"/>
      <c r="D281" s="3"/>
      <c r="L281" t="str">
        <f t="shared" si="44"/>
        <v/>
      </c>
    </row>
    <row r="282" spans="1:12">
      <c r="B282" s="5"/>
      <c r="D282" s="3"/>
      <c r="L282" t="str">
        <f t="shared" si="44"/>
        <v/>
      </c>
    </row>
    <row r="283" spans="1:12">
      <c r="B283" s="5"/>
      <c r="D283" s="3"/>
      <c r="L283" t="str">
        <f t="shared" si="44"/>
        <v/>
      </c>
    </row>
    <row r="284" spans="1:12">
      <c r="B284" s="5"/>
      <c r="D284" s="3"/>
      <c r="L284" t="str">
        <f t="shared" si="44"/>
        <v/>
      </c>
    </row>
    <row r="285" spans="1:12">
      <c r="B285" s="5"/>
      <c r="D285" s="3"/>
      <c r="L285" t="str">
        <f t="shared" si="44"/>
        <v/>
      </c>
    </row>
    <row r="286" spans="1:12">
      <c r="B286" s="5"/>
      <c r="D286" s="3"/>
      <c r="L286" t="str">
        <f t="shared" si="44"/>
        <v/>
      </c>
    </row>
    <row r="287" spans="1:12">
      <c r="B287" s="5"/>
      <c r="D287" s="3"/>
      <c r="L287" t="str">
        <f t="shared" si="44"/>
        <v/>
      </c>
    </row>
    <row r="288" spans="1:12">
      <c r="B288" s="5"/>
      <c r="D288" s="3"/>
      <c r="L288" t="str">
        <f t="shared" si="44"/>
        <v/>
      </c>
    </row>
    <row r="289" spans="2:12">
      <c r="B289" s="5"/>
      <c r="D289" s="3"/>
      <c r="L289" t="str">
        <f t="shared" si="44"/>
        <v/>
      </c>
    </row>
    <row r="290" spans="2:12">
      <c r="B290" s="5"/>
      <c r="D290" s="3"/>
      <c r="L290" t="str">
        <f t="shared" si="44"/>
        <v/>
      </c>
    </row>
    <row r="291" spans="2:12">
      <c r="B291" s="5"/>
      <c r="D291" s="3"/>
      <c r="L291" t="str">
        <f t="shared" si="44"/>
        <v/>
      </c>
    </row>
    <row r="292" spans="2:12">
      <c r="B292" s="5"/>
      <c r="D292" s="3"/>
      <c r="L292" t="str">
        <f t="shared" si="44"/>
        <v/>
      </c>
    </row>
    <row r="293" spans="2:12">
      <c r="B293" s="5"/>
      <c r="D293" s="3"/>
      <c r="L293" t="str">
        <f t="shared" si="44"/>
        <v/>
      </c>
    </row>
    <row r="294" spans="2:12">
      <c r="B294" s="5"/>
      <c r="D294" s="3"/>
      <c r="L294" t="str">
        <f t="shared" si="44"/>
        <v/>
      </c>
    </row>
    <row r="295" spans="2:12">
      <c r="B295" s="5"/>
      <c r="D295" s="3"/>
      <c r="L295" t="str">
        <f t="shared" si="44"/>
        <v/>
      </c>
    </row>
    <row r="296" spans="2:12">
      <c r="B296" s="5"/>
      <c r="D296" s="3"/>
      <c r="L296" t="str">
        <f t="shared" si="44"/>
        <v/>
      </c>
    </row>
    <row r="297" spans="2:12">
      <c r="B297" s="5"/>
      <c r="D297" s="3"/>
      <c r="L297" t="str">
        <f t="shared" si="44"/>
        <v/>
      </c>
    </row>
    <row r="298" spans="2:12">
      <c r="B298" s="5"/>
      <c r="D298" s="3"/>
      <c r="L298" t="str">
        <f t="shared" si="44"/>
        <v/>
      </c>
    </row>
    <row r="299" spans="2:12">
      <c r="B299" s="5"/>
      <c r="D299" s="3"/>
      <c r="L299" t="str">
        <f t="shared" si="44"/>
        <v/>
      </c>
    </row>
    <row r="300" spans="2:12">
      <c r="B300" s="5"/>
      <c r="D300" s="3"/>
      <c r="L300" t="str">
        <f t="shared" si="44"/>
        <v/>
      </c>
    </row>
    <row r="301" spans="2:12">
      <c r="B301" s="5"/>
      <c r="D301" s="3"/>
      <c r="L301" t="str">
        <f t="shared" si="44"/>
        <v/>
      </c>
    </row>
    <row r="302" spans="2:12">
      <c r="B302" s="5"/>
      <c r="D302" s="3"/>
      <c r="L302" t="str">
        <f t="shared" si="44"/>
        <v/>
      </c>
    </row>
    <row r="303" spans="2:12">
      <c r="B303" s="5"/>
      <c r="D303" s="3"/>
      <c r="L303" t="str">
        <f t="shared" si="44"/>
        <v/>
      </c>
    </row>
    <row r="304" spans="2:12">
      <c r="B304" s="5"/>
      <c r="D304" s="3"/>
      <c r="L304" t="str">
        <f t="shared" si="44"/>
        <v/>
      </c>
    </row>
    <row r="305" spans="2:12">
      <c r="B305" s="5"/>
      <c r="D305" s="3"/>
      <c r="L305" t="str">
        <f t="shared" si="44"/>
        <v/>
      </c>
    </row>
    <row r="306" spans="2:12">
      <c r="B306" s="5"/>
      <c r="D306" s="3"/>
      <c r="L306" t="str">
        <f t="shared" si="44"/>
        <v/>
      </c>
    </row>
    <row r="307" spans="2:12">
      <c r="B307" s="5"/>
      <c r="D307" s="3"/>
      <c r="L307" t="str">
        <f t="shared" si="44"/>
        <v/>
      </c>
    </row>
    <row r="308" spans="2:12">
      <c r="B308" s="5"/>
      <c r="D308" s="3"/>
      <c r="L308" t="str">
        <f t="shared" si="44"/>
        <v/>
      </c>
    </row>
    <row r="309" spans="2:12">
      <c r="B309" s="5"/>
      <c r="D309" s="3"/>
      <c r="L309" t="str">
        <f t="shared" si="44"/>
        <v/>
      </c>
    </row>
    <row r="310" spans="2:12">
      <c r="B310" s="5"/>
      <c r="D310" s="3"/>
      <c r="L310" t="str">
        <f t="shared" si="44"/>
        <v/>
      </c>
    </row>
    <row r="311" spans="2:12">
      <c r="B311" s="5"/>
      <c r="D311" s="3"/>
      <c r="L311" t="str">
        <f t="shared" si="44"/>
        <v/>
      </c>
    </row>
    <row r="312" spans="2:12">
      <c r="B312" s="5"/>
      <c r="D312" s="3"/>
      <c r="L312" t="str">
        <f t="shared" si="44"/>
        <v/>
      </c>
    </row>
    <row r="313" spans="2:12">
      <c r="B313" s="5"/>
      <c r="D313" s="3"/>
      <c r="L313" t="str">
        <f t="shared" si="44"/>
        <v/>
      </c>
    </row>
    <row r="314" spans="2:12">
      <c r="B314" s="5"/>
      <c r="D314" s="3"/>
      <c r="L314" t="str">
        <f t="shared" si="44"/>
        <v/>
      </c>
    </row>
    <row r="315" spans="2:12">
      <c r="B315" s="5"/>
      <c r="D315" s="3"/>
      <c r="L315" t="str">
        <f t="shared" si="44"/>
        <v/>
      </c>
    </row>
    <row r="316" spans="2:12">
      <c r="B316" s="5"/>
      <c r="D316" s="3"/>
      <c r="L316" t="str">
        <f t="shared" si="44"/>
        <v/>
      </c>
    </row>
    <row r="317" spans="2:12">
      <c r="B317" s="5"/>
      <c r="D317" s="3"/>
      <c r="L317" t="str">
        <f t="shared" si="44"/>
        <v/>
      </c>
    </row>
    <row r="318" spans="2:12">
      <c r="B318" s="5"/>
      <c r="D318" s="3"/>
      <c r="L318" t="str">
        <f t="shared" si="44"/>
        <v/>
      </c>
    </row>
    <row r="319" spans="2:12">
      <c r="B319" s="5"/>
      <c r="D319" s="3"/>
      <c r="L319" t="str">
        <f t="shared" si="44"/>
        <v/>
      </c>
    </row>
    <row r="320" spans="2:12">
      <c r="B320" s="5"/>
      <c r="D320" s="3"/>
      <c r="L320" t="str">
        <f t="shared" si="44"/>
        <v/>
      </c>
    </row>
    <row r="321" spans="2:12">
      <c r="B321" s="5"/>
      <c r="D321" s="3"/>
      <c r="L321" t="str">
        <f t="shared" si="44"/>
        <v/>
      </c>
    </row>
    <row r="322" spans="2:12">
      <c r="B322" s="5"/>
      <c r="D322" s="3"/>
      <c r="L322" t="str">
        <f t="shared" si="44"/>
        <v/>
      </c>
    </row>
    <row r="323" spans="2:12">
      <c r="B323" s="5"/>
      <c r="D323" s="3"/>
      <c r="L323" t="str">
        <f t="shared" ref="L323:L367" si="48">IF(ISBLANK(D323),"",(K323-D323))</f>
        <v/>
      </c>
    </row>
    <row r="324" spans="2:12">
      <c r="B324" s="5"/>
      <c r="D324" s="3"/>
      <c r="L324" t="str">
        <f t="shared" si="48"/>
        <v/>
      </c>
    </row>
    <row r="325" spans="2:12">
      <c r="B325" s="5"/>
      <c r="D325" s="3"/>
      <c r="L325" t="str">
        <f t="shared" si="48"/>
        <v/>
      </c>
    </row>
    <row r="326" spans="2:12">
      <c r="B326" s="5"/>
      <c r="D326" s="3"/>
      <c r="L326" t="str">
        <f t="shared" si="48"/>
        <v/>
      </c>
    </row>
    <row r="327" spans="2:12">
      <c r="B327" s="5"/>
      <c r="D327" s="3"/>
      <c r="L327" t="str">
        <f t="shared" si="48"/>
        <v/>
      </c>
    </row>
    <row r="328" spans="2:12">
      <c r="B328" s="5"/>
      <c r="D328" s="3"/>
      <c r="L328" t="str">
        <f t="shared" si="48"/>
        <v/>
      </c>
    </row>
    <row r="329" spans="2:12">
      <c r="B329" s="5"/>
      <c r="D329" s="3"/>
      <c r="L329" t="str">
        <f t="shared" si="48"/>
        <v/>
      </c>
    </row>
    <row r="330" spans="2:12">
      <c r="B330" s="5"/>
      <c r="D330" s="3"/>
      <c r="L330" t="str">
        <f t="shared" si="48"/>
        <v/>
      </c>
    </row>
    <row r="331" spans="2:12">
      <c r="B331" s="5"/>
      <c r="D331" s="3"/>
      <c r="L331" t="str">
        <f t="shared" si="48"/>
        <v/>
      </c>
    </row>
    <row r="332" spans="2:12">
      <c r="B332" s="5"/>
      <c r="D332" s="3"/>
      <c r="L332" t="str">
        <f t="shared" si="48"/>
        <v/>
      </c>
    </row>
    <row r="333" spans="2:12">
      <c r="B333" s="5"/>
      <c r="D333" s="3"/>
      <c r="L333" t="str">
        <f t="shared" si="48"/>
        <v/>
      </c>
    </row>
    <row r="334" spans="2:12">
      <c r="B334" s="5"/>
      <c r="D334" s="3"/>
      <c r="L334" t="str">
        <f t="shared" si="48"/>
        <v/>
      </c>
    </row>
    <row r="335" spans="2:12">
      <c r="B335" s="5"/>
      <c r="D335" s="3"/>
      <c r="L335" t="str">
        <f t="shared" si="48"/>
        <v/>
      </c>
    </row>
    <row r="336" spans="2:12">
      <c r="B336" s="5"/>
      <c r="D336" s="3"/>
      <c r="L336" t="str">
        <f t="shared" si="48"/>
        <v/>
      </c>
    </row>
    <row r="337" spans="2:12">
      <c r="B337" s="5"/>
      <c r="D337" s="3"/>
      <c r="L337" t="str">
        <f t="shared" si="48"/>
        <v/>
      </c>
    </row>
    <row r="338" spans="2:12">
      <c r="B338" s="5"/>
      <c r="D338" s="3"/>
      <c r="L338" t="str">
        <f t="shared" si="48"/>
        <v/>
      </c>
    </row>
    <row r="339" spans="2:12">
      <c r="B339" s="5"/>
      <c r="D339" s="3"/>
      <c r="L339" t="str">
        <f t="shared" si="48"/>
        <v/>
      </c>
    </row>
    <row r="340" spans="2:12">
      <c r="B340" s="5"/>
      <c r="D340" s="3"/>
      <c r="L340" t="str">
        <f t="shared" si="48"/>
        <v/>
      </c>
    </row>
    <row r="341" spans="2:12">
      <c r="B341" s="5"/>
      <c r="D341" s="3"/>
      <c r="L341" t="str">
        <f t="shared" si="48"/>
        <v/>
      </c>
    </row>
    <row r="342" spans="2:12">
      <c r="B342" s="5"/>
      <c r="D342" s="3"/>
      <c r="L342" t="str">
        <f t="shared" si="48"/>
        <v/>
      </c>
    </row>
    <row r="343" spans="2:12">
      <c r="B343" s="5"/>
      <c r="D343" s="3"/>
      <c r="L343" t="str">
        <f t="shared" si="48"/>
        <v/>
      </c>
    </row>
    <row r="344" spans="2:12">
      <c r="B344" s="5"/>
      <c r="D344" s="3"/>
      <c r="L344" t="str">
        <f t="shared" si="48"/>
        <v/>
      </c>
    </row>
    <row r="345" spans="2:12">
      <c r="B345" s="5"/>
      <c r="D345" s="3"/>
      <c r="L345" t="str">
        <f t="shared" si="48"/>
        <v/>
      </c>
    </row>
    <row r="346" spans="2:12">
      <c r="B346" s="5"/>
      <c r="D346" s="3"/>
      <c r="L346" t="str">
        <f t="shared" si="48"/>
        <v/>
      </c>
    </row>
    <row r="347" spans="2:12">
      <c r="B347" s="5"/>
      <c r="D347" s="3"/>
      <c r="L347" t="str">
        <f t="shared" si="48"/>
        <v/>
      </c>
    </row>
    <row r="348" spans="2:12">
      <c r="B348" s="5"/>
      <c r="D348" s="3"/>
      <c r="L348" t="str">
        <f t="shared" si="48"/>
        <v/>
      </c>
    </row>
    <row r="349" spans="2:12">
      <c r="B349" s="5"/>
      <c r="D349" s="3"/>
      <c r="L349" t="str">
        <f t="shared" si="48"/>
        <v/>
      </c>
    </row>
    <row r="350" spans="2:12">
      <c r="B350" s="5"/>
      <c r="D350" s="3"/>
      <c r="L350" t="str">
        <f t="shared" si="48"/>
        <v/>
      </c>
    </row>
    <row r="351" spans="2:12">
      <c r="B351" s="5"/>
      <c r="D351" s="3"/>
      <c r="L351" t="str">
        <f t="shared" si="48"/>
        <v/>
      </c>
    </row>
    <row r="352" spans="2:12">
      <c r="B352" s="5"/>
      <c r="D352" s="3"/>
      <c r="L352" t="str">
        <f t="shared" si="48"/>
        <v/>
      </c>
    </row>
    <row r="353" spans="2:12">
      <c r="B353" s="5"/>
      <c r="D353" s="3"/>
      <c r="L353" t="str">
        <f t="shared" si="48"/>
        <v/>
      </c>
    </row>
    <row r="354" spans="2:12">
      <c r="B354" s="5"/>
      <c r="D354" s="3"/>
      <c r="L354" t="str">
        <f t="shared" si="48"/>
        <v/>
      </c>
    </row>
    <row r="355" spans="2:12">
      <c r="B355" s="5"/>
      <c r="D355" s="3"/>
      <c r="L355" t="str">
        <f t="shared" si="48"/>
        <v/>
      </c>
    </row>
    <row r="356" spans="2:12">
      <c r="B356" s="5"/>
      <c r="D356" s="3"/>
      <c r="L356" t="str">
        <f t="shared" si="48"/>
        <v/>
      </c>
    </row>
    <row r="357" spans="2:12">
      <c r="B357" s="5"/>
      <c r="D357" s="3"/>
      <c r="L357" t="str">
        <f t="shared" si="48"/>
        <v/>
      </c>
    </row>
    <row r="358" spans="2:12">
      <c r="B358" s="5"/>
      <c r="D358" s="3"/>
      <c r="L358" t="str">
        <f t="shared" si="48"/>
        <v/>
      </c>
    </row>
    <row r="359" spans="2:12">
      <c r="B359" s="5"/>
      <c r="D359" s="3"/>
      <c r="L359" t="str">
        <f t="shared" si="48"/>
        <v/>
      </c>
    </row>
    <row r="360" spans="2:12">
      <c r="B360" s="5"/>
      <c r="D360" s="3"/>
      <c r="L360" t="str">
        <f t="shared" si="48"/>
        <v/>
      </c>
    </row>
    <row r="361" spans="2:12">
      <c r="B361" s="5"/>
      <c r="D361" s="3"/>
      <c r="L361" t="str">
        <f t="shared" si="48"/>
        <v/>
      </c>
    </row>
    <row r="362" spans="2:12">
      <c r="B362" s="5"/>
      <c r="D362" s="3"/>
      <c r="L362" t="str">
        <f t="shared" si="48"/>
        <v/>
      </c>
    </row>
    <row r="363" spans="2:12">
      <c r="B363" s="5"/>
      <c r="D363" s="3"/>
      <c r="L363" t="str">
        <f t="shared" si="48"/>
        <v/>
      </c>
    </row>
    <row r="364" spans="2:12">
      <c r="B364" s="5"/>
      <c r="D364" s="3"/>
      <c r="L364" t="str">
        <f t="shared" si="48"/>
        <v/>
      </c>
    </row>
    <row r="365" spans="2:12">
      <c r="B365" s="5"/>
      <c r="D365" s="3"/>
      <c r="L365" t="str">
        <f t="shared" si="48"/>
        <v/>
      </c>
    </row>
    <row r="366" spans="2:12">
      <c r="B366" s="5"/>
      <c r="D366" s="3"/>
      <c r="L366" t="str">
        <f t="shared" si="48"/>
        <v/>
      </c>
    </row>
    <row r="367" spans="2:12">
      <c r="B367" s="5"/>
      <c r="D367" s="3"/>
      <c r="L367" t="str">
        <f t="shared" si="4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F9D8-7D28-4517-8746-6940DEB3EA8B}">
  <dimension ref="A1:Y368"/>
  <sheetViews>
    <sheetView view="pageLayout" zoomScaleNormal="100" workbookViewId="0">
      <selection activeCell="E16" sqref="E16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C2" s="3"/>
      <c r="D2" s="3"/>
      <c r="M2" t="str">
        <f>IF(L2="","",(ABS(L2)/D2)*100)</f>
        <v/>
      </c>
      <c r="N2" t="s">
        <v>16</v>
      </c>
      <c r="O2" s="6">
        <v>489</v>
      </c>
      <c r="Q2" t="s">
        <v>19</v>
      </c>
      <c r="R2">
        <f>SUMSQ(L2:L90)</f>
        <v>225972650.55260256</v>
      </c>
      <c r="S2">
        <f>SQRT(R2)</f>
        <v>15032.38672176187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M3" t="str">
        <f t="shared" ref="M3:M66" si="0">IF(L3="","",(ABS(L3)/D3)*100)</f>
        <v/>
      </c>
      <c r="N3" t="s">
        <v>12</v>
      </c>
      <c r="O3" s="4">
        <v>1</v>
      </c>
      <c r="Q3" t="s">
        <v>20</v>
      </c>
      <c r="R3">
        <f>RSQ(D2:D367,I2:I367)</f>
        <v>3.8247608687483975E-2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>
        <f>R7</f>
        <v>0</v>
      </c>
    </row>
    <row r="4" spans="1:25">
      <c r="B4" s="5"/>
      <c r="D4" s="3"/>
      <c r="M4" t="str">
        <f t="shared" si="0"/>
        <v/>
      </c>
      <c r="N4" t="s">
        <v>13</v>
      </c>
      <c r="O4" s="4">
        <v>2</v>
      </c>
      <c r="P4">
        <f>O4/O3</f>
        <v>2</v>
      </c>
      <c r="Q4" t="s">
        <v>21</v>
      </c>
      <c r="R4">
        <f>1-((1-$R$3)*($Y$3-1))/(Y3-Y4-1)</f>
        <v>0.83970793478124728</v>
      </c>
      <c r="W4" t="s">
        <v>27</v>
      </c>
      <c r="X4" t="s">
        <v>25</v>
      </c>
      <c r="Y4">
        <v>5</v>
      </c>
    </row>
    <row r="5" spans="1:25">
      <c r="B5" s="5"/>
      <c r="D5" s="3"/>
      <c r="M5" t="str">
        <f t="shared" si="0"/>
        <v/>
      </c>
      <c r="N5" s="1" t="s">
        <v>14</v>
      </c>
      <c r="O5" s="4">
        <v>42</v>
      </c>
      <c r="Q5" s="1" t="s">
        <v>22</v>
      </c>
      <c r="R5">
        <f>LARGE(L2:L367,1)/LARGE(D2:D367,1)*100</f>
        <v>2543.4318929761166</v>
      </c>
    </row>
    <row r="6" spans="1:25">
      <c r="B6" s="5"/>
      <c r="D6" s="3"/>
      <c r="M6" t="str">
        <f t="shared" si="0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1372.9155639751266</v>
      </c>
      <c r="S6">
        <f>_xlfn.STDEV.P(M2:M367)</f>
        <v>563.1379782429525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J7">
        <v>489</v>
      </c>
      <c r="K7">
        <v>489</v>
      </c>
      <c r="M7" t="str">
        <f t="shared" si="0"/>
        <v/>
      </c>
    </row>
    <row r="8" spans="1:25">
      <c r="A8">
        <f t="shared" ref="A4:A67" si="1">A7+1</f>
        <v>1</v>
      </c>
      <c r="B8" s="5">
        <v>43471</v>
      </c>
      <c r="C8">
        <v>1175</v>
      </c>
      <c r="D8" s="3">
        <v>489</v>
      </c>
      <c r="E8">
        <f t="shared" ref="E4:E67" si="2">(E7*EXP(-1/$O$5)+C8)</f>
        <v>1175</v>
      </c>
      <c r="F8">
        <f t="shared" ref="F4:F67" si="3">E8*$O$3</f>
        <v>1175</v>
      </c>
      <c r="G8">
        <f t="shared" ref="G4:G67" si="4">(G7*EXP(-1/$O$6)+C8)</f>
        <v>1175</v>
      </c>
      <c r="H8">
        <f t="shared" ref="H4:H67" si="5">G8*$O$4</f>
        <v>2350</v>
      </c>
      <c r="I8">
        <f t="shared" ref="I4:I67" si="6">IF(ISBLANK(D8),"",($O$2+((E7*EXP(-1/$O$5))*$O$3)-((G7*EXP(-1/$O$6))*$O$4)))</f>
        <v>489</v>
      </c>
      <c r="J8">
        <f t="shared" ref="J3:J66" si="7">$O$2+F8-H8</f>
        <v>-686</v>
      </c>
      <c r="K8">
        <f t="shared" ref="K4:K67" si="8">IF(I8="",J8,I8)</f>
        <v>489</v>
      </c>
      <c r="L8">
        <f t="shared" ref="L3:L66" si="9">IF(ISBLANK(D8),"",(K8-D8))</f>
        <v>0</v>
      </c>
      <c r="M8">
        <f t="shared" si="0"/>
        <v>0</v>
      </c>
      <c r="O8">
        <f>1.1*O3</f>
        <v>1.1000000000000001</v>
      </c>
    </row>
    <row r="9" spans="1:25">
      <c r="A9">
        <f t="shared" si="1"/>
        <v>2</v>
      </c>
      <c r="B9" s="5">
        <v>43472</v>
      </c>
      <c r="C9">
        <v>173</v>
      </c>
      <c r="D9" s="3"/>
      <c r="E9">
        <f t="shared" si="2"/>
        <v>1320.3542318163859</v>
      </c>
      <c r="F9">
        <f t="shared" si="3"/>
        <v>1320.3542318163859</v>
      </c>
      <c r="G9">
        <f t="shared" si="4"/>
        <v>1191.5815322064634</v>
      </c>
      <c r="H9">
        <f t="shared" si="5"/>
        <v>2383.1630644129268</v>
      </c>
      <c r="I9" t="str">
        <f t="shared" si="6"/>
        <v/>
      </c>
      <c r="J9">
        <f t="shared" si="7"/>
        <v>-573.80883259654092</v>
      </c>
      <c r="K9">
        <f t="shared" si="8"/>
        <v>-573.80883259654092</v>
      </c>
      <c r="L9" t="str">
        <f t="shared" si="9"/>
        <v/>
      </c>
      <c r="M9" t="str">
        <f t="shared" si="0"/>
        <v/>
      </c>
    </row>
    <row r="10" spans="1:25">
      <c r="A10">
        <f t="shared" si="1"/>
        <v>3</v>
      </c>
      <c r="B10" s="5">
        <v>43473</v>
      </c>
      <c r="C10">
        <v>385</v>
      </c>
      <c r="D10" s="3"/>
      <c r="E10">
        <f t="shared" si="2"/>
        <v>1674.2885237201733</v>
      </c>
      <c r="F10">
        <f t="shared" si="3"/>
        <v>1674.2885237201733</v>
      </c>
      <c r="G10">
        <f t="shared" si="4"/>
        <v>1417.9556960202424</v>
      </c>
      <c r="H10">
        <f t="shared" si="5"/>
        <v>2835.9113920404848</v>
      </c>
      <c r="I10" t="str">
        <f t="shared" si="6"/>
        <v/>
      </c>
      <c r="J10">
        <f t="shared" si="7"/>
        <v>-672.62286832031123</v>
      </c>
      <c r="K10">
        <f t="shared" si="8"/>
        <v>-672.62286832031123</v>
      </c>
      <c r="L10" t="str">
        <f t="shared" si="9"/>
        <v/>
      </c>
      <c r="M10" t="str">
        <f t="shared" si="0"/>
        <v/>
      </c>
    </row>
    <row r="11" spans="1:25">
      <c r="A11">
        <f t="shared" si="1"/>
        <v>4</v>
      </c>
      <c r="B11" s="5">
        <v>43474</v>
      </c>
      <c r="C11">
        <v>139.11590000000001</v>
      </c>
      <c r="D11" s="3"/>
      <c r="E11">
        <f t="shared" si="2"/>
        <v>1774.011238699532</v>
      </c>
      <c r="F11">
        <f t="shared" si="3"/>
        <v>1774.011238699532</v>
      </c>
      <c r="G11">
        <f t="shared" si="4"/>
        <v>1368.3103557048346</v>
      </c>
      <c r="H11">
        <f t="shared" si="5"/>
        <v>2736.6207114096692</v>
      </c>
      <c r="I11" t="str">
        <f t="shared" si="6"/>
        <v/>
      </c>
      <c r="J11">
        <f t="shared" si="7"/>
        <v>-473.6094727101372</v>
      </c>
      <c r="K11">
        <f t="shared" si="8"/>
        <v>-473.6094727101372</v>
      </c>
      <c r="L11" t="str">
        <f t="shared" si="9"/>
        <v/>
      </c>
      <c r="M11" t="str">
        <f t="shared" si="0"/>
        <v/>
      </c>
    </row>
    <row r="12" spans="1:25">
      <c r="A12">
        <f t="shared" si="1"/>
        <v>5</v>
      </c>
      <c r="B12" s="5">
        <v>43475</v>
      </c>
      <c r="C12">
        <v>85.121299999999991</v>
      </c>
      <c r="D12" s="3"/>
      <c r="E12">
        <f t="shared" si="2"/>
        <v>1817.3930463929673</v>
      </c>
      <c r="F12">
        <f t="shared" si="3"/>
        <v>1817.3930463929673</v>
      </c>
      <c r="G12">
        <f t="shared" si="4"/>
        <v>1271.2793073598309</v>
      </c>
      <c r="H12">
        <f t="shared" si="5"/>
        <v>2542.5586147196618</v>
      </c>
      <c r="I12" t="str">
        <f t="shared" si="6"/>
        <v/>
      </c>
      <c r="J12">
        <f t="shared" si="7"/>
        <v>-236.16556832669448</v>
      </c>
      <c r="K12">
        <f t="shared" si="8"/>
        <v>-236.16556832669448</v>
      </c>
      <c r="L12" t="str">
        <f t="shared" si="9"/>
        <v/>
      </c>
      <c r="M12" t="str">
        <f t="shared" si="0"/>
        <v/>
      </c>
    </row>
    <row r="13" spans="1:25">
      <c r="A13">
        <f t="shared" si="1"/>
        <v>6</v>
      </c>
      <c r="B13" s="5">
        <v>43476</v>
      </c>
      <c r="C13">
        <v>543</v>
      </c>
      <c r="D13" s="3"/>
      <c r="E13">
        <f t="shared" si="2"/>
        <v>2317.6328533213991</v>
      </c>
      <c r="F13">
        <f t="shared" si="3"/>
        <v>2317.6328533213991</v>
      </c>
      <c r="G13">
        <f t="shared" si="4"/>
        <v>1645.0439359599559</v>
      </c>
      <c r="H13">
        <f t="shared" si="5"/>
        <v>3290.0878719199118</v>
      </c>
      <c r="I13" t="str">
        <f t="shared" si="6"/>
        <v/>
      </c>
      <c r="J13">
        <f t="shared" si="7"/>
        <v>-483.45501859851265</v>
      </c>
      <c r="K13">
        <f t="shared" si="8"/>
        <v>-483.45501859851265</v>
      </c>
      <c r="L13" t="str">
        <f t="shared" si="9"/>
        <v/>
      </c>
      <c r="M13" t="str">
        <f t="shared" si="0"/>
        <v/>
      </c>
    </row>
    <row r="14" spans="1:25">
      <c r="A14">
        <f t="shared" si="1"/>
        <v>7</v>
      </c>
      <c r="B14" s="5">
        <v>43477</v>
      </c>
      <c r="C14">
        <v>17</v>
      </c>
      <c r="D14" s="3"/>
      <c r="E14">
        <f t="shared" si="2"/>
        <v>2280.1028613233975</v>
      </c>
      <c r="F14">
        <f t="shared" si="3"/>
        <v>2280.1028613233975</v>
      </c>
      <c r="G14">
        <f t="shared" si="4"/>
        <v>1443.0522322017389</v>
      </c>
      <c r="H14">
        <f t="shared" si="5"/>
        <v>2886.1044644034778</v>
      </c>
      <c r="I14" t="str">
        <f t="shared" si="6"/>
        <v/>
      </c>
      <c r="J14">
        <f t="shared" si="7"/>
        <v>-117.00160308008026</v>
      </c>
      <c r="K14">
        <f t="shared" si="8"/>
        <v>-117.00160308008026</v>
      </c>
      <c r="L14" t="str">
        <f t="shared" si="9"/>
        <v/>
      </c>
      <c r="M14" t="str">
        <f t="shared" si="0"/>
        <v/>
      </c>
    </row>
    <row r="15" spans="1:25">
      <c r="A15">
        <f t="shared" si="1"/>
        <v>8</v>
      </c>
      <c r="B15" s="5">
        <v>43478</v>
      </c>
      <c r="C15">
        <v>161</v>
      </c>
      <c r="D15" s="3"/>
      <c r="E15">
        <f t="shared" si="2"/>
        <v>2387.4558867370638</v>
      </c>
      <c r="F15">
        <f t="shared" si="3"/>
        <v>2387.4558867370638</v>
      </c>
      <c r="G15">
        <f t="shared" si="4"/>
        <v>1411.9500882808547</v>
      </c>
      <c r="H15">
        <f t="shared" si="5"/>
        <v>2823.9001765617095</v>
      </c>
      <c r="I15" t="str">
        <f t="shared" si="6"/>
        <v/>
      </c>
      <c r="J15">
        <f t="shared" si="7"/>
        <v>52.555710175354307</v>
      </c>
      <c r="K15">
        <f t="shared" si="8"/>
        <v>52.555710175354307</v>
      </c>
      <c r="L15" t="str">
        <f t="shared" si="9"/>
        <v/>
      </c>
      <c r="M15" t="str">
        <f t="shared" si="0"/>
        <v/>
      </c>
    </row>
    <row r="16" spans="1:25">
      <c r="A16">
        <f t="shared" si="1"/>
        <v>9</v>
      </c>
      <c r="B16" s="5">
        <v>43479</v>
      </c>
      <c r="C16">
        <v>209</v>
      </c>
      <c r="D16" s="3"/>
      <c r="E16">
        <f t="shared" si="2"/>
        <v>2540.2830765299677</v>
      </c>
      <c r="F16">
        <f t="shared" si="3"/>
        <v>2540.2830765299677</v>
      </c>
      <c r="G16">
        <f t="shared" si="4"/>
        <v>1432.9883270809908</v>
      </c>
      <c r="H16">
        <f t="shared" si="5"/>
        <v>2865.9766541619815</v>
      </c>
      <c r="I16" t="str">
        <f t="shared" si="6"/>
        <v/>
      </c>
      <c r="J16">
        <f t="shared" si="7"/>
        <v>163.30642236798622</v>
      </c>
      <c r="K16">
        <f t="shared" si="8"/>
        <v>163.30642236798622</v>
      </c>
      <c r="L16" t="str">
        <f t="shared" si="9"/>
        <v/>
      </c>
      <c r="M16" t="str">
        <f t="shared" si="0"/>
        <v/>
      </c>
    </row>
    <row r="17" spans="1:15">
      <c r="A17">
        <f t="shared" si="1"/>
        <v>10</v>
      </c>
      <c r="B17" s="5">
        <v>43480</v>
      </c>
      <c r="C17">
        <v>513</v>
      </c>
      <c r="D17" s="3"/>
      <c r="E17">
        <f t="shared" si="2"/>
        <v>2993.5145003133671</v>
      </c>
      <c r="F17">
        <f t="shared" si="3"/>
        <v>2993.5145003133671</v>
      </c>
      <c r="G17">
        <f t="shared" si="4"/>
        <v>1755.2259113464954</v>
      </c>
      <c r="H17">
        <f t="shared" si="5"/>
        <v>3510.4518226929908</v>
      </c>
      <c r="I17" t="str">
        <f t="shared" si="6"/>
        <v/>
      </c>
      <c r="J17">
        <f t="shared" si="7"/>
        <v>-27.937322379623765</v>
      </c>
      <c r="K17">
        <f t="shared" si="8"/>
        <v>-27.937322379623765</v>
      </c>
      <c r="L17" t="str">
        <f t="shared" si="9"/>
        <v/>
      </c>
      <c r="M17" t="str">
        <f t="shared" si="0"/>
        <v/>
      </c>
    </row>
    <row r="18" spans="1:15">
      <c r="A18">
        <f t="shared" si="1"/>
        <v>11</v>
      </c>
      <c r="B18" s="5">
        <v>43481</v>
      </c>
      <c r="C18">
        <v>220</v>
      </c>
      <c r="D18" s="3"/>
      <c r="E18">
        <f>(E17*EXP(-1/$O$5)+C18)</f>
        <v>3143.0821531389406</v>
      </c>
      <c r="F18">
        <f t="shared" si="3"/>
        <v>3143.0821531389406</v>
      </c>
      <c r="G18">
        <f t="shared" si="4"/>
        <v>1741.5665516151485</v>
      </c>
      <c r="H18">
        <f t="shared" si="5"/>
        <v>3483.1331032302969</v>
      </c>
      <c r="I18" t="str">
        <f t="shared" si="6"/>
        <v/>
      </c>
      <c r="J18">
        <f t="shared" si="7"/>
        <v>148.9490499086437</v>
      </c>
      <c r="K18">
        <f t="shared" si="8"/>
        <v>148.9490499086437</v>
      </c>
      <c r="L18" t="str">
        <f t="shared" si="9"/>
        <v/>
      </c>
      <c r="M18" t="str">
        <f t="shared" si="0"/>
        <v/>
      </c>
    </row>
    <row r="19" spans="1:15">
      <c r="A19">
        <f t="shared" si="1"/>
        <v>12</v>
      </c>
      <c r="B19" s="5">
        <v>43482</v>
      </c>
      <c r="C19">
        <v>748</v>
      </c>
      <c r="D19" s="3"/>
      <c r="E19">
        <f t="shared" si="2"/>
        <v>3817.1307313621455</v>
      </c>
      <c r="F19">
        <f t="shared" si="3"/>
        <v>3817.1307313621455</v>
      </c>
      <c r="G19">
        <f t="shared" si="4"/>
        <v>2257.7255545393064</v>
      </c>
      <c r="H19">
        <f t="shared" si="5"/>
        <v>4515.4511090786127</v>
      </c>
      <c r="I19" t="str">
        <f t="shared" si="6"/>
        <v/>
      </c>
      <c r="J19">
        <f t="shared" si="7"/>
        <v>-209.32037771646719</v>
      </c>
      <c r="K19">
        <f t="shared" si="8"/>
        <v>-209.32037771646719</v>
      </c>
      <c r="L19" t="str">
        <f t="shared" si="9"/>
        <v/>
      </c>
      <c r="M19" t="str">
        <f t="shared" si="0"/>
        <v/>
      </c>
    </row>
    <row r="20" spans="1:15">
      <c r="A20">
        <f t="shared" si="1"/>
        <v>13</v>
      </c>
      <c r="B20" s="5">
        <v>43483</v>
      </c>
      <c r="C20">
        <v>627</v>
      </c>
      <c r="D20" s="3"/>
      <c r="E20">
        <f t="shared" si="2"/>
        <v>4354.3200834253057</v>
      </c>
      <c r="F20">
        <f t="shared" si="3"/>
        <v>4354.3200834253057</v>
      </c>
      <c r="G20">
        <f t="shared" si="4"/>
        <v>2584.1723869313482</v>
      </c>
      <c r="H20">
        <f t="shared" si="5"/>
        <v>5168.3447738626965</v>
      </c>
      <c r="I20" t="str">
        <f t="shared" si="6"/>
        <v/>
      </c>
      <c r="J20">
        <f t="shared" si="7"/>
        <v>-325.02469043739075</v>
      </c>
      <c r="K20">
        <f t="shared" si="8"/>
        <v>-325.02469043739075</v>
      </c>
      <c r="L20" t="str">
        <f t="shared" si="9"/>
        <v/>
      </c>
      <c r="M20" t="str">
        <f t="shared" si="0"/>
        <v/>
      </c>
    </row>
    <row r="21" spans="1:15">
      <c r="A21">
        <f t="shared" si="1"/>
        <v>14</v>
      </c>
      <c r="B21" s="5">
        <v>43484</v>
      </c>
      <c r="C21">
        <v>654</v>
      </c>
      <c r="D21" s="3"/>
      <c r="E21">
        <f t="shared" si="2"/>
        <v>4905.8702760860451</v>
      </c>
      <c r="F21">
        <f t="shared" si="3"/>
        <v>4905.8702760860451</v>
      </c>
      <c r="G21">
        <f t="shared" si="4"/>
        <v>2894.1619313754609</v>
      </c>
      <c r="H21">
        <f t="shared" si="5"/>
        <v>5788.3238627509218</v>
      </c>
      <c r="I21" t="str">
        <f t="shared" si="6"/>
        <v/>
      </c>
      <c r="J21">
        <f t="shared" si="7"/>
        <v>-393.45358666487664</v>
      </c>
      <c r="K21">
        <f t="shared" si="8"/>
        <v>-393.45358666487664</v>
      </c>
      <c r="L21" t="str">
        <f t="shared" si="9"/>
        <v/>
      </c>
      <c r="M21" t="str">
        <f t="shared" si="0"/>
        <v/>
      </c>
    </row>
    <row r="22" spans="1:15">
      <c r="A22">
        <f t="shared" si="1"/>
        <v>15</v>
      </c>
      <c r="B22" s="5">
        <v>43485</v>
      </c>
      <c r="C22">
        <v>538</v>
      </c>
      <c r="D22" s="3"/>
      <c r="E22">
        <f t="shared" si="2"/>
        <v>5328.4434229868466</v>
      </c>
      <c r="F22">
        <f t="shared" si="3"/>
        <v>5328.4434229868466</v>
      </c>
      <c r="G22">
        <f t="shared" si="4"/>
        <v>3046.8850166076886</v>
      </c>
      <c r="H22">
        <f t="shared" si="5"/>
        <v>6093.7700332153772</v>
      </c>
      <c r="I22" t="str">
        <f t="shared" si="6"/>
        <v/>
      </c>
      <c r="J22">
        <f t="shared" si="7"/>
        <v>-276.32661022853063</v>
      </c>
      <c r="K22">
        <f t="shared" si="8"/>
        <v>-276.32661022853063</v>
      </c>
      <c r="L22" t="str">
        <f t="shared" si="9"/>
        <v/>
      </c>
      <c r="M22" t="str">
        <f t="shared" si="0"/>
        <v/>
      </c>
    </row>
    <row r="23" spans="1:15">
      <c r="A23">
        <f t="shared" si="1"/>
        <v>16</v>
      </c>
      <c r="B23" s="5">
        <v>43486</v>
      </c>
      <c r="C23">
        <v>0</v>
      </c>
      <c r="D23" s="3"/>
      <c r="E23">
        <f t="shared" si="2"/>
        <v>5203.0741364750183</v>
      </c>
      <c r="F23">
        <f t="shared" si="3"/>
        <v>5203.0741364750183</v>
      </c>
      <c r="G23">
        <f t="shared" si="4"/>
        <v>2641.2772839771701</v>
      </c>
      <c r="H23">
        <f t="shared" si="5"/>
        <v>5282.5545679543402</v>
      </c>
      <c r="I23" t="str">
        <f t="shared" si="6"/>
        <v/>
      </c>
      <c r="J23">
        <f t="shared" si="7"/>
        <v>409.51956852067815</v>
      </c>
      <c r="K23">
        <f t="shared" si="8"/>
        <v>409.51956852067815</v>
      </c>
      <c r="L23" t="str">
        <f t="shared" si="9"/>
        <v/>
      </c>
      <c r="M23" t="str">
        <f t="shared" si="0"/>
        <v/>
      </c>
    </row>
    <row r="24" spans="1:15">
      <c r="A24">
        <f t="shared" si="1"/>
        <v>17</v>
      </c>
      <c r="B24" s="5">
        <v>43487</v>
      </c>
      <c r="C24">
        <v>109</v>
      </c>
      <c r="D24" s="3"/>
      <c r="E24">
        <f t="shared" si="2"/>
        <v>5189.6545778204254</v>
      </c>
      <c r="F24">
        <f t="shared" si="3"/>
        <v>5189.6545778204254</v>
      </c>
      <c r="G24">
        <f t="shared" si="4"/>
        <v>2398.664904591993</v>
      </c>
      <c r="H24">
        <f t="shared" si="5"/>
        <v>4797.3298091839861</v>
      </c>
      <c r="I24" t="str">
        <f t="shared" si="6"/>
        <v/>
      </c>
      <c r="J24">
        <f t="shared" si="7"/>
        <v>881.32476863643933</v>
      </c>
      <c r="K24">
        <f t="shared" si="8"/>
        <v>881.32476863643933</v>
      </c>
      <c r="L24" t="str">
        <f t="shared" si="9"/>
        <v/>
      </c>
      <c r="M24" t="str">
        <f t="shared" si="0"/>
        <v/>
      </c>
    </row>
    <row r="25" spans="1:15">
      <c r="A25">
        <f t="shared" si="1"/>
        <v>18</v>
      </c>
      <c r="B25" s="5">
        <v>43488</v>
      </c>
      <c r="C25">
        <v>287</v>
      </c>
      <c r="D25" s="3"/>
      <c r="E25">
        <f t="shared" si="2"/>
        <v>5354.5507587468464</v>
      </c>
      <c r="F25">
        <f t="shared" si="3"/>
        <v>5354.5507587468464</v>
      </c>
      <c r="G25">
        <f t="shared" si="4"/>
        <v>2366.3495946971766</v>
      </c>
      <c r="H25">
        <f t="shared" si="5"/>
        <v>4732.6991893943532</v>
      </c>
      <c r="I25" t="str">
        <f t="shared" si="6"/>
        <v/>
      </c>
      <c r="J25">
        <f t="shared" si="7"/>
        <v>1110.8515693524932</v>
      </c>
      <c r="K25">
        <f t="shared" si="8"/>
        <v>1110.8515693524932</v>
      </c>
      <c r="L25" t="str">
        <f t="shared" si="9"/>
        <v/>
      </c>
      <c r="M25" t="str">
        <f t="shared" si="0"/>
        <v/>
      </c>
      <c r="O25" s="7" t="s">
        <v>32</v>
      </c>
    </row>
    <row r="26" spans="1:15">
      <c r="A26">
        <f t="shared" si="1"/>
        <v>19</v>
      </c>
      <c r="B26" s="5">
        <v>43489</v>
      </c>
      <c r="C26">
        <v>478</v>
      </c>
      <c r="D26" s="3"/>
      <c r="E26">
        <f t="shared" si="2"/>
        <v>5706.5672106585816</v>
      </c>
      <c r="F26">
        <f t="shared" si="3"/>
        <v>5706.5672106585816</v>
      </c>
      <c r="G26">
        <f t="shared" si="4"/>
        <v>2529.3361667257818</v>
      </c>
      <c r="H26">
        <f t="shared" si="5"/>
        <v>5058.6723334515636</v>
      </c>
      <c r="I26" t="str">
        <f t="shared" si="6"/>
        <v/>
      </c>
      <c r="J26">
        <f t="shared" si="7"/>
        <v>1136.894877207018</v>
      </c>
      <c r="K26">
        <f t="shared" si="8"/>
        <v>1136.894877207018</v>
      </c>
      <c r="L26" t="str">
        <f t="shared" si="9"/>
        <v/>
      </c>
      <c r="M26" t="str">
        <f t="shared" si="0"/>
        <v/>
      </c>
    </row>
    <row r="27" spans="1:15">
      <c r="A27">
        <f t="shared" si="1"/>
        <v>20</v>
      </c>
      <c r="B27" s="5">
        <v>43490</v>
      </c>
      <c r="C27">
        <v>51</v>
      </c>
      <c r="D27" s="3"/>
      <c r="E27">
        <f t="shared" si="2"/>
        <v>5623.3013091861721</v>
      </c>
      <c r="F27">
        <f t="shared" si="3"/>
        <v>5623.3013091861721</v>
      </c>
      <c r="G27">
        <f t="shared" si="4"/>
        <v>2243.6256239734207</v>
      </c>
      <c r="H27">
        <f t="shared" si="5"/>
        <v>4487.2512479468414</v>
      </c>
      <c r="I27" t="str">
        <f t="shared" si="6"/>
        <v/>
      </c>
      <c r="J27">
        <f t="shared" si="7"/>
        <v>1625.0500612393307</v>
      </c>
      <c r="K27">
        <f t="shared" si="8"/>
        <v>1625.0500612393307</v>
      </c>
      <c r="L27" t="str">
        <f t="shared" si="9"/>
        <v/>
      </c>
      <c r="M27" t="str">
        <f t="shared" si="0"/>
        <v/>
      </c>
    </row>
    <row r="28" spans="1:15">
      <c r="A28">
        <f t="shared" si="1"/>
        <v>21</v>
      </c>
      <c r="B28" s="5">
        <v>43491</v>
      </c>
      <c r="C28">
        <v>133</v>
      </c>
      <c r="D28" s="3"/>
      <c r="E28">
        <f t="shared" si="2"/>
        <v>5623.9945139347892</v>
      </c>
      <c r="F28">
        <f t="shared" si="3"/>
        <v>5623.9945139347892</v>
      </c>
      <c r="G28">
        <f t="shared" si="4"/>
        <v>2077.9494687357696</v>
      </c>
      <c r="H28">
        <f t="shared" si="5"/>
        <v>4155.8989374715393</v>
      </c>
      <c r="I28" t="str">
        <f t="shared" si="6"/>
        <v/>
      </c>
      <c r="J28">
        <f t="shared" si="7"/>
        <v>1957.0955764632499</v>
      </c>
      <c r="K28">
        <f t="shared" si="8"/>
        <v>1957.0955764632499</v>
      </c>
      <c r="L28" t="str">
        <f t="shared" si="9"/>
        <v/>
      </c>
      <c r="M28" t="str">
        <f t="shared" si="0"/>
        <v/>
      </c>
    </row>
    <row r="29" spans="1:15">
      <c r="A29">
        <f t="shared" si="1"/>
        <v>22</v>
      </c>
      <c r="B29" s="5">
        <v>43492</v>
      </c>
      <c r="C29">
        <v>734</v>
      </c>
      <c r="D29" s="3"/>
      <c r="E29">
        <f t="shared" si="2"/>
        <v>6225.6714087448663</v>
      </c>
      <c r="F29">
        <f t="shared" si="3"/>
        <v>6225.6714087448663</v>
      </c>
      <c r="G29">
        <f t="shared" si="4"/>
        <v>2535.3284712446693</v>
      </c>
      <c r="H29">
        <f t="shared" si="5"/>
        <v>5070.6569424893387</v>
      </c>
      <c r="I29" t="str">
        <f t="shared" si="6"/>
        <v/>
      </c>
      <c r="J29">
        <f t="shared" si="7"/>
        <v>1644.0144662555276</v>
      </c>
      <c r="K29">
        <f t="shared" si="8"/>
        <v>1644.0144662555276</v>
      </c>
      <c r="L29" t="str">
        <f t="shared" si="9"/>
        <v/>
      </c>
      <c r="M29" t="str">
        <f t="shared" si="0"/>
        <v/>
      </c>
    </row>
    <row r="30" spans="1:15">
      <c r="A30">
        <f t="shared" si="1"/>
        <v>23</v>
      </c>
      <c r="B30" s="5">
        <v>43493</v>
      </c>
      <c r="C30">
        <v>0</v>
      </c>
      <c r="D30" s="3"/>
      <c r="E30">
        <f t="shared" si="2"/>
        <v>6079.191861039747</v>
      </c>
      <c r="F30">
        <f t="shared" si="3"/>
        <v>6079.191861039747</v>
      </c>
      <c r="G30">
        <f t="shared" si="4"/>
        <v>2197.8202203294177</v>
      </c>
      <c r="H30">
        <f t="shared" si="5"/>
        <v>4395.6404406588354</v>
      </c>
      <c r="I30" t="str">
        <f t="shared" si="6"/>
        <v/>
      </c>
      <c r="J30">
        <f t="shared" si="7"/>
        <v>2172.5514203809116</v>
      </c>
      <c r="K30">
        <f t="shared" si="8"/>
        <v>2172.5514203809116</v>
      </c>
      <c r="L30" t="str">
        <f t="shared" si="9"/>
        <v/>
      </c>
      <c r="M30" t="str">
        <f t="shared" si="0"/>
        <v/>
      </c>
    </row>
    <row r="31" spans="1:15">
      <c r="A31">
        <f t="shared" si="1"/>
        <v>24</v>
      </c>
      <c r="B31" s="5">
        <v>43494</v>
      </c>
      <c r="C31">
        <v>140</v>
      </c>
      <c r="D31" s="3"/>
      <c r="E31">
        <f t="shared" si="2"/>
        <v>6076.1587300320716</v>
      </c>
      <c r="F31">
        <f t="shared" si="3"/>
        <v>6076.1587300320716</v>
      </c>
      <c r="G31">
        <f t="shared" si="4"/>
        <v>2045.2417766276469</v>
      </c>
      <c r="H31">
        <f t="shared" si="5"/>
        <v>4090.4835532552938</v>
      </c>
      <c r="I31" t="str">
        <f t="shared" si="6"/>
        <v/>
      </c>
      <c r="J31">
        <f t="shared" si="7"/>
        <v>2474.6751767767778</v>
      </c>
      <c r="K31">
        <f t="shared" si="8"/>
        <v>2474.6751767767778</v>
      </c>
      <c r="L31" t="str">
        <f t="shared" si="9"/>
        <v/>
      </c>
      <c r="M31" t="str">
        <f t="shared" si="0"/>
        <v/>
      </c>
    </row>
    <row r="32" spans="1:15">
      <c r="A32">
        <f t="shared" si="1"/>
        <v>25</v>
      </c>
      <c r="B32" s="5">
        <v>43495</v>
      </c>
      <c r="C32">
        <v>368</v>
      </c>
      <c r="D32" s="3"/>
      <c r="E32">
        <f t="shared" si="2"/>
        <v>6301.1969634811694</v>
      </c>
      <c r="F32">
        <f t="shared" si="3"/>
        <v>6301.1969634811694</v>
      </c>
      <c r="G32">
        <f t="shared" si="4"/>
        <v>2140.9748958043047</v>
      </c>
      <c r="H32">
        <f t="shared" si="5"/>
        <v>4281.9497916086093</v>
      </c>
      <c r="I32" t="str">
        <f t="shared" si="6"/>
        <v/>
      </c>
      <c r="J32">
        <f t="shared" si="7"/>
        <v>2508.2471718725601</v>
      </c>
      <c r="K32">
        <f t="shared" si="8"/>
        <v>2508.2471718725601</v>
      </c>
      <c r="L32" t="str">
        <f t="shared" si="9"/>
        <v/>
      </c>
      <c r="M32" t="str">
        <f t="shared" si="0"/>
        <v/>
      </c>
    </row>
    <row r="33" spans="1:13">
      <c r="A33">
        <f t="shared" si="1"/>
        <v>26</v>
      </c>
      <c r="B33" s="5">
        <v>43496</v>
      </c>
      <c r="C33">
        <v>775</v>
      </c>
      <c r="D33" s="3"/>
      <c r="E33">
        <f t="shared" si="2"/>
        <v>6927.9404268584512</v>
      </c>
      <c r="F33">
        <f t="shared" si="3"/>
        <v>6927.9404268584512</v>
      </c>
      <c r="G33">
        <f t="shared" si="4"/>
        <v>2630.9638210926996</v>
      </c>
      <c r="H33">
        <f t="shared" si="5"/>
        <v>5261.9276421853992</v>
      </c>
      <c r="I33" t="str">
        <f t="shared" si="6"/>
        <v/>
      </c>
      <c r="J33">
        <f t="shared" si="7"/>
        <v>2155.012784673052</v>
      </c>
      <c r="K33">
        <f t="shared" si="8"/>
        <v>2155.012784673052</v>
      </c>
      <c r="L33" t="str">
        <f t="shared" si="9"/>
        <v/>
      </c>
      <c r="M33" t="str">
        <f t="shared" si="0"/>
        <v/>
      </c>
    </row>
    <row r="34" spans="1:13">
      <c r="A34">
        <f t="shared" si="1"/>
        <v>27</v>
      </c>
      <c r="B34" s="5">
        <v>43497</v>
      </c>
      <c r="C34">
        <v>399</v>
      </c>
      <c r="D34" s="3"/>
      <c r="E34">
        <f t="shared" si="2"/>
        <v>7163.9376736407339</v>
      </c>
      <c r="F34">
        <f t="shared" si="3"/>
        <v>7163.9376736407339</v>
      </c>
      <c r="G34">
        <f t="shared" si="4"/>
        <v>2679.7243915475519</v>
      </c>
      <c r="H34">
        <f t="shared" si="5"/>
        <v>5359.4487830951039</v>
      </c>
      <c r="I34" t="str">
        <f t="shared" si="6"/>
        <v/>
      </c>
      <c r="J34">
        <f t="shared" si="7"/>
        <v>2293.4888905456301</v>
      </c>
      <c r="K34">
        <f t="shared" si="8"/>
        <v>2293.4888905456301</v>
      </c>
      <c r="L34" t="str">
        <f t="shared" si="9"/>
        <v/>
      </c>
      <c r="M34" t="str">
        <f t="shared" si="0"/>
        <v/>
      </c>
    </row>
    <row r="35" spans="1:13">
      <c r="A35">
        <f t="shared" si="1"/>
        <v>28</v>
      </c>
      <c r="B35" s="5">
        <v>43498</v>
      </c>
      <c r="C35">
        <v>481</v>
      </c>
      <c r="D35" s="3"/>
      <c r="E35">
        <f t="shared" si="2"/>
        <v>7476.3823032515156</v>
      </c>
      <c r="F35">
        <f t="shared" si="3"/>
        <v>7476.3823032515156</v>
      </c>
      <c r="G35">
        <f t="shared" si="4"/>
        <v>2803.9938524540753</v>
      </c>
      <c r="H35">
        <f t="shared" si="5"/>
        <v>5607.9877049081506</v>
      </c>
      <c r="I35" t="str">
        <f t="shared" si="6"/>
        <v/>
      </c>
      <c r="J35">
        <f t="shared" si="7"/>
        <v>2357.394598343365</v>
      </c>
      <c r="K35">
        <f t="shared" si="8"/>
        <v>2357.394598343365</v>
      </c>
      <c r="L35" t="str">
        <f t="shared" si="9"/>
        <v/>
      </c>
      <c r="M35" t="str">
        <f t="shared" si="0"/>
        <v/>
      </c>
    </row>
    <row r="36" spans="1:13">
      <c r="A36">
        <f t="shared" si="1"/>
        <v>29</v>
      </c>
      <c r="B36" s="5">
        <v>43499</v>
      </c>
      <c r="C36">
        <v>0</v>
      </c>
      <c r="D36" s="3"/>
      <c r="E36">
        <f t="shared" si="2"/>
        <v>7300.4756377129906</v>
      </c>
      <c r="F36">
        <f t="shared" si="3"/>
        <v>7300.4756377129906</v>
      </c>
      <c r="G36">
        <f t="shared" si="4"/>
        <v>2430.7203017278093</v>
      </c>
      <c r="H36">
        <f t="shared" si="5"/>
        <v>4861.4406034556187</v>
      </c>
      <c r="I36" t="str">
        <f t="shared" si="6"/>
        <v/>
      </c>
      <c r="J36">
        <f t="shared" si="7"/>
        <v>2928.035034257372</v>
      </c>
      <c r="K36">
        <f t="shared" si="8"/>
        <v>2928.035034257372</v>
      </c>
      <c r="L36" t="str">
        <f t="shared" si="9"/>
        <v/>
      </c>
      <c r="M36" t="str">
        <f t="shared" si="0"/>
        <v/>
      </c>
    </row>
    <row r="37" spans="1:13">
      <c r="A37">
        <f t="shared" si="1"/>
        <v>30</v>
      </c>
      <c r="B37" s="5">
        <v>43500</v>
      </c>
      <c r="C37">
        <v>123</v>
      </c>
      <c r="D37" s="3"/>
      <c r="E37">
        <f t="shared" si="2"/>
        <v>7251.7077593212152</v>
      </c>
      <c r="F37">
        <f t="shared" si="3"/>
        <v>7251.7077593212152</v>
      </c>
      <c r="G37">
        <f t="shared" si="4"/>
        <v>2230.1377100419309</v>
      </c>
      <c r="H37">
        <f t="shared" si="5"/>
        <v>4460.2754200838617</v>
      </c>
      <c r="I37" t="str">
        <f t="shared" si="6"/>
        <v/>
      </c>
      <c r="J37">
        <f t="shared" si="7"/>
        <v>3280.4323392373535</v>
      </c>
      <c r="K37">
        <f t="shared" si="8"/>
        <v>3280.4323392373535</v>
      </c>
      <c r="L37" t="str">
        <f t="shared" si="9"/>
        <v/>
      </c>
      <c r="M37" t="str">
        <f t="shared" si="0"/>
        <v/>
      </c>
    </row>
    <row r="38" spans="1:13">
      <c r="A38">
        <f t="shared" si="1"/>
        <v>31</v>
      </c>
      <c r="B38" s="5">
        <v>43501</v>
      </c>
      <c r="C38">
        <v>0</v>
      </c>
      <c r="D38" s="3"/>
      <c r="E38">
        <f t="shared" si="2"/>
        <v>7081.0873068535466</v>
      </c>
      <c r="F38">
        <f t="shared" si="3"/>
        <v>7081.0873068535466</v>
      </c>
      <c r="G38">
        <f t="shared" si="4"/>
        <v>1933.2570942348284</v>
      </c>
      <c r="H38">
        <f t="shared" si="5"/>
        <v>3866.5141884696568</v>
      </c>
      <c r="I38" t="str">
        <f t="shared" si="6"/>
        <v/>
      </c>
      <c r="J38">
        <f t="shared" si="7"/>
        <v>3703.5731183838898</v>
      </c>
      <c r="K38">
        <f t="shared" si="8"/>
        <v>3703.5731183838898</v>
      </c>
      <c r="L38" t="str">
        <f t="shared" si="9"/>
        <v/>
      </c>
      <c r="M38" t="str">
        <f t="shared" si="0"/>
        <v/>
      </c>
    </row>
    <row r="39" spans="1:13">
      <c r="A39">
        <f t="shared" si="1"/>
        <v>32</v>
      </c>
      <c r="B39" s="5">
        <v>43502</v>
      </c>
      <c r="C39">
        <v>141</v>
      </c>
      <c r="D39" s="3"/>
      <c r="E39">
        <f t="shared" si="2"/>
        <v>7055.4812658550736</v>
      </c>
      <c r="F39">
        <f t="shared" si="3"/>
        <v>7055.4812658550736</v>
      </c>
      <c r="G39">
        <f t="shared" si="4"/>
        <v>1816.8978495274268</v>
      </c>
      <c r="H39">
        <f t="shared" si="5"/>
        <v>3633.7956990548537</v>
      </c>
      <c r="I39" t="str">
        <f t="shared" si="6"/>
        <v/>
      </c>
      <c r="J39">
        <f t="shared" si="7"/>
        <v>3910.6855668002199</v>
      </c>
      <c r="K39">
        <f t="shared" si="8"/>
        <v>3910.6855668002199</v>
      </c>
      <c r="L39" t="str">
        <f t="shared" si="9"/>
        <v/>
      </c>
      <c r="M39" t="str">
        <f t="shared" si="0"/>
        <v/>
      </c>
    </row>
    <row r="40" spans="1:13">
      <c r="A40">
        <f t="shared" si="1"/>
        <v>33</v>
      </c>
      <c r="B40" s="5">
        <v>43503</v>
      </c>
      <c r="C40">
        <v>452</v>
      </c>
      <c r="D40" s="3"/>
      <c r="E40">
        <f t="shared" si="2"/>
        <v>7341.4776918128082</v>
      </c>
      <c r="F40">
        <f t="shared" si="3"/>
        <v>7341.4776918128082</v>
      </c>
      <c r="G40">
        <f t="shared" si="4"/>
        <v>2027.0285918589573</v>
      </c>
      <c r="H40">
        <f t="shared" si="5"/>
        <v>4054.0571837179145</v>
      </c>
      <c r="I40" t="str">
        <f t="shared" si="6"/>
        <v/>
      </c>
      <c r="J40">
        <f t="shared" si="7"/>
        <v>3776.4205080948936</v>
      </c>
      <c r="K40">
        <f t="shared" si="8"/>
        <v>3776.4205080948936</v>
      </c>
      <c r="L40" t="str">
        <f t="shared" si="9"/>
        <v/>
      </c>
      <c r="M40" t="str">
        <f t="shared" si="0"/>
        <v/>
      </c>
    </row>
    <row r="41" spans="1:13">
      <c r="A41">
        <f t="shared" si="1"/>
        <v>34</v>
      </c>
      <c r="B41" s="5">
        <v>43504</v>
      </c>
      <c r="C41">
        <v>74</v>
      </c>
      <c r="D41" s="3"/>
      <c r="E41">
        <f t="shared" si="2"/>
        <v>7242.7451042442708</v>
      </c>
      <c r="F41">
        <f t="shared" si="3"/>
        <v>7242.7451042442708</v>
      </c>
      <c r="G41">
        <f t="shared" si="4"/>
        <v>1831.186288444261</v>
      </c>
      <c r="H41">
        <f t="shared" si="5"/>
        <v>3662.372576888522</v>
      </c>
      <c r="I41" t="str">
        <f t="shared" si="6"/>
        <v/>
      </c>
      <c r="J41">
        <f t="shared" si="7"/>
        <v>4069.3725273557488</v>
      </c>
      <c r="K41">
        <f t="shared" si="8"/>
        <v>4069.3725273557488</v>
      </c>
      <c r="L41" t="str">
        <f t="shared" si="9"/>
        <v/>
      </c>
      <c r="M41" t="str">
        <f t="shared" si="0"/>
        <v/>
      </c>
    </row>
    <row r="42" spans="1:13">
      <c r="A42">
        <f t="shared" si="1"/>
        <v>35</v>
      </c>
      <c r="B42" s="5">
        <v>43505</v>
      </c>
      <c r="C42">
        <v>478</v>
      </c>
      <c r="D42" s="3"/>
      <c r="E42">
        <f t="shared" si="2"/>
        <v>7550.3355279336802</v>
      </c>
      <c r="F42">
        <f t="shared" si="3"/>
        <v>7550.3355279336802</v>
      </c>
      <c r="G42">
        <f t="shared" si="4"/>
        <v>2065.4149237778911</v>
      </c>
      <c r="H42">
        <f t="shared" si="5"/>
        <v>4130.8298475557822</v>
      </c>
      <c r="I42" t="str">
        <f t="shared" si="6"/>
        <v/>
      </c>
      <c r="J42">
        <f t="shared" si="7"/>
        <v>3908.505680377898</v>
      </c>
      <c r="K42">
        <f t="shared" si="8"/>
        <v>3908.505680377898</v>
      </c>
      <c r="L42" t="str">
        <f t="shared" si="9"/>
        <v/>
      </c>
      <c r="M42" t="str">
        <f t="shared" si="0"/>
        <v/>
      </c>
    </row>
    <row r="43" spans="1:13">
      <c r="A43">
        <f t="shared" si="1"/>
        <v>36</v>
      </c>
      <c r="B43" s="5">
        <v>43506</v>
      </c>
      <c r="C43">
        <v>114</v>
      </c>
      <c r="D43" s="3"/>
      <c r="E43">
        <f t="shared" si="2"/>
        <v>7486.6888677517563</v>
      </c>
      <c r="F43">
        <f t="shared" si="3"/>
        <v>7486.6888677517563</v>
      </c>
      <c r="G43">
        <f t="shared" si="4"/>
        <v>1904.4625512372597</v>
      </c>
      <c r="H43">
        <f t="shared" si="5"/>
        <v>3808.9251024745195</v>
      </c>
      <c r="I43" t="str">
        <f t="shared" si="6"/>
        <v/>
      </c>
      <c r="J43">
        <f t="shared" si="7"/>
        <v>4166.7637652772373</v>
      </c>
      <c r="K43">
        <f t="shared" si="8"/>
        <v>4166.7637652772373</v>
      </c>
      <c r="L43" t="str">
        <f t="shared" si="9"/>
        <v/>
      </c>
      <c r="M43" t="str">
        <f t="shared" si="0"/>
        <v/>
      </c>
    </row>
    <row r="44" spans="1:13">
      <c r="A44">
        <f t="shared" si="1"/>
        <v>37</v>
      </c>
      <c r="B44" s="5">
        <v>43507</v>
      </c>
      <c r="C44">
        <v>0</v>
      </c>
      <c r="D44" s="3"/>
      <c r="E44">
        <f t="shared" si="2"/>
        <v>7310.5397061341309</v>
      </c>
      <c r="F44">
        <f t="shared" si="3"/>
        <v>7310.5397061341309</v>
      </c>
      <c r="G44">
        <f t="shared" si="4"/>
        <v>1650.9364965694283</v>
      </c>
      <c r="H44">
        <f t="shared" si="5"/>
        <v>3301.8729931388566</v>
      </c>
      <c r="I44" t="str">
        <f t="shared" si="6"/>
        <v/>
      </c>
      <c r="J44">
        <f t="shared" si="7"/>
        <v>4497.6667129952748</v>
      </c>
      <c r="K44">
        <f t="shared" si="8"/>
        <v>4497.6667129952748</v>
      </c>
      <c r="L44" t="str">
        <f t="shared" si="9"/>
        <v/>
      </c>
      <c r="M44" t="str">
        <f t="shared" si="0"/>
        <v/>
      </c>
    </row>
    <row r="45" spans="1:13">
      <c r="A45">
        <f t="shared" si="1"/>
        <v>38</v>
      </c>
      <c r="B45" s="5">
        <v>43508</v>
      </c>
      <c r="C45">
        <v>661</v>
      </c>
      <c r="D45" s="3"/>
      <c r="E45">
        <f t="shared" si="2"/>
        <v>7799.5350371869899</v>
      </c>
      <c r="F45">
        <f t="shared" si="3"/>
        <v>7799.5350371869899</v>
      </c>
      <c r="G45">
        <f t="shared" si="4"/>
        <v>2092.1603627670288</v>
      </c>
      <c r="H45">
        <f t="shared" si="5"/>
        <v>4184.3207255340576</v>
      </c>
      <c r="I45" t="str">
        <f t="shared" si="6"/>
        <v/>
      </c>
      <c r="J45">
        <f t="shared" si="7"/>
        <v>4104.2143116529323</v>
      </c>
      <c r="K45">
        <f t="shared" si="8"/>
        <v>4104.2143116529323</v>
      </c>
      <c r="L45" t="str">
        <f t="shared" si="9"/>
        <v/>
      </c>
      <c r="M45" t="str">
        <f t="shared" si="0"/>
        <v/>
      </c>
    </row>
    <row r="46" spans="1:13">
      <c r="A46">
        <f t="shared" si="1"/>
        <v>39</v>
      </c>
      <c r="B46" s="5">
        <v>43509</v>
      </c>
      <c r="C46">
        <v>695</v>
      </c>
      <c r="D46" s="3"/>
      <c r="E46">
        <f t="shared" si="2"/>
        <v>8311.0251328652466</v>
      </c>
      <c r="F46">
        <f t="shared" si="3"/>
        <v>8311.0251328652466</v>
      </c>
      <c r="G46">
        <f t="shared" si="4"/>
        <v>2508.6475812160597</v>
      </c>
      <c r="H46">
        <f t="shared" si="5"/>
        <v>5017.2951624321195</v>
      </c>
      <c r="I46" t="str">
        <f t="shared" si="6"/>
        <v/>
      </c>
      <c r="J46">
        <f t="shared" si="7"/>
        <v>3782.7299704331272</v>
      </c>
      <c r="K46">
        <f t="shared" si="8"/>
        <v>3782.7299704331272</v>
      </c>
      <c r="L46" t="str">
        <f t="shared" si="9"/>
        <v/>
      </c>
      <c r="M46" t="str">
        <f t="shared" si="0"/>
        <v/>
      </c>
    </row>
    <row r="47" spans="1:13">
      <c r="A47">
        <f t="shared" si="1"/>
        <v>40</v>
      </c>
      <c r="B47" s="5">
        <v>43510</v>
      </c>
      <c r="C47">
        <v>41</v>
      </c>
      <c r="D47" s="3"/>
      <c r="E47">
        <f t="shared" si="2"/>
        <v>8156.4807292981113</v>
      </c>
      <c r="F47">
        <f t="shared" si="3"/>
        <v>8156.4807292981113</v>
      </c>
      <c r="G47">
        <f t="shared" si="4"/>
        <v>2215.6911464179511</v>
      </c>
      <c r="H47">
        <f t="shared" si="5"/>
        <v>4431.3822928359023</v>
      </c>
      <c r="I47" t="str">
        <f t="shared" si="6"/>
        <v/>
      </c>
      <c r="J47">
        <f t="shared" si="7"/>
        <v>4214.0984364622091</v>
      </c>
      <c r="K47">
        <f t="shared" si="8"/>
        <v>4214.0984364622091</v>
      </c>
      <c r="L47" t="str">
        <f t="shared" si="9"/>
        <v/>
      </c>
      <c r="M47" t="str">
        <f t="shared" si="0"/>
        <v/>
      </c>
    </row>
    <row r="48" spans="1:13">
      <c r="A48">
        <f t="shared" si="1"/>
        <v>41</v>
      </c>
      <c r="B48" s="5">
        <v>43511</v>
      </c>
      <c r="C48">
        <v>454</v>
      </c>
      <c r="D48" s="3"/>
      <c r="E48">
        <f t="shared" si="2"/>
        <v>8418.5724948842471</v>
      </c>
      <c r="F48">
        <f t="shared" si="3"/>
        <v>8418.5724948842471</v>
      </c>
      <c r="G48">
        <f t="shared" si="4"/>
        <v>2374.7336875018655</v>
      </c>
      <c r="H48">
        <f t="shared" si="5"/>
        <v>4749.4673750037309</v>
      </c>
      <c r="I48" t="str">
        <f t="shared" si="6"/>
        <v/>
      </c>
      <c r="J48">
        <f t="shared" si="7"/>
        <v>4158.1051198805162</v>
      </c>
      <c r="K48">
        <f t="shared" si="8"/>
        <v>4158.1051198805162</v>
      </c>
      <c r="L48" t="str">
        <f t="shared" si="9"/>
        <v/>
      </c>
      <c r="M48" t="str">
        <f t="shared" si="0"/>
        <v/>
      </c>
    </row>
    <row r="49" spans="1:13">
      <c r="A49">
        <f t="shared" si="1"/>
        <v>42</v>
      </c>
      <c r="B49" s="5">
        <v>43512</v>
      </c>
      <c r="C49">
        <v>906</v>
      </c>
      <c r="D49" s="3"/>
      <c r="E49">
        <f t="shared" si="2"/>
        <v>9126.4976832838038</v>
      </c>
      <c r="F49">
        <f t="shared" si="3"/>
        <v>9126.4976832838038</v>
      </c>
      <c r="G49">
        <f t="shared" si="4"/>
        <v>2964.604151487621</v>
      </c>
      <c r="H49">
        <f t="shared" si="5"/>
        <v>5929.2083029752421</v>
      </c>
      <c r="I49" t="str">
        <f t="shared" si="6"/>
        <v/>
      </c>
      <c r="J49">
        <f t="shared" si="7"/>
        <v>3686.2893803085617</v>
      </c>
      <c r="K49">
        <f t="shared" si="8"/>
        <v>3686.2893803085617</v>
      </c>
      <c r="L49" t="str">
        <f t="shared" si="9"/>
        <v/>
      </c>
      <c r="M49" t="str">
        <f t="shared" si="0"/>
        <v/>
      </c>
    </row>
    <row r="50" spans="1:13">
      <c r="A50">
        <f t="shared" si="1"/>
        <v>43</v>
      </c>
      <c r="B50" s="5">
        <v>43513</v>
      </c>
      <c r="C50">
        <v>542</v>
      </c>
      <c r="D50" s="3"/>
      <c r="E50">
        <f t="shared" si="2"/>
        <v>9453.7665860239267</v>
      </c>
      <c r="F50">
        <f t="shared" si="3"/>
        <v>9453.7665860239267</v>
      </c>
      <c r="G50">
        <f t="shared" si="4"/>
        <v>3111.9498204322581</v>
      </c>
      <c r="H50">
        <f t="shared" si="5"/>
        <v>6223.8996408645162</v>
      </c>
      <c r="I50" t="str">
        <f t="shared" si="6"/>
        <v/>
      </c>
      <c r="J50">
        <f t="shared" si="7"/>
        <v>3718.8669451594105</v>
      </c>
      <c r="K50">
        <f t="shared" si="8"/>
        <v>3718.8669451594105</v>
      </c>
      <c r="L50" t="str">
        <f t="shared" si="9"/>
        <v/>
      </c>
      <c r="M50" t="str">
        <f t="shared" si="0"/>
        <v/>
      </c>
    </row>
    <row r="51" spans="1:13">
      <c r="A51">
        <f t="shared" si="1"/>
        <v>44</v>
      </c>
      <c r="B51" s="5">
        <v>43514</v>
      </c>
      <c r="C51">
        <v>59</v>
      </c>
      <c r="D51" s="3"/>
      <c r="E51">
        <f t="shared" si="2"/>
        <v>9290.335403471403</v>
      </c>
      <c r="F51">
        <f t="shared" si="3"/>
        <v>9290.335403471403</v>
      </c>
      <c r="G51">
        <f t="shared" si="4"/>
        <v>2756.6805244642705</v>
      </c>
      <c r="H51">
        <f t="shared" si="5"/>
        <v>5513.3610489285411</v>
      </c>
      <c r="I51" t="str">
        <f t="shared" si="6"/>
        <v/>
      </c>
      <c r="J51">
        <f t="shared" si="7"/>
        <v>4265.9743545428619</v>
      </c>
      <c r="K51">
        <f t="shared" si="8"/>
        <v>4265.9743545428619</v>
      </c>
      <c r="L51" t="str">
        <f t="shared" si="9"/>
        <v/>
      </c>
      <c r="M51" t="str">
        <f t="shared" si="0"/>
        <v/>
      </c>
    </row>
    <row r="52" spans="1:13">
      <c r="A52">
        <f t="shared" si="1"/>
        <v>45</v>
      </c>
      <c r="B52" s="5">
        <v>43515</v>
      </c>
      <c r="C52">
        <v>435</v>
      </c>
      <c r="D52" s="3"/>
      <c r="E52">
        <f t="shared" si="2"/>
        <v>9506.7494809927703</v>
      </c>
      <c r="F52">
        <f t="shared" si="3"/>
        <v>9506.7494809927703</v>
      </c>
      <c r="G52">
        <f t="shared" si="4"/>
        <v>2824.7054233298159</v>
      </c>
      <c r="H52">
        <f t="shared" si="5"/>
        <v>5649.4108466596317</v>
      </c>
      <c r="I52" t="str">
        <f t="shared" si="6"/>
        <v/>
      </c>
      <c r="J52">
        <f t="shared" si="7"/>
        <v>4346.3386343331385</v>
      </c>
      <c r="K52">
        <f t="shared" si="8"/>
        <v>4346.3386343331385</v>
      </c>
      <c r="L52" t="str">
        <f t="shared" si="9"/>
        <v/>
      </c>
      <c r="M52" t="str">
        <f t="shared" si="0"/>
        <v/>
      </c>
    </row>
    <row r="53" spans="1:13">
      <c r="A53">
        <f t="shared" si="1"/>
        <v>46</v>
      </c>
      <c r="B53" s="5">
        <v>43516</v>
      </c>
      <c r="C53">
        <v>657</v>
      </c>
      <c r="D53" s="3"/>
      <c r="E53">
        <f t="shared" si="2"/>
        <v>9940.0717002853489</v>
      </c>
      <c r="F53">
        <f t="shared" si="3"/>
        <v>9940.0717002853489</v>
      </c>
      <c r="G53">
        <f t="shared" si="4"/>
        <v>3105.6747047890985</v>
      </c>
      <c r="H53">
        <f t="shared" si="5"/>
        <v>6211.3494095781971</v>
      </c>
      <c r="I53" t="str">
        <f t="shared" si="6"/>
        <v/>
      </c>
      <c r="J53">
        <f t="shared" si="7"/>
        <v>4217.7222907071518</v>
      </c>
      <c r="K53">
        <f t="shared" si="8"/>
        <v>4217.7222907071518</v>
      </c>
      <c r="L53" t="str">
        <f t="shared" si="9"/>
        <v/>
      </c>
      <c r="M53" t="str">
        <f t="shared" si="0"/>
        <v/>
      </c>
    </row>
    <row r="54" spans="1:13">
      <c r="A54">
        <f t="shared" si="1"/>
        <v>47</v>
      </c>
      <c r="B54" s="5">
        <v>43517</v>
      </c>
      <c r="C54">
        <v>45</v>
      </c>
      <c r="D54" s="3"/>
      <c r="E54">
        <f t="shared" si="2"/>
        <v>9751.1985786218665</v>
      </c>
      <c r="F54">
        <f t="shared" si="3"/>
        <v>9751.1985786218665</v>
      </c>
      <c r="G54">
        <f t="shared" si="4"/>
        <v>2737.2407653948389</v>
      </c>
      <c r="H54">
        <f t="shared" si="5"/>
        <v>5474.4815307896779</v>
      </c>
      <c r="I54" t="str">
        <f t="shared" si="6"/>
        <v/>
      </c>
      <c r="J54">
        <f t="shared" si="7"/>
        <v>4765.7170478321887</v>
      </c>
      <c r="K54">
        <f t="shared" si="8"/>
        <v>4765.7170478321887</v>
      </c>
      <c r="L54" t="str">
        <f t="shared" si="9"/>
        <v/>
      </c>
      <c r="M54" t="str">
        <f t="shared" si="0"/>
        <v/>
      </c>
    </row>
    <row r="55" spans="1:13">
      <c r="A55">
        <f t="shared" si="1"/>
        <v>48</v>
      </c>
      <c r="B55" s="5">
        <v>43518</v>
      </c>
      <c r="C55">
        <v>726</v>
      </c>
      <c r="D55" s="3">
        <v>509</v>
      </c>
      <c r="E55">
        <f t="shared" si="2"/>
        <v>10247.769322947852</v>
      </c>
      <c r="F55">
        <f t="shared" si="3"/>
        <v>10247.769322947852</v>
      </c>
      <c r="G55">
        <f t="shared" si="4"/>
        <v>3098.8535258160573</v>
      </c>
      <c r="H55">
        <f t="shared" si="5"/>
        <v>6197.7070516321146</v>
      </c>
      <c r="I55">
        <f t="shared" si="6"/>
        <v>5265.0622713157372</v>
      </c>
      <c r="J55">
        <f t="shared" si="7"/>
        <v>4539.0622713157372</v>
      </c>
      <c r="K55">
        <f t="shared" si="8"/>
        <v>5265.0622713157372</v>
      </c>
      <c r="L55">
        <f t="shared" si="9"/>
        <v>4756.0622713157372</v>
      </c>
      <c r="M55">
        <f t="shared" si="0"/>
        <v>934.39337353943768</v>
      </c>
    </row>
    <row r="56" spans="1:13">
      <c r="A56">
        <f t="shared" si="1"/>
        <v>49</v>
      </c>
      <c r="B56" s="5">
        <v>43519</v>
      </c>
      <c r="C56">
        <v>895</v>
      </c>
      <c r="D56" s="3"/>
      <c r="E56">
        <f t="shared" si="2"/>
        <v>10901.656595202006</v>
      </c>
      <c r="F56">
        <f t="shared" si="3"/>
        <v>10901.656595202006</v>
      </c>
      <c r="G56">
        <f t="shared" si="4"/>
        <v>3581.3276360928689</v>
      </c>
      <c r="H56">
        <f t="shared" si="5"/>
        <v>7162.6552721857379</v>
      </c>
      <c r="I56" t="str">
        <f t="shared" si="6"/>
        <v/>
      </c>
      <c r="J56">
        <f t="shared" si="7"/>
        <v>4228.0013230162685</v>
      </c>
      <c r="K56">
        <f t="shared" si="8"/>
        <v>4228.0013230162685</v>
      </c>
      <c r="L56" t="str">
        <f t="shared" si="9"/>
        <v/>
      </c>
      <c r="M56" t="str">
        <f t="shared" si="0"/>
        <v/>
      </c>
    </row>
    <row r="57" spans="1:13">
      <c r="A57">
        <f t="shared" si="1"/>
        <v>50</v>
      </c>
      <c r="B57" s="5">
        <v>43520</v>
      </c>
      <c r="C57">
        <v>0</v>
      </c>
      <c r="D57" s="3"/>
      <c r="E57">
        <f t="shared" si="2"/>
        <v>10645.159002820455</v>
      </c>
      <c r="F57">
        <f t="shared" si="3"/>
        <v>10645.159002820455</v>
      </c>
      <c r="G57">
        <f t="shared" si="4"/>
        <v>3104.5737794934689</v>
      </c>
      <c r="H57">
        <f t="shared" si="5"/>
        <v>6209.1475589869378</v>
      </c>
      <c r="I57" t="str">
        <f t="shared" si="6"/>
        <v/>
      </c>
      <c r="J57">
        <f t="shared" si="7"/>
        <v>4925.0114438335177</v>
      </c>
      <c r="K57">
        <f t="shared" si="8"/>
        <v>4925.0114438335177</v>
      </c>
      <c r="L57" t="str">
        <f t="shared" si="9"/>
        <v/>
      </c>
      <c r="M57" t="str">
        <f t="shared" si="0"/>
        <v/>
      </c>
    </row>
    <row r="58" spans="1:13">
      <c r="A58">
        <f t="shared" si="1"/>
        <v>51</v>
      </c>
      <c r="B58" s="5">
        <v>43521</v>
      </c>
      <c r="C58">
        <v>225</v>
      </c>
      <c r="D58" s="3"/>
      <c r="E58">
        <f t="shared" si="2"/>
        <v>10619.696366165403</v>
      </c>
      <c r="F58">
        <f t="shared" si="3"/>
        <v>10619.696366165403</v>
      </c>
      <c r="G58">
        <f t="shared" si="4"/>
        <v>2916.2863975867817</v>
      </c>
      <c r="H58">
        <f t="shared" si="5"/>
        <v>5832.5727951735635</v>
      </c>
      <c r="I58" t="str">
        <f t="shared" si="6"/>
        <v/>
      </c>
      <c r="J58">
        <f t="shared" si="7"/>
        <v>5276.1235709918392</v>
      </c>
      <c r="K58">
        <f t="shared" si="8"/>
        <v>5276.1235709918392</v>
      </c>
      <c r="L58" t="str">
        <f t="shared" si="9"/>
        <v/>
      </c>
      <c r="M58" t="str">
        <f t="shared" si="0"/>
        <v/>
      </c>
    </row>
    <row r="59" spans="1:13">
      <c r="A59">
        <f t="shared" si="1"/>
        <v>52</v>
      </c>
      <c r="B59" s="5">
        <v>43522</v>
      </c>
      <c r="C59">
        <v>545</v>
      </c>
      <c r="D59" s="3"/>
      <c r="E59">
        <f t="shared" si="2"/>
        <v>10914.832822404229</v>
      </c>
      <c r="F59">
        <f t="shared" si="3"/>
        <v>10914.832822404229</v>
      </c>
      <c r="G59">
        <f t="shared" si="4"/>
        <v>3073.0642274100524</v>
      </c>
      <c r="H59">
        <f t="shared" si="5"/>
        <v>6146.1284548201047</v>
      </c>
      <c r="I59" t="str">
        <f t="shared" si="6"/>
        <v/>
      </c>
      <c r="J59">
        <f t="shared" si="7"/>
        <v>5257.7043675841242</v>
      </c>
      <c r="K59">
        <f t="shared" si="8"/>
        <v>5257.7043675841242</v>
      </c>
      <c r="L59" t="str">
        <f t="shared" si="9"/>
        <v/>
      </c>
      <c r="M59" t="str">
        <f t="shared" si="0"/>
        <v/>
      </c>
    </row>
    <row r="60" spans="1:13">
      <c r="A60">
        <f t="shared" si="1"/>
        <v>53</v>
      </c>
      <c r="B60" s="5">
        <v>43523</v>
      </c>
      <c r="C60">
        <v>102.30139999999999</v>
      </c>
      <c r="D60" s="3"/>
      <c r="E60">
        <f t="shared" si="2"/>
        <v>10760.326615620323</v>
      </c>
      <c r="F60">
        <f t="shared" si="3"/>
        <v>10760.326615620323</v>
      </c>
      <c r="G60">
        <f t="shared" si="4"/>
        <v>2766.2728632546405</v>
      </c>
      <c r="H60">
        <f t="shared" si="5"/>
        <v>5532.5457265092809</v>
      </c>
      <c r="I60" t="str">
        <f t="shared" si="6"/>
        <v/>
      </c>
      <c r="J60">
        <f t="shared" si="7"/>
        <v>5716.7808891110417</v>
      </c>
      <c r="K60">
        <f t="shared" si="8"/>
        <v>5716.7808891110417</v>
      </c>
      <c r="L60" t="str">
        <f t="shared" si="9"/>
        <v/>
      </c>
      <c r="M60" t="str">
        <f t="shared" si="0"/>
        <v/>
      </c>
    </row>
    <row r="61" spans="1:13">
      <c r="A61">
        <f t="shared" si="1"/>
        <v>54</v>
      </c>
      <c r="B61" s="5">
        <v>43524</v>
      </c>
      <c r="C61">
        <v>356</v>
      </c>
      <c r="D61" s="3"/>
      <c r="E61">
        <f t="shared" si="2"/>
        <v>10863.154279283801</v>
      </c>
      <c r="F61">
        <f t="shared" si="3"/>
        <v>10863.154279283801</v>
      </c>
      <c r="G61">
        <f t="shared" si="4"/>
        <v>2754.0208098341041</v>
      </c>
      <c r="H61">
        <f t="shared" si="5"/>
        <v>5508.0416196682081</v>
      </c>
      <c r="I61" t="str">
        <f t="shared" si="6"/>
        <v/>
      </c>
      <c r="J61">
        <f t="shared" si="7"/>
        <v>5844.1126596155927</v>
      </c>
      <c r="K61">
        <f t="shared" si="8"/>
        <v>5844.1126596155927</v>
      </c>
      <c r="L61" t="str">
        <f t="shared" si="9"/>
        <v/>
      </c>
      <c r="M61" t="str">
        <f t="shared" si="0"/>
        <v/>
      </c>
    </row>
    <row r="62" spans="1:13">
      <c r="A62">
        <f t="shared" si="1"/>
        <v>55</v>
      </c>
      <c r="B62" s="5">
        <v>43525</v>
      </c>
      <c r="C62">
        <v>201</v>
      </c>
      <c r="D62" s="3"/>
      <c r="E62">
        <f t="shared" si="2"/>
        <v>10808.562581455788</v>
      </c>
      <c r="F62">
        <f t="shared" si="3"/>
        <v>10808.562581455788</v>
      </c>
      <c r="G62">
        <f t="shared" si="4"/>
        <v>2588.3997754972825</v>
      </c>
      <c r="H62">
        <f t="shared" si="5"/>
        <v>5176.7995509945649</v>
      </c>
      <c r="I62" t="str">
        <f t="shared" si="6"/>
        <v/>
      </c>
      <c r="J62">
        <f t="shared" si="7"/>
        <v>6120.763030461223</v>
      </c>
      <c r="K62">
        <f t="shared" si="8"/>
        <v>6120.763030461223</v>
      </c>
      <c r="L62" t="str">
        <f t="shared" si="9"/>
        <v/>
      </c>
      <c r="M62" t="str">
        <f t="shared" si="0"/>
        <v/>
      </c>
    </row>
    <row r="63" spans="1:13">
      <c r="A63">
        <f t="shared" si="1"/>
        <v>56</v>
      </c>
      <c r="B63" s="5">
        <v>43526</v>
      </c>
      <c r="C63">
        <v>955</v>
      </c>
      <c r="D63" s="3"/>
      <c r="E63">
        <f t="shared" si="2"/>
        <v>11509.255334200458</v>
      </c>
      <c r="F63">
        <f t="shared" si="3"/>
        <v>11509.255334200458</v>
      </c>
      <c r="G63">
        <f t="shared" si="4"/>
        <v>3198.8265610969256</v>
      </c>
      <c r="H63">
        <f t="shared" si="5"/>
        <v>6397.6531221938512</v>
      </c>
      <c r="I63" t="str">
        <f t="shared" si="6"/>
        <v/>
      </c>
      <c r="J63">
        <f t="shared" si="7"/>
        <v>5600.6022120066064</v>
      </c>
      <c r="K63">
        <f t="shared" si="8"/>
        <v>5600.6022120066064</v>
      </c>
      <c r="L63" t="str">
        <f t="shared" si="9"/>
        <v/>
      </c>
      <c r="M63" t="str">
        <f t="shared" si="0"/>
        <v/>
      </c>
    </row>
    <row r="64" spans="1:13">
      <c r="A64">
        <f t="shared" si="1"/>
        <v>57</v>
      </c>
      <c r="B64" s="5">
        <v>43527</v>
      </c>
      <c r="C64">
        <v>920</v>
      </c>
      <c r="D64" s="3"/>
      <c r="E64">
        <f t="shared" si="2"/>
        <v>12158.461968298048</v>
      </c>
      <c r="F64">
        <f t="shared" si="3"/>
        <v>12158.461968298048</v>
      </c>
      <c r="G64">
        <f t="shared" si="4"/>
        <v>3692.9920509487988</v>
      </c>
      <c r="H64">
        <f t="shared" si="5"/>
        <v>7385.9841018975976</v>
      </c>
      <c r="I64" t="str">
        <f t="shared" si="6"/>
        <v/>
      </c>
      <c r="J64">
        <f t="shared" si="7"/>
        <v>5261.4778664004507</v>
      </c>
      <c r="K64">
        <f t="shared" si="8"/>
        <v>5261.4778664004507</v>
      </c>
      <c r="L64" t="str">
        <f t="shared" si="9"/>
        <v/>
      </c>
      <c r="M64" t="str">
        <f t="shared" si="0"/>
        <v/>
      </c>
    </row>
    <row r="65" spans="1:13">
      <c r="A65">
        <f t="shared" si="1"/>
        <v>58</v>
      </c>
      <c r="B65" s="5">
        <v>43528</v>
      </c>
      <c r="C65">
        <v>0</v>
      </c>
      <c r="D65" s="3"/>
      <c r="E65">
        <f t="shared" si="2"/>
        <v>11872.393865281148</v>
      </c>
      <c r="F65">
        <f t="shared" si="3"/>
        <v>11872.393865281148</v>
      </c>
      <c r="G65">
        <f t="shared" si="4"/>
        <v>3201.3731929206101</v>
      </c>
      <c r="H65">
        <f t="shared" si="5"/>
        <v>6402.7463858412202</v>
      </c>
      <c r="I65" t="str">
        <f t="shared" si="6"/>
        <v/>
      </c>
      <c r="J65">
        <f t="shared" si="7"/>
        <v>5958.6474794399282</v>
      </c>
      <c r="K65">
        <f t="shared" si="8"/>
        <v>5958.6474794399282</v>
      </c>
      <c r="L65" t="str">
        <f t="shared" si="9"/>
        <v/>
      </c>
      <c r="M65" t="str">
        <f t="shared" si="0"/>
        <v/>
      </c>
    </row>
    <row r="66" spans="1:13">
      <c r="A66">
        <f t="shared" si="1"/>
        <v>59</v>
      </c>
      <c r="B66" s="5">
        <v>43529</v>
      </c>
      <c r="C66">
        <v>161</v>
      </c>
      <c r="D66" s="3"/>
      <c r="E66">
        <f t="shared" si="2"/>
        <v>11754.056462230828</v>
      </c>
      <c r="F66">
        <f t="shared" si="3"/>
        <v>11754.056462230828</v>
      </c>
      <c r="G66">
        <f t="shared" si="4"/>
        <v>2936.1996697955515</v>
      </c>
      <c r="H66">
        <f t="shared" si="5"/>
        <v>5872.3993395911029</v>
      </c>
      <c r="I66" t="str">
        <f t="shared" si="6"/>
        <v/>
      </c>
      <c r="J66">
        <f t="shared" si="7"/>
        <v>6370.6571226397255</v>
      </c>
      <c r="K66">
        <f t="shared" si="8"/>
        <v>6370.6571226397255</v>
      </c>
      <c r="L66" t="str">
        <f t="shared" si="9"/>
        <v/>
      </c>
      <c r="M66" t="str">
        <f t="shared" si="0"/>
        <v/>
      </c>
    </row>
    <row r="67" spans="1:13">
      <c r="A67">
        <f t="shared" si="1"/>
        <v>60</v>
      </c>
      <c r="B67" s="5">
        <v>43530</v>
      </c>
      <c r="C67">
        <v>559</v>
      </c>
      <c r="D67" s="3"/>
      <c r="E67">
        <f t="shared" si="2"/>
        <v>12036.503338680237</v>
      </c>
      <c r="F67">
        <f t="shared" si="3"/>
        <v>12036.503338680237</v>
      </c>
      <c r="G67">
        <f t="shared" si="4"/>
        <v>3104.3266029995443</v>
      </c>
      <c r="H67">
        <f t="shared" si="5"/>
        <v>6208.6532059990886</v>
      </c>
      <c r="I67" t="str">
        <f t="shared" si="6"/>
        <v/>
      </c>
      <c r="J67">
        <f t="shared" ref="J67:J130" si="10">$O$2+F67-H67</f>
        <v>6316.8501326811484</v>
      </c>
      <c r="K67">
        <f t="shared" si="8"/>
        <v>6316.8501326811484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61</v>
      </c>
      <c r="B68" s="5">
        <v>43531</v>
      </c>
      <c r="C68">
        <v>50.761099999999999</v>
      </c>
      <c r="D68" s="3"/>
      <c r="E68">
        <f t="shared" ref="E68:E131" si="14">(E67*EXP(-1/$O$5)+C68)</f>
        <v>11804.065816516448</v>
      </c>
      <c r="F68">
        <f t="shared" ref="F68:F131" si="15">E68*$O$3</f>
        <v>11804.065816516448</v>
      </c>
      <c r="G68">
        <f t="shared" ref="G68:G131" si="16">(G67*EXP(-1/$O$6)+C68)</f>
        <v>2741.833225746861</v>
      </c>
      <c r="H68">
        <f t="shared" ref="H68:H131" si="17">G68*$O$4</f>
        <v>5483.666451493722</v>
      </c>
      <c r="I68" t="str">
        <f t="shared" ref="I68:I131" si="18">IF(ISBLANK(D68),"",($O$2+((E67*EXP(-1/$O$5))*$O$3)-((G67*EXP(-1/$O$6))*$O$4)))</f>
        <v/>
      </c>
      <c r="J68">
        <f t="shared" si="10"/>
        <v>6809.3993650227258</v>
      </c>
      <c r="K68">
        <f t="shared" ref="K68:K131" si="19">IF(I68="",J68,I68)</f>
        <v>6809.3993650227258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62</v>
      </c>
      <c r="B69" s="5">
        <v>43532</v>
      </c>
      <c r="C69">
        <v>147</v>
      </c>
      <c r="D69" s="3"/>
      <c r="E69">
        <f t="shared" si="14"/>
        <v>11673.336057207905</v>
      </c>
      <c r="F69">
        <f t="shared" si="15"/>
        <v>11673.336057207905</v>
      </c>
      <c r="G69">
        <f t="shared" si="16"/>
        <v>2523.8346282007042</v>
      </c>
      <c r="H69">
        <f t="shared" si="17"/>
        <v>5047.6692564014083</v>
      </c>
      <c r="I69" t="str">
        <f t="shared" si="18"/>
        <v/>
      </c>
      <c r="J69">
        <f t="shared" si="10"/>
        <v>7114.6668008064971</v>
      </c>
      <c r="K69">
        <f t="shared" si="19"/>
        <v>7114.6668008064971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63</v>
      </c>
      <c r="B70" s="5">
        <v>43533</v>
      </c>
      <c r="C70">
        <v>1030</v>
      </c>
      <c r="D70" s="3">
        <v>482</v>
      </c>
      <c r="E70">
        <f t="shared" si="14"/>
        <v>12428.682148640251</v>
      </c>
      <c r="F70">
        <f t="shared" si="15"/>
        <v>12428.682148640251</v>
      </c>
      <c r="G70">
        <f t="shared" si="16"/>
        <v>3217.8564618114069</v>
      </c>
      <c r="H70">
        <f t="shared" si="17"/>
        <v>6435.7129236228138</v>
      </c>
      <c r="I70">
        <f t="shared" si="18"/>
        <v>7511.9692250174376</v>
      </c>
      <c r="J70">
        <f t="shared" si="10"/>
        <v>6481.9692250174376</v>
      </c>
      <c r="K70">
        <f t="shared" si="19"/>
        <v>7511.9692250174376</v>
      </c>
      <c r="L70">
        <f t="shared" si="11"/>
        <v>7029.9692250174376</v>
      </c>
      <c r="M70">
        <f t="shared" si="12"/>
        <v>1458.4998392152361</v>
      </c>
    </row>
    <row r="71" spans="1:13">
      <c r="A71">
        <f t="shared" si="13"/>
        <v>64</v>
      </c>
      <c r="B71" s="5">
        <v>43534</v>
      </c>
      <c r="C71">
        <v>66</v>
      </c>
      <c r="D71" s="3"/>
      <c r="E71">
        <f t="shared" si="14"/>
        <v>12202.256220547373</v>
      </c>
      <c r="F71">
        <f t="shared" si="15"/>
        <v>12202.256220547373</v>
      </c>
      <c r="G71">
        <f t="shared" si="16"/>
        <v>2855.488651312623</v>
      </c>
      <c r="H71">
        <f t="shared" si="17"/>
        <v>5710.977302625246</v>
      </c>
      <c r="I71" t="str">
        <f t="shared" si="18"/>
        <v/>
      </c>
      <c r="J71">
        <f t="shared" si="10"/>
        <v>6980.2789179221272</v>
      </c>
      <c r="K71">
        <f t="shared" si="19"/>
        <v>6980.2789179221272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65</v>
      </c>
      <c r="B72" s="5">
        <v>43535</v>
      </c>
      <c r="C72">
        <v>220</v>
      </c>
      <c r="D72" s="3"/>
      <c r="E72">
        <f t="shared" si="14"/>
        <v>12135.157712640721</v>
      </c>
      <c r="F72">
        <f t="shared" si="15"/>
        <v>12135.157712640721</v>
      </c>
      <c r="G72">
        <f t="shared" si="16"/>
        <v>2695.3600048103654</v>
      </c>
      <c r="H72">
        <f t="shared" si="17"/>
        <v>5390.7200096207307</v>
      </c>
      <c r="I72" t="str">
        <f t="shared" si="18"/>
        <v/>
      </c>
      <c r="J72">
        <f t="shared" si="10"/>
        <v>7233.4377030199903</v>
      </c>
      <c r="K72">
        <f t="shared" si="19"/>
        <v>7233.4377030199903</v>
      </c>
      <c r="L72" t="str">
        <f t="shared" si="11"/>
        <v/>
      </c>
      <c r="M72" t="str">
        <f t="shared" si="12"/>
        <v/>
      </c>
    </row>
    <row r="73" spans="1:13">
      <c r="A73">
        <f t="shared" si="13"/>
        <v>66</v>
      </c>
      <c r="B73" s="5">
        <v>43536</v>
      </c>
      <c r="C73">
        <v>255</v>
      </c>
      <c r="D73" s="3"/>
      <c r="E73">
        <f t="shared" si="14"/>
        <v>12104.637919453264</v>
      </c>
      <c r="F73">
        <f t="shared" si="15"/>
        <v>12104.637919453264</v>
      </c>
      <c r="G73">
        <f t="shared" si="16"/>
        <v>2591.5480200406487</v>
      </c>
      <c r="H73">
        <f t="shared" si="17"/>
        <v>5183.0960400812974</v>
      </c>
      <c r="I73" t="str">
        <f t="shared" si="18"/>
        <v/>
      </c>
      <c r="J73">
        <f t="shared" si="10"/>
        <v>7410.5418793719664</v>
      </c>
      <c r="K73">
        <f t="shared" si="19"/>
        <v>7410.5418793719664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67</v>
      </c>
      <c r="B74" s="5">
        <v>43537</v>
      </c>
      <c r="C74">
        <v>345</v>
      </c>
      <c r="D74" s="3">
        <v>480</v>
      </c>
      <c r="E74">
        <f t="shared" si="14"/>
        <v>12164.83620552323</v>
      </c>
      <c r="F74">
        <f t="shared" si="15"/>
        <v>12164.83620552323</v>
      </c>
      <c r="G74">
        <f t="shared" si="16"/>
        <v>2591.555704714579</v>
      </c>
      <c r="H74">
        <f t="shared" si="17"/>
        <v>5183.1114094291579</v>
      </c>
      <c r="I74">
        <f t="shared" si="18"/>
        <v>7815.7247960940722</v>
      </c>
      <c r="J74">
        <f t="shared" si="10"/>
        <v>7470.7247960940722</v>
      </c>
      <c r="K74">
        <f t="shared" si="19"/>
        <v>7815.7247960940722</v>
      </c>
      <c r="L74">
        <f t="shared" si="11"/>
        <v>7335.7247960940722</v>
      </c>
      <c r="M74">
        <f t="shared" si="12"/>
        <v>1528.2759991862652</v>
      </c>
    </row>
    <row r="75" spans="1:13">
      <c r="A75">
        <f t="shared" si="13"/>
        <v>68</v>
      </c>
      <c r="B75" s="5">
        <v>43538</v>
      </c>
      <c r="C75">
        <v>742</v>
      </c>
      <c r="D75" s="3">
        <v>498</v>
      </c>
      <c r="E75">
        <f t="shared" si="14"/>
        <v>12620.618127455544</v>
      </c>
      <c r="F75">
        <f t="shared" si="15"/>
        <v>12620.618127455544</v>
      </c>
      <c r="G75">
        <f t="shared" si="16"/>
        <v>2988.5623663885758</v>
      </c>
      <c r="H75">
        <f t="shared" si="17"/>
        <v>5977.1247327771516</v>
      </c>
      <c r="I75">
        <f t="shared" si="18"/>
        <v>7874.4933946783922</v>
      </c>
      <c r="J75">
        <f t="shared" si="10"/>
        <v>7132.4933946783922</v>
      </c>
      <c r="K75">
        <f t="shared" si="19"/>
        <v>7874.4933946783922</v>
      </c>
      <c r="L75">
        <f t="shared" si="11"/>
        <v>7376.4933946783922</v>
      </c>
      <c r="M75">
        <f t="shared" si="12"/>
        <v>1481.2235732285926</v>
      </c>
    </row>
    <row r="76" spans="1:13">
      <c r="A76">
        <f t="shared" si="13"/>
        <v>69</v>
      </c>
      <c r="B76" s="5">
        <v>43539</v>
      </c>
      <c r="C76">
        <v>794</v>
      </c>
      <c r="D76" s="3"/>
      <c r="E76">
        <f t="shared" si="14"/>
        <v>13117.676269510392</v>
      </c>
      <c r="F76">
        <f t="shared" si="15"/>
        <v>13117.676269510392</v>
      </c>
      <c r="G76">
        <f t="shared" si="16"/>
        <v>3384.7186674473614</v>
      </c>
      <c r="H76">
        <f t="shared" si="17"/>
        <v>6769.4373348947229</v>
      </c>
      <c r="I76" t="str">
        <f t="shared" si="18"/>
        <v/>
      </c>
      <c r="J76">
        <f t="shared" si="10"/>
        <v>6837.2389346156688</v>
      </c>
      <c r="K76">
        <f t="shared" si="19"/>
        <v>6837.2389346156688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70</v>
      </c>
      <c r="B77" s="5">
        <v>43540</v>
      </c>
      <c r="C77">
        <v>882</v>
      </c>
      <c r="D77" s="3"/>
      <c r="E77">
        <f t="shared" si="14"/>
        <v>13691.039471846918</v>
      </c>
      <c r="F77">
        <f t="shared" si="15"/>
        <v>13691.039471846918</v>
      </c>
      <c r="G77">
        <f t="shared" si="16"/>
        <v>3816.1378096820022</v>
      </c>
      <c r="H77">
        <f t="shared" si="17"/>
        <v>7632.2756193640043</v>
      </c>
      <c r="I77" t="str">
        <f t="shared" si="18"/>
        <v/>
      </c>
      <c r="J77">
        <f t="shared" si="10"/>
        <v>6547.7638524829135</v>
      </c>
      <c r="K77">
        <f t="shared" si="19"/>
        <v>6547.7638524829135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71</v>
      </c>
      <c r="B78" s="5">
        <v>43541</v>
      </c>
      <c r="C78">
        <v>745</v>
      </c>
      <c r="D78" s="3">
        <v>481</v>
      </c>
      <c r="E78">
        <f t="shared" si="14"/>
        <v>14113.912405096798</v>
      </c>
      <c r="F78">
        <f t="shared" si="15"/>
        <v>14113.912405096798</v>
      </c>
      <c r="G78">
        <f t="shared" si="16"/>
        <v>4053.1255296143922</v>
      </c>
      <c r="H78">
        <f t="shared" si="17"/>
        <v>8106.2510592287845</v>
      </c>
      <c r="I78">
        <f t="shared" si="18"/>
        <v>7241.661345868014</v>
      </c>
      <c r="J78">
        <f t="shared" si="10"/>
        <v>6496.661345868014</v>
      </c>
      <c r="K78">
        <f t="shared" si="19"/>
        <v>7241.661345868014</v>
      </c>
      <c r="L78">
        <f t="shared" si="11"/>
        <v>6760.661345868014</v>
      </c>
      <c r="M78">
        <f t="shared" si="12"/>
        <v>1405.5428993488595</v>
      </c>
    </row>
    <row r="79" spans="1:13">
      <c r="A79">
        <f t="shared" si="13"/>
        <v>72</v>
      </c>
      <c r="B79" s="5">
        <v>43542</v>
      </c>
      <c r="C79">
        <v>638</v>
      </c>
      <c r="D79" s="3"/>
      <c r="E79">
        <f t="shared" si="14"/>
        <v>14419.835851466891</v>
      </c>
      <c r="F79">
        <f t="shared" si="15"/>
        <v>14419.835851466891</v>
      </c>
      <c r="G79">
        <f t="shared" si="16"/>
        <v>4151.5649465359666</v>
      </c>
      <c r="H79">
        <f t="shared" si="17"/>
        <v>8303.1298930719331</v>
      </c>
      <c r="I79" t="str">
        <f t="shared" si="18"/>
        <v/>
      </c>
      <c r="J79">
        <f t="shared" si="10"/>
        <v>6605.7059583949576</v>
      </c>
      <c r="K79">
        <f t="shared" si="19"/>
        <v>6605.7059583949576</v>
      </c>
      <c r="L79" t="str">
        <f t="shared" si="11"/>
        <v/>
      </c>
      <c r="M79" t="str">
        <f t="shared" si="12"/>
        <v/>
      </c>
    </row>
    <row r="80" spans="1:13">
      <c r="A80">
        <f t="shared" si="13"/>
        <v>73</v>
      </c>
      <c r="B80" s="5">
        <v>43543</v>
      </c>
      <c r="C80">
        <v>192</v>
      </c>
      <c r="D80" s="3"/>
      <c r="E80">
        <f t="shared" si="14"/>
        <v>14272.561435130361</v>
      </c>
      <c r="F80">
        <f t="shared" si="15"/>
        <v>14272.561435130361</v>
      </c>
      <c r="G80">
        <f t="shared" si="16"/>
        <v>3790.8999015295735</v>
      </c>
      <c r="H80">
        <f t="shared" si="17"/>
        <v>7581.7998030591471</v>
      </c>
      <c r="I80" t="str">
        <f t="shared" si="18"/>
        <v/>
      </c>
      <c r="J80">
        <f t="shared" si="10"/>
        <v>7179.7616320712141</v>
      </c>
      <c r="K80">
        <f t="shared" si="19"/>
        <v>7179.7616320712141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74</v>
      </c>
      <c r="B81" s="5">
        <v>43544</v>
      </c>
      <c r="C81">
        <v>0</v>
      </c>
      <c r="D81" s="3"/>
      <c r="E81">
        <f t="shared" si="14"/>
        <v>13936.752137409505</v>
      </c>
      <c r="F81">
        <f t="shared" si="15"/>
        <v>13936.752137409505</v>
      </c>
      <c r="G81">
        <f t="shared" si="16"/>
        <v>3286.2473448011269</v>
      </c>
      <c r="H81">
        <f t="shared" si="17"/>
        <v>6572.4946896022539</v>
      </c>
      <c r="I81" t="str">
        <f t="shared" si="18"/>
        <v/>
      </c>
      <c r="J81">
        <f t="shared" si="10"/>
        <v>7853.2574478072511</v>
      </c>
      <c r="K81">
        <f t="shared" si="19"/>
        <v>7853.2574478072511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75</v>
      </c>
      <c r="B82" s="5">
        <v>43545</v>
      </c>
      <c r="C82">
        <v>217</v>
      </c>
      <c r="D82" s="3"/>
      <c r="E82">
        <f t="shared" si="14"/>
        <v>13825.843866070516</v>
      </c>
      <c r="F82">
        <f t="shared" si="15"/>
        <v>13825.843866070516</v>
      </c>
      <c r="G82">
        <f t="shared" si="16"/>
        <v>3065.7751963208116</v>
      </c>
      <c r="H82">
        <f t="shared" si="17"/>
        <v>6131.5503926416231</v>
      </c>
      <c r="I82" t="str">
        <f t="shared" si="18"/>
        <v/>
      </c>
      <c r="J82">
        <f t="shared" si="10"/>
        <v>8183.2934734288929</v>
      </c>
      <c r="K82">
        <f t="shared" si="19"/>
        <v>8183.2934734288929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76</v>
      </c>
      <c r="B83" s="5">
        <v>43546</v>
      </c>
      <c r="C83">
        <v>0</v>
      </c>
      <c r="D83" s="3"/>
      <c r="E83">
        <f t="shared" si="14"/>
        <v>13500.545079292449</v>
      </c>
      <c r="F83">
        <f t="shared" si="15"/>
        <v>13500.545079292449</v>
      </c>
      <c r="G83">
        <f t="shared" si="16"/>
        <v>2657.6527632927859</v>
      </c>
      <c r="H83">
        <f t="shared" si="17"/>
        <v>5315.3055265855719</v>
      </c>
      <c r="I83" t="str">
        <f t="shared" si="18"/>
        <v/>
      </c>
      <c r="J83">
        <f t="shared" si="10"/>
        <v>8674.2395527068766</v>
      </c>
      <c r="K83">
        <f t="shared" si="19"/>
        <v>8674.2395527068766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77</v>
      </c>
      <c r="B84" s="5">
        <v>43547</v>
      </c>
      <c r="C84">
        <v>451</v>
      </c>
      <c r="D84" s="3"/>
      <c r="E84">
        <f t="shared" si="14"/>
        <v>13633.900024301342</v>
      </c>
      <c r="F84">
        <f t="shared" si="15"/>
        <v>13633.900024301342</v>
      </c>
      <c r="G84">
        <f t="shared" si="16"/>
        <v>2754.8604457085166</v>
      </c>
      <c r="H84">
        <f t="shared" si="17"/>
        <v>5509.7208914170333</v>
      </c>
      <c r="I84" t="str">
        <f t="shared" si="18"/>
        <v/>
      </c>
      <c r="J84">
        <f t="shared" si="10"/>
        <v>8613.1791328843083</v>
      </c>
      <c r="K84">
        <f t="shared" si="19"/>
        <v>8613.1791328843083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78</v>
      </c>
      <c r="B85" s="5">
        <v>43548</v>
      </c>
      <c r="C85">
        <v>661.88179999999988</v>
      </c>
      <c r="D85" s="3"/>
      <c r="E85">
        <f t="shared" si="14"/>
        <v>13974.99915237759</v>
      </c>
      <c r="F85">
        <f t="shared" si="15"/>
        <v>13974.99915237759</v>
      </c>
      <c r="G85">
        <f t="shared" si="16"/>
        <v>3050.0094372806479</v>
      </c>
      <c r="H85">
        <f t="shared" si="17"/>
        <v>6100.0188745612959</v>
      </c>
      <c r="I85" t="str">
        <f t="shared" si="18"/>
        <v/>
      </c>
      <c r="J85">
        <f t="shared" si="10"/>
        <v>8363.9802778162939</v>
      </c>
      <c r="K85">
        <f t="shared" si="19"/>
        <v>8363.9802778162939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79</v>
      </c>
      <c r="B86" s="5">
        <v>43549</v>
      </c>
      <c r="C86">
        <v>58.124000000000002</v>
      </c>
      <c r="D86" s="3"/>
      <c r="E86">
        <f t="shared" si="14"/>
        <v>13704.314993285814</v>
      </c>
      <c r="F86">
        <f t="shared" si="15"/>
        <v>13704.314993285814</v>
      </c>
      <c r="G86">
        <f t="shared" si="16"/>
        <v>2702.1097752080809</v>
      </c>
      <c r="H86">
        <f t="shared" si="17"/>
        <v>5404.2195504161618</v>
      </c>
      <c r="I86" t="str">
        <f t="shared" si="18"/>
        <v/>
      </c>
      <c r="J86">
        <f t="shared" si="10"/>
        <v>8789.0954428696532</v>
      </c>
      <c r="K86">
        <f t="shared" si="19"/>
        <v>8789.0954428696532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80</v>
      </c>
      <c r="B87" s="5">
        <v>43550</v>
      </c>
      <c r="C87">
        <v>128</v>
      </c>
      <c r="D87" s="3"/>
      <c r="E87">
        <f t="shared" si="14"/>
        <v>13509.875575907425</v>
      </c>
      <c r="F87">
        <f t="shared" si="15"/>
        <v>13509.875575907425</v>
      </c>
      <c r="G87">
        <f t="shared" si="16"/>
        <v>2470.3992468268166</v>
      </c>
      <c r="H87">
        <f t="shared" si="17"/>
        <v>4940.7984936536332</v>
      </c>
      <c r="I87" t="str">
        <f t="shared" si="18"/>
        <v/>
      </c>
      <c r="J87">
        <f t="shared" si="10"/>
        <v>9058.0770822537925</v>
      </c>
      <c r="K87">
        <f t="shared" si="19"/>
        <v>9058.0770822537925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81</v>
      </c>
      <c r="B88" s="5">
        <v>43551</v>
      </c>
      <c r="C88">
        <v>660</v>
      </c>
      <c r="D88" s="3"/>
      <c r="E88">
        <f t="shared" si="14"/>
        <v>13852.010990068269</v>
      </c>
      <c r="F88">
        <f t="shared" si="15"/>
        <v>13852.010990068269</v>
      </c>
      <c r="G88">
        <f t="shared" si="16"/>
        <v>2801.5345106336613</v>
      </c>
      <c r="H88">
        <f t="shared" si="17"/>
        <v>5603.0690212673226</v>
      </c>
      <c r="I88" t="str">
        <f t="shared" si="18"/>
        <v/>
      </c>
      <c r="J88">
        <f t="shared" si="10"/>
        <v>8737.9419688009475</v>
      </c>
      <c r="K88">
        <f t="shared" si="19"/>
        <v>8737.9419688009475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82</v>
      </c>
      <c r="B89" s="5">
        <v>43552</v>
      </c>
      <c r="C89">
        <v>0</v>
      </c>
      <c r="D89" s="3"/>
      <c r="E89">
        <f t="shared" si="14"/>
        <v>13526.096534997372</v>
      </c>
      <c r="F89">
        <f t="shared" si="15"/>
        <v>13526.096534997372</v>
      </c>
      <c r="G89">
        <f t="shared" si="16"/>
        <v>2428.5883526557609</v>
      </c>
      <c r="H89">
        <f t="shared" si="17"/>
        <v>4857.1767053115218</v>
      </c>
      <c r="I89" t="str">
        <f t="shared" si="18"/>
        <v/>
      </c>
      <c r="J89">
        <f t="shared" si="10"/>
        <v>9157.9198296858503</v>
      </c>
      <c r="K89">
        <f t="shared" si="19"/>
        <v>9157.9198296858503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83</v>
      </c>
      <c r="B90" s="5">
        <v>43553</v>
      </c>
      <c r="C90">
        <v>0</v>
      </c>
      <c r="D90" s="3"/>
      <c r="E90">
        <f t="shared" si="14"/>
        <v>13207.850297349947</v>
      </c>
      <c r="F90">
        <f t="shared" si="15"/>
        <v>13207.850297349947</v>
      </c>
      <c r="G90">
        <f t="shared" si="16"/>
        <v>2105.2895705079795</v>
      </c>
      <c r="H90">
        <f t="shared" si="17"/>
        <v>4210.5791410159591</v>
      </c>
      <c r="I90" t="str">
        <f t="shared" si="18"/>
        <v/>
      </c>
      <c r="J90">
        <f t="shared" si="10"/>
        <v>9486.2711563339872</v>
      </c>
      <c r="K90">
        <f t="shared" si="19"/>
        <v>9486.2711563339872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84</v>
      </c>
      <c r="B91" s="5">
        <v>43554</v>
      </c>
      <c r="C91">
        <v>0</v>
      </c>
      <c r="D91" s="3"/>
      <c r="E91">
        <f t="shared" si="14"/>
        <v>12897.091856903635</v>
      </c>
      <c r="F91">
        <f t="shared" si="15"/>
        <v>12897.091856903635</v>
      </c>
      <c r="G91">
        <f t="shared" si="16"/>
        <v>1825.029001247919</v>
      </c>
      <c r="H91">
        <f t="shared" si="17"/>
        <v>3650.0580024958381</v>
      </c>
      <c r="I91" t="str">
        <f t="shared" si="18"/>
        <v/>
      </c>
      <c r="J91">
        <f t="shared" si="10"/>
        <v>9736.0338544077968</v>
      </c>
      <c r="K91">
        <f t="shared" si="19"/>
        <v>9736.0338544077968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85</v>
      </c>
      <c r="B92" s="5">
        <v>43555</v>
      </c>
      <c r="C92">
        <v>0</v>
      </c>
      <c r="D92" s="3"/>
      <c r="E92">
        <f t="shared" si="14"/>
        <v>12593.645038419605</v>
      </c>
      <c r="F92">
        <f t="shared" si="15"/>
        <v>12593.645038419605</v>
      </c>
      <c r="G92">
        <f t="shared" si="16"/>
        <v>1582.0773075849677</v>
      </c>
      <c r="H92">
        <f t="shared" si="17"/>
        <v>3164.1546151699354</v>
      </c>
      <c r="I92" t="str">
        <f t="shared" si="18"/>
        <v/>
      </c>
      <c r="J92">
        <f t="shared" si="10"/>
        <v>9918.4904232496701</v>
      </c>
      <c r="K92">
        <f t="shared" si="19"/>
        <v>9918.4904232496701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86</v>
      </c>
      <c r="B93" s="5">
        <v>43556</v>
      </c>
      <c r="C93">
        <v>0</v>
      </c>
      <c r="D93" s="3"/>
      <c r="E93">
        <f t="shared" si="14"/>
        <v>12297.337811765246</v>
      </c>
      <c r="F93">
        <f t="shared" si="15"/>
        <v>12297.337811765246</v>
      </c>
      <c r="G93">
        <f t="shared" si="16"/>
        <v>1371.4678536416789</v>
      </c>
      <c r="H93">
        <f t="shared" si="17"/>
        <v>2742.9357072833577</v>
      </c>
      <c r="I93" t="str">
        <f t="shared" si="18"/>
        <v/>
      </c>
      <c r="J93">
        <f t="shared" si="10"/>
        <v>10043.402104481889</v>
      </c>
      <c r="K93">
        <f t="shared" si="19"/>
        <v>10043.402104481889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87</v>
      </c>
      <c r="B94" s="5">
        <v>43557</v>
      </c>
      <c r="C94">
        <v>36.035299999999999</v>
      </c>
      <c r="D94" s="3"/>
      <c r="E94">
        <f t="shared" si="14"/>
        <v>12044.037494386816</v>
      </c>
      <c r="F94">
        <f t="shared" si="15"/>
        <v>12044.037494386816</v>
      </c>
      <c r="G94">
        <f t="shared" si="16"/>
        <v>1224.9304725397881</v>
      </c>
      <c r="H94">
        <f t="shared" si="17"/>
        <v>2449.8609450795761</v>
      </c>
      <c r="I94" t="str">
        <f t="shared" si="18"/>
        <v/>
      </c>
      <c r="J94">
        <f t="shared" si="10"/>
        <v>10083.17654930724</v>
      </c>
      <c r="K94">
        <f t="shared" si="19"/>
        <v>10083.17654930724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88</v>
      </c>
      <c r="B95" s="5">
        <v>43558</v>
      </c>
      <c r="C95">
        <v>83</v>
      </c>
      <c r="D95" s="3"/>
      <c r="E95">
        <f t="shared" si="14"/>
        <v>11843.661606246751</v>
      </c>
      <c r="F95">
        <f t="shared" si="15"/>
        <v>11843.661606246751</v>
      </c>
      <c r="G95">
        <f t="shared" si="16"/>
        <v>1144.8651553752891</v>
      </c>
      <c r="H95">
        <f t="shared" si="17"/>
        <v>2289.7303107505782</v>
      </c>
      <c r="I95" t="str">
        <f t="shared" si="18"/>
        <v/>
      </c>
      <c r="J95">
        <f t="shared" si="10"/>
        <v>10042.931295496173</v>
      </c>
      <c r="K95">
        <f t="shared" si="19"/>
        <v>10042.931295496173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89</v>
      </c>
      <c r="B96" s="5">
        <v>43559</v>
      </c>
      <c r="C96">
        <v>219</v>
      </c>
      <c r="D96" s="3"/>
      <c r="E96">
        <f t="shared" si="14"/>
        <v>11784.000224790181</v>
      </c>
      <c r="F96">
        <f t="shared" si="15"/>
        <v>11784.000224790181</v>
      </c>
      <c r="G96">
        <f t="shared" si="16"/>
        <v>1211.458301388896</v>
      </c>
      <c r="H96">
        <f t="shared" si="17"/>
        <v>2422.9166027777919</v>
      </c>
      <c r="I96" t="str">
        <f t="shared" si="18"/>
        <v/>
      </c>
      <c r="J96">
        <f t="shared" si="10"/>
        <v>9850.0836220123892</v>
      </c>
      <c r="K96">
        <f t="shared" si="19"/>
        <v>9850.0836220123892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90</v>
      </c>
      <c r="B97" s="5">
        <v>43560</v>
      </c>
      <c r="C97">
        <v>388</v>
      </c>
      <c r="D97" s="3"/>
      <c r="E97">
        <f t="shared" si="14"/>
        <v>11894.742575011282</v>
      </c>
      <c r="F97">
        <f t="shared" si="15"/>
        <v>11894.742575011282</v>
      </c>
      <c r="G97">
        <f t="shared" si="16"/>
        <v>1438.1864279429287</v>
      </c>
      <c r="H97">
        <f t="shared" si="17"/>
        <v>2876.3728558858575</v>
      </c>
      <c r="I97" t="str">
        <f t="shared" si="18"/>
        <v/>
      </c>
      <c r="J97">
        <f t="shared" si="10"/>
        <v>9507.369719125425</v>
      </c>
      <c r="K97">
        <f t="shared" si="19"/>
        <v>9507.369719125425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91</v>
      </c>
      <c r="B98" s="5">
        <v>43561</v>
      </c>
      <c r="C98">
        <v>354</v>
      </c>
      <c r="D98" s="3"/>
      <c r="E98">
        <f t="shared" si="14"/>
        <v>11968.879344515513</v>
      </c>
      <c r="F98">
        <f t="shared" si="15"/>
        <v>11968.879344515513</v>
      </c>
      <c r="G98">
        <f t="shared" si="16"/>
        <v>1600.7320301043819</v>
      </c>
      <c r="H98">
        <f t="shared" si="17"/>
        <v>3201.4640602087638</v>
      </c>
      <c r="I98" t="str">
        <f t="shared" si="18"/>
        <v/>
      </c>
      <c r="J98">
        <f t="shared" si="10"/>
        <v>9256.4152843067495</v>
      </c>
      <c r="K98">
        <f t="shared" si="19"/>
        <v>9256.4152843067495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92</v>
      </c>
      <c r="B99" s="5">
        <v>43562</v>
      </c>
      <c r="C99">
        <v>335</v>
      </c>
      <c r="D99" s="3"/>
      <c r="E99">
        <f t="shared" si="14"/>
        <v>12022.271800876259</v>
      </c>
      <c r="F99">
        <f t="shared" si="15"/>
        <v>12022.271800876259</v>
      </c>
      <c r="G99">
        <f t="shared" si="16"/>
        <v>1722.6392203197311</v>
      </c>
      <c r="H99">
        <f t="shared" si="17"/>
        <v>3445.2784406394621</v>
      </c>
      <c r="I99" t="str">
        <f t="shared" si="18"/>
        <v/>
      </c>
      <c r="J99">
        <f t="shared" si="10"/>
        <v>9065.9933602367964</v>
      </c>
      <c r="K99">
        <f t="shared" si="19"/>
        <v>9065.9933602367964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93</v>
      </c>
      <c r="B100" s="5">
        <v>43563</v>
      </c>
      <c r="C100">
        <v>310.9169</v>
      </c>
      <c r="D100" s="3"/>
      <c r="E100">
        <f t="shared" si="14"/>
        <v>12050.324922793343</v>
      </c>
      <c r="F100">
        <f t="shared" si="15"/>
        <v>12050.324922793343</v>
      </c>
      <c r="G100">
        <f t="shared" si="16"/>
        <v>1804.2347693380586</v>
      </c>
      <c r="H100">
        <f t="shared" si="17"/>
        <v>3608.4695386761173</v>
      </c>
      <c r="I100" t="str">
        <f t="shared" si="18"/>
        <v/>
      </c>
      <c r="J100">
        <f t="shared" si="10"/>
        <v>8930.8553841172252</v>
      </c>
      <c r="K100">
        <f t="shared" si="19"/>
        <v>8930.8553841172252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94</v>
      </c>
      <c r="B101" s="5">
        <v>43564</v>
      </c>
      <c r="C101">
        <v>148.9331</v>
      </c>
      <c r="D101" s="3"/>
      <c r="E101">
        <f t="shared" si="14"/>
        <v>11915.734202067579</v>
      </c>
      <c r="F101">
        <f t="shared" si="15"/>
        <v>11915.734202067579</v>
      </c>
      <c r="G101">
        <f t="shared" si="16"/>
        <v>1712.9843475000296</v>
      </c>
      <c r="H101">
        <f t="shared" si="17"/>
        <v>3425.9686950000591</v>
      </c>
      <c r="I101" t="str">
        <f t="shared" si="18"/>
        <v/>
      </c>
      <c r="J101">
        <f t="shared" si="10"/>
        <v>8978.7655070675191</v>
      </c>
      <c r="K101">
        <f t="shared" si="19"/>
        <v>8978.7655070675191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95</v>
      </c>
      <c r="B102" s="5">
        <v>43565</v>
      </c>
      <c r="C102">
        <v>271.6481</v>
      </c>
      <c r="D102" s="3"/>
      <c r="E102">
        <f t="shared" si="14"/>
        <v>11907.025173992752</v>
      </c>
      <c r="F102">
        <f t="shared" si="15"/>
        <v>11907.025173992752</v>
      </c>
      <c r="G102">
        <f t="shared" si="16"/>
        <v>1756.5963734657607</v>
      </c>
      <c r="H102">
        <f t="shared" si="17"/>
        <v>3513.1927469315215</v>
      </c>
      <c r="I102" t="str">
        <f t="shared" si="18"/>
        <v/>
      </c>
      <c r="J102">
        <f t="shared" si="10"/>
        <v>8882.8324270612302</v>
      </c>
      <c r="K102">
        <f t="shared" si="19"/>
        <v>8882.8324270612302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96</v>
      </c>
      <c r="B103" s="5">
        <v>43566</v>
      </c>
      <c r="C103">
        <v>92.484199999999987</v>
      </c>
      <c r="D103" s="3"/>
      <c r="E103">
        <f t="shared" si="14"/>
        <v>11719.357154659423</v>
      </c>
      <c r="F103">
        <f t="shared" si="15"/>
        <v>11719.357154659423</v>
      </c>
      <c r="G103">
        <f t="shared" si="16"/>
        <v>1615.2387749387844</v>
      </c>
      <c r="H103">
        <f t="shared" si="17"/>
        <v>3230.4775498775689</v>
      </c>
      <c r="I103" t="str">
        <f t="shared" si="18"/>
        <v/>
      </c>
      <c r="J103">
        <f t="shared" si="10"/>
        <v>8977.8796047818541</v>
      </c>
      <c r="K103">
        <f t="shared" si="19"/>
        <v>8977.8796047818541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97</v>
      </c>
      <c r="B104" s="5">
        <v>43567</v>
      </c>
      <c r="C104">
        <v>0</v>
      </c>
      <c r="D104" s="3"/>
      <c r="E104">
        <f t="shared" si="14"/>
        <v>11443.620447290321</v>
      </c>
      <c r="F104">
        <f t="shared" si="15"/>
        <v>11443.620447290321</v>
      </c>
      <c r="G104">
        <f t="shared" si="16"/>
        <v>1400.2147968139898</v>
      </c>
      <c r="H104">
        <f t="shared" si="17"/>
        <v>2800.4295936279796</v>
      </c>
      <c r="I104" t="str">
        <f t="shared" si="18"/>
        <v/>
      </c>
      <c r="J104">
        <f t="shared" si="10"/>
        <v>9132.1908536623414</v>
      </c>
      <c r="K104">
        <f t="shared" si="19"/>
        <v>9132.1908536623414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98</v>
      </c>
      <c r="B105" s="5">
        <v>43568</v>
      </c>
      <c r="C105">
        <v>0</v>
      </c>
      <c r="D105" s="3"/>
      <c r="E105">
        <f t="shared" si="14"/>
        <v>11174.371359573679</v>
      </c>
      <c r="F105">
        <f t="shared" si="15"/>
        <v>11174.371359573679</v>
      </c>
      <c r="G105">
        <f t="shared" si="16"/>
        <v>1213.8152622612388</v>
      </c>
      <c r="H105">
        <f t="shared" si="17"/>
        <v>2427.6305245224776</v>
      </c>
      <c r="I105" t="str">
        <f t="shared" si="18"/>
        <v/>
      </c>
      <c r="J105">
        <f t="shared" si="10"/>
        <v>9235.7408350512014</v>
      </c>
      <c r="K105">
        <f t="shared" si="19"/>
        <v>9235.7408350512014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99</v>
      </c>
      <c r="B106" s="5">
        <v>43569</v>
      </c>
      <c r="C106">
        <v>0</v>
      </c>
      <c r="D106" s="3"/>
      <c r="E106">
        <f t="shared" si="14"/>
        <v>10911.457248761431</v>
      </c>
      <c r="F106">
        <f t="shared" si="15"/>
        <v>10911.457248761431</v>
      </c>
      <c r="G106">
        <f t="shared" si="16"/>
        <v>1052.2296252337385</v>
      </c>
      <c r="H106">
        <f t="shared" si="17"/>
        <v>2104.459250467477</v>
      </c>
      <c r="I106" t="str">
        <f t="shared" si="18"/>
        <v/>
      </c>
      <c r="J106">
        <f t="shared" si="10"/>
        <v>9295.9979982939549</v>
      </c>
      <c r="K106">
        <f t="shared" si="19"/>
        <v>9295.9979982939549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100</v>
      </c>
      <c r="B107" s="5">
        <v>43570</v>
      </c>
      <c r="C107">
        <v>0</v>
      </c>
      <c r="D107" s="3"/>
      <c r="E107">
        <f t="shared" si="14"/>
        <v>10654.72906353192</v>
      </c>
      <c r="F107">
        <f t="shared" si="15"/>
        <v>10654.72906353192</v>
      </c>
      <c r="G107">
        <f t="shared" si="16"/>
        <v>912.15460757754386</v>
      </c>
      <c r="H107">
        <f t="shared" si="17"/>
        <v>1824.3092151550877</v>
      </c>
      <c r="I107" t="str">
        <f t="shared" si="18"/>
        <v/>
      </c>
      <c r="J107">
        <f t="shared" si="10"/>
        <v>9319.4198483768323</v>
      </c>
      <c r="K107">
        <f t="shared" si="19"/>
        <v>9319.4198483768323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101</v>
      </c>
      <c r="B108" s="5">
        <v>43571</v>
      </c>
      <c r="C108">
        <v>362.4572</v>
      </c>
      <c r="D108" s="3"/>
      <c r="E108">
        <f t="shared" si="14"/>
        <v>10766.498459489692</v>
      </c>
      <c r="F108">
        <f t="shared" si="15"/>
        <v>10766.498459489692</v>
      </c>
      <c r="G108">
        <f t="shared" si="16"/>
        <v>1153.1838704642723</v>
      </c>
      <c r="H108">
        <f t="shared" si="17"/>
        <v>2306.3677409285447</v>
      </c>
      <c r="I108" t="str">
        <f t="shared" si="18"/>
        <v/>
      </c>
      <c r="J108">
        <f t="shared" si="10"/>
        <v>8949.1307185611477</v>
      </c>
      <c r="K108">
        <f t="shared" si="19"/>
        <v>8949.1307185611477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102</v>
      </c>
      <c r="B109" s="5">
        <v>43572</v>
      </c>
      <c r="C109">
        <v>660</v>
      </c>
      <c r="D109" s="3"/>
      <c r="E109">
        <f t="shared" si="14"/>
        <v>11173.180910076679</v>
      </c>
      <c r="F109">
        <f t="shared" si="15"/>
        <v>11173.180910076679</v>
      </c>
      <c r="G109">
        <f t="shared" si="16"/>
        <v>1659.6696116538537</v>
      </c>
      <c r="H109">
        <f t="shared" si="17"/>
        <v>3319.3392233077075</v>
      </c>
      <c r="I109" t="str">
        <f t="shared" si="18"/>
        <v/>
      </c>
      <c r="J109">
        <f t="shared" si="10"/>
        <v>8342.8416867689702</v>
      </c>
      <c r="K109">
        <f t="shared" si="19"/>
        <v>8342.8416867689702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103</v>
      </c>
      <c r="B110" s="5">
        <v>43573</v>
      </c>
      <c r="C110">
        <v>579</v>
      </c>
      <c r="D110" s="3"/>
      <c r="E110">
        <f t="shared" si="14"/>
        <v>11489.294808533221</v>
      </c>
      <c r="F110">
        <f t="shared" si="15"/>
        <v>11489.294808533221</v>
      </c>
      <c r="G110">
        <f t="shared" si="16"/>
        <v>2017.7309072296923</v>
      </c>
      <c r="H110">
        <f t="shared" si="17"/>
        <v>4035.4618144593846</v>
      </c>
      <c r="I110" t="str">
        <f t="shared" si="18"/>
        <v/>
      </c>
      <c r="J110">
        <f t="shared" si="10"/>
        <v>7942.8329940738367</v>
      </c>
      <c r="K110">
        <f t="shared" si="19"/>
        <v>7942.8329940738367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104</v>
      </c>
      <c r="B111" s="5">
        <v>43574</v>
      </c>
      <c r="C111">
        <v>0</v>
      </c>
      <c r="D111" s="3"/>
      <c r="E111">
        <f t="shared" si="14"/>
        <v>11218.971080133297</v>
      </c>
      <c r="F111">
        <f t="shared" si="15"/>
        <v>11218.971080133297</v>
      </c>
      <c r="G111">
        <f t="shared" si="16"/>
        <v>1749.1263311203043</v>
      </c>
      <c r="H111">
        <f t="shared" si="17"/>
        <v>3498.2526622406085</v>
      </c>
      <c r="I111" t="str">
        <f t="shared" si="18"/>
        <v/>
      </c>
      <c r="J111">
        <f t="shared" si="10"/>
        <v>8209.7184178926873</v>
      </c>
      <c r="K111">
        <f t="shared" si="19"/>
        <v>8209.7184178926873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105</v>
      </c>
      <c r="B112" s="5">
        <v>43575</v>
      </c>
      <c r="C112">
        <v>279</v>
      </c>
      <c r="D112" s="3"/>
      <c r="E112">
        <f t="shared" si="14"/>
        <v>11234.007613120501</v>
      </c>
      <c r="F112">
        <f t="shared" si="15"/>
        <v>11234.007613120501</v>
      </c>
      <c r="G112">
        <f t="shared" si="16"/>
        <v>1795.27896031931</v>
      </c>
      <c r="H112">
        <f t="shared" si="17"/>
        <v>3590.5579206386201</v>
      </c>
      <c r="I112" t="str">
        <f t="shared" si="18"/>
        <v/>
      </c>
      <c r="J112">
        <f t="shared" si="10"/>
        <v>8132.4496924818804</v>
      </c>
      <c r="K112">
        <f t="shared" si="19"/>
        <v>8132.4496924818804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106</v>
      </c>
      <c r="B113" s="5">
        <v>43576</v>
      </c>
      <c r="C113">
        <v>320</v>
      </c>
      <c r="D113" s="3"/>
      <c r="E113">
        <f t="shared" si="14"/>
        <v>11289.690361847917</v>
      </c>
      <c r="F113">
        <f t="shared" si="15"/>
        <v>11289.690361847917</v>
      </c>
      <c r="G113">
        <f t="shared" si="16"/>
        <v>1876.287654587293</v>
      </c>
      <c r="H113">
        <f t="shared" si="17"/>
        <v>3752.575309174586</v>
      </c>
      <c r="I113" t="str">
        <f t="shared" si="18"/>
        <v/>
      </c>
      <c r="J113">
        <f t="shared" si="10"/>
        <v>8026.1150526733309</v>
      </c>
      <c r="K113">
        <f t="shared" si="19"/>
        <v>8026.1150526733309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107</v>
      </c>
      <c r="B114" s="5">
        <v>43577</v>
      </c>
      <c r="C114">
        <v>536</v>
      </c>
      <c r="D114" s="3"/>
      <c r="E114">
        <f t="shared" si="14"/>
        <v>11560.06298941521</v>
      </c>
      <c r="F114">
        <f t="shared" si="15"/>
        <v>11560.06298941521</v>
      </c>
      <c r="G114">
        <f t="shared" si="16"/>
        <v>2162.512301335827</v>
      </c>
      <c r="H114">
        <f t="shared" si="17"/>
        <v>4325.0246026716541</v>
      </c>
      <c r="I114" t="str">
        <f t="shared" si="18"/>
        <v/>
      </c>
      <c r="J114">
        <f t="shared" si="10"/>
        <v>7724.0383867435557</v>
      </c>
      <c r="K114">
        <f t="shared" si="19"/>
        <v>7724.0383867435557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108</v>
      </c>
      <c r="B115" s="5">
        <v>43578</v>
      </c>
      <c r="C115">
        <v>0</v>
      </c>
      <c r="D115" s="3"/>
      <c r="E115">
        <f t="shared" si="14"/>
        <v>11288.074205080444</v>
      </c>
      <c r="F115">
        <f t="shared" si="15"/>
        <v>11288.074205080444</v>
      </c>
      <c r="G115">
        <f t="shared" si="16"/>
        <v>1874.6341219659334</v>
      </c>
      <c r="H115">
        <f t="shared" si="17"/>
        <v>3749.2682439318669</v>
      </c>
      <c r="I115" t="str">
        <f t="shared" si="18"/>
        <v/>
      </c>
      <c r="J115">
        <f t="shared" si="10"/>
        <v>8027.8059611485769</v>
      </c>
      <c r="K115">
        <f t="shared" si="19"/>
        <v>8027.8059611485769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109</v>
      </c>
      <c r="B116" s="5">
        <v>43579</v>
      </c>
      <c r="C116">
        <v>316</v>
      </c>
      <c r="D116" s="3"/>
      <c r="E116">
        <f t="shared" si="14"/>
        <v>11338.484858090582</v>
      </c>
      <c r="F116">
        <f t="shared" si="15"/>
        <v>11338.484858090582</v>
      </c>
      <c r="G116">
        <f t="shared" si="16"/>
        <v>1941.078890449854</v>
      </c>
      <c r="H116">
        <f t="shared" si="17"/>
        <v>3882.1577808997081</v>
      </c>
      <c r="I116" t="str">
        <f t="shared" si="18"/>
        <v/>
      </c>
      <c r="J116">
        <f t="shared" si="10"/>
        <v>7945.3270771908738</v>
      </c>
      <c r="K116">
        <f t="shared" si="19"/>
        <v>7945.3270771908738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110</v>
      </c>
      <c r="B117" s="5">
        <v>43580</v>
      </c>
      <c r="C117">
        <v>442</v>
      </c>
      <c r="D117" s="3"/>
      <c r="E117">
        <f t="shared" si="14"/>
        <v>11513.709433460632</v>
      </c>
      <c r="F117">
        <f t="shared" si="15"/>
        <v>11513.709433460632</v>
      </c>
      <c r="G117">
        <f t="shared" si="16"/>
        <v>2124.6783918025822</v>
      </c>
      <c r="H117">
        <f t="shared" si="17"/>
        <v>4249.3567836051643</v>
      </c>
      <c r="I117" t="str">
        <f t="shared" si="18"/>
        <v/>
      </c>
      <c r="J117">
        <f t="shared" si="10"/>
        <v>7753.3526498554675</v>
      </c>
      <c r="K117">
        <f t="shared" si="19"/>
        <v>7753.3526498554675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111</v>
      </c>
      <c r="B118" s="5">
        <v>43581</v>
      </c>
      <c r="C118">
        <v>489</v>
      </c>
      <c r="D118" s="3"/>
      <c r="E118">
        <f t="shared" si="14"/>
        <v>11731.811270115148</v>
      </c>
      <c r="F118">
        <f t="shared" si="15"/>
        <v>11731.811270115148</v>
      </c>
      <c r="G118">
        <f t="shared" si="16"/>
        <v>2330.8367419304159</v>
      </c>
      <c r="H118">
        <f t="shared" si="17"/>
        <v>4661.6734838608318</v>
      </c>
      <c r="I118" t="str">
        <f t="shared" si="18"/>
        <v/>
      </c>
      <c r="J118">
        <f t="shared" si="10"/>
        <v>7559.1377862543159</v>
      </c>
      <c r="K118">
        <f t="shared" si="19"/>
        <v>7559.1377862543159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112</v>
      </c>
      <c r="B119" s="5">
        <v>43582</v>
      </c>
      <c r="C119">
        <v>0</v>
      </c>
      <c r="D119" s="3"/>
      <c r="E119">
        <f t="shared" si="14"/>
        <v>11455.781538415134</v>
      </c>
      <c r="F119">
        <f t="shared" si="15"/>
        <v>11455.781538415134</v>
      </c>
      <c r="G119">
        <f t="shared" si="16"/>
        <v>2020.5508595051949</v>
      </c>
      <c r="H119">
        <f t="shared" si="17"/>
        <v>4041.1017190103898</v>
      </c>
      <c r="I119" t="str">
        <f t="shared" si="18"/>
        <v/>
      </c>
      <c r="J119">
        <f t="shared" si="10"/>
        <v>7903.6798194047442</v>
      </c>
      <c r="K119">
        <f t="shared" si="19"/>
        <v>7903.6798194047442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113</v>
      </c>
      <c r="B120" s="5">
        <v>43583</v>
      </c>
      <c r="C120">
        <v>367</v>
      </c>
      <c r="D120" s="3"/>
      <c r="E120">
        <f t="shared" si="14"/>
        <v>11553.246320735856</v>
      </c>
      <c r="F120">
        <f t="shared" si="15"/>
        <v>11553.246320735856</v>
      </c>
      <c r="G120">
        <f t="shared" si="16"/>
        <v>2118.5708854262875</v>
      </c>
      <c r="H120">
        <f t="shared" si="17"/>
        <v>4237.1417708525751</v>
      </c>
      <c r="I120" t="str">
        <f t="shared" si="18"/>
        <v/>
      </c>
      <c r="J120">
        <f t="shared" si="10"/>
        <v>7805.1045498832809</v>
      </c>
      <c r="K120">
        <f t="shared" si="19"/>
        <v>7805.1045498832809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114</v>
      </c>
      <c r="B121" s="5">
        <v>43584</v>
      </c>
      <c r="C121">
        <v>934</v>
      </c>
      <c r="D121" s="3"/>
      <c r="E121">
        <f t="shared" si="14"/>
        <v>12215.417921117765</v>
      </c>
      <c r="F121">
        <f t="shared" si="15"/>
        <v>12215.417921117765</v>
      </c>
      <c r="G121">
        <f t="shared" si="16"/>
        <v>2770.5422796302228</v>
      </c>
      <c r="H121">
        <f t="shared" si="17"/>
        <v>5541.0845592604455</v>
      </c>
      <c r="I121" t="str">
        <f t="shared" si="18"/>
        <v/>
      </c>
      <c r="J121">
        <f t="shared" si="10"/>
        <v>7163.3333618573197</v>
      </c>
      <c r="K121">
        <f t="shared" si="19"/>
        <v>7163.3333618573197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115</v>
      </c>
      <c r="B122" s="5">
        <v>43585</v>
      </c>
      <c r="C122">
        <v>803</v>
      </c>
      <c r="D122" s="3"/>
      <c r="E122">
        <f t="shared" si="14"/>
        <v>12731.009740595904</v>
      </c>
      <c r="F122">
        <f t="shared" si="15"/>
        <v>12731.009740595904</v>
      </c>
      <c r="G122">
        <f t="shared" si="16"/>
        <v>3204.721872534928</v>
      </c>
      <c r="H122">
        <f t="shared" si="17"/>
        <v>6409.443745069856</v>
      </c>
      <c r="I122" t="str">
        <f t="shared" si="18"/>
        <v/>
      </c>
      <c r="J122">
        <f t="shared" si="10"/>
        <v>6810.565995526048</v>
      </c>
      <c r="K122">
        <f t="shared" si="19"/>
        <v>6810.565995526048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116</v>
      </c>
      <c r="B123" s="5">
        <v>43586</v>
      </c>
      <c r="C123">
        <v>882</v>
      </c>
      <c r="D123" s="3"/>
      <c r="E123">
        <f t="shared" si="14"/>
        <v>13313.47055418582</v>
      </c>
      <c r="F123">
        <f t="shared" si="15"/>
        <v>13313.47055418582</v>
      </c>
      <c r="G123">
        <f t="shared" si="16"/>
        <v>3660.1025661465474</v>
      </c>
      <c r="H123">
        <f t="shared" si="17"/>
        <v>7320.2051322930947</v>
      </c>
      <c r="I123" t="str">
        <f t="shared" si="18"/>
        <v/>
      </c>
      <c r="J123">
        <f t="shared" si="10"/>
        <v>6482.2654218927255</v>
      </c>
      <c r="K123">
        <f t="shared" si="19"/>
        <v>6482.2654218927255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117</v>
      </c>
      <c r="B124" s="5">
        <v>43587</v>
      </c>
      <c r="C124">
        <v>902</v>
      </c>
      <c r="D124" s="3"/>
      <c r="E124">
        <f t="shared" si="14"/>
        <v>13902.227047240804</v>
      </c>
      <c r="F124">
        <f t="shared" si="15"/>
        <v>13902.227047240804</v>
      </c>
      <c r="G124">
        <f t="shared" si="16"/>
        <v>4074.8620254113689</v>
      </c>
      <c r="H124">
        <f t="shared" si="17"/>
        <v>8149.7240508227378</v>
      </c>
      <c r="I124" t="str">
        <f t="shared" si="18"/>
        <v/>
      </c>
      <c r="J124">
        <f t="shared" si="10"/>
        <v>6241.5029964180658</v>
      </c>
      <c r="K124">
        <f t="shared" si="19"/>
        <v>6241.5029964180658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118</v>
      </c>
      <c r="B125" s="5">
        <v>43588</v>
      </c>
      <c r="C125">
        <v>0</v>
      </c>
      <c r="D125" s="3"/>
      <c r="E125">
        <f t="shared" si="14"/>
        <v>13575.131093041664</v>
      </c>
      <c r="F125">
        <f t="shared" si="15"/>
        <v>13575.131093041664</v>
      </c>
      <c r="G125">
        <f t="shared" si="16"/>
        <v>3532.4078343603787</v>
      </c>
      <c r="H125">
        <f t="shared" si="17"/>
        <v>7064.8156687207575</v>
      </c>
      <c r="I125" t="str">
        <f t="shared" si="18"/>
        <v/>
      </c>
      <c r="J125">
        <f t="shared" si="10"/>
        <v>6999.3154243209065</v>
      </c>
      <c r="K125">
        <f t="shared" si="19"/>
        <v>6999.3154243209065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119</v>
      </c>
      <c r="B126" s="5">
        <v>43589</v>
      </c>
      <c r="C126">
        <v>82.666999999999987</v>
      </c>
      <c r="D126" s="3"/>
      <c r="E126">
        <f t="shared" si="14"/>
        <v>13338.398154947703</v>
      </c>
      <c r="F126">
        <f t="shared" si="15"/>
        <v>13338.398154947703</v>
      </c>
      <c r="G126">
        <f t="shared" si="16"/>
        <v>3144.8332845114123</v>
      </c>
      <c r="H126">
        <f t="shared" si="17"/>
        <v>6289.6665690228247</v>
      </c>
      <c r="I126" t="str">
        <f t="shared" si="18"/>
        <v/>
      </c>
      <c r="J126">
        <f t="shared" si="10"/>
        <v>7537.7315859248783</v>
      </c>
      <c r="K126">
        <f t="shared" si="19"/>
        <v>7537.7315859248783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120</v>
      </c>
      <c r="B127" s="5">
        <v>43590</v>
      </c>
      <c r="C127">
        <v>629</v>
      </c>
      <c r="D127" s="3"/>
      <c r="E127">
        <f t="shared" si="14"/>
        <v>13653.568143600953</v>
      </c>
      <c r="F127">
        <f t="shared" si="15"/>
        <v>13653.568143600953</v>
      </c>
      <c r="G127">
        <f t="shared" si="16"/>
        <v>3355.1864727417183</v>
      </c>
      <c r="H127">
        <f t="shared" si="17"/>
        <v>6710.3729454834365</v>
      </c>
      <c r="I127" t="str">
        <f t="shared" si="18"/>
        <v/>
      </c>
      <c r="J127">
        <f t="shared" si="10"/>
        <v>7432.1951981175162</v>
      </c>
      <c r="K127">
        <f t="shared" si="19"/>
        <v>7432.1951981175162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121</v>
      </c>
      <c r="B128" s="5">
        <v>43591</v>
      </c>
      <c r="C128">
        <v>815</v>
      </c>
      <c r="D128" s="3"/>
      <c r="E128">
        <f t="shared" si="14"/>
        <v>14147.32271400336</v>
      </c>
      <c r="F128">
        <f t="shared" si="15"/>
        <v>14147.32271400336</v>
      </c>
      <c r="G128">
        <f t="shared" si="16"/>
        <v>3723.5370027605604</v>
      </c>
      <c r="H128">
        <f t="shared" si="17"/>
        <v>7447.0740055211209</v>
      </c>
      <c r="I128" t="str">
        <f t="shared" si="18"/>
        <v/>
      </c>
      <c r="J128">
        <f t="shared" si="10"/>
        <v>7189.2487084822387</v>
      </c>
      <c r="K128">
        <f t="shared" si="19"/>
        <v>7189.2487084822387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122</v>
      </c>
      <c r="B129" s="5">
        <v>43592</v>
      </c>
      <c r="C129">
        <v>312</v>
      </c>
      <c r="D129" s="3"/>
      <c r="E129">
        <f t="shared" si="14"/>
        <v>14126.460072156453</v>
      </c>
      <c r="F129">
        <f t="shared" si="15"/>
        <v>14126.460072156453</v>
      </c>
      <c r="G129">
        <f t="shared" si="16"/>
        <v>3539.8519365951606</v>
      </c>
      <c r="H129">
        <f t="shared" si="17"/>
        <v>7079.7038731903212</v>
      </c>
      <c r="I129" t="str">
        <f t="shared" si="18"/>
        <v/>
      </c>
      <c r="J129">
        <f t="shared" si="10"/>
        <v>7535.7561989661317</v>
      </c>
      <c r="K129">
        <f t="shared" si="19"/>
        <v>7535.7561989661317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123</v>
      </c>
      <c r="B130" s="5">
        <v>43593</v>
      </c>
      <c r="C130">
        <v>66</v>
      </c>
      <c r="D130" s="3"/>
      <c r="E130">
        <f t="shared" si="14"/>
        <v>13860.088293084182</v>
      </c>
      <c r="F130">
        <f t="shared" si="15"/>
        <v>13860.088293084182</v>
      </c>
      <c r="G130">
        <f t="shared" si="16"/>
        <v>3134.6194122222259</v>
      </c>
      <c r="H130">
        <f t="shared" si="17"/>
        <v>6269.2388244444519</v>
      </c>
      <c r="I130" t="str">
        <f t="shared" si="18"/>
        <v/>
      </c>
      <c r="J130">
        <f t="shared" si="10"/>
        <v>8079.8494686397298</v>
      </c>
      <c r="K130">
        <f t="shared" si="19"/>
        <v>8079.8494686397298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124</v>
      </c>
      <c r="B131" s="5">
        <v>43594</v>
      </c>
      <c r="C131">
        <v>144</v>
      </c>
      <c r="D131" s="3"/>
      <c r="E131">
        <f t="shared" si="14"/>
        <v>13677.983792696923</v>
      </c>
      <c r="F131">
        <f t="shared" si="15"/>
        <v>13677.983792696923</v>
      </c>
      <c r="G131">
        <f t="shared" si="16"/>
        <v>2861.3322925833518</v>
      </c>
      <c r="H131">
        <f t="shared" si="17"/>
        <v>5722.6645851667035</v>
      </c>
      <c r="I131" t="str">
        <f t="shared" si="18"/>
        <v/>
      </c>
      <c r="J131">
        <f t="shared" ref="J131:J194" si="20">$O$2+F131-H131</f>
        <v>8444.3192075302195</v>
      </c>
      <c r="K131">
        <f t="shared" si="19"/>
        <v>8444.3192075302195</v>
      </c>
      <c r="L131" t="str">
        <f t="shared" ref="L131:L194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95" si="23">A131+1</f>
        <v>125</v>
      </c>
      <c r="B132" s="5">
        <v>43595</v>
      </c>
      <c r="C132">
        <v>190</v>
      </c>
      <c r="D132" s="3"/>
      <c r="E132">
        <f t="shared" ref="E132:E195" si="24">(E131*EXP(-1/$O$5)+C132)</f>
        <v>13546.163904056812</v>
      </c>
      <c r="F132">
        <f t="shared" ref="F132:F195" si="25">E132*$O$3</f>
        <v>13546.163904056812</v>
      </c>
      <c r="G132">
        <f t="shared" ref="G132:G195" si="26">(G131*EXP(-1/$O$6)+C132)</f>
        <v>2670.4257282820281</v>
      </c>
      <c r="H132">
        <f t="shared" ref="H132:H195" si="27">G132*$O$4</f>
        <v>5340.8514565640562</v>
      </c>
      <c r="I132" t="str">
        <f t="shared" ref="I132:I195" si="28">IF(ISBLANK(D132),"",($O$2+((E131*EXP(-1/$O$5))*$O$3)-((G131*EXP(-1/$O$6))*$O$4)))</f>
        <v/>
      </c>
      <c r="J132">
        <f t="shared" si="20"/>
        <v>8694.3124474927554</v>
      </c>
      <c r="K132">
        <f t="shared" ref="K132:K195" si="29">IF(I132="",J132,I132)</f>
        <v>8694.3124474927554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126</v>
      </c>
      <c r="B133" s="5">
        <v>43596</v>
      </c>
      <c r="C133">
        <v>320</v>
      </c>
      <c r="D133" s="3">
        <v>515</v>
      </c>
      <c r="E133">
        <f t="shared" si="24"/>
        <v>13547.445515062091</v>
      </c>
      <c r="F133">
        <f t="shared" si="25"/>
        <v>13547.445515062091</v>
      </c>
      <c r="G133">
        <f t="shared" si="26"/>
        <v>2634.9330467719737</v>
      </c>
      <c r="H133">
        <f t="shared" si="27"/>
        <v>5269.8660935439475</v>
      </c>
      <c r="I133">
        <f t="shared" si="28"/>
        <v>9086.5794215181431</v>
      </c>
      <c r="J133">
        <f t="shared" si="20"/>
        <v>8766.5794215181431</v>
      </c>
      <c r="K133">
        <f t="shared" si="29"/>
        <v>9086.5794215181431</v>
      </c>
      <c r="L133">
        <f t="shared" si="21"/>
        <v>8571.5794215181431</v>
      </c>
      <c r="M133">
        <f t="shared" si="22"/>
        <v>1664.3843536928432</v>
      </c>
    </row>
    <row r="134" spans="1:13">
      <c r="A134">
        <f t="shared" si="23"/>
        <v>127</v>
      </c>
      <c r="B134" s="5">
        <v>43597</v>
      </c>
      <c r="C134">
        <v>880</v>
      </c>
      <c r="D134" s="3"/>
      <c r="E134">
        <f t="shared" si="24"/>
        <v>14108.696971922049</v>
      </c>
      <c r="F134">
        <f t="shared" si="25"/>
        <v>14108.696971922049</v>
      </c>
      <c r="G134">
        <f t="shared" si="26"/>
        <v>3164.1652255680356</v>
      </c>
      <c r="H134">
        <f t="shared" si="27"/>
        <v>6328.3304511360711</v>
      </c>
      <c r="I134" t="str">
        <f t="shared" si="28"/>
        <v/>
      </c>
      <c r="J134">
        <f t="shared" si="20"/>
        <v>8269.3665207859776</v>
      </c>
      <c r="K134">
        <f t="shared" si="29"/>
        <v>8269.3665207859776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128</v>
      </c>
      <c r="B135" s="5">
        <v>43598</v>
      </c>
      <c r="C135">
        <v>676</v>
      </c>
      <c r="D135" s="3"/>
      <c r="E135">
        <f t="shared" si="24"/>
        <v>14452.74312863812</v>
      </c>
      <c r="F135">
        <f t="shared" si="25"/>
        <v>14452.74312863812</v>
      </c>
      <c r="G135">
        <f t="shared" si="26"/>
        <v>3418.9449052029781</v>
      </c>
      <c r="H135">
        <f t="shared" si="27"/>
        <v>6837.8898104059563</v>
      </c>
      <c r="I135" t="str">
        <f t="shared" si="28"/>
        <v/>
      </c>
      <c r="J135">
        <f t="shared" si="20"/>
        <v>8103.8533182321635</v>
      </c>
      <c r="K135">
        <f t="shared" si="29"/>
        <v>8103.8533182321635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129</v>
      </c>
      <c r="B136" s="5">
        <v>43599</v>
      </c>
      <c r="C136">
        <v>779</v>
      </c>
      <c r="D136" s="3"/>
      <c r="E136">
        <f t="shared" si="24"/>
        <v>14891.694459572884</v>
      </c>
      <c r="F136">
        <f t="shared" si="25"/>
        <v>14891.694459572884</v>
      </c>
      <c r="G136">
        <f t="shared" si="26"/>
        <v>3742.8077787839416</v>
      </c>
      <c r="H136">
        <f t="shared" si="27"/>
        <v>7485.6155575678831</v>
      </c>
      <c r="I136" t="str">
        <f t="shared" si="28"/>
        <v/>
      </c>
      <c r="J136">
        <f t="shared" si="20"/>
        <v>7895.0789020050006</v>
      </c>
      <c r="K136">
        <f t="shared" si="29"/>
        <v>7895.0789020050006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130</v>
      </c>
      <c r="B137" s="5">
        <v>43600</v>
      </c>
      <c r="C137">
        <v>436</v>
      </c>
      <c r="D137" s="3"/>
      <c r="E137">
        <f t="shared" si="24"/>
        <v>14977.318006048999</v>
      </c>
      <c r="F137">
        <f t="shared" si="25"/>
        <v>14977.318006048999</v>
      </c>
      <c r="G137">
        <f t="shared" si="26"/>
        <v>3680.5573464408653</v>
      </c>
      <c r="H137">
        <f t="shared" si="27"/>
        <v>7361.1146928817307</v>
      </c>
      <c r="I137" t="str">
        <f t="shared" si="28"/>
        <v/>
      </c>
      <c r="J137">
        <f t="shared" si="20"/>
        <v>8105.2033131672688</v>
      </c>
      <c r="K137">
        <f t="shared" si="29"/>
        <v>8105.2033131672688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131</v>
      </c>
      <c r="B138" s="5">
        <v>43601</v>
      </c>
      <c r="C138">
        <v>859</v>
      </c>
      <c r="D138" s="3"/>
      <c r="E138">
        <f t="shared" si="24"/>
        <v>15483.92697489368</v>
      </c>
      <c r="F138">
        <f t="shared" si="25"/>
        <v>15483.92697489368</v>
      </c>
      <c r="G138">
        <f t="shared" si="26"/>
        <v>4049.5938223927587</v>
      </c>
      <c r="H138">
        <f t="shared" si="27"/>
        <v>8099.1876447855175</v>
      </c>
      <c r="I138" t="str">
        <f t="shared" si="28"/>
        <v/>
      </c>
      <c r="J138">
        <f t="shared" si="20"/>
        <v>7873.7393301081629</v>
      </c>
      <c r="K138">
        <f t="shared" si="29"/>
        <v>7873.7393301081629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132</v>
      </c>
      <c r="B139" s="5">
        <v>43602</v>
      </c>
      <c r="C139">
        <v>730</v>
      </c>
      <c r="D139" s="3"/>
      <c r="E139">
        <f t="shared" si="24"/>
        <v>15849.616289174599</v>
      </c>
      <c r="F139">
        <f t="shared" si="25"/>
        <v>15849.616289174599</v>
      </c>
      <c r="G139">
        <f t="shared" si="26"/>
        <v>4240.503387597144</v>
      </c>
      <c r="H139">
        <f t="shared" si="27"/>
        <v>8481.0067751942879</v>
      </c>
      <c r="I139" t="str">
        <f t="shared" si="28"/>
        <v/>
      </c>
      <c r="J139">
        <f t="shared" si="20"/>
        <v>7857.609513980311</v>
      </c>
      <c r="K139">
        <f t="shared" si="29"/>
        <v>7857.609513980311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133</v>
      </c>
      <c r="B140" s="5">
        <v>43603</v>
      </c>
      <c r="C140">
        <v>562</v>
      </c>
      <c r="D140" s="3"/>
      <c r="E140">
        <f t="shared" si="24"/>
        <v>16038.701550681189</v>
      </c>
      <c r="F140">
        <f t="shared" si="25"/>
        <v>16038.701550681189</v>
      </c>
      <c r="G140">
        <f t="shared" si="26"/>
        <v>4237.9986705237425</v>
      </c>
      <c r="H140">
        <f t="shared" si="27"/>
        <v>8475.997341047485</v>
      </c>
      <c r="I140" t="str">
        <f t="shared" si="28"/>
        <v/>
      </c>
      <c r="J140">
        <f t="shared" si="20"/>
        <v>8051.7042096337027</v>
      </c>
      <c r="K140">
        <f t="shared" si="29"/>
        <v>8051.7042096337027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134</v>
      </c>
      <c r="B141" s="5">
        <v>43604</v>
      </c>
      <c r="C141">
        <v>284</v>
      </c>
      <c r="D141" s="3"/>
      <c r="E141">
        <f t="shared" si="24"/>
        <v>15945.33795490561</v>
      </c>
      <c r="F141">
        <f t="shared" si="25"/>
        <v>15945.33795490561</v>
      </c>
      <c r="G141">
        <f t="shared" si="26"/>
        <v>3957.8273866476839</v>
      </c>
      <c r="H141">
        <f t="shared" si="27"/>
        <v>7915.6547732953677</v>
      </c>
      <c r="I141" t="str">
        <f t="shared" si="28"/>
        <v/>
      </c>
      <c r="J141">
        <f t="shared" si="20"/>
        <v>8518.683181610244</v>
      </c>
      <c r="K141">
        <f t="shared" si="29"/>
        <v>8518.683181610244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135</v>
      </c>
      <c r="B142" s="5">
        <v>43605</v>
      </c>
      <c r="C142">
        <v>68</v>
      </c>
      <c r="D142" s="3"/>
      <c r="E142">
        <f t="shared" si="24"/>
        <v>15638.171047066711</v>
      </c>
      <c r="F142">
        <f t="shared" si="25"/>
        <v>15638.171047066711</v>
      </c>
      <c r="G142">
        <f t="shared" si="26"/>
        <v>3498.9530925108943</v>
      </c>
      <c r="H142">
        <f t="shared" si="27"/>
        <v>6997.9061850217886</v>
      </c>
      <c r="I142" t="str">
        <f t="shared" si="28"/>
        <v/>
      </c>
      <c r="J142">
        <f t="shared" si="20"/>
        <v>9129.2648620449218</v>
      </c>
      <c r="K142">
        <f t="shared" si="29"/>
        <v>9129.2648620449218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136</v>
      </c>
      <c r="B143" s="5">
        <v>43606</v>
      </c>
      <c r="C143">
        <v>217</v>
      </c>
      <c r="D143" s="3"/>
      <c r="E143">
        <f t="shared" si="24"/>
        <v>15487.231258485508</v>
      </c>
      <c r="F143">
        <f t="shared" si="25"/>
        <v>15487.231258485508</v>
      </c>
      <c r="G143">
        <f t="shared" si="26"/>
        <v>3250.1651081602467</v>
      </c>
      <c r="H143">
        <f t="shared" si="27"/>
        <v>6500.3302163204935</v>
      </c>
      <c r="I143" t="str">
        <f t="shared" si="28"/>
        <v/>
      </c>
      <c r="J143">
        <f t="shared" si="20"/>
        <v>9475.9010421650146</v>
      </c>
      <c r="K143">
        <f t="shared" si="29"/>
        <v>9475.9010421650146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137</v>
      </c>
      <c r="B144" s="5">
        <v>43607</v>
      </c>
      <c r="C144">
        <v>359</v>
      </c>
      <c r="D144" s="3"/>
      <c r="E144">
        <f t="shared" si="24"/>
        <v>15481.842828546689</v>
      </c>
      <c r="F144">
        <f t="shared" si="25"/>
        <v>15481.842828546689</v>
      </c>
      <c r="G144">
        <f t="shared" si="26"/>
        <v>3176.4963028032766</v>
      </c>
      <c r="H144">
        <f t="shared" si="27"/>
        <v>6352.9926056065533</v>
      </c>
      <c r="I144" t="str">
        <f t="shared" si="28"/>
        <v/>
      </c>
      <c r="J144">
        <f t="shared" si="20"/>
        <v>9617.8502229401347</v>
      </c>
      <c r="K144">
        <f t="shared" si="29"/>
        <v>9617.8502229401347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138</v>
      </c>
      <c r="B145" s="5">
        <v>43608</v>
      </c>
      <c r="C145">
        <v>611</v>
      </c>
      <c r="D145" s="3">
        <v>493</v>
      </c>
      <c r="E145">
        <f t="shared" si="24"/>
        <v>15728.581179275921</v>
      </c>
      <c r="F145">
        <f t="shared" si="25"/>
        <v>15728.581179275921</v>
      </c>
      <c r="G145">
        <f t="shared" si="26"/>
        <v>3364.6344435383212</v>
      </c>
      <c r="H145">
        <f t="shared" si="27"/>
        <v>6729.2688870766424</v>
      </c>
      <c r="I145">
        <f t="shared" si="28"/>
        <v>10099.31229219928</v>
      </c>
      <c r="J145">
        <f t="shared" si="20"/>
        <v>9488.3122921992799</v>
      </c>
      <c r="K145">
        <f t="shared" si="29"/>
        <v>10099.31229219928</v>
      </c>
      <c r="L145">
        <f t="shared" si="21"/>
        <v>9606.3122921992799</v>
      </c>
      <c r="M145">
        <f t="shared" si="22"/>
        <v>1948.5420470992456</v>
      </c>
    </row>
    <row r="146" spans="1:13">
      <c r="A146">
        <f t="shared" si="23"/>
        <v>139</v>
      </c>
      <c r="B146" s="5">
        <v>43609</v>
      </c>
      <c r="C146">
        <v>1072</v>
      </c>
      <c r="D146" s="3">
        <v>492</v>
      </c>
      <c r="E146">
        <f t="shared" si="24"/>
        <v>16430.514192774288</v>
      </c>
      <c r="F146">
        <f t="shared" si="25"/>
        <v>16430.514192774288</v>
      </c>
      <c r="G146">
        <f t="shared" si="26"/>
        <v>3988.7272398416208</v>
      </c>
      <c r="H146">
        <f t="shared" si="27"/>
        <v>7977.4544796832415</v>
      </c>
      <c r="I146">
        <f t="shared" si="28"/>
        <v>10014.059713091046</v>
      </c>
      <c r="J146">
        <f t="shared" si="20"/>
        <v>8942.0597130910464</v>
      </c>
      <c r="K146">
        <f t="shared" si="29"/>
        <v>10014.059713091046</v>
      </c>
      <c r="L146">
        <f t="shared" si="21"/>
        <v>9522.0597130910464</v>
      </c>
      <c r="M146">
        <f t="shared" si="22"/>
        <v>1935.3779904656599</v>
      </c>
    </row>
    <row r="147" spans="1:13">
      <c r="A147">
        <f t="shared" si="23"/>
        <v>140</v>
      </c>
      <c r="B147" s="5">
        <v>43610</v>
      </c>
      <c r="C147">
        <v>813</v>
      </c>
      <c r="D147" s="3"/>
      <c r="E147">
        <f t="shared" si="24"/>
        <v>16856.931906381928</v>
      </c>
      <c r="F147">
        <f t="shared" si="25"/>
        <v>16856.931906381928</v>
      </c>
      <c r="G147">
        <f t="shared" si="26"/>
        <v>4270.7394923502434</v>
      </c>
      <c r="H147">
        <f t="shared" si="27"/>
        <v>8541.4789847004868</v>
      </c>
      <c r="I147" t="str">
        <f t="shared" si="28"/>
        <v/>
      </c>
      <c r="J147">
        <f t="shared" si="20"/>
        <v>8804.4529216814408</v>
      </c>
      <c r="K147">
        <f t="shared" si="29"/>
        <v>8804.4529216814408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141</v>
      </c>
      <c r="B148" s="5">
        <v>43611</v>
      </c>
      <c r="C148">
        <v>828</v>
      </c>
      <c r="D148" s="3"/>
      <c r="E148">
        <f t="shared" si="24"/>
        <v>17288.316730406776</v>
      </c>
      <c r="F148">
        <f t="shared" si="25"/>
        <v>17288.316730406776</v>
      </c>
      <c r="G148">
        <f t="shared" si="26"/>
        <v>4530.2096815087352</v>
      </c>
      <c r="H148">
        <f t="shared" si="27"/>
        <v>9060.4193630174705</v>
      </c>
      <c r="I148" t="str">
        <f t="shared" si="28"/>
        <v/>
      </c>
      <c r="J148">
        <f t="shared" si="20"/>
        <v>8716.8973673893051</v>
      </c>
      <c r="K148">
        <f t="shared" si="29"/>
        <v>8716.8973673893051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142</v>
      </c>
      <c r="B149" s="5">
        <v>43612</v>
      </c>
      <c r="C149">
        <v>95</v>
      </c>
      <c r="D149" s="3"/>
      <c r="E149">
        <f t="shared" si="24"/>
        <v>16976.5517971185</v>
      </c>
      <c r="F149">
        <f t="shared" si="25"/>
        <v>16976.5517971185</v>
      </c>
      <c r="G149">
        <f t="shared" si="26"/>
        <v>4022.1386541342313</v>
      </c>
      <c r="H149">
        <f t="shared" si="27"/>
        <v>8044.2773082684625</v>
      </c>
      <c r="I149" t="str">
        <f t="shared" si="28"/>
        <v/>
      </c>
      <c r="J149">
        <f t="shared" si="20"/>
        <v>9421.2744888500383</v>
      </c>
      <c r="K149">
        <f t="shared" si="29"/>
        <v>9421.2744888500383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143</v>
      </c>
      <c r="B150" s="5">
        <v>43613</v>
      </c>
      <c r="C150">
        <v>1125.7445</v>
      </c>
      <c r="D150" s="3"/>
      <c r="E150">
        <f t="shared" si="24"/>
        <v>17702.866666871472</v>
      </c>
      <c r="F150">
        <f t="shared" si="25"/>
        <v>17702.866666871472</v>
      </c>
      <c r="G150">
        <f t="shared" si="26"/>
        <v>4612.4476089999043</v>
      </c>
      <c r="H150">
        <f t="shared" si="27"/>
        <v>9224.8952179998087</v>
      </c>
      <c r="I150" t="str">
        <f t="shared" si="28"/>
        <v/>
      </c>
      <c r="J150">
        <f t="shared" si="20"/>
        <v>8966.9714488716636</v>
      </c>
      <c r="K150">
        <f t="shared" si="29"/>
        <v>8966.9714488716636</v>
      </c>
      <c r="L150" t="str">
        <f t="shared" si="21"/>
        <v/>
      </c>
      <c r="M150" t="str">
        <f t="shared" si="22"/>
        <v/>
      </c>
    </row>
    <row r="151" spans="1:13">
      <c r="A151">
        <f t="shared" si="23"/>
        <v>144</v>
      </c>
      <c r="B151" s="5">
        <v>43614</v>
      </c>
      <c r="C151">
        <v>833.68279999999993</v>
      </c>
      <c r="D151" s="3">
        <v>487</v>
      </c>
      <c r="E151">
        <f t="shared" si="24"/>
        <v>18120.03087277976</v>
      </c>
      <c r="F151">
        <f t="shared" si="25"/>
        <v>18120.03087277976</v>
      </c>
      <c r="G151">
        <f t="shared" si="26"/>
        <v>4832.1116959975834</v>
      </c>
      <c r="H151">
        <f t="shared" si="27"/>
        <v>9664.2233919951668</v>
      </c>
      <c r="I151">
        <f t="shared" si="28"/>
        <v>9778.4902807845938</v>
      </c>
      <c r="J151">
        <f t="shared" si="20"/>
        <v>8944.8074807845933</v>
      </c>
      <c r="K151">
        <f t="shared" si="29"/>
        <v>9778.4902807845938</v>
      </c>
      <c r="L151">
        <f t="shared" si="21"/>
        <v>9291.4902807845938</v>
      </c>
    </row>
    <row r="152" spans="1:13">
      <c r="A152">
        <f t="shared" si="23"/>
        <v>145</v>
      </c>
      <c r="B152" s="5">
        <v>43615</v>
      </c>
      <c r="C152">
        <v>679.06189999999992</v>
      </c>
      <c r="D152" s="3"/>
      <c r="E152">
        <f t="shared" si="24"/>
        <v>18372.759008533973</v>
      </c>
      <c r="F152">
        <f t="shared" si="25"/>
        <v>18372.759008533973</v>
      </c>
      <c r="G152">
        <f t="shared" si="26"/>
        <v>4867.9127383846726</v>
      </c>
      <c r="H152">
        <f t="shared" si="27"/>
        <v>9735.8254767693452</v>
      </c>
      <c r="I152" t="str">
        <f t="shared" si="28"/>
        <v/>
      </c>
      <c r="J152">
        <f t="shared" si="20"/>
        <v>9125.9335317646273</v>
      </c>
      <c r="K152">
        <f t="shared" si="29"/>
        <v>9125.9335317646273</v>
      </c>
      <c r="L152" t="str">
        <f t="shared" si="21"/>
        <v/>
      </c>
    </row>
    <row r="153" spans="1:13">
      <c r="A153">
        <f t="shared" si="23"/>
        <v>146</v>
      </c>
      <c r="B153" s="5">
        <v>43616</v>
      </c>
      <c r="C153">
        <v>610</v>
      </c>
      <c r="D153" s="3"/>
      <c r="E153">
        <f t="shared" si="24"/>
        <v>18550.478977518364</v>
      </c>
      <c r="F153">
        <f t="shared" si="25"/>
        <v>18550.478977518364</v>
      </c>
      <c r="G153">
        <f t="shared" si="26"/>
        <v>4829.8859708180598</v>
      </c>
      <c r="H153">
        <f t="shared" si="27"/>
        <v>9659.7719416361197</v>
      </c>
      <c r="I153" t="str">
        <f t="shared" si="28"/>
        <v/>
      </c>
      <c r="J153">
        <f t="shared" si="20"/>
        <v>9379.7070358822439</v>
      </c>
      <c r="K153">
        <f t="shared" si="29"/>
        <v>9379.7070358822439</v>
      </c>
      <c r="L153" t="str">
        <f t="shared" si="21"/>
        <v/>
      </c>
    </row>
    <row r="154" spans="1:13">
      <c r="A154">
        <f t="shared" si="23"/>
        <v>147</v>
      </c>
      <c r="B154" s="5">
        <v>43617</v>
      </c>
      <c r="C154">
        <v>1122</v>
      </c>
      <c r="D154" s="3">
        <v>496</v>
      </c>
      <c r="E154">
        <f t="shared" si="24"/>
        <v>19236.017495384338</v>
      </c>
      <c r="F154">
        <f t="shared" si="25"/>
        <v>19236.017495384338</v>
      </c>
      <c r="G154">
        <f t="shared" si="26"/>
        <v>5308.9214064156267</v>
      </c>
      <c r="H154">
        <f t="shared" si="27"/>
        <v>10617.842812831253</v>
      </c>
      <c r="I154">
        <f t="shared" si="28"/>
        <v>10229.174682553084</v>
      </c>
      <c r="J154">
        <f t="shared" si="20"/>
        <v>9107.1746825530845</v>
      </c>
      <c r="K154">
        <f t="shared" si="29"/>
        <v>10229.174682553084</v>
      </c>
      <c r="L154">
        <f t="shared" si="21"/>
        <v>9733.1746825530845</v>
      </c>
    </row>
    <row r="155" spans="1:13">
      <c r="A155">
        <f t="shared" si="23"/>
        <v>148</v>
      </c>
      <c r="B155" s="5">
        <v>43618</v>
      </c>
      <c r="C155">
        <v>173</v>
      </c>
      <c r="D155" s="3">
        <v>485</v>
      </c>
      <c r="E155">
        <f t="shared" si="24"/>
        <v>18956.426448190006</v>
      </c>
      <c r="F155">
        <f t="shared" si="25"/>
        <v>18956.426448190006</v>
      </c>
      <c r="G155">
        <f t="shared" si="26"/>
        <v>4775.1866387323589</v>
      </c>
      <c r="H155">
        <f t="shared" si="27"/>
        <v>9550.3732774647178</v>
      </c>
      <c r="I155">
        <f t="shared" si="28"/>
        <v>10068.053170725289</v>
      </c>
      <c r="J155">
        <f t="shared" si="20"/>
        <v>9895.0531707252885</v>
      </c>
      <c r="K155">
        <f t="shared" si="29"/>
        <v>10068.053170725289</v>
      </c>
      <c r="L155">
        <f t="shared" si="21"/>
        <v>9583.0531707252885</v>
      </c>
    </row>
    <row r="156" spans="1:13">
      <c r="A156">
        <f t="shared" si="23"/>
        <v>149</v>
      </c>
      <c r="B156" s="5">
        <v>43619</v>
      </c>
      <c r="C156">
        <v>0</v>
      </c>
      <c r="D156" s="3"/>
      <c r="E156">
        <f t="shared" si="24"/>
        <v>18510.413706763287</v>
      </c>
      <c r="F156">
        <f t="shared" si="25"/>
        <v>18510.413706763287</v>
      </c>
      <c r="G156">
        <f t="shared" si="26"/>
        <v>4139.5037642994366</v>
      </c>
      <c r="H156">
        <f t="shared" si="27"/>
        <v>8279.0075285988733</v>
      </c>
      <c r="I156" t="str">
        <f t="shared" si="28"/>
        <v/>
      </c>
      <c r="J156">
        <f t="shared" si="20"/>
        <v>10720.406178164414</v>
      </c>
      <c r="K156">
        <f t="shared" si="29"/>
        <v>10720.406178164414</v>
      </c>
      <c r="L156" t="str">
        <f t="shared" si="21"/>
        <v/>
      </c>
    </row>
    <row r="157" spans="1:13">
      <c r="A157">
        <f t="shared" si="23"/>
        <v>150</v>
      </c>
      <c r="B157" s="5">
        <v>43620</v>
      </c>
      <c r="C157">
        <v>141</v>
      </c>
      <c r="D157" s="3"/>
      <c r="E157">
        <f t="shared" si="24"/>
        <v>18215.894892873948</v>
      </c>
      <c r="F157">
        <f t="shared" si="25"/>
        <v>18215.894892873948</v>
      </c>
      <c r="G157">
        <f t="shared" si="26"/>
        <v>3729.4443292038663</v>
      </c>
      <c r="H157">
        <f t="shared" si="27"/>
        <v>7458.8886584077327</v>
      </c>
      <c r="I157" t="str">
        <f t="shared" si="28"/>
        <v/>
      </c>
      <c r="J157">
        <f t="shared" si="20"/>
        <v>11246.006234466215</v>
      </c>
      <c r="K157">
        <f t="shared" si="29"/>
        <v>11246.006234466215</v>
      </c>
      <c r="L157" t="str">
        <f t="shared" si="21"/>
        <v/>
      </c>
    </row>
    <row r="158" spans="1:13">
      <c r="A158">
        <f t="shared" si="23"/>
        <v>151</v>
      </c>
      <c r="B158" s="5">
        <v>43621</v>
      </c>
      <c r="C158">
        <v>74</v>
      </c>
      <c r="D158" s="3"/>
      <c r="E158">
        <f t="shared" si="24"/>
        <v>17861.30560992461</v>
      </c>
      <c r="F158">
        <f t="shared" si="25"/>
        <v>17861.30560992461</v>
      </c>
      <c r="G158">
        <f t="shared" si="26"/>
        <v>3306.9728673354725</v>
      </c>
      <c r="H158">
        <f t="shared" si="27"/>
        <v>6613.9457346709451</v>
      </c>
      <c r="I158" t="str">
        <f t="shared" si="28"/>
        <v/>
      </c>
      <c r="J158">
        <f t="shared" si="20"/>
        <v>11736.359875253664</v>
      </c>
      <c r="K158">
        <f t="shared" si="29"/>
        <v>11736.359875253664</v>
      </c>
      <c r="L158" t="str">
        <f t="shared" si="21"/>
        <v/>
      </c>
    </row>
    <row r="159" spans="1:13">
      <c r="A159">
        <f t="shared" si="23"/>
        <v>152</v>
      </c>
      <c r="B159" s="5">
        <v>43622</v>
      </c>
      <c r="C159">
        <v>194</v>
      </c>
      <c r="D159" s="3"/>
      <c r="E159">
        <f t="shared" si="24"/>
        <v>17635.059214734258</v>
      </c>
      <c r="F159">
        <f t="shared" si="25"/>
        <v>17635.059214734258</v>
      </c>
      <c r="G159">
        <f t="shared" si="26"/>
        <v>3060.7416937666103</v>
      </c>
      <c r="H159">
        <f t="shared" si="27"/>
        <v>6121.4833875332206</v>
      </c>
      <c r="I159" t="str">
        <f t="shared" si="28"/>
        <v/>
      </c>
      <c r="J159">
        <f t="shared" si="20"/>
        <v>12002.575827201037</v>
      </c>
      <c r="K159">
        <f t="shared" si="29"/>
        <v>12002.575827201037</v>
      </c>
      <c r="L159" t="str">
        <f t="shared" si="21"/>
        <v/>
      </c>
    </row>
    <row r="160" spans="1:13">
      <c r="A160">
        <f t="shared" si="23"/>
        <v>153</v>
      </c>
      <c r="B160" s="5">
        <v>43623</v>
      </c>
      <c r="C160">
        <v>217</v>
      </c>
      <c r="D160" s="3"/>
      <c r="E160">
        <f t="shared" si="24"/>
        <v>17437.136015623746</v>
      </c>
      <c r="F160">
        <f t="shared" si="25"/>
        <v>17437.136015623746</v>
      </c>
      <c r="G160">
        <f t="shared" si="26"/>
        <v>2870.2893311702128</v>
      </c>
      <c r="H160">
        <f t="shared" si="27"/>
        <v>5740.5786623404256</v>
      </c>
      <c r="I160" t="str">
        <f t="shared" si="28"/>
        <v/>
      </c>
      <c r="J160">
        <f t="shared" si="20"/>
        <v>12185.55735328332</v>
      </c>
      <c r="K160">
        <f t="shared" si="29"/>
        <v>12185.55735328332</v>
      </c>
      <c r="L160" t="str">
        <f t="shared" si="21"/>
        <v/>
      </c>
    </row>
    <row r="161" spans="1:12">
      <c r="A161">
        <f t="shared" si="23"/>
        <v>154</v>
      </c>
      <c r="B161" s="5">
        <v>43624</v>
      </c>
      <c r="C161">
        <v>0</v>
      </c>
      <c r="D161" s="3"/>
      <c r="E161">
        <f t="shared" si="24"/>
        <v>17026.869615560696</v>
      </c>
      <c r="F161">
        <f t="shared" si="25"/>
        <v>17026.869615560696</v>
      </c>
      <c r="G161">
        <f t="shared" si="26"/>
        <v>2488.1903870801875</v>
      </c>
      <c r="H161">
        <f t="shared" si="27"/>
        <v>4976.380774160375</v>
      </c>
      <c r="I161" t="str">
        <f t="shared" si="28"/>
        <v/>
      </c>
      <c r="J161">
        <f t="shared" si="20"/>
        <v>12539.488841400322</v>
      </c>
      <c r="K161">
        <f t="shared" si="29"/>
        <v>12539.488841400322</v>
      </c>
      <c r="L161" t="str">
        <f t="shared" si="21"/>
        <v/>
      </c>
    </row>
    <row r="162" spans="1:12">
      <c r="A162">
        <f t="shared" si="23"/>
        <v>155</v>
      </c>
      <c r="B162" s="5">
        <v>43625</v>
      </c>
      <c r="C162">
        <v>62</v>
      </c>
      <c r="D162" s="3"/>
      <c r="E162">
        <f t="shared" si="24"/>
        <v>16688.256091914387</v>
      </c>
      <c r="F162">
        <f t="shared" si="25"/>
        <v>16688.256091914387</v>
      </c>
      <c r="G162">
        <f t="shared" si="26"/>
        <v>2218.9572569306642</v>
      </c>
      <c r="H162">
        <f t="shared" si="27"/>
        <v>4437.9145138613285</v>
      </c>
      <c r="I162" t="str">
        <f t="shared" si="28"/>
        <v/>
      </c>
      <c r="J162">
        <f t="shared" si="20"/>
        <v>12739.341578053059</v>
      </c>
      <c r="K162">
        <f t="shared" si="29"/>
        <v>12739.341578053059</v>
      </c>
      <c r="L162" t="str">
        <f t="shared" si="21"/>
        <v/>
      </c>
    </row>
    <row r="163" spans="1:12">
      <c r="A163">
        <f t="shared" si="23"/>
        <v>156</v>
      </c>
      <c r="B163" s="5">
        <v>43626</v>
      </c>
      <c r="C163">
        <v>157</v>
      </c>
      <c r="D163" s="3"/>
      <c r="E163">
        <f t="shared" si="24"/>
        <v>16452.609573356214</v>
      </c>
      <c r="F163">
        <f t="shared" si="25"/>
        <v>16452.609573356214</v>
      </c>
      <c r="G163">
        <f t="shared" si="26"/>
        <v>2080.5650065234786</v>
      </c>
      <c r="H163">
        <f t="shared" si="27"/>
        <v>4161.1300130469572</v>
      </c>
      <c r="I163" t="str">
        <f t="shared" si="28"/>
        <v/>
      </c>
      <c r="J163">
        <f t="shared" si="20"/>
        <v>12780.479560309257</v>
      </c>
      <c r="K163">
        <f t="shared" si="29"/>
        <v>12780.479560309257</v>
      </c>
      <c r="L163" t="str">
        <f t="shared" si="21"/>
        <v/>
      </c>
    </row>
    <row r="164" spans="1:12">
      <c r="A164">
        <f t="shared" si="23"/>
        <v>157</v>
      </c>
      <c r="B164" s="5">
        <v>43627</v>
      </c>
      <c r="C164">
        <v>308</v>
      </c>
      <c r="D164" s="3"/>
      <c r="E164">
        <f t="shared" si="24"/>
        <v>16373.507419925987</v>
      </c>
      <c r="F164">
        <f t="shared" si="25"/>
        <v>16373.507419925987</v>
      </c>
      <c r="G164">
        <f t="shared" si="26"/>
        <v>2111.5958231487957</v>
      </c>
      <c r="H164">
        <f t="shared" si="27"/>
        <v>4223.1916462975914</v>
      </c>
      <c r="I164" t="str">
        <f t="shared" si="28"/>
        <v/>
      </c>
      <c r="J164">
        <f t="shared" si="20"/>
        <v>12639.315773628396</v>
      </c>
      <c r="K164">
        <f t="shared" si="29"/>
        <v>12639.315773628396</v>
      </c>
      <c r="L164" t="str">
        <f t="shared" si="21"/>
        <v/>
      </c>
    </row>
    <row r="165" spans="1:12">
      <c r="A165">
        <f t="shared" si="23"/>
        <v>158</v>
      </c>
      <c r="B165" s="5">
        <v>43628</v>
      </c>
      <c r="C165">
        <v>667</v>
      </c>
      <c r="D165" s="3"/>
      <c r="E165">
        <f t="shared" si="24"/>
        <v>16655.266406748149</v>
      </c>
      <c r="F165">
        <f t="shared" si="25"/>
        <v>16655.266406748149</v>
      </c>
      <c r="G165">
        <f t="shared" si="26"/>
        <v>2497.4957522924842</v>
      </c>
      <c r="H165">
        <f t="shared" si="27"/>
        <v>4994.9915045849684</v>
      </c>
      <c r="I165" t="str">
        <f t="shared" si="28"/>
        <v/>
      </c>
      <c r="J165">
        <f t="shared" si="20"/>
        <v>12149.274902163181</v>
      </c>
      <c r="K165">
        <f t="shared" si="29"/>
        <v>12149.274902163181</v>
      </c>
      <c r="L165" t="str">
        <f t="shared" si="21"/>
        <v/>
      </c>
    </row>
    <row r="166" spans="1:12">
      <c r="A166">
        <f t="shared" si="23"/>
        <v>159</v>
      </c>
      <c r="B166" s="5">
        <v>43629</v>
      </c>
      <c r="C166">
        <v>220</v>
      </c>
      <c r="D166" s="3"/>
      <c r="E166">
        <f t="shared" si="24"/>
        <v>16483.396079839811</v>
      </c>
      <c r="F166">
        <f t="shared" si="25"/>
        <v>16483.396079839811</v>
      </c>
      <c r="G166">
        <f t="shared" si="26"/>
        <v>2385.0238723823086</v>
      </c>
      <c r="H166">
        <f t="shared" si="27"/>
        <v>4770.0477447646172</v>
      </c>
      <c r="I166" t="str">
        <f t="shared" si="28"/>
        <v/>
      </c>
      <c r="J166">
        <f t="shared" si="20"/>
        <v>12202.348335075194</v>
      </c>
      <c r="K166">
        <f t="shared" si="29"/>
        <v>12202.348335075194</v>
      </c>
      <c r="L166" t="str">
        <f t="shared" si="21"/>
        <v/>
      </c>
    </row>
    <row r="167" spans="1:12">
      <c r="A167">
        <f t="shared" si="23"/>
        <v>160</v>
      </c>
      <c r="B167" s="5">
        <v>43630</v>
      </c>
      <c r="C167">
        <v>444</v>
      </c>
      <c r="D167" s="3"/>
      <c r="E167">
        <f t="shared" si="24"/>
        <v>16539.569571838154</v>
      </c>
      <c r="F167">
        <f t="shared" si="25"/>
        <v>16539.569571838154</v>
      </c>
      <c r="G167">
        <f t="shared" si="26"/>
        <v>2511.5244853448207</v>
      </c>
      <c r="H167">
        <f t="shared" si="27"/>
        <v>5023.0489706896415</v>
      </c>
      <c r="I167" t="str">
        <f t="shared" si="28"/>
        <v/>
      </c>
      <c r="J167">
        <f t="shared" si="20"/>
        <v>12005.520601148513</v>
      </c>
      <c r="K167">
        <f t="shared" si="29"/>
        <v>12005.520601148513</v>
      </c>
      <c r="L167" t="str">
        <f t="shared" si="21"/>
        <v/>
      </c>
    </row>
    <row r="168" spans="1:12">
      <c r="A168">
        <f t="shared" si="23"/>
        <v>161</v>
      </c>
      <c r="B168" s="5">
        <v>43631</v>
      </c>
      <c r="C168">
        <v>927</v>
      </c>
      <c r="D168" s="3"/>
      <c r="E168">
        <f t="shared" si="24"/>
        <v>17077.421396314923</v>
      </c>
      <c r="F168">
        <f t="shared" si="25"/>
        <v>17077.421396314923</v>
      </c>
      <c r="G168">
        <f t="shared" si="26"/>
        <v>3104.1850710268741</v>
      </c>
      <c r="H168">
        <f t="shared" si="27"/>
        <v>6208.3701420537482</v>
      </c>
      <c r="I168" t="str">
        <f t="shared" si="28"/>
        <v/>
      </c>
      <c r="J168">
        <f t="shared" si="20"/>
        <v>11358.051254261176</v>
      </c>
      <c r="K168">
        <f t="shared" si="29"/>
        <v>11358.051254261176</v>
      </c>
      <c r="L168" t="str">
        <f t="shared" si="21"/>
        <v/>
      </c>
    </row>
    <row r="169" spans="1:12">
      <c r="A169">
        <f t="shared" si="23"/>
        <v>162</v>
      </c>
      <c r="B169" s="5">
        <v>43632</v>
      </c>
      <c r="C169">
        <v>69</v>
      </c>
      <c r="D169" s="3"/>
      <c r="E169">
        <f t="shared" si="24"/>
        <v>16744.61847453074</v>
      </c>
      <c r="F169">
        <f t="shared" si="25"/>
        <v>16744.61847453074</v>
      </c>
      <c r="G169">
        <f t="shared" si="26"/>
        <v>2759.949434807645</v>
      </c>
      <c r="H169">
        <f t="shared" si="27"/>
        <v>5519.8988696152901</v>
      </c>
      <c r="I169" t="str">
        <f t="shared" si="28"/>
        <v/>
      </c>
      <c r="J169">
        <f t="shared" si="20"/>
        <v>11713.71960491545</v>
      </c>
      <c r="K169">
        <f t="shared" si="29"/>
        <v>11713.71960491545</v>
      </c>
      <c r="L169" t="str">
        <f t="shared" si="21"/>
        <v/>
      </c>
    </row>
    <row r="170" spans="1:12">
      <c r="A170">
        <f t="shared" si="23"/>
        <v>163</v>
      </c>
      <c r="B170" s="5">
        <v>43633</v>
      </c>
      <c r="C170">
        <v>562</v>
      </c>
      <c r="D170" s="3"/>
      <c r="E170">
        <f t="shared" si="24"/>
        <v>16912.645844173345</v>
      </c>
      <c r="F170">
        <f t="shared" si="25"/>
        <v>16912.645844173345</v>
      </c>
      <c r="G170">
        <f t="shared" si="26"/>
        <v>2954.5391694627519</v>
      </c>
      <c r="H170">
        <f t="shared" si="27"/>
        <v>5909.0783389255039</v>
      </c>
      <c r="I170" t="str">
        <f t="shared" si="28"/>
        <v/>
      </c>
      <c r="J170">
        <f t="shared" si="20"/>
        <v>11492.56750524784</v>
      </c>
      <c r="K170">
        <f t="shared" si="29"/>
        <v>11492.56750524784</v>
      </c>
      <c r="L170" t="str">
        <f t="shared" si="21"/>
        <v/>
      </c>
    </row>
    <row r="171" spans="1:12">
      <c r="A171">
        <f t="shared" si="23"/>
        <v>164</v>
      </c>
      <c r="B171" s="5">
        <v>43634</v>
      </c>
      <c r="C171">
        <v>617</v>
      </c>
      <c r="D171" s="3"/>
      <c r="E171">
        <f t="shared" si="24"/>
        <v>17131.719813211999</v>
      </c>
      <c r="F171">
        <f t="shared" si="25"/>
        <v>17131.719813211999</v>
      </c>
      <c r="G171">
        <f t="shared" si="26"/>
        <v>3178.2247099535161</v>
      </c>
      <c r="H171">
        <f t="shared" si="27"/>
        <v>6356.4494199070323</v>
      </c>
      <c r="I171" t="str">
        <f t="shared" si="28"/>
        <v/>
      </c>
      <c r="J171">
        <f t="shared" si="20"/>
        <v>11264.270393304967</v>
      </c>
      <c r="K171">
        <f t="shared" si="29"/>
        <v>11264.270393304967</v>
      </c>
      <c r="L171" t="str">
        <f t="shared" si="21"/>
        <v/>
      </c>
    </row>
    <row r="172" spans="1:12">
      <c r="A172">
        <f t="shared" si="23"/>
        <v>165</v>
      </c>
      <c r="B172" s="5">
        <v>43635</v>
      </c>
      <c r="C172">
        <v>750</v>
      </c>
      <c r="D172" s="3"/>
      <c r="E172">
        <f t="shared" si="24"/>
        <v>17478.639341260776</v>
      </c>
      <c r="F172">
        <f t="shared" si="25"/>
        <v>17478.639341260776</v>
      </c>
      <c r="G172">
        <f t="shared" si="26"/>
        <v>3505.132761498634</v>
      </c>
      <c r="H172">
        <f t="shared" si="27"/>
        <v>7010.2655229972679</v>
      </c>
      <c r="I172" t="str">
        <f t="shared" si="28"/>
        <v/>
      </c>
      <c r="J172">
        <f t="shared" si="20"/>
        <v>10957.373818263508</v>
      </c>
      <c r="K172">
        <f t="shared" si="29"/>
        <v>10957.373818263508</v>
      </c>
      <c r="L172" t="str">
        <f t="shared" si="21"/>
        <v/>
      </c>
    </row>
    <row r="173" spans="1:12">
      <c r="A173">
        <f t="shared" si="23"/>
        <v>166</v>
      </c>
      <c r="B173" s="5">
        <v>43636</v>
      </c>
      <c r="C173">
        <v>414</v>
      </c>
      <c r="D173" s="3"/>
      <c r="E173">
        <f t="shared" si="24"/>
        <v>17481.396437947165</v>
      </c>
      <c r="F173">
        <f t="shared" si="25"/>
        <v>17481.396437947165</v>
      </c>
      <c r="G173">
        <f t="shared" si="26"/>
        <v>3452.5221266334902</v>
      </c>
      <c r="H173">
        <f t="shared" si="27"/>
        <v>6905.0442532669804</v>
      </c>
      <c r="I173" t="str">
        <f t="shared" si="28"/>
        <v/>
      </c>
      <c r="J173">
        <f t="shared" si="20"/>
        <v>11065.352184680185</v>
      </c>
      <c r="K173">
        <f t="shared" si="29"/>
        <v>11065.352184680185</v>
      </c>
      <c r="L173" t="str">
        <f t="shared" si="21"/>
        <v/>
      </c>
    </row>
    <row r="174" spans="1:12">
      <c r="A174">
        <f t="shared" si="23"/>
        <v>167</v>
      </c>
      <c r="B174" s="5">
        <v>43637</v>
      </c>
      <c r="C174">
        <v>87.575599999999994</v>
      </c>
      <c r="D174" s="3"/>
      <c r="E174">
        <f t="shared" si="24"/>
        <v>17157.664264798786</v>
      </c>
      <c r="F174">
        <f t="shared" si="25"/>
        <v>17157.664264798786</v>
      </c>
      <c r="G174">
        <f t="shared" si="26"/>
        <v>3080.4907299770707</v>
      </c>
      <c r="H174">
        <f t="shared" si="27"/>
        <v>6160.9814599541414</v>
      </c>
      <c r="I174" t="str">
        <f t="shared" si="28"/>
        <v/>
      </c>
      <c r="J174">
        <f t="shared" si="20"/>
        <v>11485.682804844644</v>
      </c>
      <c r="K174">
        <f t="shared" si="29"/>
        <v>11485.682804844644</v>
      </c>
      <c r="L174" t="str">
        <f t="shared" si="21"/>
        <v/>
      </c>
    </row>
    <row r="175" spans="1:12">
      <c r="A175">
        <f t="shared" si="23"/>
        <v>168</v>
      </c>
      <c r="B175" s="5">
        <v>43638</v>
      </c>
      <c r="C175">
        <v>271</v>
      </c>
      <c r="D175" s="3"/>
      <c r="E175">
        <f t="shared" si="24"/>
        <v>17024.973363660993</v>
      </c>
      <c r="F175">
        <f t="shared" si="25"/>
        <v>17024.973363660993</v>
      </c>
      <c r="G175">
        <f t="shared" si="26"/>
        <v>2941.4093342024266</v>
      </c>
      <c r="H175">
        <f t="shared" si="27"/>
        <v>5882.8186684048533</v>
      </c>
      <c r="I175" t="str">
        <f t="shared" si="28"/>
        <v/>
      </c>
      <c r="J175">
        <f t="shared" si="20"/>
        <v>11631.15469525614</v>
      </c>
      <c r="K175">
        <f t="shared" si="29"/>
        <v>11631.15469525614</v>
      </c>
      <c r="L175" t="str">
        <f t="shared" si="21"/>
        <v/>
      </c>
    </row>
    <row r="176" spans="1:12">
      <c r="A176">
        <f t="shared" si="23"/>
        <v>169</v>
      </c>
      <c r="B176" s="5">
        <v>43639</v>
      </c>
      <c r="C176">
        <v>516</v>
      </c>
      <c r="D176" s="3"/>
      <c r="E176">
        <f t="shared" si="24"/>
        <v>17140.404455623564</v>
      </c>
      <c r="F176">
        <f t="shared" si="25"/>
        <v>17140.404455623564</v>
      </c>
      <c r="G176">
        <f t="shared" si="26"/>
        <v>3065.8427459389795</v>
      </c>
      <c r="H176">
        <f t="shared" si="27"/>
        <v>6131.6854918779591</v>
      </c>
      <c r="I176" t="str">
        <f t="shared" si="28"/>
        <v/>
      </c>
      <c r="J176">
        <f t="shared" si="20"/>
        <v>11497.718963745605</v>
      </c>
      <c r="K176">
        <f t="shared" si="29"/>
        <v>11497.718963745605</v>
      </c>
      <c r="L176" t="str">
        <f t="shared" si="21"/>
        <v/>
      </c>
    </row>
    <row r="177" spans="1:12">
      <c r="A177">
        <f t="shared" si="23"/>
        <v>170</v>
      </c>
      <c r="B177" s="5">
        <v>43640</v>
      </c>
      <c r="C177">
        <v>0</v>
      </c>
      <c r="D177" s="3"/>
      <c r="E177">
        <f t="shared" si="24"/>
        <v>16737.119648684366</v>
      </c>
      <c r="F177">
        <f t="shared" si="25"/>
        <v>16737.119648684366</v>
      </c>
      <c r="G177">
        <f t="shared" si="26"/>
        <v>2657.7113205639121</v>
      </c>
      <c r="H177">
        <f t="shared" si="27"/>
        <v>5315.4226411278241</v>
      </c>
      <c r="I177" t="str">
        <f t="shared" si="28"/>
        <v/>
      </c>
      <c r="J177">
        <f t="shared" si="20"/>
        <v>11910.69700755654</v>
      </c>
      <c r="K177">
        <f t="shared" si="29"/>
        <v>11910.69700755654</v>
      </c>
      <c r="L177" t="str">
        <f t="shared" si="21"/>
        <v/>
      </c>
    </row>
    <row r="178" spans="1:12">
      <c r="A178">
        <f t="shared" si="23"/>
        <v>171</v>
      </c>
      <c r="B178" s="5">
        <v>43641</v>
      </c>
      <c r="C178">
        <v>690</v>
      </c>
      <c r="D178" s="3"/>
      <c r="E178">
        <f t="shared" si="24"/>
        <v>17033.323453051224</v>
      </c>
      <c r="F178">
        <f t="shared" si="25"/>
        <v>17033.323453051224</v>
      </c>
      <c r="G178">
        <f t="shared" si="26"/>
        <v>2993.9112077127256</v>
      </c>
      <c r="H178">
        <f t="shared" si="27"/>
        <v>5987.8224154254513</v>
      </c>
      <c r="I178" t="str">
        <f t="shared" si="28"/>
        <v/>
      </c>
      <c r="J178">
        <f t="shared" si="20"/>
        <v>11534.501037625772</v>
      </c>
      <c r="K178">
        <f t="shared" si="29"/>
        <v>11534.501037625772</v>
      </c>
      <c r="L178" t="str">
        <f t="shared" si="21"/>
        <v/>
      </c>
    </row>
    <row r="179" spans="1:12">
      <c r="A179">
        <f t="shared" si="23"/>
        <v>172</v>
      </c>
      <c r="B179" s="5">
        <v>43642</v>
      </c>
      <c r="C179">
        <v>493</v>
      </c>
      <c r="D179" s="3"/>
      <c r="E179">
        <f t="shared" si="24"/>
        <v>17125.558081494142</v>
      </c>
      <c r="F179">
        <f t="shared" si="25"/>
        <v>17125.558081494142</v>
      </c>
      <c r="G179">
        <f t="shared" si="26"/>
        <v>3088.3554597805373</v>
      </c>
      <c r="H179">
        <f t="shared" si="27"/>
        <v>6176.7109195610747</v>
      </c>
      <c r="I179" t="str">
        <f t="shared" si="28"/>
        <v/>
      </c>
      <c r="J179">
        <f t="shared" si="20"/>
        <v>11437.847161933067</v>
      </c>
      <c r="K179">
        <f t="shared" si="29"/>
        <v>11437.847161933067</v>
      </c>
      <c r="L179" t="str">
        <f t="shared" si="21"/>
        <v/>
      </c>
    </row>
    <row r="180" spans="1:12">
      <c r="A180">
        <f t="shared" si="23"/>
        <v>173</v>
      </c>
      <c r="B180" s="5">
        <v>43643</v>
      </c>
      <c r="C180">
        <v>782</v>
      </c>
      <c r="D180" s="3"/>
      <c r="E180">
        <f t="shared" si="24"/>
        <v>17504.622584697539</v>
      </c>
      <c r="F180">
        <f t="shared" si="25"/>
        <v>17504.622584697539</v>
      </c>
      <c r="G180">
        <f t="shared" si="26"/>
        <v>3459.2270946565586</v>
      </c>
      <c r="H180">
        <f t="shared" si="27"/>
        <v>6918.4541893131172</v>
      </c>
      <c r="I180" t="str">
        <f t="shared" si="28"/>
        <v/>
      </c>
      <c r="J180">
        <f t="shared" si="20"/>
        <v>11075.168395384422</v>
      </c>
      <c r="K180">
        <f t="shared" si="29"/>
        <v>11075.168395384422</v>
      </c>
      <c r="L180" t="str">
        <f t="shared" si="21"/>
        <v/>
      </c>
    </row>
    <row r="181" spans="1:12">
      <c r="A181">
        <f t="shared" si="23"/>
        <v>174</v>
      </c>
      <c r="B181" s="5">
        <v>43644</v>
      </c>
      <c r="C181">
        <v>63</v>
      </c>
      <c r="D181" s="3"/>
      <c r="E181">
        <f t="shared" si="24"/>
        <v>17155.768339490558</v>
      </c>
      <c r="F181">
        <f t="shared" si="25"/>
        <v>17155.768339490558</v>
      </c>
      <c r="G181">
        <f t="shared" si="26"/>
        <v>3061.7275185748003</v>
      </c>
      <c r="H181">
        <f t="shared" si="27"/>
        <v>6123.4550371496007</v>
      </c>
      <c r="I181" t="str">
        <f t="shared" si="28"/>
        <v/>
      </c>
      <c r="J181">
        <f t="shared" si="20"/>
        <v>11521.313302340957</v>
      </c>
      <c r="K181">
        <f t="shared" si="29"/>
        <v>11521.313302340957</v>
      </c>
      <c r="L181" t="str">
        <f t="shared" si="21"/>
        <v/>
      </c>
    </row>
    <row r="182" spans="1:12">
      <c r="A182">
        <f t="shared" si="23"/>
        <v>175</v>
      </c>
      <c r="B182" s="5">
        <v>43645</v>
      </c>
      <c r="C182">
        <v>361</v>
      </c>
      <c r="D182" s="3"/>
      <c r="E182">
        <f t="shared" si="24"/>
        <v>17113.122046277498</v>
      </c>
      <c r="F182">
        <f t="shared" si="25"/>
        <v>17113.122046277498</v>
      </c>
      <c r="G182">
        <f t="shared" si="26"/>
        <v>3015.1439209094578</v>
      </c>
      <c r="H182">
        <f t="shared" si="27"/>
        <v>6030.2878418189157</v>
      </c>
      <c r="I182" t="str">
        <f t="shared" si="28"/>
        <v/>
      </c>
      <c r="J182">
        <f t="shared" si="20"/>
        <v>11571.834204458582</v>
      </c>
      <c r="K182">
        <f t="shared" si="29"/>
        <v>11571.834204458582</v>
      </c>
      <c r="L182" t="str">
        <f t="shared" si="21"/>
        <v/>
      </c>
    </row>
    <row r="183" spans="1:12">
      <c r="A183">
        <f t="shared" si="23"/>
        <v>176</v>
      </c>
      <c r="B183" s="5">
        <v>43646</v>
      </c>
      <c r="C183">
        <v>676</v>
      </c>
      <c r="D183" s="3"/>
      <c r="E183">
        <f t="shared" si="24"/>
        <v>17386.479148414277</v>
      </c>
      <c r="F183">
        <f t="shared" si="25"/>
        <v>17386.479148414277</v>
      </c>
      <c r="G183">
        <f t="shared" si="26"/>
        <v>3289.7616296025185</v>
      </c>
      <c r="H183">
        <f t="shared" si="27"/>
        <v>6579.523259205037</v>
      </c>
      <c r="I183" t="str">
        <f t="shared" si="28"/>
        <v/>
      </c>
      <c r="J183">
        <f t="shared" si="20"/>
        <v>11295.955889209239</v>
      </c>
      <c r="K183">
        <f t="shared" si="29"/>
        <v>11295.955889209239</v>
      </c>
      <c r="L183" t="str">
        <f t="shared" si="21"/>
        <v/>
      </c>
    </row>
    <row r="184" spans="1:12">
      <c r="A184">
        <f t="shared" si="23"/>
        <v>177</v>
      </c>
      <c r="B184" s="5">
        <v>43647</v>
      </c>
      <c r="C184">
        <v>48</v>
      </c>
      <c r="D184" s="3"/>
      <c r="E184">
        <f t="shared" si="24"/>
        <v>17025.404618996148</v>
      </c>
      <c r="F184">
        <f t="shared" si="25"/>
        <v>17025.404618996148</v>
      </c>
      <c r="G184">
        <f t="shared" si="26"/>
        <v>2899.821652148566</v>
      </c>
      <c r="H184">
        <f t="shared" si="27"/>
        <v>5799.6433042971321</v>
      </c>
      <c r="I184" t="str">
        <f t="shared" si="28"/>
        <v/>
      </c>
      <c r="J184">
        <f t="shared" si="20"/>
        <v>11714.761314699015</v>
      </c>
      <c r="K184">
        <f t="shared" si="29"/>
        <v>11714.761314699015</v>
      </c>
      <c r="L184" t="str">
        <f t="shared" si="21"/>
        <v/>
      </c>
    </row>
    <row r="185" spans="1:12">
      <c r="A185">
        <f t="shared" si="23"/>
        <v>178</v>
      </c>
      <c r="B185" s="5">
        <v>43648</v>
      </c>
      <c r="C185">
        <v>355</v>
      </c>
      <c r="D185" s="3"/>
      <c r="E185">
        <f t="shared" si="24"/>
        <v>16979.825564248062</v>
      </c>
      <c r="F185">
        <f t="shared" si="25"/>
        <v>16979.825564248062</v>
      </c>
      <c r="G185">
        <f t="shared" si="26"/>
        <v>2868.7913034646508</v>
      </c>
      <c r="H185">
        <f t="shared" si="27"/>
        <v>5737.5826069293016</v>
      </c>
      <c r="I185" t="str">
        <f t="shared" si="28"/>
        <v/>
      </c>
      <c r="J185">
        <f t="shared" si="20"/>
        <v>11731.24295731876</v>
      </c>
      <c r="K185">
        <f t="shared" si="29"/>
        <v>11731.24295731876</v>
      </c>
      <c r="L185" t="str">
        <f t="shared" si="21"/>
        <v/>
      </c>
    </row>
    <row r="186" spans="1:12">
      <c r="A186">
        <f t="shared" si="23"/>
        <v>179</v>
      </c>
      <c r="B186" s="5">
        <v>43649</v>
      </c>
      <c r="C186">
        <v>65.486899999999991</v>
      </c>
      <c r="D186" s="3"/>
      <c r="E186">
        <f t="shared" si="24"/>
        <v>16645.805807782184</v>
      </c>
      <c r="F186">
        <f t="shared" si="25"/>
        <v>16645.805807782184</v>
      </c>
      <c r="G186">
        <f t="shared" si="26"/>
        <v>2552.3786799690224</v>
      </c>
      <c r="H186">
        <f t="shared" si="27"/>
        <v>5104.7573599380448</v>
      </c>
      <c r="I186" t="str">
        <f t="shared" si="28"/>
        <v/>
      </c>
      <c r="J186">
        <f t="shared" si="20"/>
        <v>12030.048447844139</v>
      </c>
      <c r="K186">
        <f t="shared" si="29"/>
        <v>12030.048447844139</v>
      </c>
      <c r="L186" t="str">
        <f t="shared" si="21"/>
        <v/>
      </c>
    </row>
    <row r="187" spans="1:12">
      <c r="A187">
        <f t="shared" si="23"/>
        <v>180</v>
      </c>
      <c r="B187" s="5">
        <v>43650</v>
      </c>
      <c r="C187">
        <v>182</v>
      </c>
      <c r="D187" s="3"/>
      <c r="E187">
        <f t="shared" si="24"/>
        <v>16436.158072810777</v>
      </c>
      <c r="F187">
        <f t="shared" si="25"/>
        <v>16436.158072810777</v>
      </c>
      <c r="G187">
        <f t="shared" si="26"/>
        <v>2394.6006694586872</v>
      </c>
      <c r="H187">
        <f t="shared" si="27"/>
        <v>4789.2013389173744</v>
      </c>
      <c r="I187" t="str">
        <f t="shared" si="28"/>
        <v/>
      </c>
      <c r="J187">
        <f t="shared" si="20"/>
        <v>12135.956733893403</v>
      </c>
      <c r="K187">
        <f t="shared" si="29"/>
        <v>12135.956733893403</v>
      </c>
      <c r="L187" t="str">
        <f t="shared" si="21"/>
        <v/>
      </c>
    </row>
    <row r="188" spans="1:12">
      <c r="A188">
        <f t="shared" si="23"/>
        <v>181</v>
      </c>
      <c r="B188" s="5">
        <v>43651</v>
      </c>
      <c r="C188">
        <v>75</v>
      </c>
      <c r="D188" s="3"/>
      <c r="E188">
        <f t="shared" si="24"/>
        <v>16124.442995440422</v>
      </c>
      <c r="F188">
        <f t="shared" si="25"/>
        <v>16124.442995440422</v>
      </c>
      <c r="G188">
        <f t="shared" si="26"/>
        <v>2150.8263990807254</v>
      </c>
      <c r="H188">
        <f t="shared" si="27"/>
        <v>4301.6527981614508</v>
      </c>
      <c r="I188" t="str">
        <f t="shared" si="28"/>
        <v/>
      </c>
      <c r="J188">
        <f t="shared" si="20"/>
        <v>12311.790197278971</v>
      </c>
      <c r="K188">
        <f t="shared" si="29"/>
        <v>12311.790197278971</v>
      </c>
      <c r="L188" t="str">
        <f t="shared" si="21"/>
        <v/>
      </c>
    </row>
    <row r="189" spans="1:12">
      <c r="A189">
        <f t="shared" si="23"/>
        <v>182</v>
      </c>
      <c r="B189" s="5">
        <v>43652</v>
      </c>
      <c r="C189">
        <v>864</v>
      </c>
      <c r="D189" s="3"/>
      <c r="E189">
        <f t="shared" si="24"/>
        <v>16609.06204808566</v>
      </c>
      <c r="F189">
        <f t="shared" si="25"/>
        <v>16609.06204808566</v>
      </c>
      <c r="G189">
        <f t="shared" si="26"/>
        <v>2728.503871562345</v>
      </c>
      <c r="H189">
        <f t="shared" si="27"/>
        <v>5457.00774312469</v>
      </c>
      <c r="I189" t="str">
        <f t="shared" si="28"/>
        <v/>
      </c>
      <c r="J189">
        <f t="shared" si="20"/>
        <v>11641.05430496097</v>
      </c>
      <c r="K189">
        <f t="shared" si="29"/>
        <v>11641.05430496097</v>
      </c>
      <c r="L189" t="str">
        <f t="shared" si="21"/>
        <v/>
      </c>
    </row>
    <row r="190" spans="1:12">
      <c r="A190">
        <f t="shared" si="23"/>
        <v>183</v>
      </c>
      <c r="B190" s="5">
        <v>43653</v>
      </c>
      <c r="C190">
        <v>285</v>
      </c>
      <c r="D190" s="3"/>
      <c r="E190">
        <f t="shared" si="24"/>
        <v>16503.278831805968</v>
      </c>
      <c r="F190">
        <f t="shared" si="25"/>
        <v>16503.278831805968</v>
      </c>
      <c r="G190">
        <f t="shared" si="26"/>
        <v>2650.2797056402051</v>
      </c>
      <c r="H190">
        <f t="shared" si="27"/>
        <v>5300.5594112804101</v>
      </c>
      <c r="I190" t="str">
        <f t="shared" si="28"/>
        <v/>
      </c>
      <c r="J190">
        <f t="shared" si="20"/>
        <v>11691.719420525558</v>
      </c>
      <c r="K190">
        <f t="shared" si="29"/>
        <v>11691.719420525558</v>
      </c>
      <c r="L190" t="str">
        <f t="shared" si="21"/>
        <v/>
      </c>
    </row>
    <row r="191" spans="1:12">
      <c r="A191">
        <f t="shared" si="23"/>
        <v>184</v>
      </c>
      <c r="B191" s="5">
        <v>43654</v>
      </c>
      <c r="C191">
        <v>783</v>
      </c>
      <c r="D191" s="3"/>
      <c r="E191">
        <f t="shared" si="24"/>
        <v>16897.984516185839</v>
      </c>
      <c r="F191">
        <f t="shared" si="25"/>
        <v>16897.984516185839</v>
      </c>
      <c r="G191">
        <f t="shared" si="26"/>
        <v>3080.4689049759104</v>
      </c>
      <c r="H191">
        <f t="shared" si="27"/>
        <v>6160.9378099518208</v>
      </c>
      <c r="I191" t="str">
        <f t="shared" si="28"/>
        <v/>
      </c>
      <c r="J191">
        <f t="shared" si="20"/>
        <v>11226.046706234018</v>
      </c>
      <c r="K191">
        <f t="shared" si="29"/>
        <v>11226.046706234018</v>
      </c>
      <c r="L191" t="str">
        <f t="shared" si="21"/>
        <v/>
      </c>
    </row>
    <row r="192" spans="1:12">
      <c r="A192">
        <f t="shared" si="23"/>
        <v>185</v>
      </c>
      <c r="B192" s="5">
        <v>43655</v>
      </c>
      <c r="C192">
        <v>579</v>
      </c>
      <c r="D192" s="3">
        <v>490</v>
      </c>
      <c r="E192">
        <f t="shared" si="24"/>
        <v>17079.403441543476</v>
      </c>
      <c r="F192">
        <f t="shared" si="25"/>
        <v>17079.403441543476</v>
      </c>
      <c r="G192">
        <f t="shared" si="26"/>
        <v>3249.3904145912588</v>
      </c>
      <c r="H192">
        <f t="shared" si="27"/>
        <v>6498.7808291825177</v>
      </c>
      <c r="I192">
        <f t="shared" si="28"/>
        <v>11648.622612360959</v>
      </c>
      <c r="J192">
        <f t="shared" si="20"/>
        <v>11069.622612360959</v>
      </c>
      <c r="K192">
        <f t="shared" si="29"/>
        <v>11648.622612360959</v>
      </c>
      <c r="L192">
        <f t="shared" si="21"/>
        <v>11158.622612360959</v>
      </c>
    </row>
    <row r="193" spans="1:12">
      <c r="A193">
        <f t="shared" si="23"/>
        <v>186</v>
      </c>
      <c r="B193" s="5">
        <v>43656</v>
      </c>
      <c r="C193">
        <v>648</v>
      </c>
      <c r="D193" s="3">
        <v>481</v>
      </c>
      <c r="E193">
        <f t="shared" si="24"/>
        <v>17325.553885578087</v>
      </c>
      <c r="F193">
        <f t="shared" si="25"/>
        <v>17325.553885578087</v>
      </c>
      <c r="G193">
        <f t="shared" si="26"/>
        <v>3464.8247380692424</v>
      </c>
      <c r="H193">
        <f t="shared" si="27"/>
        <v>6929.6494761384847</v>
      </c>
      <c r="I193">
        <f t="shared" si="28"/>
        <v>11532.904409439601</v>
      </c>
      <c r="J193">
        <f t="shared" si="20"/>
        <v>10884.904409439601</v>
      </c>
      <c r="K193">
        <f t="shared" si="29"/>
        <v>11532.904409439601</v>
      </c>
      <c r="L193">
        <f t="shared" si="21"/>
        <v>11051.904409439601</v>
      </c>
    </row>
    <row r="194" spans="1:12">
      <c r="A194">
        <f t="shared" si="23"/>
        <v>187</v>
      </c>
      <c r="B194" s="5">
        <v>43657</v>
      </c>
      <c r="C194">
        <v>725</v>
      </c>
      <c r="D194" s="3"/>
      <c r="E194">
        <f t="shared" si="24"/>
        <v>17642.912824834762</v>
      </c>
      <c r="F194">
        <f t="shared" si="25"/>
        <v>17642.912824834762</v>
      </c>
      <c r="G194">
        <f t="shared" si="26"/>
        <v>3728.5799919399378</v>
      </c>
      <c r="H194">
        <f t="shared" si="27"/>
        <v>7457.1599838798757</v>
      </c>
      <c r="I194" t="str">
        <f t="shared" si="28"/>
        <v/>
      </c>
      <c r="J194">
        <f t="shared" si="20"/>
        <v>10674.752840954887</v>
      </c>
      <c r="K194">
        <f t="shared" si="29"/>
        <v>10674.752840954887</v>
      </c>
      <c r="L194" t="str">
        <f t="shared" si="21"/>
        <v/>
      </c>
    </row>
    <row r="195" spans="1:12">
      <c r="A195">
        <f t="shared" si="23"/>
        <v>188</v>
      </c>
      <c r="B195" s="5">
        <v>43658</v>
      </c>
      <c r="C195">
        <v>477</v>
      </c>
      <c r="D195" s="3"/>
      <c r="E195">
        <f t="shared" si="24"/>
        <v>17704.804843524893</v>
      </c>
      <c r="F195">
        <f t="shared" si="25"/>
        <v>17704.804843524893</v>
      </c>
      <c r="G195">
        <f t="shared" si="26"/>
        <v>3709.2235924634424</v>
      </c>
      <c r="H195">
        <f t="shared" si="27"/>
        <v>7418.4471849268848</v>
      </c>
      <c r="I195" t="str">
        <f t="shared" si="28"/>
        <v/>
      </c>
      <c r="J195">
        <f t="shared" ref="J195:J258" si="30">$O$2+F195-H195</f>
        <v>10775.357658598008</v>
      </c>
      <c r="K195">
        <f t="shared" si="29"/>
        <v>10775.357658598008</v>
      </c>
      <c r="L195" t="str">
        <f t="shared" ref="L195:L258" si="31">IF(ISBLANK(D195),"",(K195-D195))</f>
        <v/>
      </c>
    </row>
    <row r="196" spans="1:12">
      <c r="A196">
        <f t="shared" ref="A196:A259" si="32">A195+1</f>
        <v>189</v>
      </c>
      <c r="B196" s="5">
        <v>43659</v>
      </c>
      <c r="C196">
        <v>862</v>
      </c>
      <c r="D196" s="3"/>
      <c r="E196">
        <f t="shared" ref="E196:E259" si="33">(E195*EXP(-1/$O$5)+C196)</f>
        <v>18150.240647405557</v>
      </c>
      <c r="F196">
        <f t="shared" ref="F196:F259" si="34">E196*$O$3</f>
        <v>18150.240647405557</v>
      </c>
      <c r="G196">
        <f t="shared" ref="G196:G259" si="35">(G195*EXP(-1/$O$6)+C196)</f>
        <v>4077.4439575385322</v>
      </c>
      <c r="H196">
        <f t="shared" ref="H196:H259" si="36">G196*$O$4</f>
        <v>8154.8879150770645</v>
      </c>
      <c r="I196" t="str">
        <f t="shared" ref="I196:I259" si="37">IF(ISBLANK(D196),"",($O$2+((E195*EXP(-1/$O$5))*$O$3)-((G195*EXP(-1/$O$6))*$O$4)))</f>
        <v/>
      </c>
      <c r="J196">
        <f t="shared" si="30"/>
        <v>10484.352732328492</v>
      </c>
      <c r="K196">
        <f t="shared" ref="K196:K259" si="38">IF(I196="",J196,I196)</f>
        <v>10484.352732328492</v>
      </c>
      <c r="L196" t="str">
        <f t="shared" si="31"/>
        <v/>
      </c>
    </row>
    <row r="197" spans="1:12">
      <c r="A197">
        <f t="shared" si="32"/>
        <v>190</v>
      </c>
      <c r="B197" s="5">
        <v>43660</v>
      </c>
      <c r="C197">
        <v>556</v>
      </c>
      <c r="D197" s="3"/>
      <c r="E197">
        <f t="shared" si="33"/>
        <v>18279.196098116208</v>
      </c>
      <c r="F197">
        <f t="shared" si="34"/>
        <v>18279.196098116208</v>
      </c>
      <c r="G197">
        <f t="shared" si="35"/>
        <v>4090.6460542600717</v>
      </c>
      <c r="H197">
        <f t="shared" si="36"/>
        <v>8181.2921085201433</v>
      </c>
      <c r="I197" t="str">
        <f t="shared" si="37"/>
        <v/>
      </c>
      <c r="J197">
        <f t="shared" si="30"/>
        <v>10586.903989596065</v>
      </c>
      <c r="K197">
        <f t="shared" si="38"/>
        <v>10586.903989596065</v>
      </c>
      <c r="L197" t="str">
        <f t="shared" si="31"/>
        <v/>
      </c>
    </row>
    <row r="198" spans="1:12">
      <c r="A198">
        <f t="shared" si="32"/>
        <v>191</v>
      </c>
      <c r="B198" s="5">
        <v>43661</v>
      </c>
      <c r="C198">
        <v>692</v>
      </c>
      <c r="D198" s="3"/>
      <c r="E198">
        <f t="shared" si="33"/>
        <v>18541.117444574636</v>
      </c>
      <c r="F198">
        <f t="shared" si="34"/>
        <v>18541.117444574636</v>
      </c>
      <c r="G198">
        <f t="shared" si="35"/>
        <v>4238.0906601383376</v>
      </c>
      <c r="H198">
        <f t="shared" si="36"/>
        <v>8476.1813202766753</v>
      </c>
      <c r="I198" t="str">
        <f t="shared" si="37"/>
        <v/>
      </c>
      <c r="J198">
        <f t="shared" si="30"/>
        <v>10553.936124297961</v>
      </c>
      <c r="K198">
        <f t="shared" si="38"/>
        <v>10553.936124297961</v>
      </c>
      <c r="L198" t="str">
        <f t="shared" si="31"/>
        <v/>
      </c>
    </row>
    <row r="199" spans="1:12">
      <c r="A199">
        <f t="shared" si="32"/>
        <v>192</v>
      </c>
      <c r="B199" s="5">
        <v>43662</v>
      </c>
      <c r="C199">
        <v>91</v>
      </c>
      <c r="D199" s="3"/>
      <c r="E199">
        <f t="shared" si="33"/>
        <v>18195.876223521125</v>
      </c>
      <c r="F199">
        <f t="shared" si="34"/>
        <v>18195.876223521125</v>
      </c>
      <c r="G199">
        <f t="shared" si="35"/>
        <v>3764.9071304115828</v>
      </c>
      <c r="H199">
        <f t="shared" si="36"/>
        <v>7529.8142608231656</v>
      </c>
      <c r="I199" t="str">
        <f t="shared" si="37"/>
        <v/>
      </c>
      <c r="J199">
        <f t="shared" si="30"/>
        <v>11155.061962697961</v>
      </c>
      <c r="K199">
        <f t="shared" si="38"/>
        <v>11155.061962697961</v>
      </c>
      <c r="L199" t="str">
        <f t="shared" si="31"/>
        <v/>
      </c>
    </row>
    <row r="200" spans="1:12">
      <c r="A200">
        <f t="shared" si="32"/>
        <v>193</v>
      </c>
      <c r="B200" s="5">
        <v>43663</v>
      </c>
      <c r="C200">
        <v>477</v>
      </c>
      <c r="D200" s="3"/>
      <c r="E200">
        <f t="shared" si="33"/>
        <v>18244.757946097125</v>
      </c>
      <c r="F200">
        <f t="shared" si="34"/>
        <v>18244.757946097125</v>
      </c>
      <c r="G200">
        <f t="shared" si="35"/>
        <v>3740.7147859656761</v>
      </c>
      <c r="H200">
        <f t="shared" si="36"/>
        <v>7481.4295719313523</v>
      </c>
      <c r="I200" t="str">
        <f t="shared" si="37"/>
        <v/>
      </c>
      <c r="J200">
        <f t="shared" si="30"/>
        <v>11252.328374165772</v>
      </c>
      <c r="K200">
        <f t="shared" si="38"/>
        <v>11252.328374165772</v>
      </c>
      <c r="L200" t="str">
        <f t="shared" si="31"/>
        <v/>
      </c>
    </row>
    <row r="201" spans="1:12">
      <c r="A201">
        <f t="shared" si="32"/>
        <v>194</v>
      </c>
      <c r="B201" s="5">
        <v>43664</v>
      </c>
      <c r="C201">
        <v>756</v>
      </c>
      <c r="D201" s="3"/>
      <c r="E201">
        <f t="shared" si="33"/>
        <v>18571.489564187377</v>
      </c>
      <c r="F201">
        <f t="shared" si="34"/>
        <v>18571.489564187377</v>
      </c>
      <c r="G201">
        <f t="shared" si="35"/>
        <v>3998.7429772223754</v>
      </c>
      <c r="H201">
        <f t="shared" si="36"/>
        <v>7997.4859544447509</v>
      </c>
      <c r="I201" t="str">
        <f t="shared" si="37"/>
        <v/>
      </c>
      <c r="J201">
        <f t="shared" si="30"/>
        <v>11063.003609742627</v>
      </c>
      <c r="K201">
        <f t="shared" si="38"/>
        <v>11063.003609742627</v>
      </c>
      <c r="L201" t="str">
        <f t="shared" si="31"/>
        <v/>
      </c>
    </row>
    <row r="202" spans="1:12">
      <c r="A202">
        <f t="shared" si="32"/>
        <v>195</v>
      </c>
      <c r="B202" s="5">
        <v>43665</v>
      </c>
      <c r="C202">
        <v>231</v>
      </c>
      <c r="D202" s="3"/>
      <c r="E202">
        <f t="shared" si="33"/>
        <v>18365.533738386581</v>
      </c>
      <c r="F202">
        <f t="shared" si="34"/>
        <v>18365.533738386581</v>
      </c>
      <c r="G202">
        <f t="shared" si="35"/>
        <v>3697.4219137353211</v>
      </c>
      <c r="H202">
        <f t="shared" si="36"/>
        <v>7394.8438274706423</v>
      </c>
      <c r="I202" t="str">
        <f t="shared" si="37"/>
        <v/>
      </c>
      <c r="J202">
        <f t="shared" si="30"/>
        <v>11459.689910915939</v>
      </c>
      <c r="K202">
        <f t="shared" si="38"/>
        <v>11459.689910915939</v>
      </c>
      <c r="L202" t="str">
        <f t="shared" si="31"/>
        <v/>
      </c>
    </row>
    <row r="203" spans="1:12">
      <c r="A203">
        <f t="shared" si="32"/>
        <v>196</v>
      </c>
      <c r="B203" s="5">
        <v>43666</v>
      </c>
      <c r="C203">
        <v>689</v>
      </c>
      <c r="D203" s="3"/>
      <c r="E203">
        <f t="shared" si="33"/>
        <v>18622.423705791021</v>
      </c>
      <c r="F203">
        <f t="shared" si="34"/>
        <v>18622.423705791021</v>
      </c>
      <c r="G203">
        <f t="shared" si="35"/>
        <v>3894.2133430691724</v>
      </c>
      <c r="H203">
        <f t="shared" si="36"/>
        <v>7788.4266861383448</v>
      </c>
      <c r="I203" t="str">
        <f t="shared" si="37"/>
        <v/>
      </c>
      <c r="J203">
        <f t="shared" si="30"/>
        <v>11322.997019652677</v>
      </c>
      <c r="K203">
        <f t="shared" si="38"/>
        <v>11322.997019652677</v>
      </c>
      <c r="L203" t="str">
        <f t="shared" si="31"/>
        <v/>
      </c>
    </row>
    <row r="204" spans="1:12">
      <c r="A204">
        <f t="shared" si="32"/>
        <v>197</v>
      </c>
      <c r="B204" s="5">
        <v>43667</v>
      </c>
      <c r="C204">
        <v>946</v>
      </c>
      <c r="D204" s="3"/>
      <c r="E204">
        <f t="shared" si="33"/>
        <v>19130.269485546476</v>
      </c>
      <c r="F204">
        <f t="shared" si="34"/>
        <v>19130.269485546476</v>
      </c>
      <c r="G204">
        <f t="shared" si="35"/>
        <v>4321.8074840189374</v>
      </c>
      <c r="H204">
        <f t="shared" si="36"/>
        <v>8643.6149680378749</v>
      </c>
      <c r="I204" t="str">
        <f t="shared" si="37"/>
        <v/>
      </c>
      <c r="J204">
        <f t="shared" si="30"/>
        <v>10975.654517508601</v>
      </c>
      <c r="K204">
        <f t="shared" si="38"/>
        <v>10975.654517508601</v>
      </c>
      <c r="L204" t="str">
        <f t="shared" si="31"/>
        <v/>
      </c>
    </row>
    <row r="205" spans="1:12">
      <c r="A205">
        <f t="shared" si="32"/>
        <v>198</v>
      </c>
      <c r="B205" s="5">
        <v>43668</v>
      </c>
      <c r="C205">
        <v>120</v>
      </c>
      <c r="D205" s="3"/>
      <c r="E205">
        <f t="shared" si="33"/>
        <v>18800.166510663508</v>
      </c>
      <c r="F205">
        <f t="shared" si="34"/>
        <v>18800.166510663508</v>
      </c>
      <c r="G205">
        <f t="shared" si="35"/>
        <v>3866.479394870953</v>
      </c>
      <c r="H205">
        <f t="shared" si="36"/>
        <v>7732.958789741906</v>
      </c>
      <c r="I205" t="str">
        <f t="shared" si="37"/>
        <v/>
      </c>
      <c r="J205">
        <f t="shared" si="30"/>
        <v>11556.207720921602</v>
      </c>
      <c r="K205">
        <f t="shared" si="38"/>
        <v>11556.207720921602</v>
      </c>
      <c r="L205" t="str">
        <f t="shared" si="31"/>
        <v/>
      </c>
    </row>
    <row r="206" spans="1:12">
      <c r="A206">
        <f t="shared" si="32"/>
        <v>199</v>
      </c>
      <c r="B206" s="5">
        <v>43669</v>
      </c>
      <c r="C206">
        <v>480.2636</v>
      </c>
      <c r="D206" s="3"/>
      <c r="E206">
        <f t="shared" si="33"/>
        <v>18838.093902010613</v>
      </c>
      <c r="F206">
        <f t="shared" si="34"/>
        <v>18838.093902010613</v>
      </c>
      <c r="G206">
        <f t="shared" si="35"/>
        <v>3832.0291372530846</v>
      </c>
      <c r="H206">
        <f t="shared" si="36"/>
        <v>7664.0582745061693</v>
      </c>
      <c r="I206" t="str">
        <f t="shared" si="37"/>
        <v/>
      </c>
      <c r="J206">
        <f t="shared" si="30"/>
        <v>11663.035627504443</v>
      </c>
      <c r="K206">
        <f t="shared" si="38"/>
        <v>11663.035627504443</v>
      </c>
      <c r="L206" t="str">
        <f t="shared" si="31"/>
        <v/>
      </c>
    </row>
    <row r="207" spans="1:12">
      <c r="A207">
        <f t="shared" si="32"/>
        <v>200</v>
      </c>
      <c r="B207" s="5">
        <v>43670</v>
      </c>
      <c r="C207">
        <v>642</v>
      </c>
      <c r="D207" s="3"/>
      <c r="E207">
        <f t="shared" si="33"/>
        <v>19036.865325809642</v>
      </c>
      <c r="F207">
        <f t="shared" si="34"/>
        <v>19036.865325809642</v>
      </c>
      <c r="G207">
        <f t="shared" si="35"/>
        <v>3963.9013702834545</v>
      </c>
      <c r="H207">
        <f t="shared" si="36"/>
        <v>7927.8027405669091</v>
      </c>
      <c r="I207" t="str">
        <f t="shared" si="37"/>
        <v/>
      </c>
      <c r="J207">
        <f t="shared" si="30"/>
        <v>11598.062585242733</v>
      </c>
      <c r="K207">
        <f t="shared" si="38"/>
        <v>11598.062585242733</v>
      </c>
      <c r="L207" t="str">
        <f t="shared" si="31"/>
        <v/>
      </c>
    </row>
    <row r="208" spans="1:12">
      <c r="A208">
        <f t="shared" si="32"/>
        <v>201</v>
      </c>
      <c r="B208" s="5">
        <v>43671</v>
      </c>
      <c r="C208">
        <v>948</v>
      </c>
      <c r="D208" s="3"/>
      <c r="E208">
        <f t="shared" si="33"/>
        <v>19536.959993264947</v>
      </c>
      <c r="F208">
        <f t="shared" si="34"/>
        <v>19536.959993264947</v>
      </c>
      <c r="G208">
        <f t="shared" si="35"/>
        <v>4384.218494688188</v>
      </c>
      <c r="H208">
        <f t="shared" si="36"/>
        <v>8768.436989376376</v>
      </c>
      <c r="I208" t="str">
        <f t="shared" si="37"/>
        <v/>
      </c>
      <c r="J208">
        <f t="shared" si="30"/>
        <v>11257.523003888571</v>
      </c>
      <c r="K208">
        <f t="shared" si="38"/>
        <v>11257.523003888571</v>
      </c>
      <c r="L208" t="str">
        <f t="shared" si="31"/>
        <v/>
      </c>
    </row>
    <row r="209" spans="1:12">
      <c r="A209">
        <f t="shared" si="32"/>
        <v>202</v>
      </c>
      <c r="B209" s="5">
        <v>43672</v>
      </c>
      <c r="C209">
        <v>567</v>
      </c>
      <c r="D209" s="3"/>
      <c r="E209">
        <f t="shared" si="33"/>
        <v>19644.288276680822</v>
      </c>
      <c r="F209">
        <f t="shared" si="34"/>
        <v>19644.288276680822</v>
      </c>
      <c r="G209">
        <f t="shared" si="35"/>
        <v>4367.5821207211993</v>
      </c>
      <c r="H209">
        <f t="shared" si="36"/>
        <v>8735.1642414423986</v>
      </c>
      <c r="I209" t="str">
        <f t="shared" si="37"/>
        <v/>
      </c>
      <c r="J209">
        <f t="shared" si="30"/>
        <v>11398.124035238423</v>
      </c>
      <c r="K209">
        <f t="shared" si="38"/>
        <v>11398.124035238423</v>
      </c>
      <c r="L209" t="str">
        <f t="shared" si="31"/>
        <v/>
      </c>
    </row>
    <row r="210" spans="1:12">
      <c r="A210">
        <f t="shared" si="32"/>
        <v>203</v>
      </c>
      <c r="B210" s="5">
        <v>43673</v>
      </c>
      <c r="C210">
        <v>382</v>
      </c>
      <c r="D210" s="3"/>
      <c r="E210">
        <f t="shared" si="33"/>
        <v>19564.091306613413</v>
      </c>
      <c r="F210">
        <f t="shared" si="34"/>
        <v>19564.091306613413</v>
      </c>
      <c r="G210">
        <f t="shared" si="35"/>
        <v>4168.1604157972379</v>
      </c>
      <c r="H210">
        <f t="shared" si="36"/>
        <v>8336.3208315944757</v>
      </c>
      <c r="I210" t="str">
        <f t="shared" si="37"/>
        <v/>
      </c>
      <c r="J210">
        <f t="shared" si="30"/>
        <v>11716.770475018937</v>
      </c>
      <c r="K210">
        <f t="shared" si="38"/>
        <v>11716.770475018937</v>
      </c>
      <c r="L210" t="str">
        <f t="shared" si="31"/>
        <v/>
      </c>
    </row>
    <row r="211" spans="1:12">
      <c r="A211">
        <f t="shared" si="32"/>
        <v>204</v>
      </c>
      <c r="B211" s="5">
        <v>43674</v>
      </c>
      <c r="C211">
        <v>260</v>
      </c>
      <c r="D211" s="3"/>
      <c r="E211">
        <f t="shared" si="33"/>
        <v>19363.781235987288</v>
      </c>
      <c r="F211">
        <f t="shared" si="34"/>
        <v>19363.781235987288</v>
      </c>
      <c r="G211">
        <f t="shared" si="35"/>
        <v>3873.2861470681532</v>
      </c>
      <c r="H211">
        <f t="shared" si="36"/>
        <v>7746.5722941363065</v>
      </c>
      <c r="I211" t="str">
        <f t="shared" si="37"/>
        <v/>
      </c>
      <c r="J211">
        <f t="shared" si="30"/>
        <v>12106.208941850982</v>
      </c>
      <c r="K211">
        <f t="shared" si="38"/>
        <v>12106.208941850982</v>
      </c>
      <c r="L211" t="str">
        <f t="shared" si="31"/>
        <v/>
      </c>
    </row>
    <row r="212" spans="1:12">
      <c r="A212">
        <f t="shared" si="32"/>
        <v>205</v>
      </c>
      <c r="B212" s="5">
        <v>43675</v>
      </c>
      <c r="C212">
        <v>0</v>
      </c>
      <c r="D212" s="3"/>
      <c r="E212">
        <f t="shared" si="33"/>
        <v>18908.184123469568</v>
      </c>
      <c r="F212">
        <f t="shared" si="34"/>
        <v>18908.184123469568</v>
      </c>
      <c r="G212">
        <f t="shared" si="35"/>
        <v>3357.6661603019138</v>
      </c>
      <c r="H212">
        <f t="shared" si="36"/>
        <v>6715.3323206038276</v>
      </c>
      <c r="I212" t="str">
        <f t="shared" si="37"/>
        <v/>
      </c>
      <c r="J212">
        <f t="shared" si="30"/>
        <v>12681.85180286574</v>
      </c>
      <c r="K212">
        <f t="shared" si="38"/>
        <v>12681.85180286574</v>
      </c>
      <c r="L212" t="str">
        <f t="shared" si="31"/>
        <v/>
      </c>
    </row>
    <row r="213" spans="1:12">
      <c r="A213">
        <f t="shared" si="32"/>
        <v>206</v>
      </c>
      <c r="B213" s="5">
        <v>43676</v>
      </c>
      <c r="C213">
        <v>150</v>
      </c>
      <c r="D213" s="3"/>
      <c r="E213">
        <f t="shared" si="33"/>
        <v>18613.306442575496</v>
      </c>
      <c r="F213">
        <f t="shared" si="34"/>
        <v>18613.306442575496</v>
      </c>
      <c r="G213">
        <f t="shared" si="35"/>
        <v>3060.6865891047796</v>
      </c>
      <c r="H213">
        <f t="shared" si="36"/>
        <v>6121.3731782095592</v>
      </c>
      <c r="I213" t="str">
        <f t="shared" si="37"/>
        <v/>
      </c>
      <c r="J213">
        <f t="shared" si="30"/>
        <v>12980.933264365936</v>
      </c>
      <c r="K213">
        <f t="shared" si="38"/>
        <v>12980.933264365936</v>
      </c>
      <c r="L213" t="str">
        <f t="shared" si="31"/>
        <v/>
      </c>
    </row>
    <row r="214" spans="1:12">
      <c r="A214">
        <f t="shared" si="32"/>
        <v>207</v>
      </c>
      <c r="B214" s="5">
        <v>43677</v>
      </c>
      <c r="C214">
        <v>87</v>
      </c>
      <c r="D214" s="3"/>
      <c r="E214">
        <f t="shared" si="33"/>
        <v>18262.36673615676</v>
      </c>
      <c r="F214">
        <f t="shared" si="34"/>
        <v>18262.36673615676</v>
      </c>
      <c r="G214">
        <f t="shared" si="35"/>
        <v>2740.2415621566984</v>
      </c>
      <c r="H214">
        <f t="shared" si="36"/>
        <v>5480.4831243133967</v>
      </c>
      <c r="I214" t="str">
        <f t="shared" si="37"/>
        <v/>
      </c>
      <c r="J214">
        <f t="shared" si="30"/>
        <v>13270.883611843365</v>
      </c>
      <c r="K214">
        <f t="shared" si="38"/>
        <v>13270.883611843365</v>
      </c>
      <c r="L214" t="str">
        <f t="shared" si="31"/>
        <v/>
      </c>
    </row>
    <row r="215" spans="1:12">
      <c r="A215">
        <f t="shared" si="32"/>
        <v>208</v>
      </c>
      <c r="B215" s="5">
        <v>43678</v>
      </c>
      <c r="C215">
        <v>532</v>
      </c>
      <c r="D215" s="3"/>
      <c r="E215">
        <f t="shared" si="33"/>
        <v>18364.684049116815</v>
      </c>
      <c r="F215">
        <f t="shared" si="34"/>
        <v>18364.684049116815</v>
      </c>
      <c r="G215">
        <f t="shared" si="35"/>
        <v>2907.4548502105554</v>
      </c>
      <c r="H215">
        <f t="shared" si="36"/>
        <v>5814.9097004211108</v>
      </c>
      <c r="I215" t="str">
        <f t="shared" si="37"/>
        <v/>
      </c>
      <c r="J215">
        <f t="shared" si="30"/>
        <v>13038.774348695704</v>
      </c>
      <c r="K215">
        <f t="shared" si="38"/>
        <v>13038.774348695704</v>
      </c>
      <c r="L215" t="str">
        <f t="shared" si="31"/>
        <v/>
      </c>
    </row>
    <row r="216" spans="1:12">
      <c r="A216">
        <f t="shared" si="32"/>
        <v>209</v>
      </c>
      <c r="B216" s="5">
        <v>43679</v>
      </c>
      <c r="C216">
        <v>65</v>
      </c>
      <c r="D216" s="3"/>
      <c r="E216">
        <f t="shared" si="33"/>
        <v>17997.594008276643</v>
      </c>
      <c r="F216">
        <f t="shared" si="34"/>
        <v>17997.594008276643</v>
      </c>
      <c r="G216">
        <f t="shared" si="35"/>
        <v>2585.4083541690052</v>
      </c>
      <c r="H216">
        <f t="shared" si="36"/>
        <v>5170.8167083380104</v>
      </c>
      <c r="I216" t="str">
        <f t="shared" si="37"/>
        <v/>
      </c>
      <c r="J216">
        <f t="shared" si="30"/>
        <v>13315.777299938632</v>
      </c>
      <c r="K216">
        <f t="shared" si="38"/>
        <v>13315.777299938632</v>
      </c>
      <c r="L216" t="str">
        <f t="shared" si="31"/>
        <v/>
      </c>
    </row>
    <row r="217" spans="1:12">
      <c r="A217">
        <f t="shared" si="32"/>
        <v>210</v>
      </c>
      <c r="B217" s="5">
        <v>43680</v>
      </c>
      <c r="C217">
        <v>867</v>
      </c>
      <c r="D217" s="3">
        <v>482</v>
      </c>
      <c r="E217">
        <f t="shared" si="33"/>
        <v>18441.1409769442</v>
      </c>
      <c r="F217">
        <f t="shared" si="34"/>
        <v>18441.1409769442</v>
      </c>
      <c r="G217">
        <f t="shared" si="35"/>
        <v>3108.2333640586007</v>
      </c>
      <c r="H217">
        <f t="shared" si="36"/>
        <v>6216.4667281172015</v>
      </c>
      <c r="I217">
        <f t="shared" si="37"/>
        <v>13580.674248826999</v>
      </c>
      <c r="J217">
        <f t="shared" si="30"/>
        <v>12713.674248826999</v>
      </c>
      <c r="K217">
        <f t="shared" si="38"/>
        <v>13580.674248826999</v>
      </c>
      <c r="L217">
        <f t="shared" si="31"/>
        <v>13098.674248826999</v>
      </c>
    </row>
    <row r="218" spans="1:12">
      <c r="A218">
        <f t="shared" si="32"/>
        <v>211</v>
      </c>
      <c r="B218" s="5">
        <v>43681</v>
      </c>
      <c r="C218">
        <v>0</v>
      </c>
      <c r="D218" s="3"/>
      <c r="E218">
        <f t="shared" si="33"/>
        <v>18007.252033548499</v>
      </c>
      <c r="F218">
        <f t="shared" si="34"/>
        <v>18007.252033548499</v>
      </c>
      <c r="G218">
        <f t="shared" si="35"/>
        <v>2694.4588105685611</v>
      </c>
      <c r="H218">
        <f t="shared" si="36"/>
        <v>5388.9176211371223</v>
      </c>
      <c r="I218" t="str">
        <f t="shared" si="37"/>
        <v/>
      </c>
      <c r="J218">
        <f t="shared" si="30"/>
        <v>13107.334412411376</v>
      </c>
      <c r="K218">
        <f t="shared" si="38"/>
        <v>13107.334412411376</v>
      </c>
      <c r="L218" t="str">
        <f t="shared" si="31"/>
        <v/>
      </c>
    </row>
    <row r="219" spans="1:12">
      <c r="A219">
        <f t="shared" si="32"/>
        <v>212</v>
      </c>
      <c r="B219" s="5">
        <v>43682</v>
      </c>
      <c r="C219">
        <v>0</v>
      </c>
      <c r="D219" s="3"/>
      <c r="E219">
        <f t="shared" si="33"/>
        <v>17583.571765171138</v>
      </c>
      <c r="F219">
        <f t="shared" si="34"/>
        <v>17583.571765171138</v>
      </c>
      <c r="G219">
        <f t="shared" si="35"/>
        <v>2335.7667946690467</v>
      </c>
      <c r="H219">
        <f t="shared" si="36"/>
        <v>4671.5335893380934</v>
      </c>
      <c r="I219" t="str">
        <f t="shared" si="37"/>
        <v/>
      </c>
      <c r="J219">
        <f t="shared" si="30"/>
        <v>13401.038175833044</v>
      </c>
      <c r="K219">
        <f t="shared" si="38"/>
        <v>13401.038175833044</v>
      </c>
      <c r="L219" t="str">
        <f t="shared" si="31"/>
        <v/>
      </c>
    </row>
    <row r="220" spans="1:12">
      <c r="A220">
        <f t="shared" si="32"/>
        <v>213</v>
      </c>
      <c r="B220" s="5">
        <v>43683</v>
      </c>
      <c r="C220">
        <v>0</v>
      </c>
      <c r="D220" s="3"/>
      <c r="E220">
        <f t="shared" si="33"/>
        <v>17169.859978907425</v>
      </c>
      <c r="F220">
        <f t="shared" si="34"/>
        <v>17169.859978907425</v>
      </c>
      <c r="G220">
        <f t="shared" si="35"/>
        <v>2024.8246132689169</v>
      </c>
      <c r="H220">
        <f t="shared" si="36"/>
        <v>4049.6492265378338</v>
      </c>
      <c r="I220" t="str">
        <f t="shared" si="37"/>
        <v/>
      </c>
      <c r="J220">
        <f t="shared" si="30"/>
        <v>13609.210752369592</v>
      </c>
      <c r="K220">
        <f t="shared" si="38"/>
        <v>13609.210752369592</v>
      </c>
      <c r="L220" t="str">
        <f t="shared" si="31"/>
        <v/>
      </c>
    </row>
    <row r="221" spans="1:12">
      <c r="A221">
        <f t="shared" si="32"/>
        <v>214</v>
      </c>
      <c r="B221" s="5">
        <v>43684</v>
      </c>
      <c r="C221">
        <v>179</v>
      </c>
      <c r="D221" s="3"/>
      <c r="E221">
        <f t="shared" si="33"/>
        <v>16944.882133186584</v>
      </c>
      <c r="F221">
        <f t="shared" si="34"/>
        <v>16944.882133186584</v>
      </c>
      <c r="G221">
        <f t="shared" si="35"/>
        <v>1934.2757081130324</v>
      </c>
      <c r="H221">
        <f t="shared" si="36"/>
        <v>3868.5514162260647</v>
      </c>
      <c r="I221" t="str">
        <f t="shared" si="37"/>
        <v/>
      </c>
      <c r="J221">
        <f t="shared" si="30"/>
        <v>13565.33071696052</v>
      </c>
      <c r="K221">
        <f t="shared" si="38"/>
        <v>13565.33071696052</v>
      </c>
      <c r="L221" t="str">
        <f t="shared" si="31"/>
        <v/>
      </c>
    </row>
    <row r="222" spans="1:12">
      <c r="A222">
        <f t="shared" si="32"/>
        <v>215</v>
      </c>
      <c r="B222" s="5">
        <v>43685</v>
      </c>
      <c r="C222">
        <v>263</v>
      </c>
      <c r="D222" s="3"/>
      <c r="E222">
        <f t="shared" si="33"/>
        <v>16809.197636716166</v>
      </c>
      <c r="F222">
        <f t="shared" si="34"/>
        <v>16809.197636716166</v>
      </c>
      <c r="G222">
        <f t="shared" si="35"/>
        <v>1939.7808633868208</v>
      </c>
      <c r="H222">
        <f t="shared" si="36"/>
        <v>3879.5617267736416</v>
      </c>
      <c r="I222" t="str">
        <f t="shared" si="37"/>
        <v/>
      </c>
      <c r="J222">
        <f t="shared" si="30"/>
        <v>13418.635909942524</v>
      </c>
      <c r="K222">
        <f t="shared" si="38"/>
        <v>13418.635909942524</v>
      </c>
      <c r="L222" t="str">
        <f t="shared" si="31"/>
        <v/>
      </c>
    </row>
    <row r="223" spans="1:12">
      <c r="A223">
        <f t="shared" si="32"/>
        <v>216</v>
      </c>
      <c r="B223" s="5">
        <v>43686</v>
      </c>
      <c r="C223">
        <v>329</v>
      </c>
      <c r="D223" s="3"/>
      <c r="E223">
        <f t="shared" si="33"/>
        <v>16742.705567595138</v>
      </c>
      <c r="F223">
        <f t="shared" si="34"/>
        <v>16742.705567595138</v>
      </c>
      <c r="G223">
        <f t="shared" si="35"/>
        <v>2010.5531608283611</v>
      </c>
      <c r="H223">
        <f t="shared" si="36"/>
        <v>4021.1063216567222</v>
      </c>
      <c r="I223" t="str">
        <f t="shared" si="37"/>
        <v/>
      </c>
      <c r="J223">
        <f t="shared" si="30"/>
        <v>13210.599245938416</v>
      </c>
      <c r="K223">
        <f t="shared" si="38"/>
        <v>13210.599245938416</v>
      </c>
      <c r="L223" t="str">
        <f t="shared" si="31"/>
        <v/>
      </c>
    </row>
    <row r="224" spans="1:12">
      <c r="A224">
        <f t="shared" si="32"/>
        <v>217</v>
      </c>
      <c r="B224" s="5">
        <v>43687</v>
      </c>
      <c r="C224">
        <v>0</v>
      </c>
      <c r="D224" s="3"/>
      <c r="E224">
        <f t="shared" si="33"/>
        <v>16348.777944711528</v>
      </c>
      <c r="F224">
        <f t="shared" si="34"/>
        <v>16348.777944711528</v>
      </c>
      <c r="G224">
        <f t="shared" si="35"/>
        <v>1742.9041013949789</v>
      </c>
      <c r="H224">
        <f t="shared" si="36"/>
        <v>3485.8082027899577</v>
      </c>
      <c r="I224" t="str">
        <f t="shared" si="37"/>
        <v/>
      </c>
      <c r="J224">
        <f t="shared" si="30"/>
        <v>13351.96974192157</v>
      </c>
      <c r="K224">
        <f t="shared" si="38"/>
        <v>13351.96974192157</v>
      </c>
      <c r="L224" t="str">
        <f t="shared" si="31"/>
        <v/>
      </c>
    </row>
    <row r="225" spans="1:12">
      <c r="A225">
        <f t="shared" si="32"/>
        <v>218</v>
      </c>
      <c r="B225" s="5">
        <v>43688</v>
      </c>
      <c r="C225">
        <v>308</v>
      </c>
      <c r="D225" s="3"/>
      <c r="E225">
        <f t="shared" si="33"/>
        <v>16272.118774375462</v>
      </c>
      <c r="F225">
        <f t="shared" si="34"/>
        <v>16272.118774375462</v>
      </c>
      <c r="G225">
        <f t="shared" si="35"/>
        <v>1818.8850468832568</v>
      </c>
      <c r="H225">
        <f t="shared" si="36"/>
        <v>3637.7700937665136</v>
      </c>
      <c r="I225" t="str">
        <f t="shared" si="37"/>
        <v/>
      </c>
      <c r="J225">
        <f t="shared" si="30"/>
        <v>13123.34868060895</v>
      </c>
      <c r="K225">
        <f t="shared" si="38"/>
        <v>13123.34868060895</v>
      </c>
      <c r="L225" t="str">
        <f t="shared" si="31"/>
        <v/>
      </c>
    </row>
    <row r="226" spans="1:12">
      <c r="A226">
        <f t="shared" si="32"/>
        <v>219</v>
      </c>
      <c r="B226" s="5">
        <v>43689</v>
      </c>
      <c r="C226">
        <v>354</v>
      </c>
      <c r="D226" s="3"/>
      <c r="E226">
        <f t="shared" si="33"/>
        <v>16243.263265020041</v>
      </c>
      <c r="F226">
        <f t="shared" si="34"/>
        <v>16243.263265020041</v>
      </c>
      <c r="G226">
        <f t="shared" si="35"/>
        <v>1930.7512493291683</v>
      </c>
      <c r="H226">
        <f t="shared" si="36"/>
        <v>3861.5024986583367</v>
      </c>
      <c r="I226" t="str">
        <f t="shared" si="37"/>
        <v/>
      </c>
      <c r="J226">
        <f t="shared" si="30"/>
        <v>12870.760766361702</v>
      </c>
      <c r="K226">
        <f t="shared" si="38"/>
        <v>12870.760766361702</v>
      </c>
      <c r="L226" t="str">
        <f t="shared" si="31"/>
        <v/>
      </c>
    </row>
    <row r="227" spans="1:12">
      <c r="A227">
        <f t="shared" si="32"/>
        <v>220</v>
      </c>
      <c r="B227" s="5">
        <v>43690</v>
      </c>
      <c r="C227">
        <v>426</v>
      </c>
      <c r="D227" s="3"/>
      <c r="E227">
        <f t="shared" si="33"/>
        <v>16287.086677130543</v>
      </c>
      <c r="F227">
        <f t="shared" si="34"/>
        <v>16287.086677130543</v>
      </c>
      <c r="G227">
        <f t="shared" si="35"/>
        <v>2099.7255879585086</v>
      </c>
      <c r="H227">
        <f t="shared" si="36"/>
        <v>4199.4511759170173</v>
      </c>
      <c r="I227" t="str">
        <f t="shared" si="37"/>
        <v/>
      </c>
      <c r="J227">
        <f t="shared" si="30"/>
        <v>12576.635501213528</v>
      </c>
      <c r="K227">
        <f t="shared" si="38"/>
        <v>12576.635501213528</v>
      </c>
      <c r="L227" t="str">
        <f t="shared" si="31"/>
        <v/>
      </c>
    </row>
    <row r="228" spans="1:12">
      <c r="A228">
        <f t="shared" si="32"/>
        <v>221</v>
      </c>
      <c r="B228" s="5">
        <v>43691</v>
      </c>
      <c r="C228">
        <v>0</v>
      </c>
      <c r="D228" s="3"/>
      <c r="E228">
        <f t="shared" si="33"/>
        <v>15903.878998268941</v>
      </c>
      <c r="F228">
        <f t="shared" si="34"/>
        <v>15903.878998268941</v>
      </c>
      <c r="G228">
        <f t="shared" si="35"/>
        <v>1820.2057077411871</v>
      </c>
      <c r="H228">
        <f t="shared" si="36"/>
        <v>3640.4114154823742</v>
      </c>
      <c r="I228" t="str">
        <f t="shared" si="37"/>
        <v/>
      </c>
      <c r="J228">
        <f t="shared" si="30"/>
        <v>12752.467582786567</v>
      </c>
      <c r="K228">
        <f t="shared" si="38"/>
        <v>12752.467582786567</v>
      </c>
      <c r="L228" t="str">
        <f t="shared" si="31"/>
        <v/>
      </c>
    </row>
    <row r="229" spans="1:12">
      <c r="A229">
        <f t="shared" si="32"/>
        <v>222</v>
      </c>
      <c r="B229" s="5">
        <v>43692</v>
      </c>
      <c r="C229">
        <v>326</v>
      </c>
      <c r="D229" s="3"/>
      <c r="E229">
        <f t="shared" si="33"/>
        <v>15855.687549752862</v>
      </c>
      <c r="F229">
        <f t="shared" si="34"/>
        <v>15855.687549752862</v>
      </c>
      <c r="G229">
        <f t="shared" si="35"/>
        <v>1903.896101039973</v>
      </c>
      <c r="H229">
        <f t="shared" si="36"/>
        <v>3807.792202079946</v>
      </c>
      <c r="I229" t="str">
        <f t="shared" si="37"/>
        <v/>
      </c>
      <c r="J229">
        <f t="shared" si="30"/>
        <v>12536.895347672915</v>
      </c>
      <c r="K229">
        <f t="shared" si="38"/>
        <v>12536.895347672915</v>
      </c>
      <c r="L229" t="str">
        <f t="shared" si="31"/>
        <v/>
      </c>
    </row>
    <row r="230" spans="1:12">
      <c r="A230">
        <f t="shared" si="32"/>
        <v>223</v>
      </c>
      <c r="B230" s="5">
        <v>43693</v>
      </c>
      <c r="C230">
        <v>797</v>
      </c>
      <c r="D230" s="3"/>
      <c r="E230">
        <f t="shared" si="33"/>
        <v>16279.629964738151</v>
      </c>
      <c r="F230">
        <f t="shared" si="34"/>
        <v>16279.629964738151</v>
      </c>
      <c r="G230">
        <f t="shared" si="35"/>
        <v>2447.4454534120914</v>
      </c>
      <c r="H230">
        <f t="shared" si="36"/>
        <v>4894.8909068241828</v>
      </c>
      <c r="I230" t="str">
        <f t="shared" si="37"/>
        <v/>
      </c>
      <c r="J230">
        <f t="shared" si="30"/>
        <v>11873.73905791397</v>
      </c>
      <c r="K230">
        <f t="shared" si="38"/>
        <v>11873.73905791397</v>
      </c>
      <c r="L230" t="str">
        <f t="shared" si="31"/>
        <v/>
      </c>
    </row>
    <row r="231" spans="1:12">
      <c r="A231">
        <f t="shared" si="32"/>
        <v>224</v>
      </c>
      <c r="B231" s="5">
        <v>43694</v>
      </c>
      <c r="C231">
        <v>768</v>
      </c>
      <c r="D231" s="3">
        <v>480</v>
      </c>
      <c r="E231">
        <f t="shared" si="33"/>
        <v>16664.597729742261</v>
      </c>
      <c r="F231">
        <f t="shared" si="34"/>
        <v>16664.597729742261</v>
      </c>
      <c r="G231">
        <f t="shared" si="35"/>
        <v>2889.6363744070045</v>
      </c>
      <c r="H231">
        <f t="shared" si="36"/>
        <v>5779.272748814009</v>
      </c>
      <c r="I231">
        <f t="shared" si="37"/>
        <v>12142.324980928253</v>
      </c>
      <c r="J231">
        <f t="shared" si="30"/>
        <v>11374.324980928253</v>
      </c>
      <c r="K231">
        <f t="shared" si="38"/>
        <v>12142.324980928253</v>
      </c>
      <c r="L231">
        <f t="shared" si="31"/>
        <v>11662.324980928253</v>
      </c>
    </row>
    <row r="232" spans="1:12">
      <c r="A232">
        <f t="shared" si="32"/>
        <v>225</v>
      </c>
      <c r="B232" s="5">
        <v>43695</v>
      </c>
      <c r="C232">
        <v>822</v>
      </c>
      <c r="D232" s="3"/>
      <c r="E232">
        <f t="shared" si="33"/>
        <v>17094.507852542571</v>
      </c>
      <c r="F232">
        <f t="shared" si="34"/>
        <v>17094.507852542571</v>
      </c>
      <c r="G232">
        <f t="shared" si="35"/>
        <v>3326.9619112876735</v>
      </c>
      <c r="H232">
        <f t="shared" si="36"/>
        <v>6653.923822575347</v>
      </c>
      <c r="I232" t="str">
        <f t="shared" si="37"/>
        <v/>
      </c>
      <c r="J232">
        <f t="shared" si="30"/>
        <v>10929.584029967224</v>
      </c>
      <c r="K232">
        <f t="shared" si="38"/>
        <v>10929.584029967224</v>
      </c>
      <c r="L232" t="str">
        <f t="shared" si="31"/>
        <v/>
      </c>
    </row>
    <row r="233" spans="1:12">
      <c r="A233">
        <f t="shared" si="32"/>
        <v>226</v>
      </c>
      <c r="B233" s="5">
        <v>43696</v>
      </c>
      <c r="C233">
        <v>0</v>
      </c>
      <c r="D233" s="3"/>
      <c r="E233">
        <f t="shared" si="33"/>
        <v>16692.302915262262</v>
      </c>
      <c r="F233">
        <f t="shared" si="34"/>
        <v>16692.302915262262</v>
      </c>
      <c r="G233">
        <f t="shared" si="35"/>
        <v>2884.0697542059083</v>
      </c>
      <c r="H233">
        <f t="shared" si="36"/>
        <v>5768.1395084118167</v>
      </c>
      <c r="I233" t="str">
        <f t="shared" si="37"/>
        <v/>
      </c>
      <c r="J233">
        <f t="shared" si="30"/>
        <v>11413.163406850446</v>
      </c>
      <c r="K233">
        <f t="shared" si="38"/>
        <v>11413.163406850446</v>
      </c>
      <c r="L233" t="str">
        <f t="shared" si="31"/>
        <v/>
      </c>
    </row>
    <row r="234" spans="1:12">
      <c r="A234">
        <f t="shared" si="32"/>
        <v>227</v>
      </c>
      <c r="B234" s="5">
        <v>43697</v>
      </c>
      <c r="C234">
        <v>183</v>
      </c>
      <c r="D234" s="3"/>
      <c r="E234">
        <f t="shared" si="33"/>
        <v>16482.561181776298</v>
      </c>
      <c r="F234">
        <f t="shared" si="34"/>
        <v>16482.561181776298</v>
      </c>
      <c r="G234">
        <f t="shared" si="35"/>
        <v>2683.1363312590402</v>
      </c>
      <c r="H234">
        <f t="shared" si="36"/>
        <v>5366.2726625180803</v>
      </c>
      <c r="I234" t="str">
        <f t="shared" si="37"/>
        <v/>
      </c>
      <c r="J234">
        <f t="shared" si="30"/>
        <v>11605.288519258218</v>
      </c>
      <c r="K234">
        <f t="shared" si="38"/>
        <v>11605.288519258218</v>
      </c>
      <c r="L234" t="str">
        <f t="shared" si="31"/>
        <v/>
      </c>
    </row>
    <row r="235" spans="1:12">
      <c r="A235">
        <f t="shared" si="32"/>
        <v>228</v>
      </c>
      <c r="B235" s="5">
        <v>43698</v>
      </c>
      <c r="C235">
        <v>205</v>
      </c>
      <c r="D235" s="3"/>
      <c r="E235">
        <f t="shared" si="33"/>
        <v>16299.754317517894</v>
      </c>
      <c r="F235">
        <f t="shared" si="34"/>
        <v>16299.754317517894</v>
      </c>
      <c r="G235">
        <f t="shared" si="35"/>
        <v>2530.9515875852444</v>
      </c>
      <c r="H235">
        <f t="shared" si="36"/>
        <v>5061.9031751704888</v>
      </c>
      <c r="I235" t="str">
        <f t="shared" si="37"/>
        <v/>
      </c>
      <c r="J235">
        <f t="shared" si="30"/>
        <v>11726.851142347405</v>
      </c>
      <c r="K235">
        <f t="shared" si="38"/>
        <v>11726.851142347405</v>
      </c>
      <c r="L235" t="str">
        <f t="shared" si="31"/>
        <v/>
      </c>
    </row>
    <row r="236" spans="1:12">
      <c r="A236">
        <f t="shared" si="32"/>
        <v>229</v>
      </c>
      <c r="B236" s="5">
        <v>43699</v>
      </c>
      <c r="C236">
        <v>41</v>
      </c>
      <c r="D236" s="3"/>
      <c r="E236">
        <f t="shared" si="33"/>
        <v>15957.248590443882</v>
      </c>
      <c r="F236">
        <f t="shared" si="34"/>
        <v>15957.248590443882</v>
      </c>
      <c r="G236">
        <f t="shared" si="35"/>
        <v>2235.0259966152844</v>
      </c>
      <c r="H236">
        <f t="shared" si="36"/>
        <v>4470.0519932305688</v>
      </c>
      <c r="I236" t="str">
        <f t="shared" si="37"/>
        <v/>
      </c>
      <c r="J236">
        <f t="shared" si="30"/>
        <v>11976.196597213311</v>
      </c>
      <c r="K236">
        <f t="shared" si="38"/>
        <v>11976.196597213311</v>
      </c>
      <c r="L236" t="str">
        <f t="shared" si="31"/>
        <v/>
      </c>
    </row>
    <row r="237" spans="1:12">
      <c r="A237">
        <f t="shared" si="32"/>
        <v>230</v>
      </c>
      <c r="B237" s="5">
        <v>43700</v>
      </c>
      <c r="C237">
        <v>532</v>
      </c>
      <c r="D237" s="3"/>
      <c r="E237">
        <f t="shared" si="33"/>
        <v>16113.801445439869</v>
      </c>
      <c r="F237">
        <f t="shared" si="34"/>
        <v>16113.801445439869</v>
      </c>
      <c r="G237">
        <f t="shared" si="35"/>
        <v>2469.4946418329141</v>
      </c>
      <c r="H237">
        <f t="shared" si="36"/>
        <v>4938.9892836658282</v>
      </c>
      <c r="I237" t="str">
        <f t="shared" si="37"/>
        <v/>
      </c>
      <c r="J237">
        <f t="shared" si="30"/>
        <v>11663.81216177404</v>
      </c>
      <c r="K237">
        <f t="shared" si="38"/>
        <v>11663.81216177404</v>
      </c>
      <c r="L237" t="str">
        <f t="shared" si="31"/>
        <v/>
      </c>
    </row>
    <row r="238" spans="1:12">
      <c r="A238">
        <f t="shared" si="32"/>
        <v>231</v>
      </c>
      <c r="B238" s="5">
        <v>43701</v>
      </c>
      <c r="C238">
        <v>326</v>
      </c>
      <c r="D238" s="3"/>
      <c r="E238">
        <f t="shared" si="33"/>
        <v>16060.670875808024</v>
      </c>
      <c r="F238">
        <f t="shared" si="34"/>
        <v>16060.670875808024</v>
      </c>
      <c r="G238">
        <f t="shared" si="35"/>
        <v>2466.7503285564435</v>
      </c>
      <c r="H238">
        <f t="shared" si="36"/>
        <v>4933.500657112887</v>
      </c>
      <c r="I238" t="str">
        <f t="shared" si="37"/>
        <v/>
      </c>
      <c r="J238">
        <f t="shared" si="30"/>
        <v>11616.170218695137</v>
      </c>
      <c r="K238">
        <f t="shared" si="38"/>
        <v>11616.170218695137</v>
      </c>
      <c r="L238" t="str">
        <f t="shared" si="31"/>
        <v/>
      </c>
    </row>
    <row r="239" spans="1:12">
      <c r="A239">
        <f t="shared" si="32"/>
        <v>232</v>
      </c>
      <c r="B239" s="5">
        <v>43702</v>
      </c>
      <c r="C239">
        <v>747</v>
      </c>
      <c r="D239" s="3"/>
      <c r="E239">
        <f t="shared" si="33"/>
        <v>16429.790378866823</v>
      </c>
      <c r="F239">
        <f t="shared" si="34"/>
        <v>16429.790378866823</v>
      </c>
      <c r="G239">
        <f t="shared" si="35"/>
        <v>2885.3713440270803</v>
      </c>
      <c r="H239">
        <f t="shared" si="36"/>
        <v>5770.7426880541607</v>
      </c>
      <c r="I239" t="str">
        <f t="shared" si="37"/>
        <v/>
      </c>
      <c r="J239">
        <f t="shared" si="30"/>
        <v>11148.047690812662</v>
      </c>
      <c r="K239">
        <f t="shared" si="38"/>
        <v>11148.047690812662</v>
      </c>
      <c r="L239" t="str">
        <f t="shared" si="31"/>
        <v/>
      </c>
    </row>
    <row r="240" spans="1:12">
      <c r="A240">
        <f t="shared" si="32"/>
        <v>233</v>
      </c>
      <c r="B240" s="5">
        <v>43703</v>
      </c>
      <c r="C240">
        <v>0</v>
      </c>
      <c r="D240" s="3"/>
      <c r="E240">
        <f t="shared" si="33"/>
        <v>16043.225122594886</v>
      </c>
      <c r="F240">
        <f t="shared" si="34"/>
        <v>16043.225122594886</v>
      </c>
      <c r="G240">
        <f t="shared" si="35"/>
        <v>2501.2646507095542</v>
      </c>
      <c r="H240">
        <f t="shared" si="36"/>
        <v>5002.5293014191084</v>
      </c>
      <c r="I240" t="str">
        <f t="shared" si="37"/>
        <v/>
      </c>
      <c r="J240">
        <f t="shared" si="30"/>
        <v>11529.695821175777</v>
      </c>
      <c r="K240">
        <f t="shared" si="38"/>
        <v>11529.695821175777</v>
      </c>
      <c r="L240" t="str">
        <f t="shared" si="31"/>
        <v/>
      </c>
    </row>
    <row r="241" spans="1:12">
      <c r="A241">
        <f t="shared" si="32"/>
        <v>234</v>
      </c>
      <c r="B241" s="5">
        <v>43704</v>
      </c>
      <c r="C241">
        <v>419</v>
      </c>
      <c r="D241" s="3"/>
      <c r="E241">
        <f t="shared" si="33"/>
        <v>16084.755094801871</v>
      </c>
      <c r="F241">
        <f t="shared" si="34"/>
        <v>16084.755094801871</v>
      </c>
      <c r="G241">
        <f t="shared" si="35"/>
        <v>2587.2910471264699</v>
      </c>
      <c r="H241">
        <f t="shared" si="36"/>
        <v>5174.5820942529399</v>
      </c>
      <c r="I241" t="str">
        <f t="shared" si="37"/>
        <v/>
      </c>
      <c r="J241">
        <f t="shared" si="30"/>
        <v>11399.17300054893</v>
      </c>
      <c r="K241">
        <f t="shared" si="38"/>
        <v>11399.17300054893</v>
      </c>
      <c r="L241" t="str">
        <f t="shared" si="31"/>
        <v/>
      </c>
    </row>
    <row r="242" spans="1:12">
      <c r="A242">
        <f t="shared" si="32"/>
        <v>235</v>
      </c>
      <c r="B242" s="5">
        <v>43705</v>
      </c>
      <c r="C242">
        <v>280</v>
      </c>
      <c r="D242" s="3"/>
      <c r="E242">
        <f t="shared" si="33"/>
        <v>15986.307936809446</v>
      </c>
      <c r="F242">
        <f t="shared" si="34"/>
        <v>15986.307936809446</v>
      </c>
      <c r="G242">
        <f t="shared" si="35"/>
        <v>2522.8654289754422</v>
      </c>
      <c r="H242">
        <f t="shared" si="36"/>
        <v>5045.7308579508845</v>
      </c>
      <c r="I242" t="str">
        <f t="shared" si="37"/>
        <v/>
      </c>
      <c r="J242">
        <f t="shared" si="30"/>
        <v>11429.577078858563</v>
      </c>
      <c r="K242">
        <f t="shared" si="38"/>
        <v>11429.577078858563</v>
      </c>
      <c r="L242" t="str">
        <f t="shared" si="31"/>
        <v/>
      </c>
    </row>
    <row r="243" spans="1:12">
      <c r="A243">
        <f t="shared" si="32"/>
        <v>236</v>
      </c>
      <c r="B243" s="5">
        <v>43706</v>
      </c>
      <c r="C243">
        <v>341</v>
      </c>
      <c r="D243" s="3"/>
      <c r="E243">
        <f t="shared" si="33"/>
        <v>15951.177074398463</v>
      </c>
      <c r="F243">
        <f t="shared" si="34"/>
        <v>15951.177074398463</v>
      </c>
      <c r="G243">
        <f t="shared" si="35"/>
        <v>2528.0162844225724</v>
      </c>
      <c r="H243">
        <f t="shared" si="36"/>
        <v>5056.0325688451449</v>
      </c>
      <c r="I243" t="str">
        <f t="shared" si="37"/>
        <v/>
      </c>
      <c r="J243">
        <f t="shared" si="30"/>
        <v>11384.144505553319</v>
      </c>
      <c r="K243">
        <f t="shared" si="38"/>
        <v>11384.144505553319</v>
      </c>
      <c r="L243" t="str">
        <f t="shared" si="31"/>
        <v/>
      </c>
    </row>
    <row r="244" spans="1:12">
      <c r="A244">
        <f t="shared" si="32"/>
        <v>237</v>
      </c>
      <c r="B244" s="5">
        <v>43707</v>
      </c>
      <c r="C244">
        <v>89</v>
      </c>
      <c r="D244" s="3"/>
      <c r="E244">
        <f t="shared" si="33"/>
        <v>15664.872781926462</v>
      </c>
      <c r="F244">
        <f t="shared" si="34"/>
        <v>15664.872781926462</v>
      </c>
      <c r="G244">
        <f t="shared" si="35"/>
        <v>2280.4814471744971</v>
      </c>
      <c r="H244">
        <f t="shared" si="36"/>
        <v>4560.9628943489943</v>
      </c>
      <c r="I244" t="str">
        <f t="shared" si="37"/>
        <v/>
      </c>
      <c r="J244">
        <f t="shared" si="30"/>
        <v>11592.909887577469</v>
      </c>
      <c r="K244">
        <f t="shared" si="38"/>
        <v>11592.909887577469</v>
      </c>
      <c r="L244" t="str">
        <f t="shared" si="31"/>
        <v/>
      </c>
    </row>
    <row r="245" spans="1:12">
      <c r="A245">
        <f t="shared" si="32"/>
        <v>238</v>
      </c>
      <c r="B245" s="5">
        <v>43708</v>
      </c>
      <c r="C245">
        <v>403</v>
      </c>
      <c r="D245" s="3"/>
      <c r="E245">
        <f t="shared" si="33"/>
        <v>15699.30474656055</v>
      </c>
      <c r="F245">
        <f t="shared" si="34"/>
        <v>15699.30474656055</v>
      </c>
      <c r="G245">
        <f t="shared" si="35"/>
        <v>2379.8989673458827</v>
      </c>
      <c r="H245">
        <f t="shared" si="36"/>
        <v>4759.7979346917655</v>
      </c>
      <c r="I245" t="str">
        <f t="shared" si="37"/>
        <v/>
      </c>
      <c r="J245">
        <f t="shared" si="30"/>
        <v>11428.506811868785</v>
      </c>
      <c r="K245">
        <f t="shared" si="38"/>
        <v>11428.506811868785</v>
      </c>
      <c r="L245" t="str">
        <f t="shared" si="31"/>
        <v/>
      </c>
    </row>
    <row r="246" spans="1:12">
      <c r="A246">
        <f t="shared" si="32"/>
        <v>239</v>
      </c>
      <c r="B246" s="5">
        <v>43709</v>
      </c>
      <c r="C246">
        <v>598</v>
      </c>
      <c r="D246" s="3"/>
      <c r="E246">
        <f t="shared" si="33"/>
        <v>15927.926585141549</v>
      </c>
      <c r="F246">
        <f t="shared" si="34"/>
        <v>15927.926585141549</v>
      </c>
      <c r="G246">
        <f t="shared" si="35"/>
        <v>2661.0818184304248</v>
      </c>
      <c r="H246">
        <f t="shared" si="36"/>
        <v>5322.1636368608497</v>
      </c>
      <c r="I246" t="str">
        <f t="shared" si="37"/>
        <v/>
      </c>
      <c r="J246">
        <f t="shared" si="30"/>
        <v>11094.762948280699</v>
      </c>
      <c r="K246">
        <f t="shared" si="38"/>
        <v>11094.762948280699</v>
      </c>
      <c r="L246" t="str">
        <f t="shared" si="31"/>
        <v/>
      </c>
    </row>
    <row r="247" spans="1:12">
      <c r="A247">
        <f t="shared" si="32"/>
        <v>240</v>
      </c>
      <c r="B247" s="5">
        <v>43710</v>
      </c>
      <c r="C247">
        <v>94.938499999999991</v>
      </c>
      <c r="D247" s="3"/>
      <c r="E247">
        <f t="shared" si="33"/>
        <v>15648.107837466274</v>
      </c>
      <c r="F247">
        <f t="shared" si="34"/>
        <v>15648.107837466274</v>
      </c>
      <c r="G247">
        <f t="shared" si="35"/>
        <v>2401.7715178243611</v>
      </c>
      <c r="H247">
        <f t="shared" si="36"/>
        <v>4803.5430356487223</v>
      </c>
      <c r="I247" t="str">
        <f t="shared" si="37"/>
        <v/>
      </c>
      <c r="J247">
        <f t="shared" si="30"/>
        <v>11333.564801817553</v>
      </c>
      <c r="K247">
        <f t="shared" si="38"/>
        <v>11333.564801817553</v>
      </c>
      <c r="L247" t="str">
        <f t="shared" si="31"/>
        <v/>
      </c>
    </row>
    <row r="248" spans="1:12">
      <c r="A248">
        <f t="shared" si="32"/>
        <v>241</v>
      </c>
      <c r="B248" s="5">
        <v>43711</v>
      </c>
      <c r="C248">
        <v>488</v>
      </c>
      <c r="D248" s="3"/>
      <c r="E248">
        <f t="shared" si="33"/>
        <v>15767.934252966879</v>
      </c>
      <c r="F248">
        <f t="shared" si="34"/>
        <v>15767.934252966879</v>
      </c>
      <c r="G248">
        <f t="shared" si="35"/>
        <v>2570.0426490513878</v>
      </c>
      <c r="H248">
        <f t="shared" si="36"/>
        <v>5140.0852981027756</v>
      </c>
      <c r="I248" t="str">
        <f t="shared" si="37"/>
        <v/>
      </c>
      <c r="J248">
        <f t="shared" si="30"/>
        <v>11116.848954864105</v>
      </c>
      <c r="K248">
        <f t="shared" si="38"/>
        <v>11116.848954864105</v>
      </c>
      <c r="L248" t="str">
        <f t="shared" si="31"/>
        <v/>
      </c>
    </row>
    <row r="249" spans="1:12">
      <c r="A249">
        <f t="shared" si="32"/>
        <v>242</v>
      </c>
      <c r="B249" s="5">
        <v>43712</v>
      </c>
      <c r="C249">
        <v>246</v>
      </c>
      <c r="D249" s="3"/>
      <c r="E249">
        <f t="shared" si="33"/>
        <v>15642.941355016248</v>
      </c>
      <c r="F249">
        <f t="shared" si="34"/>
        <v>15642.941355016248</v>
      </c>
      <c r="G249">
        <f t="shared" si="35"/>
        <v>2473.9131738780602</v>
      </c>
      <c r="H249">
        <f t="shared" si="36"/>
        <v>4947.8263477561204</v>
      </c>
      <c r="I249" t="str">
        <f t="shared" si="37"/>
        <v/>
      </c>
      <c r="J249">
        <f t="shared" si="30"/>
        <v>11184.115007260127</v>
      </c>
      <c r="K249">
        <f t="shared" si="38"/>
        <v>11184.115007260127</v>
      </c>
      <c r="L249" t="str">
        <f t="shared" si="31"/>
        <v/>
      </c>
    </row>
    <row r="250" spans="1:12">
      <c r="A250">
        <f t="shared" si="32"/>
        <v>243</v>
      </c>
      <c r="B250" s="5">
        <v>43713</v>
      </c>
      <c r="C250">
        <v>107.21</v>
      </c>
      <c r="D250" s="3"/>
      <c r="E250">
        <f t="shared" si="33"/>
        <v>15382.099329134842</v>
      </c>
      <c r="F250">
        <f t="shared" si="34"/>
        <v>15382.099329134842</v>
      </c>
      <c r="G250">
        <f t="shared" si="35"/>
        <v>2251.7906563357187</v>
      </c>
      <c r="H250">
        <f t="shared" si="36"/>
        <v>4503.5813126714374</v>
      </c>
      <c r="I250" t="str">
        <f t="shared" si="37"/>
        <v/>
      </c>
      <c r="J250">
        <f t="shared" si="30"/>
        <v>11367.518016463404</v>
      </c>
      <c r="K250">
        <f t="shared" si="38"/>
        <v>11367.518016463404</v>
      </c>
      <c r="L250" t="str">
        <f t="shared" si="31"/>
        <v/>
      </c>
    </row>
    <row r="251" spans="1:12">
      <c r="A251">
        <f t="shared" si="32"/>
        <v>244</v>
      </c>
      <c r="B251" s="5">
        <v>43714</v>
      </c>
      <c r="C251">
        <v>117.02719999999999</v>
      </c>
      <c r="D251" s="3"/>
      <c r="E251">
        <f t="shared" si="33"/>
        <v>15137.211676172639</v>
      </c>
      <c r="F251">
        <f t="shared" si="34"/>
        <v>15137.211676172639</v>
      </c>
      <c r="G251">
        <f t="shared" si="35"/>
        <v>2069.0547548413906</v>
      </c>
      <c r="H251">
        <f t="shared" si="36"/>
        <v>4138.1095096827812</v>
      </c>
      <c r="I251" t="str">
        <f t="shared" si="37"/>
        <v/>
      </c>
      <c r="J251">
        <f t="shared" si="30"/>
        <v>11488.102166489858</v>
      </c>
      <c r="K251">
        <f t="shared" si="38"/>
        <v>11488.102166489858</v>
      </c>
      <c r="L251" t="str">
        <f t="shared" si="31"/>
        <v/>
      </c>
    </row>
    <row r="252" spans="1:12">
      <c r="A252">
        <f t="shared" si="32"/>
        <v>245</v>
      </c>
      <c r="B252" s="5">
        <v>43715</v>
      </c>
      <c r="C252">
        <v>622</v>
      </c>
      <c r="D252" s="3"/>
      <c r="E252">
        <f t="shared" si="33"/>
        <v>15403.058616644328</v>
      </c>
      <c r="F252">
        <f t="shared" si="34"/>
        <v>15403.058616644328</v>
      </c>
      <c r="G252">
        <f t="shared" si="35"/>
        <v>2415.6178403450313</v>
      </c>
      <c r="H252">
        <f t="shared" si="36"/>
        <v>4831.2356806900625</v>
      </c>
      <c r="I252" t="str">
        <f t="shared" si="37"/>
        <v/>
      </c>
      <c r="J252">
        <f t="shared" si="30"/>
        <v>11060.822935954266</v>
      </c>
      <c r="K252">
        <f t="shared" si="38"/>
        <v>11060.822935954266</v>
      </c>
      <c r="L252" t="str">
        <f t="shared" si="31"/>
        <v/>
      </c>
    </row>
    <row r="253" spans="1:12">
      <c r="A253">
        <f t="shared" si="32"/>
        <v>246</v>
      </c>
      <c r="B253" s="5">
        <v>43716</v>
      </c>
      <c r="C253">
        <v>573</v>
      </c>
      <c r="D253" s="3">
        <v>482</v>
      </c>
      <c r="E253">
        <f t="shared" si="33"/>
        <v>15613.650626998056</v>
      </c>
      <c r="F253">
        <f t="shared" si="34"/>
        <v>15613.650626998056</v>
      </c>
      <c r="G253">
        <f t="shared" si="35"/>
        <v>2667.0457200373703</v>
      </c>
      <c r="H253">
        <f t="shared" si="36"/>
        <v>5334.0914400747406</v>
      </c>
      <c r="I253">
        <f t="shared" si="37"/>
        <v>11341.559186923316</v>
      </c>
      <c r="J253">
        <f t="shared" si="30"/>
        <v>10768.559186923316</v>
      </c>
      <c r="K253">
        <f t="shared" si="38"/>
        <v>11341.559186923316</v>
      </c>
      <c r="L253">
        <f t="shared" si="31"/>
        <v>10859.559186923316</v>
      </c>
    </row>
    <row r="254" spans="1:12">
      <c r="A254">
        <f t="shared" si="32"/>
        <v>247</v>
      </c>
      <c r="B254" s="5">
        <v>43717</v>
      </c>
      <c r="C254">
        <v>283</v>
      </c>
      <c r="D254" s="3"/>
      <c r="E254">
        <f t="shared" si="33"/>
        <v>15529.287762543649</v>
      </c>
      <c r="F254">
        <f t="shared" si="34"/>
        <v>15529.287762543649</v>
      </c>
      <c r="G254">
        <f t="shared" si="35"/>
        <v>2595.0029923237062</v>
      </c>
      <c r="H254">
        <f t="shared" si="36"/>
        <v>5190.0059846474123</v>
      </c>
      <c r="I254" t="str">
        <f t="shared" si="37"/>
        <v/>
      </c>
      <c r="J254">
        <f t="shared" si="30"/>
        <v>10828.281777896236</v>
      </c>
      <c r="K254">
        <f t="shared" si="38"/>
        <v>10828.281777896236</v>
      </c>
      <c r="L254" t="str">
        <f t="shared" si="31"/>
        <v/>
      </c>
    </row>
    <row r="255" spans="1:12">
      <c r="A255">
        <f t="shared" si="32"/>
        <v>248</v>
      </c>
      <c r="B255" s="5">
        <v>43718</v>
      </c>
      <c r="C255">
        <v>851</v>
      </c>
      <c r="D255" s="3">
        <v>500</v>
      </c>
      <c r="E255">
        <f t="shared" si="33"/>
        <v>16014.909813999038</v>
      </c>
      <c r="F255">
        <f t="shared" si="34"/>
        <v>16014.909813999038</v>
      </c>
      <c r="G255">
        <f t="shared" si="35"/>
        <v>3100.550743831011</v>
      </c>
      <c r="H255">
        <f t="shared" si="36"/>
        <v>6201.101487662022</v>
      </c>
      <c r="I255">
        <f t="shared" si="37"/>
        <v>11153.808326337017</v>
      </c>
      <c r="J255">
        <f t="shared" si="30"/>
        <v>10302.808326337017</v>
      </c>
      <c r="K255">
        <f t="shared" si="38"/>
        <v>11153.808326337017</v>
      </c>
      <c r="L255">
        <f t="shared" si="31"/>
        <v>10653.808326337017</v>
      </c>
    </row>
    <row r="256" spans="1:12">
      <c r="A256">
        <f t="shared" si="32"/>
        <v>249</v>
      </c>
      <c r="B256" s="5">
        <v>43719</v>
      </c>
      <c r="C256">
        <v>557</v>
      </c>
      <c r="D256" s="3"/>
      <c r="E256">
        <f t="shared" si="33"/>
        <v>16195.105997659204</v>
      </c>
      <c r="F256">
        <f t="shared" si="34"/>
        <v>16195.105997659204</v>
      </c>
      <c r="G256">
        <f t="shared" si="35"/>
        <v>3244.79891688109</v>
      </c>
      <c r="H256">
        <f t="shared" si="36"/>
        <v>6489.59783376218</v>
      </c>
      <c r="I256" t="str">
        <f t="shared" si="37"/>
        <v/>
      </c>
      <c r="J256">
        <f t="shared" si="30"/>
        <v>10194.508163897024</v>
      </c>
      <c r="K256">
        <f t="shared" si="38"/>
        <v>10194.508163897024</v>
      </c>
      <c r="L256" t="str">
        <f t="shared" si="31"/>
        <v/>
      </c>
    </row>
    <row r="257" spans="1:12">
      <c r="A257">
        <f t="shared" si="32"/>
        <v>250</v>
      </c>
      <c r="B257" s="5">
        <v>43720</v>
      </c>
      <c r="C257">
        <v>239</v>
      </c>
      <c r="D257" s="3">
        <v>490</v>
      </c>
      <c r="E257">
        <f t="shared" si="33"/>
        <v>16053.062469046145</v>
      </c>
      <c r="F257">
        <f t="shared" si="34"/>
        <v>16053.062469046145</v>
      </c>
      <c r="G257">
        <f t="shared" si="35"/>
        <v>3051.8444701775434</v>
      </c>
      <c r="H257">
        <f t="shared" si="36"/>
        <v>6103.6889403550867</v>
      </c>
      <c r="I257">
        <f t="shared" si="37"/>
        <v>10677.373528691058</v>
      </c>
      <c r="J257">
        <f t="shared" si="30"/>
        <v>10438.373528691058</v>
      </c>
      <c r="K257">
        <f t="shared" si="38"/>
        <v>10677.373528691058</v>
      </c>
      <c r="L257">
        <f t="shared" si="31"/>
        <v>10187.373528691058</v>
      </c>
    </row>
    <row r="258" spans="1:12">
      <c r="A258">
        <f t="shared" si="32"/>
        <v>251</v>
      </c>
      <c r="B258" s="5">
        <v>43721</v>
      </c>
      <c r="C258">
        <v>708</v>
      </c>
      <c r="D258" s="3"/>
      <c r="E258">
        <f t="shared" si="33"/>
        <v>16383.360985083313</v>
      </c>
      <c r="F258">
        <f t="shared" si="34"/>
        <v>16383.360985083313</v>
      </c>
      <c r="G258">
        <f t="shared" si="35"/>
        <v>3353.5765246717147</v>
      </c>
      <c r="H258">
        <f t="shared" si="36"/>
        <v>6707.1530493434293</v>
      </c>
      <c r="I258" t="str">
        <f t="shared" si="37"/>
        <v/>
      </c>
      <c r="J258">
        <f t="shared" si="30"/>
        <v>10165.207935739883</v>
      </c>
      <c r="K258">
        <f t="shared" si="38"/>
        <v>10165.207935739883</v>
      </c>
      <c r="L258" t="str">
        <f t="shared" si="31"/>
        <v/>
      </c>
    </row>
    <row r="259" spans="1:12">
      <c r="A259">
        <f t="shared" si="32"/>
        <v>252</v>
      </c>
      <c r="B259" s="5">
        <v>43722</v>
      </c>
      <c r="C259">
        <v>564</v>
      </c>
      <c r="D259" s="3">
        <v>497</v>
      </c>
      <c r="E259">
        <f t="shared" si="33"/>
        <v>16561.888134136861</v>
      </c>
      <c r="F259">
        <f t="shared" si="34"/>
        <v>16561.888134136861</v>
      </c>
      <c r="G259">
        <f t="shared" si="35"/>
        <v>3471.1413743589292</v>
      </c>
      <c r="H259">
        <f t="shared" si="36"/>
        <v>6942.2827487178583</v>
      </c>
      <c r="I259">
        <f t="shared" si="37"/>
        <v>10672.605385419003</v>
      </c>
      <c r="J259">
        <f t="shared" ref="J259:J322" si="39">$O$2+F259-H259</f>
        <v>10108.605385419003</v>
      </c>
      <c r="K259">
        <f t="shared" si="38"/>
        <v>10672.605385419003</v>
      </c>
      <c r="L259">
        <f t="shared" ref="L259:L322" si="40">IF(ISBLANK(D259),"",(K259-D259))</f>
        <v>10175.605385419003</v>
      </c>
    </row>
    <row r="260" spans="1:12">
      <c r="A260">
        <f t="shared" ref="A260:A323" si="41">A259+1</f>
        <v>253</v>
      </c>
      <c r="B260" s="5">
        <v>43723</v>
      </c>
      <c r="C260">
        <v>0</v>
      </c>
      <c r="D260" s="3"/>
      <c r="E260">
        <f t="shared" ref="E260:E323" si="42">(E259*EXP(-1/$O$5)+C260)</f>
        <v>16172.214840486395</v>
      </c>
      <c r="F260">
        <f t="shared" ref="F260:F323" si="43">E260*$O$3</f>
        <v>16172.214840486395</v>
      </c>
      <c r="G260">
        <f t="shared" ref="G260:G323" si="44">(G259*EXP(-1/$O$6)+C260)</f>
        <v>3009.0557443402272</v>
      </c>
      <c r="H260">
        <f t="shared" ref="H260:H323" si="45">G260*$O$4</f>
        <v>6018.1114886804544</v>
      </c>
      <c r="I260" t="str">
        <f t="shared" ref="I260:I323" si="46">IF(ISBLANK(D260),"",($O$2+((E259*EXP(-1/$O$5))*$O$3)-((G259*EXP(-1/$O$6))*$O$4)))</f>
        <v/>
      </c>
      <c r="J260">
        <f t="shared" si="39"/>
        <v>10643.103351805941</v>
      </c>
      <c r="K260">
        <f t="shared" ref="K260:K323" si="47">IF(I260="",J260,I260)</f>
        <v>10643.103351805941</v>
      </c>
      <c r="L260" t="str">
        <f t="shared" si="40"/>
        <v/>
      </c>
    </row>
    <row r="261" spans="1:12">
      <c r="A261">
        <f t="shared" si="41"/>
        <v>254</v>
      </c>
      <c r="B261" s="5">
        <v>43724</v>
      </c>
      <c r="C261">
        <v>161.2046</v>
      </c>
      <c r="D261" s="3"/>
      <c r="E261">
        <f t="shared" si="42"/>
        <v>15952.914502192189</v>
      </c>
      <c r="F261">
        <f t="shared" si="43"/>
        <v>15952.914502192189</v>
      </c>
      <c r="G261">
        <f t="shared" si="44"/>
        <v>2769.6885238848754</v>
      </c>
      <c r="H261">
        <f t="shared" si="45"/>
        <v>5539.3770477697508</v>
      </c>
      <c r="I261" t="str">
        <f t="shared" si="46"/>
        <v/>
      </c>
      <c r="J261">
        <f t="shared" si="39"/>
        <v>10902.537454422436</v>
      </c>
      <c r="K261">
        <f t="shared" si="47"/>
        <v>10902.537454422436</v>
      </c>
      <c r="L261" t="str">
        <f t="shared" si="40"/>
        <v/>
      </c>
    </row>
    <row r="262" spans="1:12">
      <c r="A262">
        <f t="shared" si="41"/>
        <v>255</v>
      </c>
      <c r="B262" s="5">
        <v>43725</v>
      </c>
      <c r="C262">
        <v>238</v>
      </c>
      <c r="D262" s="3"/>
      <c r="E262">
        <f t="shared" si="42"/>
        <v>15815.569330974638</v>
      </c>
      <c r="F262">
        <f t="shared" si="43"/>
        <v>15815.569330974638</v>
      </c>
      <c r="G262">
        <f t="shared" si="44"/>
        <v>2638.9817705475016</v>
      </c>
      <c r="H262">
        <f t="shared" si="45"/>
        <v>5277.9635410950032</v>
      </c>
      <c r="I262" t="str">
        <f t="shared" si="46"/>
        <v/>
      </c>
      <c r="J262">
        <f t="shared" si="39"/>
        <v>11026.605789879635</v>
      </c>
      <c r="K262">
        <f t="shared" si="47"/>
        <v>11026.605789879635</v>
      </c>
      <c r="L262" t="str">
        <f t="shared" si="40"/>
        <v/>
      </c>
    </row>
    <row r="263" spans="1:12">
      <c r="A263">
        <f t="shared" si="41"/>
        <v>256</v>
      </c>
      <c r="B263" s="5">
        <v>43726</v>
      </c>
      <c r="C263">
        <v>354</v>
      </c>
      <c r="D263" s="3"/>
      <c r="E263">
        <f t="shared" si="42"/>
        <v>15797.455659982295</v>
      </c>
      <c r="F263">
        <f t="shared" si="43"/>
        <v>15797.455659982295</v>
      </c>
      <c r="G263">
        <f t="shared" si="44"/>
        <v>2641.6749747312338</v>
      </c>
      <c r="H263">
        <f t="shared" si="45"/>
        <v>5283.3499494624675</v>
      </c>
      <c r="I263" t="str">
        <f t="shared" si="46"/>
        <v/>
      </c>
      <c r="J263">
        <f t="shared" si="39"/>
        <v>11003.105710519827</v>
      </c>
      <c r="K263">
        <f t="shared" si="47"/>
        <v>11003.105710519827</v>
      </c>
      <c r="L263" t="str">
        <f t="shared" si="40"/>
        <v/>
      </c>
    </row>
    <row r="264" spans="1:12">
      <c r="A264">
        <f t="shared" si="41"/>
        <v>257</v>
      </c>
      <c r="B264" s="5">
        <v>43727</v>
      </c>
      <c r="C264">
        <v>257</v>
      </c>
      <c r="D264" s="3"/>
      <c r="E264">
        <f t="shared" si="42"/>
        <v>15682.76817311694</v>
      </c>
      <c r="F264">
        <f t="shared" si="43"/>
        <v>15682.76817311694</v>
      </c>
      <c r="G264">
        <f t="shared" si="44"/>
        <v>2547.0096539176261</v>
      </c>
      <c r="H264">
        <f t="shared" si="45"/>
        <v>5094.0193078352522</v>
      </c>
      <c r="I264" t="str">
        <f t="shared" si="46"/>
        <v/>
      </c>
      <c r="J264">
        <f t="shared" si="39"/>
        <v>11077.748865281686</v>
      </c>
      <c r="K264">
        <f t="shared" si="47"/>
        <v>11077.748865281686</v>
      </c>
      <c r="L264" t="str">
        <f t="shared" si="40"/>
        <v/>
      </c>
    </row>
    <row r="265" spans="1:12">
      <c r="A265">
        <f t="shared" si="41"/>
        <v>258</v>
      </c>
      <c r="B265" s="5">
        <v>43728</v>
      </c>
      <c r="C265">
        <v>114</v>
      </c>
      <c r="D265" s="3"/>
      <c r="E265">
        <f t="shared" si="42"/>
        <v>15427.779089379617</v>
      </c>
      <c r="F265">
        <f t="shared" si="43"/>
        <v>15427.779089379617</v>
      </c>
      <c r="G265">
        <f t="shared" si="44"/>
        <v>2321.9463794315484</v>
      </c>
      <c r="H265">
        <f t="shared" si="45"/>
        <v>4643.8927588630968</v>
      </c>
      <c r="I265" t="str">
        <f t="shared" si="46"/>
        <v/>
      </c>
      <c r="J265">
        <f t="shared" si="39"/>
        <v>11272.886330516521</v>
      </c>
      <c r="K265">
        <f t="shared" si="47"/>
        <v>11272.886330516521</v>
      </c>
      <c r="L265" t="str">
        <f t="shared" si="40"/>
        <v/>
      </c>
    </row>
    <row r="266" spans="1:12">
      <c r="A266">
        <f t="shared" si="41"/>
        <v>259</v>
      </c>
      <c r="B266" s="5">
        <v>43729</v>
      </c>
      <c r="C266">
        <v>379</v>
      </c>
      <c r="D266" s="3"/>
      <c r="E266">
        <f t="shared" si="42"/>
        <v>15443.789468704725</v>
      </c>
      <c r="F266">
        <f t="shared" si="43"/>
        <v>15443.789468704725</v>
      </c>
      <c r="G266">
        <f t="shared" si="44"/>
        <v>2391.8440007341587</v>
      </c>
      <c r="H266">
        <f t="shared" si="45"/>
        <v>4783.6880014683175</v>
      </c>
      <c r="I266" t="str">
        <f t="shared" si="46"/>
        <v/>
      </c>
      <c r="J266">
        <f t="shared" si="39"/>
        <v>11149.101467236407</v>
      </c>
      <c r="K266">
        <f t="shared" si="47"/>
        <v>11149.101467236407</v>
      </c>
      <c r="L266" t="str">
        <f t="shared" si="40"/>
        <v/>
      </c>
    </row>
    <row r="267" spans="1:12">
      <c r="A267">
        <f t="shared" si="41"/>
        <v>260</v>
      </c>
      <c r="B267" s="5">
        <v>43730</v>
      </c>
      <c r="C267">
        <v>204</v>
      </c>
      <c r="D267" s="3"/>
      <c r="E267">
        <f t="shared" si="42"/>
        <v>15284.423150808254</v>
      </c>
      <c r="F267">
        <f t="shared" si="43"/>
        <v>15284.423150808254</v>
      </c>
      <c r="G267">
        <f t="shared" si="44"/>
        <v>2277.4367038864993</v>
      </c>
      <c r="H267">
        <f t="shared" si="45"/>
        <v>4554.8734077729987</v>
      </c>
      <c r="I267" t="str">
        <f t="shared" si="46"/>
        <v/>
      </c>
      <c r="J267">
        <f t="shared" si="39"/>
        <v>11218.549743035255</v>
      </c>
      <c r="K267">
        <f t="shared" si="47"/>
        <v>11218.549743035255</v>
      </c>
      <c r="L267" t="str">
        <f t="shared" si="40"/>
        <v/>
      </c>
    </row>
    <row r="268" spans="1:12">
      <c r="A268">
        <f t="shared" si="41"/>
        <v>261</v>
      </c>
      <c r="B268" s="5">
        <v>43731</v>
      </c>
      <c r="C268">
        <v>255</v>
      </c>
      <c r="D268" s="3"/>
      <c r="E268">
        <f t="shared" si="42"/>
        <v>15179.80645357633</v>
      </c>
      <c r="F268">
        <f t="shared" si="43"/>
        <v>15179.80645357633</v>
      </c>
      <c r="G268">
        <f t="shared" si="44"/>
        <v>2229.2595466791045</v>
      </c>
      <c r="H268">
        <f t="shared" si="45"/>
        <v>4458.5190933582089</v>
      </c>
      <c r="I268" t="str">
        <f t="shared" si="46"/>
        <v/>
      </c>
      <c r="J268">
        <f t="shared" si="39"/>
        <v>11210.287360218121</v>
      </c>
      <c r="K268">
        <f t="shared" si="47"/>
        <v>11210.287360218121</v>
      </c>
      <c r="L268" t="str">
        <f t="shared" si="40"/>
        <v/>
      </c>
    </row>
    <row r="269" spans="1:12">
      <c r="A269">
        <f t="shared" si="41"/>
        <v>262</v>
      </c>
      <c r="B269" s="5">
        <v>43732</v>
      </c>
      <c r="C269">
        <v>105</v>
      </c>
      <c r="D269" s="3"/>
      <c r="E269">
        <f t="shared" si="42"/>
        <v>14927.651210778286</v>
      </c>
      <c r="F269">
        <f t="shared" si="43"/>
        <v>14927.651210778286</v>
      </c>
      <c r="G269">
        <f t="shared" si="44"/>
        <v>2037.4958338232241</v>
      </c>
      <c r="H269">
        <f t="shared" si="45"/>
        <v>4074.9916676464481</v>
      </c>
      <c r="I269" t="str">
        <f t="shared" si="46"/>
        <v/>
      </c>
      <c r="J269">
        <f t="shared" si="39"/>
        <v>11341.659543131838</v>
      </c>
      <c r="K269">
        <f t="shared" si="47"/>
        <v>11341.659543131838</v>
      </c>
      <c r="L269" t="str">
        <f t="shared" si="40"/>
        <v/>
      </c>
    </row>
    <row r="270" spans="1:12">
      <c r="A270">
        <f t="shared" si="41"/>
        <v>263</v>
      </c>
      <c r="B270" s="5">
        <v>43733</v>
      </c>
      <c r="C270">
        <v>386</v>
      </c>
      <c r="D270" s="3"/>
      <c r="E270">
        <f t="shared" si="42"/>
        <v>14962.428755545074</v>
      </c>
      <c r="F270">
        <f t="shared" si="43"/>
        <v>14962.428755545074</v>
      </c>
      <c r="G270">
        <f t="shared" si="44"/>
        <v>2152.2601091744218</v>
      </c>
      <c r="H270">
        <f t="shared" si="45"/>
        <v>4304.5202183488436</v>
      </c>
      <c r="I270" t="str">
        <f t="shared" si="46"/>
        <v/>
      </c>
      <c r="J270">
        <f t="shared" si="39"/>
        <v>11146.90853719623</v>
      </c>
      <c r="K270">
        <f t="shared" si="47"/>
        <v>11146.90853719623</v>
      </c>
      <c r="L270" t="str">
        <f t="shared" si="40"/>
        <v/>
      </c>
    </row>
    <row r="271" spans="1:12">
      <c r="A271">
        <f t="shared" si="41"/>
        <v>264</v>
      </c>
      <c r="B271" s="5">
        <v>43734</v>
      </c>
      <c r="C271">
        <v>314</v>
      </c>
      <c r="D271" s="3"/>
      <c r="E271">
        <f t="shared" si="42"/>
        <v>14924.388043341123</v>
      </c>
      <c r="F271">
        <f t="shared" si="43"/>
        <v>14924.388043341123</v>
      </c>
      <c r="G271">
        <f t="shared" si="44"/>
        <v>2179.7467231572191</v>
      </c>
      <c r="H271">
        <f t="shared" si="45"/>
        <v>4359.4934463144382</v>
      </c>
      <c r="I271" t="str">
        <f t="shared" si="46"/>
        <v/>
      </c>
      <c r="J271">
        <f t="shared" si="39"/>
        <v>11053.894597026685</v>
      </c>
      <c r="K271">
        <f t="shared" si="47"/>
        <v>11053.894597026685</v>
      </c>
      <c r="L271" t="str">
        <f t="shared" si="40"/>
        <v/>
      </c>
    </row>
    <row r="272" spans="1:12">
      <c r="A272">
        <f t="shared" si="41"/>
        <v>265</v>
      </c>
      <c r="B272" s="5">
        <v>43735</v>
      </c>
      <c r="C272">
        <v>128</v>
      </c>
      <c r="D272" s="3"/>
      <c r="E272">
        <f t="shared" si="42"/>
        <v>14701.24236493388</v>
      </c>
      <c r="F272">
        <f t="shared" si="43"/>
        <v>14701.24236493388</v>
      </c>
      <c r="G272">
        <f t="shared" si="44"/>
        <v>2017.5742613578707</v>
      </c>
      <c r="H272">
        <f t="shared" si="45"/>
        <v>4035.1485227157414</v>
      </c>
      <c r="I272" t="str">
        <f t="shared" si="46"/>
        <v/>
      </c>
      <c r="J272">
        <f t="shared" si="39"/>
        <v>11155.093842218139</v>
      </c>
      <c r="K272">
        <f t="shared" si="47"/>
        <v>11155.093842218139</v>
      </c>
      <c r="L272" t="str">
        <f t="shared" si="40"/>
        <v/>
      </c>
    </row>
    <row r="273" spans="1:12">
      <c r="A273">
        <f t="shared" si="41"/>
        <v>266</v>
      </c>
      <c r="B273" s="5">
        <v>43736</v>
      </c>
      <c r="C273">
        <v>150</v>
      </c>
      <c r="D273" s="3"/>
      <c r="E273">
        <f t="shared" si="42"/>
        <v>14505.346927970399</v>
      </c>
      <c r="F273">
        <f t="shared" si="43"/>
        <v>14505.346927970399</v>
      </c>
      <c r="G273">
        <f t="shared" si="44"/>
        <v>1898.9905382759348</v>
      </c>
      <c r="H273">
        <f t="shared" si="45"/>
        <v>3797.9810765518696</v>
      </c>
      <c r="I273" t="str">
        <f t="shared" si="46"/>
        <v/>
      </c>
      <c r="J273">
        <f t="shared" si="39"/>
        <v>11196.36585141853</v>
      </c>
      <c r="K273">
        <f t="shared" si="47"/>
        <v>11196.36585141853</v>
      </c>
      <c r="L273" t="str">
        <f t="shared" si="40"/>
        <v/>
      </c>
    </row>
    <row r="274" spans="1:12">
      <c r="A274">
        <f t="shared" si="41"/>
        <v>267</v>
      </c>
      <c r="B274" s="5">
        <v>43737</v>
      </c>
      <c r="C274">
        <v>1010</v>
      </c>
      <c r="D274" s="3"/>
      <c r="E274">
        <f t="shared" si="42"/>
        <v>15174.060580231191</v>
      </c>
      <c r="F274">
        <f t="shared" si="43"/>
        <v>15174.060580231191</v>
      </c>
      <c r="G274">
        <f t="shared" si="44"/>
        <v>2656.1929294661095</v>
      </c>
      <c r="H274">
        <f t="shared" si="45"/>
        <v>5312.385858932219</v>
      </c>
      <c r="I274" t="str">
        <f t="shared" si="46"/>
        <v/>
      </c>
      <c r="J274">
        <f t="shared" si="39"/>
        <v>10350.674721298972</v>
      </c>
      <c r="K274">
        <f t="shared" si="47"/>
        <v>10350.674721298972</v>
      </c>
      <c r="L274" t="str">
        <f t="shared" si="40"/>
        <v/>
      </c>
    </row>
    <row r="275" spans="1:12">
      <c r="A275">
        <f t="shared" si="41"/>
        <v>268</v>
      </c>
      <c r="B275" s="5">
        <v>43738</v>
      </c>
      <c r="C275">
        <v>0</v>
      </c>
      <c r="D275" s="3"/>
      <c r="E275">
        <f t="shared" si="42"/>
        <v>14817.040528141668</v>
      </c>
      <c r="F275">
        <f t="shared" si="43"/>
        <v>14817.040528141668</v>
      </c>
      <c r="G275">
        <f t="shared" si="44"/>
        <v>2302.5949480268632</v>
      </c>
      <c r="H275">
        <f t="shared" si="45"/>
        <v>4605.1898960537264</v>
      </c>
      <c r="I275" t="str">
        <f t="shared" si="46"/>
        <v/>
      </c>
      <c r="J275">
        <f t="shared" si="39"/>
        <v>10700.850632087942</v>
      </c>
      <c r="K275">
        <f t="shared" si="47"/>
        <v>10700.850632087942</v>
      </c>
      <c r="L275" t="str">
        <f t="shared" si="40"/>
        <v/>
      </c>
    </row>
    <row r="276" spans="1:12">
      <c r="B276" s="5"/>
      <c r="D276" s="3"/>
      <c r="L276" t="str">
        <f t="shared" si="40"/>
        <v/>
      </c>
    </row>
    <row r="277" spans="1:12">
      <c r="B277" s="5"/>
      <c r="D277" s="3"/>
      <c r="L277" t="str">
        <f t="shared" si="40"/>
        <v/>
      </c>
    </row>
    <row r="278" spans="1:12">
      <c r="B278" s="5"/>
      <c r="D278" s="3"/>
      <c r="L278" t="str">
        <f t="shared" si="40"/>
        <v/>
      </c>
    </row>
    <row r="279" spans="1:12">
      <c r="B279" s="5"/>
      <c r="D279" s="3"/>
      <c r="L279" t="str">
        <f t="shared" si="40"/>
        <v/>
      </c>
    </row>
    <row r="280" spans="1:12">
      <c r="B280" s="5"/>
      <c r="D280" s="3"/>
      <c r="L280" t="str">
        <f t="shared" si="40"/>
        <v/>
      </c>
    </row>
    <row r="281" spans="1:12">
      <c r="B281" s="5"/>
      <c r="D281" s="3"/>
      <c r="L281" t="str">
        <f t="shared" si="40"/>
        <v/>
      </c>
    </row>
    <row r="282" spans="1:12">
      <c r="B282" s="5"/>
      <c r="D282" s="3"/>
      <c r="L282" t="str">
        <f t="shared" si="40"/>
        <v/>
      </c>
    </row>
    <row r="283" spans="1:12">
      <c r="B283" s="5"/>
      <c r="D283" s="3"/>
      <c r="L283" t="str">
        <f t="shared" si="40"/>
        <v/>
      </c>
    </row>
    <row r="284" spans="1:12">
      <c r="B284" s="5"/>
      <c r="D284" s="3"/>
      <c r="L284" t="str">
        <f t="shared" si="40"/>
        <v/>
      </c>
    </row>
    <row r="285" spans="1:12">
      <c r="B285" s="5"/>
      <c r="D285" s="3"/>
      <c r="L285" t="str">
        <f t="shared" si="40"/>
        <v/>
      </c>
    </row>
    <row r="286" spans="1:12">
      <c r="B286" s="5"/>
      <c r="D286" s="3"/>
      <c r="L286" t="str">
        <f t="shared" si="40"/>
        <v/>
      </c>
    </row>
    <row r="287" spans="1:12">
      <c r="B287" s="5"/>
      <c r="D287" s="3"/>
      <c r="L287" t="str">
        <f t="shared" si="40"/>
        <v/>
      </c>
    </row>
    <row r="288" spans="1:12">
      <c r="B288" s="5"/>
      <c r="D288" s="3"/>
      <c r="L288" t="str">
        <f t="shared" si="40"/>
        <v/>
      </c>
    </row>
    <row r="289" spans="2:12">
      <c r="B289" s="5"/>
      <c r="D289" s="3"/>
      <c r="L289" t="str">
        <f t="shared" si="40"/>
        <v/>
      </c>
    </row>
    <row r="290" spans="2:12">
      <c r="B290" s="5"/>
      <c r="D290" s="3"/>
      <c r="L290" t="str">
        <f t="shared" si="40"/>
        <v/>
      </c>
    </row>
    <row r="291" spans="2:12">
      <c r="B291" s="5"/>
      <c r="D291" s="3"/>
      <c r="L291" t="str">
        <f t="shared" si="40"/>
        <v/>
      </c>
    </row>
    <row r="292" spans="2:12">
      <c r="B292" s="5"/>
      <c r="D292" s="3"/>
      <c r="L292" t="str">
        <f t="shared" si="40"/>
        <v/>
      </c>
    </row>
    <row r="293" spans="2:12">
      <c r="B293" s="5"/>
      <c r="D293" s="3"/>
      <c r="L293" t="str">
        <f t="shared" si="40"/>
        <v/>
      </c>
    </row>
    <row r="294" spans="2:12">
      <c r="B294" s="5"/>
      <c r="D294" s="3"/>
      <c r="L294" t="str">
        <f t="shared" si="40"/>
        <v/>
      </c>
    </row>
    <row r="295" spans="2:12">
      <c r="B295" s="5"/>
      <c r="D295" s="3"/>
      <c r="L295" t="str">
        <f t="shared" si="40"/>
        <v/>
      </c>
    </row>
    <row r="296" spans="2:12">
      <c r="B296" s="5"/>
      <c r="D296" s="3"/>
      <c r="L296" t="str">
        <f t="shared" si="40"/>
        <v/>
      </c>
    </row>
    <row r="297" spans="2:12">
      <c r="B297" s="5"/>
      <c r="D297" s="3"/>
      <c r="L297" t="str">
        <f t="shared" si="40"/>
        <v/>
      </c>
    </row>
    <row r="298" spans="2:12">
      <c r="B298" s="5"/>
      <c r="D298" s="3"/>
      <c r="L298" t="str">
        <f t="shared" si="40"/>
        <v/>
      </c>
    </row>
    <row r="299" spans="2:12">
      <c r="B299" s="5"/>
      <c r="D299" s="3"/>
      <c r="L299" t="str">
        <f t="shared" si="40"/>
        <v/>
      </c>
    </row>
    <row r="300" spans="2:12">
      <c r="B300" s="5"/>
      <c r="D300" s="3"/>
      <c r="L300" t="str">
        <f t="shared" si="40"/>
        <v/>
      </c>
    </row>
    <row r="301" spans="2:12">
      <c r="B301" s="5"/>
      <c r="D301" s="3"/>
      <c r="L301" t="str">
        <f t="shared" si="40"/>
        <v/>
      </c>
    </row>
    <row r="302" spans="2:12">
      <c r="B302" s="5"/>
      <c r="D302" s="3"/>
      <c r="L302" t="str">
        <f t="shared" si="40"/>
        <v/>
      </c>
    </row>
    <row r="303" spans="2:12">
      <c r="B303" s="5"/>
      <c r="D303" s="3"/>
      <c r="L303" t="str">
        <f t="shared" si="40"/>
        <v/>
      </c>
    </row>
    <row r="304" spans="2:12">
      <c r="B304" s="5"/>
      <c r="D304" s="3"/>
      <c r="L304" t="str">
        <f t="shared" si="40"/>
        <v/>
      </c>
    </row>
    <row r="305" spans="2:12">
      <c r="B305" s="5"/>
      <c r="D305" s="3"/>
      <c r="L305" t="str">
        <f t="shared" si="40"/>
        <v/>
      </c>
    </row>
    <row r="306" spans="2:12">
      <c r="B306" s="5"/>
      <c r="D306" s="3"/>
      <c r="L306" t="str">
        <f t="shared" si="40"/>
        <v/>
      </c>
    </row>
    <row r="307" spans="2:12">
      <c r="B307" s="5"/>
      <c r="D307" s="3"/>
      <c r="L307" t="str">
        <f t="shared" si="40"/>
        <v/>
      </c>
    </row>
    <row r="308" spans="2:12">
      <c r="B308" s="5"/>
      <c r="D308" s="3"/>
      <c r="L308" t="str">
        <f t="shared" si="40"/>
        <v/>
      </c>
    </row>
    <row r="309" spans="2:12">
      <c r="B309" s="5"/>
      <c r="D309" s="3"/>
      <c r="L309" t="str">
        <f t="shared" si="40"/>
        <v/>
      </c>
    </row>
    <row r="310" spans="2:12">
      <c r="B310" s="5"/>
      <c r="D310" s="3"/>
      <c r="L310" t="str">
        <f t="shared" si="40"/>
        <v/>
      </c>
    </row>
    <row r="311" spans="2:12">
      <c r="B311" s="5"/>
      <c r="D311" s="3"/>
      <c r="L311" t="str">
        <f t="shared" si="40"/>
        <v/>
      </c>
    </row>
    <row r="312" spans="2:12">
      <c r="B312" s="5"/>
      <c r="D312" s="3"/>
      <c r="L312" t="str">
        <f t="shared" si="40"/>
        <v/>
      </c>
    </row>
    <row r="313" spans="2:12">
      <c r="B313" s="5"/>
      <c r="D313" s="3"/>
      <c r="L313" t="str">
        <f t="shared" si="40"/>
        <v/>
      </c>
    </row>
    <row r="314" spans="2:12">
      <c r="B314" s="5"/>
      <c r="D314" s="3"/>
      <c r="L314" t="str">
        <f t="shared" si="40"/>
        <v/>
      </c>
    </row>
    <row r="315" spans="2:12">
      <c r="B315" s="5"/>
      <c r="D315" s="3"/>
      <c r="L315" t="str">
        <f t="shared" si="40"/>
        <v/>
      </c>
    </row>
    <row r="316" spans="2:12">
      <c r="B316" s="5"/>
      <c r="D316" s="3"/>
      <c r="L316" t="str">
        <f t="shared" si="40"/>
        <v/>
      </c>
    </row>
    <row r="317" spans="2:12">
      <c r="B317" s="5"/>
      <c r="D317" s="3"/>
      <c r="L317" t="str">
        <f t="shared" si="40"/>
        <v/>
      </c>
    </row>
    <row r="318" spans="2:12">
      <c r="B318" s="5"/>
      <c r="D318" s="3"/>
      <c r="L318" t="str">
        <f t="shared" si="40"/>
        <v/>
      </c>
    </row>
    <row r="319" spans="2:12">
      <c r="B319" s="5"/>
      <c r="D319" s="3"/>
      <c r="L319" t="str">
        <f t="shared" si="40"/>
        <v/>
      </c>
    </row>
    <row r="320" spans="2:12">
      <c r="B320" s="5"/>
      <c r="D320" s="3"/>
      <c r="L320" t="str">
        <f t="shared" si="40"/>
        <v/>
      </c>
    </row>
    <row r="321" spans="2:12">
      <c r="B321" s="5"/>
      <c r="D321" s="3"/>
      <c r="L321" t="str">
        <f t="shared" si="40"/>
        <v/>
      </c>
    </row>
    <row r="322" spans="2:12">
      <c r="B322" s="5"/>
      <c r="D322" s="3"/>
      <c r="L322" t="str">
        <f t="shared" si="40"/>
        <v/>
      </c>
    </row>
    <row r="323" spans="2:12">
      <c r="B323" s="5"/>
      <c r="D323" s="3"/>
      <c r="L323" t="str">
        <f t="shared" ref="L323:L367" si="48">IF(ISBLANK(D323),"",(K323-D323))</f>
        <v/>
      </c>
    </row>
    <row r="324" spans="2:12">
      <c r="B324" s="5"/>
      <c r="D324" s="3"/>
      <c r="L324" t="str">
        <f t="shared" si="48"/>
        <v/>
      </c>
    </row>
    <row r="325" spans="2:12">
      <c r="B325" s="5"/>
      <c r="D325" s="3"/>
      <c r="L325" t="str">
        <f t="shared" si="48"/>
        <v/>
      </c>
    </row>
    <row r="326" spans="2:12">
      <c r="B326" s="5"/>
      <c r="D326" s="3"/>
      <c r="L326" t="str">
        <f t="shared" si="48"/>
        <v/>
      </c>
    </row>
    <row r="327" spans="2:12">
      <c r="B327" s="5"/>
      <c r="D327" s="3"/>
      <c r="L327" t="str">
        <f t="shared" si="48"/>
        <v/>
      </c>
    </row>
    <row r="328" spans="2:12">
      <c r="B328" s="5"/>
      <c r="D328" s="3"/>
      <c r="L328" t="str">
        <f t="shared" si="48"/>
        <v/>
      </c>
    </row>
    <row r="329" spans="2:12">
      <c r="B329" s="5"/>
      <c r="D329" s="3"/>
      <c r="L329" t="str">
        <f t="shared" si="48"/>
        <v/>
      </c>
    </row>
    <row r="330" spans="2:12">
      <c r="B330" s="5"/>
      <c r="D330" s="3"/>
      <c r="L330" t="str">
        <f t="shared" si="48"/>
        <v/>
      </c>
    </row>
    <row r="331" spans="2:12">
      <c r="B331" s="5"/>
      <c r="D331" s="3"/>
      <c r="L331" t="str">
        <f t="shared" si="48"/>
        <v/>
      </c>
    </row>
    <row r="332" spans="2:12">
      <c r="B332" s="5"/>
      <c r="D332" s="3"/>
      <c r="L332" t="str">
        <f t="shared" si="48"/>
        <v/>
      </c>
    </row>
    <row r="333" spans="2:12">
      <c r="B333" s="5"/>
      <c r="D333" s="3"/>
      <c r="L333" t="str">
        <f t="shared" si="48"/>
        <v/>
      </c>
    </row>
    <row r="334" spans="2:12">
      <c r="B334" s="5"/>
      <c r="D334" s="3"/>
      <c r="L334" t="str">
        <f t="shared" si="48"/>
        <v/>
      </c>
    </row>
    <row r="335" spans="2:12">
      <c r="B335" s="5"/>
      <c r="D335" s="3"/>
      <c r="L335" t="str">
        <f t="shared" si="48"/>
        <v/>
      </c>
    </row>
    <row r="336" spans="2:12">
      <c r="B336" s="5"/>
      <c r="D336" s="3"/>
      <c r="L336" t="str">
        <f t="shared" si="48"/>
        <v/>
      </c>
    </row>
    <row r="337" spans="2:12">
      <c r="B337" s="5"/>
      <c r="D337" s="3"/>
      <c r="L337" t="str">
        <f t="shared" si="48"/>
        <v/>
      </c>
    </row>
    <row r="338" spans="2:12">
      <c r="B338" s="5"/>
      <c r="D338" s="3"/>
      <c r="L338" t="str">
        <f t="shared" si="48"/>
        <v/>
      </c>
    </row>
    <row r="339" spans="2:12">
      <c r="B339" s="5"/>
      <c r="D339" s="3"/>
      <c r="L339" t="str">
        <f t="shared" si="48"/>
        <v/>
      </c>
    </row>
    <row r="340" spans="2:12">
      <c r="B340" s="5"/>
      <c r="D340" s="3"/>
      <c r="L340" t="str">
        <f t="shared" si="48"/>
        <v/>
      </c>
    </row>
    <row r="341" spans="2:12">
      <c r="B341" s="5"/>
      <c r="D341" s="3"/>
      <c r="L341" t="str">
        <f t="shared" si="48"/>
        <v/>
      </c>
    </row>
    <row r="342" spans="2:12">
      <c r="B342" s="5"/>
      <c r="D342" s="3"/>
      <c r="L342" t="str">
        <f t="shared" si="48"/>
        <v/>
      </c>
    </row>
    <row r="343" spans="2:12">
      <c r="B343" s="5"/>
      <c r="D343" s="3"/>
      <c r="L343" t="str">
        <f t="shared" si="48"/>
        <v/>
      </c>
    </row>
    <row r="344" spans="2:12">
      <c r="B344" s="5"/>
      <c r="D344" s="3"/>
      <c r="L344" t="str">
        <f t="shared" si="48"/>
        <v/>
      </c>
    </row>
    <row r="345" spans="2:12">
      <c r="B345" s="5"/>
      <c r="D345" s="3"/>
      <c r="L345" t="str">
        <f t="shared" si="48"/>
        <v/>
      </c>
    </row>
    <row r="346" spans="2:12">
      <c r="B346" s="5"/>
      <c r="D346" s="3"/>
      <c r="L346" t="str">
        <f t="shared" si="48"/>
        <v/>
      </c>
    </row>
    <row r="347" spans="2:12">
      <c r="B347" s="5"/>
      <c r="D347" s="3"/>
      <c r="L347" t="str">
        <f t="shared" si="48"/>
        <v/>
      </c>
    </row>
    <row r="348" spans="2:12">
      <c r="B348" s="5"/>
      <c r="D348" s="3"/>
      <c r="L348" t="str">
        <f t="shared" si="48"/>
        <v/>
      </c>
    </row>
    <row r="349" spans="2:12">
      <c r="B349" s="5"/>
      <c r="D349" s="3"/>
      <c r="L349" t="str">
        <f t="shared" si="48"/>
        <v/>
      </c>
    </row>
    <row r="350" spans="2:12">
      <c r="B350" s="5"/>
      <c r="D350" s="3"/>
      <c r="L350" t="str">
        <f t="shared" si="48"/>
        <v/>
      </c>
    </row>
    <row r="351" spans="2:12">
      <c r="B351" s="5"/>
      <c r="D351" s="3"/>
      <c r="L351" t="str">
        <f t="shared" si="48"/>
        <v/>
      </c>
    </row>
    <row r="352" spans="2:12">
      <c r="B352" s="5"/>
      <c r="D352" s="3"/>
      <c r="L352" t="str">
        <f t="shared" si="48"/>
        <v/>
      </c>
    </row>
    <row r="353" spans="2:12">
      <c r="B353" s="5"/>
      <c r="D353" s="3"/>
      <c r="L353" t="str">
        <f t="shared" si="48"/>
        <v/>
      </c>
    </row>
    <row r="354" spans="2:12">
      <c r="B354" s="5"/>
      <c r="D354" s="3"/>
      <c r="L354" t="str">
        <f t="shared" si="48"/>
        <v/>
      </c>
    </row>
    <row r="355" spans="2:12">
      <c r="B355" s="5"/>
      <c r="D355" s="3"/>
      <c r="L355" t="str">
        <f t="shared" si="48"/>
        <v/>
      </c>
    </row>
    <row r="356" spans="2:12">
      <c r="B356" s="5"/>
      <c r="D356" s="3"/>
      <c r="L356" t="str">
        <f t="shared" si="48"/>
        <v/>
      </c>
    </row>
    <row r="357" spans="2:12">
      <c r="B357" s="5"/>
      <c r="D357" s="3"/>
      <c r="L357" t="str">
        <f t="shared" si="48"/>
        <v/>
      </c>
    </row>
    <row r="358" spans="2:12">
      <c r="B358" s="5"/>
      <c r="D358" s="3"/>
      <c r="L358" t="str">
        <f t="shared" si="48"/>
        <v/>
      </c>
    </row>
    <row r="359" spans="2:12">
      <c r="B359" s="5"/>
      <c r="D359" s="3"/>
      <c r="L359" t="str">
        <f t="shared" si="48"/>
        <v/>
      </c>
    </row>
    <row r="360" spans="2:12">
      <c r="B360" s="5"/>
      <c r="D360" s="3"/>
      <c r="L360" t="str">
        <f t="shared" si="48"/>
        <v/>
      </c>
    </row>
    <row r="361" spans="2:12">
      <c r="B361" s="5"/>
      <c r="D361" s="3"/>
      <c r="L361" t="str">
        <f t="shared" si="48"/>
        <v/>
      </c>
    </row>
    <row r="362" spans="2:12">
      <c r="B362" s="5"/>
      <c r="D362" s="3"/>
      <c r="L362" t="str">
        <f t="shared" si="48"/>
        <v/>
      </c>
    </row>
    <row r="363" spans="2:12">
      <c r="B363" s="5"/>
      <c r="D363" s="3"/>
      <c r="L363" t="str">
        <f t="shared" si="48"/>
        <v/>
      </c>
    </row>
    <row r="364" spans="2:12">
      <c r="B364" s="5"/>
      <c r="D364" s="3"/>
      <c r="L364" t="str">
        <f t="shared" si="48"/>
        <v/>
      </c>
    </row>
    <row r="365" spans="2:12">
      <c r="B365" s="5"/>
      <c r="D365" s="3"/>
      <c r="L365" t="str">
        <f t="shared" si="48"/>
        <v/>
      </c>
    </row>
    <row r="366" spans="2:12">
      <c r="B366" s="5"/>
      <c r="D366" s="3"/>
      <c r="L366" t="str">
        <f t="shared" si="48"/>
        <v/>
      </c>
    </row>
    <row r="367" spans="2:12">
      <c r="B367" s="5"/>
      <c r="D367" s="3"/>
      <c r="L367" t="str">
        <f t="shared" si="4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94B8-9834-4A0B-956B-CEAA6B74DFE2}">
  <dimension ref="A1:Y368"/>
  <sheetViews>
    <sheetView view="pageLayout" zoomScaleNormal="100" workbookViewId="0">
      <selection activeCell="D100" sqref="D100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D2" s="3"/>
      <c r="L2" t="str">
        <f>IF(ISBLANK(D2),"",(K2-D2))</f>
        <v/>
      </c>
      <c r="M2" t="str">
        <f>IF(L2="","",(ABS(L2)/D2)*100)</f>
        <v/>
      </c>
      <c r="N2" t="s">
        <v>16</v>
      </c>
      <c r="O2" s="6">
        <v>489</v>
      </c>
      <c r="Q2" t="s">
        <v>19</v>
      </c>
      <c r="R2">
        <f>SUMSQ(L2:L367)</f>
        <v>43324727.692465447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L3" t="str">
        <f t="shared" ref="L3:L66" si="0">IF(ISBLANK(D3),"",(K3-D3))</f>
        <v/>
      </c>
      <c r="M3" t="str">
        <f t="shared" ref="M3:M66" si="1">IF(L3="","",(ABS(L3)/D3)*100)</f>
        <v/>
      </c>
      <c r="N3" t="s">
        <v>12</v>
      </c>
      <c r="O3" s="4">
        <v>1</v>
      </c>
      <c r="Q3" t="s">
        <v>20</v>
      </c>
      <c r="R3">
        <f>RSQ(D2:D367,I2:I367)</f>
        <v>6.4890196680116377E-2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 t="e">
        <f>#REF!</f>
        <v>#REF!</v>
      </c>
    </row>
    <row r="4" spans="1:25">
      <c r="B4" s="5"/>
      <c r="D4" s="3"/>
      <c r="L4" t="str">
        <f t="shared" si="0"/>
        <v/>
      </c>
      <c r="M4" t="str">
        <f t="shared" si="1"/>
        <v/>
      </c>
      <c r="N4" t="s">
        <v>13</v>
      </c>
      <c r="O4" s="4">
        <v>2</v>
      </c>
      <c r="P4">
        <f>O4/O3</f>
        <v>2</v>
      </c>
      <c r="Q4" t="s">
        <v>21</v>
      </c>
      <c r="R4" t="e">
        <f>1-((1-$R$3)*($Y$3-1))/(Y3-Y4-1)</f>
        <v>#REF!</v>
      </c>
      <c r="W4" t="s">
        <v>27</v>
      </c>
      <c r="X4" t="s">
        <v>25</v>
      </c>
      <c r="Y4">
        <v>5</v>
      </c>
    </row>
    <row r="5" spans="1:25">
      <c r="B5" s="5"/>
      <c r="D5" s="3"/>
      <c r="L5" t="str">
        <f t="shared" si="0"/>
        <v/>
      </c>
      <c r="M5" t="str">
        <f t="shared" si="1"/>
        <v/>
      </c>
      <c r="N5" s="1" t="s">
        <v>14</v>
      </c>
      <c r="O5" s="4">
        <v>42</v>
      </c>
      <c r="Q5" s="1" t="s">
        <v>22</v>
      </c>
      <c r="R5">
        <f>LARGE(L2:L367,1)/LARGE(D2:D367,1)*100</f>
        <v>638.41260073651654</v>
      </c>
    </row>
    <row r="6" spans="1:25">
      <c r="B6" s="5"/>
      <c r="D6" s="3"/>
      <c r="L6" t="str">
        <f t="shared" si="0"/>
        <v/>
      </c>
      <c r="M6" t="str">
        <f t="shared" si="1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494.9173745516614</v>
      </c>
      <c r="S6">
        <f>_xlfn.STDEV.P(M2:M367)</f>
        <v>243.48688246834908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I7" t="str">
        <f t="shared" ref="I7:I70" si="2">IF(ISBLANK(D7),"",($O$2+((E6*EXP(-1/$O$5))*$O$3)-((G6*EXP(-1/$O$6))*$O$4)))</f>
        <v/>
      </c>
      <c r="J7">
        <v>489</v>
      </c>
      <c r="K7">
        <f t="shared" ref="K7:K70" si="3">IF(I7="",J7,I7)</f>
        <v>489</v>
      </c>
      <c r="L7" t="str">
        <f t="shared" si="0"/>
        <v/>
      </c>
      <c r="M7" t="str">
        <f t="shared" si="1"/>
        <v/>
      </c>
    </row>
    <row r="8" spans="1:25">
      <c r="A8">
        <f t="shared" ref="A8:A71" si="4">A7+1</f>
        <v>1</v>
      </c>
      <c r="B8" s="5">
        <v>43471</v>
      </c>
      <c r="C8">
        <v>389</v>
      </c>
      <c r="D8" s="3">
        <v>489</v>
      </c>
      <c r="E8">
        <f t="shared" ref="E8:E71" si="5">(E7*EXP(-1/$O$5)+C8)</f>
        <v>389</v>
      </c>
      <c r="F8">
        <f t="shared" ref="F8:F71" si="6">E8*$O$3</f>
        <v>389</v>
      </c>
      <c r="G8">
        <f t="shared" ref="G8:G71" si="7">(G7*EXP(-1/$O$6)+C8)</f>
        <v>389</v>
      </c>
      <c r="H8">
        <f t="shared" ref="H8:H71" si="8">G8*$O$4</f>
        <v>778</v>
      </c>
      <c r="I8">
        <f t="shared" si="2"/>
        <v>489</v>
      </c>
      <c r="J8">
        <f>$O$2+F8-H8</f>
        <v>100</v>
      </c>
      <c r="K8">
        <f>IF(I8="",J8,I8)</f>
        <v>489</v>
      </c>
      <c r="L8">
        <f t="shared" si="0"/>
        <v>0</v>
      </c>
      <c r="M8">
        <f t="shared" si="1"/>
        <v>0</v>
      </c>
      <c r="O8">
        <f>1.1*O3</f>
        <v>1.1000000000000001</v>
      </c>
    </row>
    <row r="9" spans="1:25">
      <c r="A9">
        <f t="shared" si="4"/>
        <v>2</v>
      </c>
      <c r="B9" s="5">
        <v>43472</v>
      </c>
      <c r="C9">
        <v>78</v>
      </c>
      <c r="D9" s="3"/>
      <c r="E9">
        <f t="shared" si="5"/>
        <v>457.8474861077226</v>
      </c>
      <c r="F9">
        <f t="shared" si="6"/>
        <v>457.8474861077226</v>
      </c>
      <c r="G9">
        <f t="shared" si="7"/>
        <v>415.21550300282064</v>
      </c>
      <c r="H9">
        <f t="shared" si="8"/>
        <v>830.43100600564128</v>
      </c>
      <c r="I9" t="str">
        <f t="shared" si="2"/>
        <v/>
      </c>
      <c r="J9">
        <f t="shared" ref="J9:J72" si="9">$O$2+F9-H9</f>
        <v>116.41648010208132</v>
      </c>
      <c r="K9">
        <f t="shared" si="3"/>
        <v>116.41648010208132</v>
      </c>
      <c r="L9" t="str">
        <f t="shared" si="0"/>
        <v/>
      </c>
      <c r="M9" t="str">
        <f t="shared" si="1"/>
        <v/>
      </c>
    </row>
    <row r="10" spans="1:25">
      <c r="A10">
        <f t="shared" si="4"/>
        <v>3</v>
      </c>
      <c r="B10" s="5">
        <v>43473</v>
      </c>
      <c r="C10">
        <v>162</v>
      </c>
      <c r="D10" s="3"/>
      <c r="E10">
        <f t="shared" si="5"/>
        <v>609.07510698909732</v>
      </c>
      <c r="F10">
        <f t="shared" si="6"/>
        <v>609.07510698909732</v>
      </c>
      <c r="G10">
        <f t="shared" si="7"/>
        <v>521.94114318680045</v>
      </c>
      <c r="H10">
        <f t="shared" si="8"/>
        <v>1043.8822863736009</v>
      </c>
      <c r="I10" t="str">
        <f t="shared" si="2"/>
        <v/>
      </c>
      <c r="J10">
        <f t="shared" si="9"/>
        <v>54.19282061549643</v>
      </c>
      <c r="K10">
        <f t="shared" si="3"/>
        <v>54.19282061549643</v>
      </c>
      <c r="L10" t="str">
        <f t="shared" si="0"/>
        <v/>
      </c>
      <c r="M10" t="str">
        <f t="shared" si="1"/>
        <v/>
      </c>
    </row>
    <row r="11" spans="1:25">
      <c r="A11">
        <f t="shared" si="4"/>
        <v>4</v>
      </c>
      <c r="B11" s="5">
        <v>43474</v>
      </c>
      <c r="C11">
        <v>58</v>
      </c>
      <c r="D11" s="3"/>
      <c r="E11">
        <f t="shared" si="5"/>
        <v>652.74459701953936</v>
      </c>
      <c r="F11">
        <f t="shared" si="6"/>
        <v>652.74459701953936</v>
      </c>
      <c r="G11">
        <f t="shared" si="7"/>
        <v>510.45924199898235</v>
      </c>
      <c r="H11">
        <f t="shared" si="8"/>
        <v>1020.9184839979647</v>
      </c>
      <c r="I11" t="str">
        <f t="shared" si="2"/>
        <v/>
      </c>
      <c r="J11">
        <f t="shared" si="9"/>
        <v>120.82611302157477</v>
      </c>
      <c r="K11">
        <f t="shared" si="3"/>
        <v>120.82611302157477</v>
      </c>
      <c r="L11" t="str">
        <f t="shared" si="0"/>
        <v/>
      </c>
      <c r="M11" t="str">
        <f t="shared" si="1"/>
        <v/>
      </c>
    </row>
    <row r="12" spans="1:25">
      <c r="A12">
        <f t="shared" si="4"/>
        <v>5</v>
      </c>
      <c r="B12" s="5">
        <v>43475</v>
      </c>
      <c r="C12">
        <v>36</v>
      </c>
      <c r="D12" s="3"/>
      <c r="E12">
        <f t="shared" si="5"/>
        <v>673.38661760480841</v>
      </c>
      <c r="F12">
        <f t="shared" si="6"/>
        <v>673.38661760480841</v>
      </c>
      <c r="G12">
        <f t="shared" si="7"/>
        <v>478.50583561214751</v>
      </c>
      <c r="H12">
        <f t="shared" si="8"/>
        <v>957.01167122429501</v>
      </c>
      <c r="I12" t="str">
        <f t="shared" si="2"/>
        <v/>
      </c>
      <c r="J12">
        <f t="shared" si="9"/>
        <v>205.37494638051339</v>
      </c>
      <c r="K12">
        <f t="shared" si="3"/>
        <v>205.37494638051339</v>
      </c>
      <c r="L12" t="str">
        <f t="shared" si="0"/>
        <v/>
      </c>
      <c r="M12" t="str">
        <f t="shared" si="1"/>
        <v/>
      </c>
    </row>
    <row r="13" spans="1:25">
      <c r="A13">
        <f t="shared" si="4"/>
        <v>6</v>
      </c>
      <c r="B13" s="5">
        <v>43476</v>
      </c>
      <c r="C13">
        <v>215</v>
      </c>
      <c r="D13" s="3"/>
      <c r="E13">
        <f t="shared" si="5"/>
        <v>872.54296626161647</v>
      </c>
      <c r="F13">
        <f t="shared" si="6"/>
        <v>872.54296626161647</v>
      </c>
      <c r="G13">
        <f t="shared" si="7"/>
        <v>629.806133793664</v>
      </c>
      <c r="H13">
        <f t="shared" si="8"/>
        <v>1259.612267587328</v>
      </c>
      <c r="I13" t="str">
        <f t="shared" si="2"/>
        <v/>
      </c>
      <c r="J13">
        <f t="shared" si="9"/>
        <v>101.93069867428858</v>
      </c>
      <c r="K13">
        <f t="shared" si="3"/>
        <v>101.93069867428858</v>
      </c>
      <c r="L13" t="str">
        <f t="shared" si="0"/>
        <v/>
      </c>
      <c r="M13" t="str">
        <f t="shared" si="1"/>
        <v/>
      </c>
    </row>
    <row r="14" spans="1:25">
      <c r="A14">
        <f t="shared" si="4"/>
        <v>7</v>
      </c>
      <c r="B14" s="5">
        <v>43477</v>
      </c>
      <c r="C14">
        <v>5</v>
      </c>
      <c r="D14" s="3"/>
      <c r="E14">
        <f t="shared" si="5"/>
        <v>857.01350194203201</v>
      </c>
      <c r="F14">
        <f t="shared" si="6"/>
        <v>857.01350194203201</v>
      </c>
      <c r="G14">
        <f t="shared" si="7"/>
        <v>550.96501851283335</v>
      </c>
      <c r="H14">
        <f t="shared" si="8"/>
        <v>1101.9300370256667</v>
      </c>
      <c r="I14" t="str">
        <f t="shared" si="2"/>
        <v/>
      </c>
      <c r="J14">
        <f t="shared" si="9"/>
        <v>244.0834649163653</v>
      </c>
      <c r="K14">
        <f t="shared" si="3"/>
        <v>244.0834649163653</v>
      </c>
      <c r="L14" t="str">
        <f t="shared" si="0"/>
        <v/>
      </c>
      <c r="M14" t="str">
        <f t="shared" si="1"/>
        <v/>
      </c>
    </row>
    <row r="15" spans="1:25">
      <c r="A15">
        <f t="shared" si="4"/>
        <v>8</v>
      </c>
      <c r="B15" s="5">
        <v>43478</v>
      </c>
      <c r="C15">
        <v>98</v>
      </c>
      <c r="D15" s="3"/>
      <c r="E15">
        <f t="shared" si="5"/>
        <v>934.84941972508159</v>
      </c>
      <c r="F15">
        <f t="shared" si="6"/>
        <v>934.84941972508159</v>
      </c>
      <c r="G15">
        <f t="shared" si="7"/>
        <v>575.61939808422494</v>
      </c>
      <c r="H15">
        <f t="shared" si="8"/>
        <v>1151.2387961684499</v>
      </c>
      <c r="I15" t="str">
        <f t="shared" si="2"/>
        <v/>
      </c>
      <c r="J15">
        <f t="shared" si="9"/>
        <v>272.61062355663171</v>
      </c>
      <c r="K15">
        <f t="shared" si="3"/>
        <v>272.61062355663171</v>
      </c>
      <c r="L15" t="str">
        <f t="shared" si="0"/>
        <v/>
      </c>
      <c r="M15" t="str">
        <f t="shared" si="1"/>
        <v/>
      </c>
    </row>
    <row r="16" spans="1:25">
      <c r="A16">
        <f t="shared" si="4"/>
        <v>9</v>
      </c>
      <c r="B16" s="5">
        <v>43479</v>
      </c>
      <c r="C16">
        <v>109</v>
      </c>
      <c r="D16" s="3"/>
      <c r="E16">
        <f t="shared" si="5"/>
        <v>1021.8539896448214</v>
      </c>
      <c r="F16">
        <f t="shared" si="6"/>
        <v>1021.8539896448214</v>
      </c>
      <c r="G16">
        <f t="shared" si="7"/>
        <v>607.99173486671657</v>
      </c>
      <c r="H16">
        <f t="shared" si="8"/>
        <v>1215.9834697334331</v>
      </c>
      <c r="I16" t="str">
        <f t="shared" si="2"/>
        <v/>
      </c>
      <c r="J16">
        <f t="shared" si="9"/>
        <v>294.87051991138833</v>
      </c>
      <c r="K16">
        <f t="shared" si="3"/>
        <v>294.87051991138833</v>
      </c>
      <c r="L16" t="str">
        <f t="shared" si="0"/>
        <v/>
      </c>
      <c r="M16" t="str">
        <f t="shared" si="1"/>
        <v/>
      </c>
    </row>
    <row r="17" spans="1:15">
      <c r="A17">
        <f t="shared" si="4"/>
        <v>10</v>
      </c>
      <c r="B17" s="5">
        <v>43480</v>
      </c>
      <c r="C17">
        <v>152</v>
      </c>
      <c r="D17" s="3"/>
      <c r="E17">
        <f t="shared" si="5"/>
        <v>1149.8114887808026</v>
      </c>
      <c r="F17">
        <f t="shared" si="6"/>
        <v>1149.8114887808026</v>
      </c>
      <c r="G17">
        <f t="shared" si="7"/>
        <v>679.05459818672853</v>
      </c>
      <c r="H17">
        <f t="shared" si="8"/>
        <v>1358.1091963734571</v>
      </c>
      <c r="I17" t="str">
        <f t="shared" si="2"/>
        <v/>
      </c>
      <c r="J17">
        <f t="shared" si="9"/>
        <v>280.70229240734557</v>
      </c>
      <c r="K17">
        <f t="shared" si="3"/>
        <v>280.70229240734557</v>
      </c>
      <c r="L17" t="str">
        <f t="shared" si="0"/>
        <v/>
      </c>
      <c r="M17" t="str">
        <f t="shared" si="1"/>
        <v/>
      </c>
    </row>
    <row r="18" spans="1:15">
      <c r="A18">
        <f t="shared" si="4"/>
        <v>11</v>
      </c>
      <c r="B18" s="5">
        <v>43481</v>
      </c>
      <c r="C18">
        <v>66</v>
      </c>
      <c r="D18" s="3"/>
      <c r="E18">
        <f t="shared" si="5"/>
        <v>1188.7583637819173</v>
      </c>
      <c r="F18">
        <f t="shared" si="6"/>
        <v>1188.7583637819173</v>
      </c>
      <c r="G18">
        <f t="shared" si="7"/>
        <v>654.65742389181469</v>
      </c>
      <c r="H18">
        <f t="shared" si="8"/>
        <v>1309.3148477836294</v>
      </c>
      <c r="I18" t="str">
        <f t="shared" si="2"/>
        <v/>
      </c>
      <c r="J18">
        <f t="shared" si="9"/>
        <v>368.44351599828792</v>
      </c>
      <c r="K18">
        <f t="shared" si="3"/>
        <v>368.44351599828792</v>
      </c>
      <c r="L18" t="str">
        <f t="shared" si="0"/>
        <v/>
      </c>
      <c r="M18" t="str">
        <f t="shared" si="1"/>
        <v/>
      </c>
    </row>
    <row r="19" spans="1:15">
      <c r="A19">
        <f t="shared" si="4"/>
        <v>12</v>
      </c>
      <c r="B19" s="5">
        <v>43482</v>
      </c>
      <c r="C19">
        <v>220</v>
      </c>
      <c r="D19" s="3"/>
      <c r="E19">
        <f t="shared" si="5"/>
        <v>1380.7888845040898</v>
      </c>
      <c r="F19">
        <f t="shared" si="6"/>
        <v>1380.7888845040898</v>
      </c>
      <c r="G19">
        <f t="shared" si="7"/>
        <v>787.50805267920066</v>
      </c>
      <c r="H19">
        <f t="shared" si="8"/>
        <v>1575.0161053584013</v>
      </c>
      <c r="I19" t="str">
        <f t="shared" si="2"/>
        <v/>
      </c>
      <c r="J19">
        <f t="shared" si="9"/>
        <v>294.77277914568845</v>
      </c>
      <c r="K19">
        <f t="shared" si="3"/>
        <v>294.77277914568845</v>
      </c>
      <c r="L19" t="str">
        <f t="shared" si="0"/>
        <v/>
      </c>
      <c r="M19" t="str">
        <f t="shared" si="1"/>
        <v/>
      </c>
    </row>
    <row r="20" spans="1:15">
      <c r="A20">
        <f t="shared" si="4"/>
        <v>13</v>
      </c>
      <c r="B20" s="5">
        <v>43483</v>
      </c>
      <c r="C20">
        <v>256</v>
      </c>
      <c r="D20" s="3"/>
      <c r="E20">
        <f t="shared" si="5"/>
        <v>1604.3012509623782</v>
      </c>
      <c r="F20">
        <f t="shared" si="6"/>
        <v>1604.3012509623782</v>
      </c>
      <c r="G20">
        <f t="shared" si="7"/>
        <v>938.67332674290083</v>
      </c>
      <c r="H20">
        <f t="shared" si="8"/>
        <v>1877.3466534858017</v>
      </c>
      <c r="I20" t="str">
        <f t="shared" si="2"/>
        <v/>
      </c>
      <c r="J20">
        <f t="shared" si="9"/>
        <v>215.95459747657651</v>
      </c>
      <c r="K20">
        <f t="shared" si="3"/>
        <v>215.95459747657651</v>
      </c>
      <c r="L20" t="str">
        <f t="shared" si="0"/>
        <v/>
      </c>
      <c r="M20" t="str">
        <f t="shared" si="1"/>
        <v/>
      </c>
    </row>
    <row r="21" spans="1:15">
      <c r="A21">
        <f t="shared" si="4"/>
        <v>14</v>
      </c>
      <c r="B21" s="5">
        <v>43484</v>
      </c>
      <c r="C21">
        <v>273</v>
      </c>
      <c r="D21" s="3"/>
      <c r="E21">
        <f t="shared" si="5"/>
        <v>1839.5547484255371</v>
      </c>
      <c r="F21">
        <f t="shared" si="6"/>
        <v>1839.5547484255371</v>
      </c>
      <c r="G21">
        <f t="shared" si="7"/>
        <v>1086.7151620384018</v>
      </c>
      <c r="H21">
        <f t="shared" si="8"/>
        <v>2173.4303240768036</v>
      </c>
      <c r="I21" t="str">
        <f t="shared" si="2"/>
        <v/>
      </c>
      <c r="J21">
        <f t="shared" si="9"/>
        <v>155.12442434873356</v>
      </c>
      <c r="K21">
        <f t="shared" si="3"/>
        <v>155.12442434873356</v>
      </c>
      <c r="L21" t="str">
        <f t="shared" si="0"/>
        <v/>
      </c>
      <c r="M21" t="str">
        <f t="shared" si="1"/>
        <v/>
      </c>
    </row>
    <row r="22" spans="1:15">
      <c r="A22">
        <f t="shared" si="4"/>
        <v>15</v>
      </c>
      <c r="B22" s="5">
        <v>43485</v>
      </c>
      <c r="C22">
        <v>222</v>
      </c>
      <c r="D22" s="3"/>
      <c r="E22">
        <f t="shared" si="5"/>
        <v>2018.2731278842273</v>
      </c>
      <c r="F22">
        <f t="shared" si="6"/>
        <v>2018.2731278842273</v>
      </c>
      <c r="G22">
        <f t="shared" si="7"/>
        <v>1164.0493572945279</v>
      </c>
      <c r="H22">
        <f t="shared" si="8"/>
        <v>2328.0987145890558</v>
      </c>
      <c r="I22" t="str">
        <f t="shared" si="2"/>
        <v/>
      </c>
      <c r="J22">
        <f t="shared" si="9"/>
        <v>179.17441329517169</v>
      </c>
      <c r="K22">
        <f t="shared" si="3"/>
        <v>179.17441329517169</v>
      </c>
      <c r="L22" t="str">
        <f t="shared" si="0"/>
        <v/>
      </c>
      <c r="M22" t="str">
        <f t="shared" si="1"/>
        <v/>
      </c>
    </row>
    <row r="23" spans="1:15">
      <c r="A23">
        <f t="shared" si="4"/>
        <v>16</v>
      </c>
      <c r="B23" s="5">
        <v>43486</v>
      </c>
      <c r="C23">
        <v>0</v>
      </c>
      <c r="D23" s="3"/>
      <c r="E23">
        <f t="shared" si="5"/>
        <v>1970.78656531001</v>
      </c>
      <c r="F23">
        <f t="shared" si="6"/>
        <v>1970.78656531001</v>
      </c>
      <c r="G23">
        <f t="shared" si="7"/>
        <v>1009.0886620570291</v>
      </c>
      <c r="H23">
        <f t="shared" si="8"/>
        <v>2018.1773241140581</v>
      </c>
      <c r="I23" t="str">
        <f t="shared" si="2"/>
        <v/>
      </c>
      <c r="J23">
        <f t="shared" si="9"/>
        <v>441.60924119595165</v>
      </c>
      <c r="K23">
        <f t="shared" si="3"/>
        <v>441.60924119595165</v>
      </c>
      <c r="L23" t="str">
        <f t="shared" si="0"/>
        <v/>
      </c>
      <c r="M23" t="str">
        <f t="shared" si="1"/>
        <v/>
      </c>
    </row>
    <row r="24" spans="1:15">
      <c r="A24">
        <f t="shared" si="4"/>
        <v>17</v>
      </c>
      <c r="B24" s="5">
        <v>43487</v>
      </c>
      <c r="C24">
        <v>55</v>
      </c>
      <c r="D24" s="3"/>
      <c r="E24">
        <f t="shared" si="5"/>
        <v>1979.4172814598469</v>
      </c>
      <c r="F24">
        <f t="shared" si="6"/>
        <v>1979.4172814598469</v>
      </c>
      <c r="G24">
        <f t="shared" si="7"/>
        <v>929.75666002571813</v>
      </c>
      <c r="H24">
        <f t="shared" si="8"/>
        <v>1859.5133200514363</v>
      </c>
      <c r="I24" t="str">
        <f t="shared" si="2"/>
        <v/>
      </c>
      <c r="J24">
        <f t="shared" si="9"/>
        <v>608.90396140841062</v>
      </c>
      <c r="K24">
        <f t="shared" si="3"/>
        <v>608.90396140841062</v>
      </c>
      <c r="L24" t="str">
        <f t="shared" si="0"/>
        <v/>
      </c>
      <c r="M24" t="str">
        <f t="shared" si="1"/>
        <v/>
      </c>
    </row>
    <row r="25" spans="1:15">
      <c r="A25">
        <f t="shared" si="4"/>
        <v>18</v>
      </c>
      <c r="B25" s="5">
        <v>43488</v>
      </c>
      <c r="C25">
        <v>145</v>
      </c>
      <c r="D25" s="3"/>
      <c r="E25">
        <f t="shared" si="5"/>
        <v>2077.8449314156951</v>
      </c>
      <c r="F25">
        <f t="shared" si="6"/>
        <v>2077.8449314156951</v>
      </c>
      <c r="G25">
        <f t="shared" si="7"/>
        <v>950.98550072183821</v>
      </c>
      <c r="H25">
        <f t="shared" si="8"/>
        <v>1901.9710014436764</v>
      </c>
      <c r="I25" t="str">
        <f t="shared" si="2"/>
        <v/>
      </c>
      <c r="J25">
        <f t="shared" si="9"/>
        <v>664.87392997201869</v>
      </c>
      <c r="K25">
        <f t="shared" si="3"/>
        <v>664.87392997201869</v>
      </c>
      <c r="L25" t="str">
        <f t="shared" si="0"/>
        <v/>
      </c>
      <c r="M25" t="str">
        <f t="shared" si="1"/>
        <v/>
      </c>
      <c r="O25" s="7" t="s">
        <v>32</v>
      </c>
    </row>
    <row r="26" spans="1:15">
      <c r="A26">
        <f t="shared" si="4"/>
        <v>19</v>
      </c>
      <c r="B26" s="5">
        <v>43489</v>
      </c>
      <c r="C26">
        <v>249</v>
      </c>
      <c r="D26" s="3"/>
      <c r="E26">
        <f t="shared" si="5"/>
        <v>2277.9567447812988</v>
      </c>
      <c r="F26">
        <f t="shared" si="6"/>
        <v>2277.9567447812988</v>
      </c>
      <c r="G26">
        <f t="shared" si="7"/>
        <v>1073.388313558622</v>
      </c>
      <c r="H26">
        <f t="shared" si="8"/>
        <v>2146.7766271172441</v>
      </c>
      <c r="I26" t="str">
        <f t="shared" si="2"/>
        <v/>
      </c>
      <c r="J26">
        <f t="shared" si="9"/>
        <v>620.18011766405471</v>
      </c>
      <c r="K26">
        <f t="shared" si="3"/>
        <v>620.18011766405471</v>
      </c>
      <c r="L26" t="str">
        <f t="shared" si="0"/>
        <v/>
      </c>
      <c r="M26" t="str">
        <f t="shared" si="1"/>
        <v/>
      </c>
    </row>
    <row r="27" spans="1:15">
      <c r="A27">
        <f t="shared" si="4"/>
        <v>20</v>
      </c>
      <c r="B27" s="5">
        <v>43490</v>
      </c>
      <c r="C27">
        <v>27</v>
      </c>
      <c r="D27" s="3"/>
      <c r="E27">
        <f t="shared" si="5"/>
        <v>2251.3602646974487</v>
      </c>
      <c r="F27">
        <f t="shared" si="6"/>
        <v>2251.3602646974487</v>
      </c>
      <c r="G27">
        <f t="shared" si="7"/>
        <v>957.49660687408766</v>
      </c>
      <c r="H27">
        <f t="shared" si="8"/>
        <v>1914.9932137481753</v>
      </c>
      <c r="I27" t="str">
        <f t="shared" si="2"/>
        <v/>
      </c>
      <c r="J27">
        <f t="shared" si="9"/>
        <v>825.36705094927333</v>
      </c>
      <c r="K27">
        <f t="shared" si="3"/>
        <v>825.36705094927333</v>
      </c>
      <c r="L27" t="str">
        <f t="shared" si="0"/>
        <v/>
      </c>
      <c r="M27" t="str">
        <f t="shared" si="1"/>
        <v/>
      </c>
    </row>
    <row r="28" spans="1:15">
      <c r="A28">
        <f t="shared" si="4"/>
        <v>21</v>
      </c>
      <c r="B28" s="5">
        <v>43491</v>
      </c>
      <c r="C28">
        <v>95</v>
      </c>
      <c r="D28" s="3"/>
      <c r="E28">
        <f t="shared" si="5"/>
        <v>2293.3895549309586</v>
      </c>
      <c r="F28">
        <f t="shared" si="6"/>
        <v>2293.3895549309586</v>
      </c>
      <c r="G28">
        <f t="shared" si="7"/>
        <v>925.03264758493435</v>
      </c>
      <c r="H28">
        <f t="shared" si="8"/>
        <v>1850.0652951698687</v>
      </c>
      <c r="I28" t="str">
        <f t="shared" si="2"/>
        <v/>
      </c>
      <c r="J28">
        <f t="shared" si="9"/>
        <v>932.32425976108993</v>
      </c>
      <c r="K28">
        <f t="shared" si="3"/>
        <v>932.32425976108993</v>
      </c>
      <c r="L28" t="str">
        <f t="shared" si="0"/>
        <v/>
      </c>
      <c r="M28" t="str">
        <f t="shared" si="1"/>
        <v/>
      </c>
    </row>
    <row r="29" spans="1:15">
      <c r="A29">
        <f t="shared" si="4"/>
        <v>22</v>
      </c>
      <c r="B29" s="5">
        <v>43492</v>
      </c>
      <c r="C29">
        <v>255</v>
      </c>
      <c r="D29" s="3"/>
      <c r="E29">
        <f t="shared" si="5"/>
        <v>2494.4299668540707</v>
      </c>
      <c r="F29">
        <f t="shared" si="6"/>
        <v>2494.4299668540707</v>
      </c>
      <c r="G29">
        <f t="shared" si="7"/>
        <v>1056.8903587387776</v>
      </c>
      <c r="H29">
        <f t="shared" si="8"/>
        <v>2113.7807174775553</v>
      </c>
      <c r="I29" t="str">
        <f t="shared" si="2"/>
        <v/>
      </c>
      <c r="J29">
        <f t="shared" si="9"/>
        <v>869.6492493765154</v>
      </c>
      <c r="K29">
        <f t="shared" si="3"/>
        <v>869.6492493765154</v>
      </c>
      <c r="L29" t="str">
        <f t="shared" si="0"/>
        <v/>
      </c>
      <c r="M29" t="str">
        <f t="shared" si="1"/>
        <v/>
      </c>
    </row>
    <row r="30" spans="1:15">
      <c r="A30">
        <f t="shared" si="4"/>
        <v>23</v>
      </c>
      <c r="B30" s="5">
        <v>43493</v>
      </c>
      <c r="C30">
        <v>0</v>
      </c>
      <c r="D30" s="3"/>
      <c r="E30">
        <f t="shared" si="5"/>
        <v>2435.7402369698939</v>
      </c>
      <c r="F30">
        <f t="shared" si="6"/>
        <v>2435.7402369698939</v>
      </c>
      <c r="G30">
        <f t="shared" si="7"/>
        <v>916.19489444968758</v>
      </c>
      <c r="H30">
        <f t="shared" si="8"/>
        <v>1832.3897888993752</v>
      </c>
      <c r="I30" t="str">
        <f t="shared" si="2"/>
        <v/>
      </c>
      <c r="J30">
        <f t="shared" si="9"/>
        <v>1092.3504480705187</v>
      </c>
      <c r="K30">
        <f t="shared" si="3"/>
        <v>1092.3504480705187</v>
      </c>
      <c r="L30" t="str">
        <f t="shared" si="0"/>
        <v/>
      </c>
      <c r="M30" t="str">
        <f t="shared" si="1"/>
        <v/>
      </c>
    </row>
    <row r="31" spans="1:15">
      <c r="A31">
        <f t="shared" si="4"/>
        <v>24</v>
      </c>
      <c r="B31" s="5">
        <v>43494</v>
      </c>
      <c r="C31">
        <v>74</v>
      </c>
      <c r="D31" s="3"/>
      <c r="E31">
        <f t="shared" si="5"/>
        <v>2452.4313774407269</v>
      </c>
      <c r="F31">
        <f t="shared" si="6"/>
        <v>2452.4313774407269</v>
      </c>
      <c r="G31">
        <f t="shared" si="7"/>
        <v>868.22910586238447</v>
      </c>
      <c r="H31">
        <f t="shared" si="8"/>
        <v>1736.4582117247689</v>
      </c>
      <c r="I31" t="str">
        <f t="shared" si="2"/>
        <v/>
      </c>
      <c r="J31">
        <f t="shared" si="9"/>
        <v>1204.973165715958</v>
      </c>
      <c r="K31">
        <f t="shared" si="3"/>
        <v>1204.973165715958</v>
      </c>
      <c r="L31" t="str">
        <f t="shared" si="0"/>
        <v/>
      </c>
      <c r="M31" t="str">
        <f t="shared" si="1"/>
        <v/>
      </c>
    </row>
    <row r="32" spans="1:15">
      <c r="A32">
        <f t="shared" si="4"/>
        <v>25</v>
      </c>
      <c r="B32" s="5">
        <v>43495</v>
      </c>
      <c r="C32">
        <v>145</v>
      </c>
      <c r="D32" s="3"/>
      <c r="E32">
        <f t="shared" si="5"/>
        <v>2539.7298035284307</v>
      </c>
      <c r="F32">
        <f t="shared" si="6"/>
        <v>2539.7298035284307</v>
      </c>
      <c r="G32">
        <f t="shared" si="7"/>
        <v>897.64862379196188</v>
      </c>
      <c r="H32">
        <f t="shared" si="8"/>
        <v>1795.2972475839238</v>
      </c>
      <c r="I32" t="str">
        <f t="shared" si="2"/>
        <v/>
      </c>
      <c r="J32">
        <f t="shared" si="9"/>
        <v>1233.4325559445069</v>
      </c>
      <c r="K32">
        <f t="shared" si="3"/>
        <v>1233.4325559445069</v>
      </c>
      <c r="L32" t="str">
        <f t="shared" si="0"/>
        <v/>
      </c>
      <c r="M32" t="str">
        <f t="shared" si="1"/>
        <v/>
      </c>
    </row>
    <row r="33" spans="1:13">
      <c r="A33">
        <f t="shared" si="4"/>
        <v>26</v>
      </c>
      <c r="B33" s="5">
        <v>43496</v>
      </c>
      <c r="C33">
        <v>274</v>
      </c>
      <c r="D33" s="3"/>
      <c r="E33">
        <f t="shared" si="5"/>
        <v>2753.9742448923771</v>
      </c>
      <c r="F33">
        <f t="shared" si="6"/>
        <v>2753.9742448923771</v>
      </c>
      <c r="G33">
        <f t="shared" si="7"/>
        <v>1052.1517537064169</v>
      </c>
      <c r="H33">
        <f t="shared" si="8"/>
        <v>2104.3035074128338</v>
      </c>
      <c r="I33" t="str">
        <f t="shared" si="2"/>
        <v/>
      </c>
      <c r="J33">
        <f t="shared" si="9"/>
        <v>1138.6707374795433</v>
      </c>
      <c r="K33">
        <f t="shared" si="3"/>
        <v>1138.6707374795433</v>
      </c>
      <c r="L33" t="str">
        <f t="shared" si="0"/>
        <v/>
      </c>
      <c r="M33" t="str">
        <f t="shared" si="1"/>
        <v/>
      </c>
    </row>
    <row r="34" spans="1:13">
      <c r="A34">
        <f t="shared" si="4"/>
        <v>27</v>
      </c>
      <c r="B34" s="5">
        <v>43497</v>
      </c>
      <c r="C34">
        <v>191</v>
      </c>
      <c r="D34" s="3"/>
      <c r="E34">
        <f t="shared" si="5"/>
        <v>2880.1778759068975</v>
      </c>
      <c r="F34">
        <f t="shared" si="6"/>
        <v>2880.1778759068975</v>
      </c>
      <c r="G34">
        <f t="shared" si="7"/>
        <v>1103.0871024714891</v>
      </c>
      <c r="H34">
        <f t="shared" si="8"/>
        <v>2206.1742049429781</v>
      </c>
      <c r="I34" t="str">
        <f t="shared" si="2"/>
        <v/>
      </c>
      <c r="J34">
        <f t="shared" si="9"/>
        <v>1163.0036709639194</v>
      </c>
      <c r="K34">
        <f t="shared" si="3"/>
        <v>1163.0036709639194</v>
      </c>
      <c r="L34" t="str">
        <f t="shared" si="0"/>
        <v/>
      </c>
      <c r="M34" t="str">
        <f t="shared" si="1"/>
        <v/>
      </c>
    </row>
    <row r="35" spans="1:13">
      <c r="A35">
        <f t="shared" si="4"/>
        <v>28</v>
      </c>
      <c r="B35" s="5">
        <v>43498</v>
      </c>
      <c r="C35">
        <v>278</v>
      </c>
      <c r="D35" s="3"/>
      <c r="E35">
        <f t="shared" si="5"/>
        <v>3090.4121483452836</v>
      </c>
      <c r="F35">
        <f t="shared" si="6"/>
        <v>3090.4121483452836</v>
      </c>
      <c r="G35">
        <f t="shared" si="7"/>
        <v>1234.2418306319978</v>
      </c>
      <c r="H35">
        <f t="shared" si="8"/>
        <v>2468.4836612639956</v>
      </c>
      <c r="I35" t="str">
        <f t="shared" si="2"/>
        <v/>
      </c>
      <c r="J35">
        <f t="shared" si="9"/>
        <v>1110.928487081288</v>
      </c>
      <c r="K35">
        <f t="shared" si="3"/>
        <v>1110.928487081288</v>
      </c>
      <c r="L35" t="str">
        <f t="shared" si="0"/>
        <v/>
      </c>
      <c r="M35" t="str">
        <f t="shared" si="1"/>
        <v/>
      </c>
    </row>
    <row r="36" spans="1:13">
      <c r="A36">
        <f t="shared" si="4"/>
        <v>29</v>
      </c>
      <c r="B36" s="5">
        <v>43499</v>
      </c>
      <c r="C36">
        <v>0</v>
      </c>
      <c r="D36" s="3"/>
      <c r="E36">
        <f t="shared" si="5"/>
        <v>3017.6999629453016</v>
      </c>
      <c r="F36">
        <f t="shared" si="6"/>
        <v>3017.6999629453016</v>
      </c>
      <c r="G36">
        <f t="shared" si="7"/>
        <v>1069.9369659220856</v>
      </c>
      <c r="H36">
        <f t="shared" si="8"/>
        <v>2139.8739318441712</v>
      </c>
      <c r="I36" t="str">
        <f t="shared" si="2"/>
        <v/>
      </c>
      <c r="J36">
        <f t="shared" si="9"/>
        <v>1366.8260311011304</v>
      </c>
      <c r="K36">
        <f t="shared" si="3"/>
        <v>1366.8260311011304</v>
      </c>
      <c r="L36" t="str">
        <f t="shared" si="0"/>
        <v/>
      </c>
      <c r="M36" t="str">
        <f t="shared" si="1"/>
        <v/>
      </c>
    </row>
    <row r="37" spans="1:13">
      <c r="A37">
        <f t="shared" si="4"/>
        <v>30</v>
      </c>
      <c r="B37" s="5">
        <v>43500</v>
      </c>
      <c r="C37">
        <v>69</v>
      </c>
      <c r="D37" s="3"/>
      <c r="E37">
        <f t="shared" si="5"/>
        <v>3015.6985726276107</v>
      </c>
      <c r="F37">
        <f t="shared" si="6"/>
        <v>3015.6985726276107</v>
      </c>
      <c r="G37">
        <f t="shared" si="7"/>
        <v>996.50470988361917</v>
      </c>
      <c r="H37">
        <f t="shared" si="8"/>
        <v>1993.0094197672383</v>
      </c>
      <c r="I37" t="str">
        <f t="shared" si="2"/>
        <v/>
      </c>
      <c r="J37">
        <f t="shared" si="9"/>
        <v>1511.6891528603724</v>
      </c>
      <c r="K37">
        <f t="shared" si="3"/>
        <v>1511.6891528603724</v>
      </c>
      <c r="L37" t="str">
        <f t="shared" si="0"/>
        <v/>
      </c>
      <c r="M37" t="str">
        <f t="shared" si="1"/>
        <v/>
      </c>
    </row>
    <row r="38" spans="1:13">
      <c r="A38">
        <f t="shared" si="4"/>
        <v>31</v>
      </c>
      <c r="B38" s="5">
        <v>43501</v>
      </c>
      <c r="C38">
        <v>0</v>
      </c>
      <c r="D38" s="3"/>
      <c r="E38">
        <f t="shared" si="5"/>
        <v>2944.7442716484456</v>
      </c>
      <c r="F38">
        <f t="shared" si="6"/>
        <v>2944.7442716484456</v>
      </c>
      <c r="G38">
        <f t="shared" si="7"/>
        <v>863.84790999507584</v>
      </c>
      <c r="H38">
        <f t="shared" si="8"/>
        <v>1727.6958199901517</v>
      </c>
      <c r="I38" t="str">
        <f t="shared" si="2"/>
        <v/>
      </c>
      <c r="J38">
        <f t="shared" si="9"/>
        <v>1706.048451658294</v>
      </c>
      <c r="K38">
        <f t="shared" si="3"/>
        <v>1706.048451658294</v>
      </c>
      <c r="L38" t="str">
        <f t="shared" si="0"/>
        <v/>
      </c>
      <c r="M38" t="str">
        <f t="shared" si="1"/>
        <v/>
      </c>
    </row>
    <row r="39" spans="1:13">
      <c r="A39">
        <f t="shared" si="4"/>
        <v>32</v>
      </c>
      <c r="B39" s="5">
        <v>43502</v>
      </c>
      <c r="C39">
        <v>58.767673063602658</v>
      </c>
      <c r="D39" s="3"/>
      <c r="E39">
        <f t="shared" si="5"/>
        <v>2934.2270787596922</v>
      </c>
      <c r="F39">
        <f t="shared" si="6"/>
        <v>2934.2270787596922</v>
      </c>
      <c r="G39">
        <f t="shared" si="7"/>
        <v>807.61833498371789</v>
      </c>
      <c r="H39">
        <f t="shared" si="8"/>
        <v>1615.2366699674358</v>
      </c>
      <c r="I39" t="str">
        <f t="shared" si="2"/>
        <v/>
      </c>
      <c r="J39">
        <f t="shared" si="9"/>
        <v>1807.9904087922564</v>
      </c>
      <c r="K39">
        <f t="shared" si="3"/>
        <v>1807.9904087922564</v>
      </c>
      <c r="L39" t="str">
        <f t="shared" si="0"/>
        <v/>
      </c>
      <c r="M39" t="str">
        <f t="shared" si="1"/>
        <v/>
      </c>
    </row>
    <row r="40" spans="1:13">
      <c r="A40">
        <f t="shared" si="4"/>
        <v>33</v>
      </c>
      <c r="B40" s="5">
        <v>43503</v>
      </c>
      <c r="C40">
        <v>205</v>
      </c>
      <c r="D40" s="3"/>
      <c r="E40">
        <f t="shared" si="5"/>
        <v>3070.1896646171613</v>
      </c>
      <c r="F40">
        <f t="shared" si="6"/>
        <v>3070.1896646171613</v>
      </c>
      <c r="G40">
        <f t="shared" si="7"/>
        <v>905.10648603042398</v>
      </c>
      <c r="H40">
        <f t="shared" si="8"/>
        <v>1810.212972060848</v>
      </c>
      <c r="I40" t="str">
        <f t="shared" si="2"/>
        <v/>
      </c>
      <c r="J40">
        <f t="shared" si="9"/>
        <v>1748.9766925563133</v>
      </c>
      <c r="K40">
        <f t="shared" si="3"/>
        <v>1748.9766925563133</v>
      </c>
      <c r="L40" t="str">
        <f t="shared" si="0"/>
        <v/>
      </c>
      <c r="M40" t="str">
        <f t="shared" si="1"/>
        <v/>
      </c>
    </row>
    <row r="41" spans="1:13">
      <c r="A41">
        <f t="shared" si="4"/>
        <v>34</v>
      </c>
      <c r="B41" s="5">
        <v>43504</v>
      </c>
      <c r="C41">
        <v>26</v>
      </c>
      <c r="D41" s="3"/>
      <c r="E41">
        <f t="shared" si="5"/>
        <v>3023.9532801510045</v>
      </c>
      <c r="F41">
        <f t="shared" si="6"/>
        <v>3023.9532801510045</v>
      </c>
      <c r="G41">
        <f t="shared" si="7"/>
        <v>810.616809660321</v>
      </c>
      <c r="H41">
        <f t="shared" si="8"/>
        <v>1621.233619320642</v>
      </c>
      <c r="I41" t="str">
        <f t="shared" si="2"/>
        <v/>
      </c>
      <c r="J41">
        <f t="shared" si="9"/>
        <v>1891.7196608303625</v>
      </c>
      <c r="K41">
        <f t="shared" si="3"/>
        <v>1891.7196608303625</v>
      </c>
      <c r="L41" t="str">
        <f t="shared" si="0"/>
        <v/>
      </c>
      <c r="M41" t="str">
        <f t="shared" si="1"/>
        <v/>
      </c>
    </row>
    <row r="42" spans="1:13">
      <c r="A42">
        <f t="shared" si="4"/>
        <v>35</v>
      </c>
      <c r="B42" s="5">
        <v>43505</v>
      </c>
      <c r="C42">
        <v>216</v>
      </c>
      <c r="D42" s="3"/>
      <c r="E42">
        <f t="shared" si="5"/>
        <v>3168.8047598266348</v>
      </c>
      <c r="F42">
        <f t="shared" si="6"/>
        <v>3168.8047598266348</v>
      </c>
      <c r="G42">
        <f t="shared" si="7"/>
        <v>918.70579746053181</v>
      </c>
      <c r="H42">
        <f t="shared" si="8"/>
        <v>1837.4115949210636</v>
      </c>
      <c r="I42" t="str">
        <f t="shared" si="2"/>
        <v/>
      </c>
      <c r="J42">
        <f t="shared" si="9"/>
        <v>1820.3931649055712</v>
      </c>
      <c r="K42">
        <f t="shared" si="3"/>
        <v>1820.3931649055712</v>
      </c>
      <c r="L42" t="str">
        <f t="shared" si="0"/>
        <v/>
      </c>
      <c r="M42" t="str">
        <f t="shared" si="1"/>
        <v/>
      </c>
    </row>
    <row r="43" spans="1:13">
      <c r="A43">
        <f t="shared" si="4"/>
        <v>36</v>
      </c>
      <c r="B43" s="5">
        <v>43506</v>
      </c>
      <c r="C43">
        <v>62</v>
      </c>
      <c r="D43" s="3"/>
      <c r="E43">
        <f t="shared" si="5"/>
        <v>3156.2481284995706</v>
      </c>
      <c r="F43">
        <f t="shared" si="6"/>
        <v>3156.2481284995706</v>
      </c>
      <c r="G43">
        <f t="shared" si="7"/>
        <v>858.40575219090158</v>
      </c>
      <c r="H43">
        <f t="shared" si="8"/>
        <v>1716.8115043818032</v>
      </c>
      <c r="I43" t="str">
        <f t="shared" si="2"/>
        <v/>
      </c>
      <c r="J43">
        <f t="shared" si="9"/>
        <v>1928.4366241177675</v>
      </c>
      <c r="K43">
        <f t="shared" si="3"/>
        <v>1928.4366241177675</v>
      </c>
      <c r="L43" t="str">
        <f t="shared" si="0"/>
        <v/>
      </c>
      <c r="M43" t="str">
        <f t="shared" si="1"/>
        <v/>
      </c>
    </row>
    <row r="44" spans="1:13">
      <c r="A44">
        <f t="shared" si="4"/>
        <v>37</v>
      </c>
      <c r="B44" s="5">
        <v>43507</v>
      </c>
      <c r="C44">
        <v>0</v>
      </c>
      <c r="D44" s="3"/>
      <c r="E44">
        <f t="shared" si="5"/>
        <v>3081.9869335289618</v>
      </c>
      <c r="F44">
        <f t="shared" si="6"/>
        <v>3081.9869335289618</v>
      </c>
      <c r="G44">
        <f t="shared" si="7"/>
        <v>744.1329755927236</v>
      </c>
      <c r="H44">
        <f t="shared" si="8"/>
        <v>1488.2659511854472</v>
      </c>
      <c r="I44" t="str">
        <f t="shared" si="2"/>
        <v/>
      </c>
      <c r="J44">
        <f t="shared" si="9"/>
        <v>2082.7209823435146</v>
      </c>
      <c r="K44">
        <f t="shared" si="3"/>
        <v>2082.7209823435146</v>
      </c>
      <c r="L44" t="str">
        <f t="shared" si="0"/>
        <v/>
      </c>
      <c r="M44" t="str">
        <f t="shared" si="1"/>
        <v/>
      </c>
    </row>
    <row r="45" spans="1:13">
      <c r="A45">
        <f t="shared" si="4"/>
        <v>38</v>
      </c>
      <c r="B45" s="5">
        <v>43508</v>
      </c>
      <c r="C45">
        <v>286</v>
      </c>
      <c r="D45" s="3"/>
      <c r="E45">
        <f t="shared" si="5"/>
        <v>3295.4729792232006</v>
      </c>
      <c r="F45">
        <f t="shared" si="6"/>
        <v>3295.4729792232006</v>
      </c>
      <c r="G45">
        <f t="shared" si="7"/>
        <v>931.07243101667336</v>
      </c>
      <c r="H45">
        <f t="shared" si="8"/>
        <v>1862.1448620333467</v>
      </c>
      <c r="I45" t="str">
        <f t="shared" si="2"/>
        <v/>
      </c>
      <c r="J45">
        <f t="shared" si="9"/>
        <v>1922.3281171898539</v>
      </c>
      <c r="K45">
        <f t="shared" si="3"/>
        <v>1922.3281171898539</v>
      </c>
      <c r="L45" t="str">
        <f t="shared" si="0"/>
        <v/>
      </c>
      <c r="M45" t="str">
        <f t="shared" si="1"/>
        <v/>
      </c>
    </row>
    <row r="46" spans="1:13">
      <c r="A46">
        <f t="shared" si="4"/>
        <v>39</v>
      </c>
      <c r="B46" s="5">
        <v>43509</v>
      </c>
      <c r="C46">
        <v>317</v>
      </c>
      <c r="D46" s="3"/>
      <c r="E46">
        <f t="shared" si="5"/>
        <v>3534.9360583389716</v>
      </c>
      <c r="F46">
        <f t="shared" si="6"/>
        <v>3534.9360583389716</v>
      </c>
      <c r="G46">
        <f t="shared" si="7"/>
        <v>1124.1261135150296</v>
      </c>
      <c r="H46">
        <f t="shared" si="8"/>
        <v>2248.2522270300592</v>
      </c>
      <c r="I46" t="str">
        <f t="shared" si="2"/>
        <v/>
      </c>
      <c r="J46">
        <f t="shared" si="9"/>
        <v>1775.6838313089124</v>
      </c>
      <c r="K46">
        <f t="shared" si="3"/>
        <v>1775.6838313089124</v>
      </c>
      <c r="L46" t="str">
        <f t="shared" si="0"/>
        <v/>
      </c>
      <c r="M46" t="str">
        <f t="shared" si="1"/>
        <v/>
      </c>
    </row>
    <row r="47" spans="1:13">
      <c r="A47">
        <f t="shared" si="4"/>
        <v>40</v>
      </c>
      <c r="B47" s="5">
        <v>43510</v>
      </c>
      <c r="C47">
        <v>32</v>
      </c>
      <c r="D47" s="3"/>
      <c r="E47">
        <f t="shared" si="5"/>
        <v>3483.7649750940882</v>
      </c>
      <c r="F47">
        <f t="shared" si="6"/>
        <v>3483.7649750940882</v>
      </c>
      <c r="G47">
        <f t="shared" si="7"/>
        <v>1006.480084338243</v>
      </c>
      <c r="H47">
        <f t="shared" si="8"/>
        <v>2012.9601686764861</v>
      </c>
      <c r="I47" t="str">
        <f t="shared" si="2"/>
        <v/>
      </c>
      <c r="J47">
        <f t="shared" si="9"/>
        <v>1959.8048064176021</v>
      </c>
      <c r="K47">
        <f t="shared" si="3"/>
        <v>1959.8048064176021</v>
      </c>
      <c r="L47" t="str">
        <f t="shared" si="0"/>
        <v/>
      </c>
      <c r="M47" t="str">
        <f t="shared" si="1"/>
        <v/>
      </c>
    </row>
    <row r="48" spans="1:13">
      <c r="A48">
        <f t="shared" si="4"/>
        <v>41</v>
      </c>
      <c r="B48" s="5">
        <v>43511</v>
      </c>
      <c r="C48">
        <v>226</v>
      </c>
      <c r="D48" s="3"/>
      <c r="E48">
        <f t="shared" si="5"/>
        <v>3627.7978611301346</v>
      </c>
      <c r="F48">
        <f t="shared" si="6"/>
        <v>3627.7978611301346</v>
      </c>
      <c r="G48">
        <f t="shared" si="7"/>
        <v>1098.4953416515218</v>
      </c>
      <c r="H48">
        <f t="shared" si="8"/>
        <v>2196.9906833030436</v>
      </c>
      <c r="I48" t="str">
        <f t="shared" si="2"/>
        <v/>
      </c>
      <c r="J48">
        <f t="shared" si="9"/>
        <v>1919.8071778270914</v>
      </c>
      <c r="K48">
        <f t="shared" si="3"/>
        <v>1919.8071778270914</v>
      </c>
      <c r="L48" t="str">
        <f t="shared" si="0"/>
        <v/>
      </c>
      <c r="M48" t="str">
        <f t="shared" si="1"/>
        <v/>
      </c>
    </row>
    <row r="49" spans="1:13">
      <c r="A49">
        <f t="shared" si="4"/>
        <v>42</v>
      </c>
      <c r="B49" s="5">
        <v>43512</v>
      </c>
      <c r="C49">
        <v>394</v>
      </c>
      <c r="D49" s="3"/>
      <c r="E49">
        <f t="shared" si="5"/>
        <v>3936.4418962911432</v>
      </c>
      <c r="F49">
        <f t="shared" si="6"/>
        <v>3936.4418962911432</v>
      </c>
      <c r="G49">
        <f t="shared" si="7"/>
        <v>1346.2613346562293</v>
      </c>
      <c r="H49">
        <f t="shared" si="8"/>
        <v>2692.5226693124587</v>
      </c>
      <c r="I49" t="str">
        <f t="shared" si="2"/>
        <v/>
      </c>
      <c r="J49">
        <f t="shared" si="9"/>
        <v>1732.9192269786845</v>
      </c>
      <c r="K49">
        <f t="shared" si="3"/>
        <v>1732.9192269786845</v>
      </c>
      <c r="L49" t="str">
        <f t="shared" si="0"/>
        <v/>
      </c>
      <c r="M49" t="str">
        <f t="shared" si="1"/>
        <v/>
      </c>
    </row>
    <row r="50" spans="1:13">
      <c r="A50">
        <f t="shared" si="4"/>
        <v>43</v>
      </c>
      <c r="B50" s="5">
        <v>43513</v>
      </c>
      <c r="C50">
        <v>272</v>
      </c>
      <c r="D50" s="3"/>
      <c r="E50">
        <f t="shared" si="5"/>
        <v>4115.8240578799669</v>
      </c>
      <c r="F50">
        <f t="shared" si="6"/>
        <v>4115.8240578799669</v>
      </c>
      <c r="G50">
        <f t="shared" si="7"/>
        <v>1439.0441983016685</v>
      </c>
      <c r="H50">
        <f t="shared" si="8"/>
        <v>2878.0883966033371</v>
      </c>
      <c r="I50" t="str">
        <f t="shared" si="2"/>
        <v/>
      </c>
      <c r="J50">
        <f t="shared" si="9"/>
        <v>1726.7356612766298</v>
      </c>
      <c r="K50">
        <f t="shared" si="3"/>
        <v>1726.7356612766298</v>
      </c>
      <c r="L50" t="str">
        <f t="shared" si="0"/>
        <v/>
      </c>
      <c r="M50" t="str">
        <f t="shared" si="1"/>
        <v/>
      </c>
    </row>
    <row r="51" spans="1:13">
      <c r="A51">
        <f t="shared" si="4"/>
        <v>44</v>
      </c>
      <c r="B51" s="5">
        <v>43514</v>
      </c>
      <c r="C51">
        <v>33</v>
      </c>
      <c r="D51" s="3"/>
      <c r="E51">
        <f t="shared" si="5"/>
        <v>4051.9856597619314</v>
      </c>
      <c r="F51">
        <f t="shared" si="6"/>
        <v>4051.9856597619314</v>
      </c>
      <c r="G51">
        <f t="shared" si="7"/>
        <v>1280.4756122714343</v>
      </c>
      <c r="H51">
        <f t="shared" si="8"/>
        <v>2560.9512245428687</v>
      </c>
      <c r="I51" t="str">
        <f t="shared" si="2"/>
        <v/>
      </c>
      <c r="J51">
        <f t="shared" si="9"/>
        <v>1980.0344352190623</v>
      </c>
      <c r="K51">
        <f t="shared" si="3"/>
        <v>1980.0344352190623</v>
      </c>
      <c r="L51" t="str">
        <f t="shared" si="0"/>
        <v/>
      </c>
      <c r="M51" t="str">
        <f t="shared" si="1"/>
        <v/>
      </c>
    </row>
    <row r="52" spans="1:13">
      <c r="A52">
        <f t="shared" si="4"/>
        <v>45</v>
      </c>
      <c r="B52" s="5">
        <v>43515</v>
      </c>
      <c r="C52">
        <v>246</v>
      </c>
      <c r="D52" s="3"/>
      <c r="E52">
        <f t="shared" si="5"/>
        <v>4202.6492714784363</v>
      </c>
      <c r="F52">
        <f t="shared" si="6"/>
        <v>4202.6492714784363</v>
      </c>
      <c r="G52">
        <f t="shared" si="7"/>
        <v>1356.0160094471889</v>
      </c>
      <c r="H52">
        <f t="shared" si="8"/>
        <v>2712.0320188943779</v>
      </c>
      <c r="I52" t="str">
        <f t="shared" si="2"/>
        <v/>
      </c>
      <c r="J52">
        <f t="shared" si="9"/>
        <v>1979.6172525840584</v>
      </c>
      <c r="K52">
        <f t="shared" si="3"/>
        <v>1979.6172525840584</v>
      </c>
      <c r="L52" t="str">
        <f t="shared" si="0"/>
        <v/>
      </c>
      <c r="M52" t="str">
        <f t="shared" si="1"/>
        <v/>
      </c>
    </row>
    <row r="53" spans="1:13">
      <c r="A53">
        <f t="shared" si="4"/>
        <v>46</v>
      </c>
      <c r="B53" s="5">
        <v>43516</v>
      </c>
      <c r="C53">
        <v>342</v>
      </c>
      <c r="D53" s="3"/>
      <c r="E53">
        <f t="shared" si="5"/>
        <v>4445.7680225283702</v>
      </c>
      <c r="F53">
        <f t="shared" si="6"/>
        <v>4445.7680225283702</v>
      </c>
      <c r="G53">
        <f t="shared" si="7"/>
        <v>1517.5003102972016</v>
      </c>
      <c r="H53">
        <f t="shared" si="8"/>
        <v>3035.0006205944032</v>
      </c>
      <c r="I53" t="str">
        <f t="shared" si="2"/>
        <v/>
      </c>
      <c r="J53">
        <f t="shared" si="9"/>
        <v>1899.767401933967</v>
      </c>
      <c r="K53">
        <f t="shared" si="3"/>
        <v>1899.767401933967</v>
      </c>
      <c r="L53" t="str">
        <f t="shared" si="0"/>
        <v/>
      </c>
      <c r="M53" t="str">
        <f t="shared" si="1"/>
        <v/>
      </c>
    </row>
    <row r="54" spans="1:13">
      <c r="A54">
        <f t="shared" si="4"/>
        <v>47</v>
      </c>
      <c r="B54" s="5">
        <v>43517</v>
      </c>
      <c r="C54">
        <v>42</v>
      </c>
      <c r="D54" s="3"/>
      <c r="E54">
        <f t="shared" si="5"/>
        <v>4383.1665994228861</v>
      </c>
      <c r="F54">
        <f t="shared" si="6"/>
        <v>4383.1665994228861</v>
      </c>
      <c r="G54">
        <f t="shared" si="7"/>
        <v>1357.487481860687</v>
      </c>
      <c r="H54">
        <f t="shared" si="8"/>
        <v>2714.974963721374</v>
      </c>
      <c r="I54" t="str">
        <f t="shared" si="2"/>
        <v/>
      </c>
      <c r="J54">
        <f t="shared" si="9"/>
        <v>2157.191635701512</v>
      </c>
      <c r="K54">
        <f t="shared" si="3"/>
        <v>2157.191635701512</v>
      </c>
      <c r="L54" t="str">
        <f t="shared" si="0"/>
        <v/>
      </c>
      <c r="M54" t="str">
        <f t="shared" si="1"/>
        <v/>
      </c>
    </row>
    <row r="55" spans="1:13">
      <c r="A55">
        <f t="shared" si="4"/>
        <v>48</v>
      </c>
      <c r="B55" s="5">
        <v>43518</v>
      </c>
      <c r="C55">
        <v>298</v>
      </c>
      <c r="D55" s="3">
        <v>509</v>
      </c>
      <c r="E55">
        <f t="shared" si="5"/>
        <v>4578.0380822162433</v>
      </c>
      <c r="F55">
        <f t="shared" si="6"/>
        <v>4578.0380822162433</v>
      </c>
      <c r="G55">
        <f t="shared" si="7"/>
        <v>1474.775897212555</v>
      </c>
      <c r="H55">
        <f t="shared" si="8"/>
        <v>2949.5517944251101</v>
      </c>
      <c r="I55">
        <f t="shared" si="2"/>
        <v>2415.4862877911332</v>
      </c>
      <c r="J55">
        <f t="shared" si="9"/>
        <v>2117.4862877911332</v>
      </c>
      <c r="K55">
        <f t="shared" si="3"/>
        <v>2415.4862877911332</v>
      </c>
      <c r="L55">
        <f t="shared" si="0"/>
        <v>1906.4862877911332</v>
      </c>
      <c r="M55">
        <f t="shared" si="1"/>
        <v>374.55526282733462</v>
      </c>
    </row>
    <row r="56" spans="1:13">
      <c r="A56">
        <f t="shared" si="4"/>
        <v>49</v>
      </c>
      <c r="B56" s="5">
        <v>43519</v>
      </c>
      <c r="C56">
        <v>391</v>
      </c>
      <c r="D56" s="3"/>
      <c r="E56">
        <f t="shared" si="5"/>
        <v>4861.3245676998959</v>
      </c>
      <c r="F56">
        <f t="shared" si="6"/>
        <v>4861.3245676998959</v>
      </c>
      <c r="G56">
        <f t="shared" si="7"/>
        <v>1669.4506323778094</v>
      </c>
      <c r="H56">
        <f t="shared" si="8"/>
        <v>3338.9012647556187</v>
      </c>
      <c r="I56" t="str">
        <f t="shared" si="2"/>
        <v/>
      </c>
      <c r="J56">
        <f t="shared" si="9"/>
        <v>2011.4233029442771</v>
      </c>
      <c r="K56">
        <f t="shared" si="3"/>
        <v>2011.4233029442771</v>
      </c>
      <c r="L56" t="str">
        <f t="shared" si="0"/>
        <v/>
      </c>
      <c r="M56" t="str">
        <f t="shared" si="1"/>
        <v/>
      </c>
    </row>
    <row r="57" spans="1:13">
      <c r="A57">
        <f t="shared" si="4"/>
        <v>50</v>
      </c>
      <c r="B57" s="5">
        <v>43520</v>
      </c>
      <c r="C57">
        <v>0</v>
      </c>
      <c r="D57" s="3"/>
      <c r="E57">
        <f t="shared" si="5"/>
        <v>4746.9457999859051</v>
      </c>
      <c r="F57">
        <f t="shared" si="6"/>
        <v>4746.9457999859051</v>
      </c>
      <c r="G57">
        <f t="shared" si="7"/>
        <v>1447.2098579322878</v>
      </c>
      <c r="H57">
        <f t="shared" si="8"/>
        <v>2894.4197158645757</v>
      </c>
      <c r="I57" t="str">
        <f t="shared" si="2"/>
        <v/>
      </c>
      <c r="J57">
        <f t="shared" si="9"/>
        <v>2341.5260841213294</v>
      </c>
      <c r="K57">
        <f t="shared" si="3"/>
        <v>2341.5260841213294</v>
      </c>
      <c r="L57" t="str">
        <f t="shared" si="0"/>
        <v/>
      </c>
      <c r="M57" t="str">
        <f t="shared" si="1"/>
        <v/>
      </c>
    </row>
    <row r="58" spans="1:13">
      <c r="A58">
        <f t="shared" si="4"/>
        <v>51</v>
      </c>
      <c r="B58" s="5">
        <v>43521</v>
      </c>
      <c r="C58">
        <v>92</v>
      </c>
      <c r="D58" s="3"/>
      <c r="E58">
        <f t="shared" si="5"/>
        <v>4727.2581717590192</v>
      </c>
      <c r="F58">
        <f t="shared" si="6"/>
        <v>4727.2581717590192</v>
      </c>
      <c r="G58">
        <f t="shared" si="7"/>
        <v>1346.5542421421003</v>
      </c>
      <c r="H58">
        <f t="shared" si="8"/>
        <v>2693.1084842842006</v>
      </c>
      <c r="I58" t="str">
        <f t="shared" si="2"/>
        <v/>
      </c>
      <c r="J58">
        <f t="shared" si="9"/>
        <v>2523.1496874748186</v>
      </c>
      <c r="K58">
        <f t="shared" si="3"/>
        <v>2523.1496874748186</v>
      </c>
      <c r="L58" t="str">
        <f t="shared" si="0"/>
        <v/>
      </c>
      <c r="M58" t="str">
        <f t="shared" si="1"/>
        <v/>
      </c>
    </row>
    <row r="59" spans="1:13">
      <c r="A59">
        <f t="shared" si="4"/>
        <v>52</v>
      </c>
      <c r="B59" s="5">
        <v>43522</v>
      </c>
      <c r="C59">
        <v>242</v>
      </c>
      <c r="D59" s="3"/>
      <c r="E59">
        <f t="shared" si="5"/>
        <v>4858.0337602181289</v>
      </c>
      <c r="F59">
        <f t="shared" si="6"/>
        <v>4858.0337602181289</v>
      </c>
      <c r="G59">
        <f t="shared" si="7"/>
        <v>1409.2981133278413</v>
      </c>
      <c r="H59">
        <f t="shared" si="8"/>
        <v>2818.5962266556826</v>
      </c>
      <c r="I59" t="str">
        <f t="shared" si="2"/>
        <v/>
      </c>
      <c r="J59">
        <f t="shared" si="9"/>
        <v>2528.4375335624463</v>
      </c>
      <c r="K59">
        <f t="shared" si="3"/>
        <v>2528.4375335624463</v>
      </c>
      <c r="L59" t="str">
        <f t="shared" si="0"/>
        <v/>
      </c>
      <c r="M59" t="str">
        <f t="shared" si="1"/>
        <v/>
      </c>
    </row>
    <row r="60" spans="1:13">
      <c r="A60">
        <f t="shared" si="4"/>
        <v>53</v>
      </c>
      <c r="B60" s="5">
        <v>43523</v>
      </c>
      <c r="C60">
        <v>43</v>
      </c>
      <c r="D60" s="3"/>
      <c r="E60">
        <f t="shared" si="5"/>
        <v>4786.7324196537356</v>
      </c>
      <c r="F60">
        <f t="shared" si="6"/>
        <v>4786.7324196537356</v>
      </c>
      <c r="G60">
        <f t="shared" si="7"/>
        <v>1264.6893886035325</v>
      </c>
      <c r="H60">
        <f t="shared" si="8"/>
        <v>2529.378777207065</v>
      </c>
      <c r="I60" t="str">
        <f t="shared" si="2"/>
        <v/>
      </c>
      <c r="J60">
        <f t="shared" si="9"/>
        <v>2746.3536424466706</v>
      </c>
      <c r="K60">
        <f t="shared" si="3"/>
        <v>2746.3536424466706</v>
      </c>
      <c r="L60" t="str">
        <f t="shared" si="0"/>
        <v/>
      </c>
      <c r="M60" t="str">
        <f t="shared" si="1"/>
        <v/>
      </c>
    </row>
    <row r="61" spans="1:13">
      <c r="A61">
        <f t="shared" si="4"/>
        <v>54</v>
      </c>
      <c r="B61" s="5">
        <v>43524</v>
      </c>
      <c r="C61">
        <v>193</v>
      </c>
      <c r="D61" s="3"/>
      <c r="E61">
        <f t="shared" si="5"/>
        <v>4867.108679372257</v>
      </c>
      <c r="F61">
        <f t="shared" si="6"/>
        <v>4867.108679372257</v>
      </c>
      <c r="G61">
        <f t="shared" si="7"/>
        <v>1289.3312810289715</v>
      </c>
      <c r="H61">
        <f t="shared" si="8"/>
        <v>2578.662562057943</v>
      </c>
      <c r="I61" t="str">
        <f t="shared" si="2"/>
        <v/>
      </c>
      <c r="J61">
        <f t="shared" si="9"/>
        <v>2777.4461173143141</v>
      </c>
      <c r="K61">
        <f t="shared" si="3"/>
        <v>2777.4461173143141</v>
      </c>
      <c r="L61" t="str">
        <f t="shared" si="0"/>
        <v/>
      </c>
      <c r="M61" t="str">
        <f t="shared" si="1"/>
        <v/>
      </c>
    </row>
    <row r="62" spans="1:13">
      <c r="A62">
        <f t="shared" si="4"/>
        <v>55</v>
      </c>
      <c r="B62" s="5">
        <v>43525</v>
      </c>
      <c r="C62">
        <v>84</v>
      </c>
      <c r="D62" s="3"/>
      <c r="E62">
        <f t="shared" si="5"/>
        <v>4836.5938212664005</v>
      </c>
      <c r="F62">
        <f t="shared" si="6"/>
        <v>4836.5938212664005</v>
      </c>
      <c r="G62">
        <f t="shared" si="7"/>
        <v>1201.6927929806059</v>
      </c>
      <c r="H62">
        <f t="shared" si="8"/>
        <v>2403.3855859612117</v>
      </c>
      <c r="I62" t="str">
        <f t="shared" si="2"/>
        <v/>
      </c>
      <c r="J62">
        <f t="shared" si="9"/>
        <v>2922.2082353051887</v>
      </c>
      <c r="K62">
        <f t="shared" si="3"/>
        <v>2922.2082353051887</v>
      </c>
      <c r="L62" t="str">
        <f t="shared" si="0"/>
        <v/>
      </c>
      <c r="M62" t="str">
        <f t="shared" si="1"/>
        <v/>
      </c>
    </row>
    <row r="63" spans="1:13">
      <c r="A63">
        <f t="shared" si="4"/>
        <v>56</v>
      </c>
      <c r="B63" s="5">
        <v>43526</v>
      </c>
      <c r="C63">
        <v>354</v>
      </c>
      <c r="D63" s="3"/>
      <c r="E63">
        <f t="shared" si="5"/>
        <v>5076.7969263038203</v>
      </c>
      <c r="F63">
        <f t="shared" si="6"/>
        <v>5076.7969263038203</v>
      </c>
      <c r="G63">
        <f t="shared" si="7"/>
        <v>1395.7209245239574</v>
      </c>
      <c r="H63">
        <f t="shared" si="8"/>
        <v>2791.4418490479147</v>
      </c>
      <c r="I63" t="str">
        <f t="shared" si="2"/>
        <v/>
      </c>
      <c r="J63">
        <f t="shared" si="9"/>
        <v>2774.3550772559056</v>
      </c>
      <c r="K63">
        <f t="shared" si="3"/>
        <v>2774.3550772559056</v>
      </c>
      <c r="L63" t="str">
        <f t="shared" si="0"/>
        <v/>
      </c>
      <c r="M63" t="str">
        <f t="shared" si="1"/>
        <v/>
      </c>
    </row>
    <row r="64" spans="1:13">
      <c r="A64">
        <f t="shared" si="4"/>
        <v>57</v>
      </c>
      <c r="B64" s="5">
        <v>43527</v>
      </c>
      <c r="C64">
        <v>353</v>
      </c>
      <c r="D64" s="3"/>
      <c r="E64">
        <f t="shared" si="5"/>
        <v>5310.348457418816</v>
      </c>
      <c r="F64">
        <f t="shared" si="6"/>
        <v>5310.348457418816</v>
      </c>
      <c r="G64">
        <f t="shared" si="7"/>
        <v>1562.9196236887099</v>
      </c>
      <c r="H64">
        <f t="shared" si="8"/>
        <v>3125.8392473774197</v>
      </c>
      <c r="I64" t="str">
        <f t="shared" si="2"/>
        <v/>
      </c>
      <c r="J64">
        <f t="shared" si="9"/>
        <v>2673.5092100413963</v>
      </c>
      <c r="K64">
        <f t="shared" si="3"/>
        <v>2673.5092100413963</v>
      </c>
      <c r="L64" t="str">
        <f t="shared" si="0"/>
        <v/>
      </c>
      <c r="M64" t="str">
        <f t="shared" si="1"/>
        <v/>
      </c>
    </row>
    <row r="65" spans="1:13">
      <c r="A65">
        <f t="shared" si="4"/>
        <v>58</v>
      </c>
      <c r="B65" s="5">
        <v>43528</v>
      </c>
      <c r="C65">
        <v>0</v>
      </c>
      <c r="D65" s="3"/>
      <c r="E65">
        <f t="shared" si="5"/>
        <v>5185.4049149268894</v>
      </c>
      <c r="F65">
        <f t="shared" si="6"/>
        <v>5185.4049149268894</v>
      </c>
      <c r="G65">
        <f t="shared" si="7"/>
        <v>1354.860480861613</v>
      </c>
      <c r="H65">
        <f t="shared" si="8"/>
        <v>2709.7209617232261</v>
      </c>
      <c r="I65" t="str">
        <f t="shared" si="2"/>
        <v/>
      </c>
      <c r="J65">
        <f t="shared" si="9"/>
        <v>2964.6839532036633</v>
      </c>
      <c r="K65">
        <f t="shared" si="3"/>
        <v>2964.6839532036633</v>
      </c>
      <c r="L65" t="str">
        <f t="shared" si="0"/>
        <v/>
      </c>
      <c r="M65" t="str">
        <f t="shared" si="1"/>
        <v/>
      </c>
    </row>
    <row r="66" spans="1:13">
      <c r="A66">
        <f t="shared" si="4"/>
        <v>59</v>
      </c>
      <c r="B66" s="5">
        <v>43529</v>
      </c>
      <c r="C66">
        <v>69</v>
      </c>
      <c r="D66" s="3"/>
      <c r="E66">
        <f t="shared" si="5"/>
        <v>5132.4010832534914</v>
      </c>
      <c r="F66">
        <f t="shared" si="6"/>
        <v>5132.4010832534914</v>
      </c>
      <c r="G66">
        <f t="shared" si="7"/>
        <v>1243.4986081038362</v>
      </c>
      <c r="H66">
        <f t="shared" si="8"/>
        <v>2486.9972162076724</v>
      </c>
      <c r="I66" t="str">
        <f t="shared" si="2"/>
        <v/>
      </c>
      <c r="J66">
        <f t="shared" si="9"/>
        <v>3134.403867045819</v>
      </c>
      <c r="K66">
        <f t="shared" si="3"/>
        <v>3134.403867045819</v>
      </c>
      <c r="L66" t="str">
        <f t="shared" si="0"/>
        <v/>
      </c>
      <c r="M66" t="str">
        <f t="shared" si="1"/>
        <v/>
      </c>
    </row>
    <row r="67" spans="1:13">
      <c r="A67">
        <f t="shared" si="4"/>
        <v>60</v>
      </c>
      <c r="B67" s="5">
        <v>43530</v>
      </c>
      <c r="C67">
        <v>231</v>
      </c>
      <c r="D67" s="3"/>
      <c r="E67">
        <f t="shared" si="5"/>
        <v>5242.6443423403371</v>
      </c>
      <c r="F67">
        <f t="shared" si="6"/>
        <v>5242.6443423403371</v>
      </c>
      <c r="G67">
        <f t="shared" si="7"/>
        <v>1308.9614617353277</v>
      </c>
      <c r="H67">
        <f t="shared" si="8"/>
        <v>2617.9229234706554</v>
      </c>
      <c r="I67" t="str">
        <f t="shared" si="2"/>
        <v/>
      </c>
      <c r="J67">
        <f t="shared" si="9"/>
        <v>3113.7214188696817</v>
      </c>
      <c r="K67">
        <f t="shared" si="3"/>
        <v>3113.7214188696817</v>
      </c>
      <c r="L67" t="str">
        <f t="shared" ref="L67:L130" si="10">IF(ISBLANK(D67),"",(K67-D67))</f>
        <v/>
      </c>
      <c r="M67" t="str">
        <f t="shared" ref="M67:M130" si="11">IF(L67="","",(ABS(L67)/D67)*100)</f>
        <v/>
      </c>
    </row>
    <row r="68" spans="1:13">
      <c r="A68">
        <f t="shared" si="4"/>
        <v>61</v>
      </c>
      <c r="B68" s="5">
        <v>43531</v>
      </c>
      <c r="C68">
        <v>22</v>
      </c>
      <c r="D68" s="3"/>
      <c r="E68">
        <f t="shared" si="5"/>
        <v>5141.2937634829095</v>
      </c>
      <c r="F68">
        <f t="shared" si="6"/>
        <v>5141.2937634829095</v>
      </c>
      <c r="G68">
        <f t="shared" si="7"/>
        <v>1156.7097628030485</v>
      </c>
      <c r="H68">
        <f t="shared" si="8"/>
        <v>2313.4195256060971</v>
      </c>
      <c r="I68" t="str">
        <f t="shared" si="2"/>
        <v/>
      </c>
      <c r="J68">
        <f t="shared" si="9"/>
        <v>3316.8742378768125</v>
      </c>
      <c r="K68">
        <f t="shared" si="3"/>
        <v>3316.8742378768125</v>
      </c>
      <c r="L68" t="str">
        <f t="shared" si="10"/>
        <v/>
      </c>
      <c r="M68" t="str">
        <f t="shared" si="11"/>
        <v/>
      </c>
    </row>
    <row r="69" spans="1:13">
      <c r="A69">
        <f t="shared" si="4"/>
        <v>62</v>
      </c>
      <c r="B69" s="5">
        <v>43532</v>
      </c>
      <c r="C69">
        <v>76</v>
      </c>
      <c r="D69" s="3"/>
      <c r="E69">
        <f t="shared" si="5"/>
        <v>5096.3277928028165</v>
      </c>
      <c r="F69">
        <f t="shared" si="6"/>
        <v>5096.3277928028165</v>
      </c>
      <c r="G69">
        <f t="shared" si="7"/>
        <v>1078.7261297992375</v>
      </c>
      <c r="H69">
        <f t="shared" si="8"/>
        <v>2157.4522595984749</v>
      </c>
      <c r="I69" t="str">
        <f t="shared" si="2"/>
        <v/>
      </c>
      <c r="J69">
        <f t="shared" si="9"/>
        <v>3427.8755332043415</v>
      </c>
      <c r="K69">
        <f t="shared" si="3"/>
        <v>3427.8755332043415</v>
      </c>
      <c r="L69" t="str">
        <f t="shared" si="10"/>
        <v/>
      </c>
      <c r="M69" t="str">
        <f t="shared" si="11"/>
        <v/>
      </c>
    </row>
    <row r="70" spans="1:13">
      <c r="A70">
        <f t="shared" si="4"/>
        <v>63</v>
      </c>
      <c r="B70" s="5">
        <v>43533</v>
      </c>
      <c r="C70">
        <v>386</v>
      </c>
      <c r="D70" s="3">
        <v>482</v>
      </c>
      <c r="E70">
        <f t="shared" si="5"/>
        <v>5362.4197955708705</v>
      </c>
      <c r="F70">
        <f t="shared" si="6"/>
        <v>5362.4197955708705</v>
      </c>
      <c r="G70">
        <f t="shared" si="7"/>
        <v>1321.1238418060047</v>
      </c>
      <c r="H70">
        <f t="shared" si="8"/>
        <v>2642.2476836120095</v>
      </c>
      <c r="I70">
        <f t="shared" si="2"/>
        <v>3595.172111958861</v>
      </c>
      <c r="J70">
        <f t="shared" si="9"/>
        <v>3209.172111958861</v>
      </c>
      <c r="K70">
        <f t="shared" si="3"/>
        <v>3595.172111958861</v>
      </c>
      <c r="L70">
        <f t="shared" si="10"/>
        <v>3113.172111958861</v>
      </c>
      <c r="M70">
        <f t="shared" si="11"/>
        <v>645.88633028192146</v>
      </c>
    </row>
    <row r="71" spans="1:13">
      <c r="A71">
        <f t="shared" si="4"/>
        <v>64</v>
      </c>
      <c r="B71" s="5">
        <v>43534</v>
      </c>
      <c r="C71">
        <v>36</v>
      </c>
      <c r="D71" s="3"/>
      <c r="E71">
        <f t="shared" si="5"/>
        <v>5272.2511023184652</v>
      </c>
      <c r="F71">
        <f t="shared" si="6"/>
        <v>5272.2511023184652</v>
      </c>
      <c r="G71">
        <f t="shared" si="7"/>
        <v>1181.2530612946805</v>
      </c>
      <c r="H71">
        <f t="shared" si="8"/>
        <v>2362.506122589361</v>
      </c>
      <c r="I71" t="str">
        <f t="shared" ref="I71:I134" si="12">IF(ISBLANK(D71),"",($O$2+((E70*EXP(-1/$O$5))*$O$3)-((G70*EXP(-1/$O$6))*$O$4)))</f>
        <v/>
      </c>
      <c r="J71">
        <f t="shared" si="9"/>
        <v>3398.7449797291042</v>
      </c>
      <c r="K71">
        <f t="shared" ref="K71:K134" si="13">IF(I71="",J71,I71)</f>
        <v>3398.7449797291042</v>
      </c>
      <c r="L71" t="str">
        <f t="shared" si="10"/>
        <v/>
      </c>
      <c r="M71" t="str">
        <f t="shared" si="11"/>
        <v/>
      </c>
    </row>
    <row r="72" spans="1:13">
      <c r="A72">
        <f t="shared" ref="A72:A135" si="14">A71+1</f>
        <v>65</v>
      </c>
      <c r="B72" s="5">
        <v>43535</v>
      </c>
      <c r="C72">
        <v>85</v>
      </c>
      <c r="D72" s="3"/>
      <c r="E72">
        <f t="shared" ref="E72:E135" si="15">(E71*EXP(-1/$O$5)+C72)</f>
        <v>5233.2039263350607</v>
      </c>
      <c r="F72">
        <f t="shared" ref="F72:F135" si="16">E72*$O$3</f>
        <v>5233.2039263350607</v>
      </c>
      <c r="G72">
        <f t="shared" ref="G72:G135" si="17">(G71*EXP(-1/$O$6)+C72)</f>
        <v>1109.0021728486051</v>
      </c>
      <c r="H72">
        <f t="shared" ref="H72:H135" si="18">G72*$O$4</f>
        <v>2218.0043456972103</v>
      </c>
      <c r="I72" t="str">
        <f t="shared" si="12"/>
        <v/>
      </c>
      <c r="J72">
        <f t="shared" si="9"/>
        <v>3504.1995806378504</v>
      </c>
      <c r="K72">
        <f t="shared" si="13"/>
        <v>3504.1995806378504</v>
      </c>
      <c r="L72" t="str">
        <f t="shared" si="10"/>
        <v/>
      </c>
      <c r="M72" t="str">
        <f t="shared" si="11"/>
        <v/>
      </c>
    </row>
    <row r="73" spans="1:13">
      <c r="A73">
        <f t="shared" si="14"/>
        <v>66</v>
      </c>
      <c r="B73" s="5">
        <v>43536</v>
      </c>
      <c r="C73">
        <v>109</v>
      </c>
      <c r="D73" s="3"/>
      <c r="E73">
        <f t="shared" si="15"/>
        <v>5219.0754645435381</v>
      </c>
      <c r="F73">
        <f t="shared" si="16"/>
        <v>5219.0754645435381</v>
      </c>
      <c r="G73">
        <f t="shared" si="17"/>
        <v>1070.3694744173868</v>
      </c>
      <c r="H73">
        <f t="shared" si="18"/>
        <v>2140.7389488347735</v>
      </c>
      <c r="I73" t="str">
        <f t="shared" si="12"/>
        <v/>
      </c>
      <c r="J73">
        <f t="shared" ref="J73:J136" si="19">$O$2+F73-H73</f>
        <v>3567.3365157087646</v>
      </c>
      <c r="K73">
        <f t="shared" si="13"/>
        <v>3567.3365157087646</v>
      </c>
      <c r="L73" t="str">
        <f t="shared" si="10"/>
        <v/>
      </c>
      <c r="M73" t="str">
        <f t="shared" si="11"/>
        <v/>
      </c>
    </row>
    <row r="74" spans="1:13">
      <c r="A74">
        <f t="shared" si="14"/>
        <v>67</v>
      </c>
      <c r="B74" s="5">
        <v>43537</v>
      </c>
      <c r="C74">
        <v>147</v>
      </c>
      <c r="D74" s="3">
        <v>480</v>
      </c>
      <c r="E74">
        <f t="shared" si="15"/>
        <v>5243.2794216281691</v>
      </c>
      <c r="F74">
        <f t="shared" si="16"/>
        <v>5243.2794216281691</v>
      </c>
      <c r="G74">
        <f t="shared" si="17"/>
        <v>1074.8796419396499</v>
      </c>
      <c r="H74">
        <f t="shared" si="18"/>
        <v>2149.7592838792998</v>
      </c>
      <c r="I74">
        <f t="shared" si="12"/>
        <v>3729.5201377488693</v>
      </c>
      <c r="J74">
        <f t="shared" si="19"/>
        <v>3582.5201377488693</v>
      </c>
      <c r="K74">
        <f t="shared" si="13"/>
        <v>3729.5201377488693</v>
      </c>
      <c r="L74">
        <f t="shared" si="10"/>
        <v>3249.5201377488693</v>
      </c>
      <c r="M74">
        <f t="shared" si="11"/>
        <v>676.98336203101439</v>
      </c>
    </row>
    <row r="75" spans="1:13">
      <c r="A75">
        <f t="shared" si="14"/>
        <v>68</v>
      </c>
      <c r="B75" s="5">
        <v>43538</v>
      </c>
      <c r="C75">
        <v>303</v>
      </c>
      <c r="D75" s="3">
        <v>498</v>
      </c>
      <c r="E75">
        <f t="shared" si="15"/>
        <v>5422.913900426257</v>
      </c>
      <c r="F75">
        <f t="shared" si="16"/>
        <v>5422.913900426257</v>
      </c>
      <c r="G75">
        <f t="shared" si="17"/>
        <v>1234.789406488871</v>
      </c>
      <c r="H75">
        <f t="shared" si="18"/>
        <v>2469.578812977742</v>
      </c>
      <c r="I75">
        <f t="shared" si="12"/>
        <v>3745.335087448515</v>
      </c>
      <c r="J75">
        <f t="shared" si="19"/>
        <v>3442.335087448515</v>
      </c>
      <c r="K75">
        <f t="shared" si="13"/>
        <v>3745.335087448515</v>
      </c>
      <c r="L75">
        <f t="shared" si="10"/>
        <v>3247.335087448515</v>
      </c>
      <c r="M75">
        <f t="shared" si="11"/>
        <v>652.07531876476196</v>
      </c>
    </row>
    <row r="76" spans="1:13">
      <c r="A76">
        <f t="shared" si="14"/>
        <v>69</v>
      </c>
      <c r="B76" s="5">
        <v>43539</v>
      </c>
      <c r="C76">
        <v>319</v>
      </c>
      <c r="D76" s="3"/>
      <c r="E76">
        <f t="shared" si="15"/>
        <v>5614.3218829191228</v>
      </c>
      <c r="F76">
        <f t="shared" si="16"/>
        <v>5614.3218829191228</v>
      </c>
      <c r="G76">
        <f t="shared" si="17"/>
        <v>1389.4116473308457</v>
      </c>
      <c r="H76">
        <f t="shared" si="18"/>
        <v>2778.8232946616913</v>
      </c>
      <c r="I76" t="str">
        <f t="shared" si="12"/>
        <v/>
      </c>
      <c r="J76">
        <f t="shared" si="19"/>
        <v>3324.4985882574315</v>
      </c>
      <c r="K76">
        <f t="shared" si="13"/>
        <v>3324.4985882574315</v>
      </c>
      <c r="L76" t="str">
        <f t="shared" si="10"/>
        <v/>
      </c>
      <c r="M76" t="str">
        <f t="shared" si="11"/>
        <v/>
      </c>
    </row>
    <row r="77" spans="1:13">
      <c r="A77">
        <f t="shared" si="14"/>
        <v>70</v>
      </c>
      <c r="B77" s="5">
        <v>43540</v>
      </c>
      <c r="C77">
        <v>384</v>
      </c>
      <c r="D77" s="3"/>
      <c r="E77">
        <f t="shared" si="15"/>
        <v>5866.2263584226339</v>
      </c>
      <c r="F77">
        <f t="shared" si="16"/>
        <v>5866.2263584226339</v>
      </c>
      <c r="G77">
        <f t="shared" si="17"/>
        <v>1588.4502507266034</v>
      </c>
      <c r="H77">
        <f t="shared" si="18"/>
        <v>3176.9005014532067</v>
      </c>
      <c r="I77" t="str">
        <f t="shared" si="12"/>
        <v/>
      </c>
      <c r="J77">
        <f t="shared" si="19"/>
        <v>3178.3258569694272</v>
      </c>
      <c r="K77">
        <f t="shared" si="13"/>
        <v>3178.3258569694272</v>
      </c>
      <c r="L77" t="str">
        <f t="shared" si="10"/>
        <v/>
      </c>
      <c r="M77" t="str">
        <f t="shared" si="11"/>
        <v/>
      </c>
    </row>
    <row r="78" spans="1:13">
      <c r="A78">
        <f t="shared" si="14"/>
        <v>71</v>
      </c>
      <c r="B78" s="5">
        <v>43541</v>
      </c>
      <c r="C78">
        <v>340</v>
      </c>
      <c r="D78" s="3">
        <v>481</v>
      </c>
      <c r="E78">
        <f t="shared" si="15"/>
        <v>6068.2039464927966</v>
      </c>
      <c r="F78">
        <f t="shared" si="16"/>
        <v>6068.2039464927966</v>
      </c>
      <c r="G78">
        <f t="shared" si="17"/>
        <v>1716.9924172075273</v>
      </c>
      <c r="H78">
        <f t="shared" si="18"/>
        <v>3433.9848344150546</v>
      </c>
      <c r="I78">
        <f t="shared" si="12"/>
        <v>3463.219112077742</v>
      </c>
      <c r="J78">
        <f t="shared" si="19"/>
        <v>3123.219112077742</v>
      </c>
      <c r="K78">
        <f t="shared" si="13"/>
        <v>3463.219112077742</v>
      </c>
      <c r="L78">
        <f t="shared" si="10"/>
        <v>2982.219112077742</v>
      </c>
      <c r="M78">
        <f t="shared" si="11"/>
        <v>620.00397340493589</v>
      </c>
    </row>
    <row r="79" spans="1:13">
      <c r="A79">
        <f t="shared" si="14"/>
        <v>72</v>
      </c>
      <c r="B79" s="5">
        <v>43542</v>
      </c>
      <c r="C79">
        <v>287</v>
      </c>
      <c r="D79" s="3"/>
      <c r="E79">
        <f t="shared" si="15"/>
        <v>6212.4293425816204</v>
      </c>
      <c r="F79">
        <f t="shared" si="16"/>
        <v>6212.4293425816204</v>
      </c>
      <c r="G79">
        <f t="shared" si="17"/>
        <v>1775.4227805158489</v>
      </c>
      <c r="H79">
        <f t="shared" si="18"/>
        <v>3550.8455610316978</v>
      </c>
      <c r="I79" t="str">
        <f t="shared" si="12"/>
        <v/>
      </c>
      <c r="J79">
        <f t="shared" si="19"/>
        <v>3150.5837815499226</v>
      </c>
      <c r="K79">
        <f t="shared" si="13"/>
        <v>3150.5837815499226</v>
      </c>
      <c r="L79" t="str">
        <f t="shared" si="10"/>
        <v/>
      </c>
      <c r="M79" t="str">
        <f t="shared" si="11"/>
        <v/>
      </c>
    </row>
    <row r="80" spans="1:13">
      <c r="A80">
        <f t="shared" si="14"/>
        <v>73</v>
      </c>
      <c r="B80" s="5">
        <v>43543</v>
      </c>
      <c r="C80">
        <v>103</v>
      </c>
      <c r="D80" s="3"/>
      <c r="E80">
        <f t="shared" si="15"/>
        <v>6169.2613583585617</v>
      </c>
      <c r="F80">
        <f t="shared" si="16"/>
        <v>6169.2613583585617</v>
      </c>
      <c r="G80">
        <f t="shared" si="17"/>
        <v>1642.0747711422068</v>
      </c>
      <c r="H80">
        <f t="shared" si="18"/>
        <v>3284.1495422844137</v>
      </c>
      <c r="I80" t="str">
        <f t="shared" si="12"/>
        <v/>
      </c>
      <c r="J80">
        <f t="shared" si="19"/>
        <v>3374.111816074148</v>
      </c>
      <c r="K80">
        <f t="shared" si="13"/>
        <v>3374.111816074148</v>
      </c>
      <c r="L80" t="str">
        <f t="shared" si="10"/>
        <v/>
      </c>
      <c r="M80" t="str">
        <f t="shared" si="11"/>
        <v/>
      </c>
    </row>
    <row r="81" spans="1:13">
      <c r="A81">
        <f t="shared" si="14"/>
        <v>74</v>
      </c>
      <c r="B81" s="5">
        <v>43544</v>
      </c>
      <c r="C81">
        <v>0</v>
      </c>
      <c r="D81" s="3"/>
      <c r="E81">
        <f t="shared" si="15"/>
        <v>6024.1090439948939</v>
      </c>
      <c r="F81">
        <f t="shared" si="16"/>
        <v>6024.1090439948939</v>
      </c>
      <c r="G81">
        <f t="shared" si="17"/>
        <v>1423.4783288405163</v>
      </c>
      <c r="H81">
        <f t="shared" si="18"/>
        <v>2846.9566576810325</v>
      </c>
      <c r="I81" t="str">
        <f t="shared" si="12"/>
        <v/>
      </c>
      <c r="J81">
        <f t="shared" si="19"/>
        <v>3666.1523863138614</v>
      </c>
      <c r="K81">
        <f t="shared" si="13"/>
        <v>3666.1523863138614</v>
      </c>
      <c r="L81" t="str">
        <f t="shared" si="10"/>
        <v/>
      </c>
      <c r="M81" t="str">
        <f t="shared" si="11"/>
        <v/>
      </c>
    </row>
    <row r="82" spans="1:13">
      <c r="A82">
        <f t="shared" si="14"/>
        <v>75</v>
      </c>
      <c r="B82" s="5">
        <v>43545</v>
      </c>
      <c r="C82">
        <v>113</v>
      </c>
      <c r="D82" s="3"/>
      <c r="E82">
        <f t="shared" si="15"/>
        <v>5995.3719187667266</v>
      </c>
      <c r="F82">
        <f t="shared" si="16"/>
        <v>5995.3719187667266</v>
      </c>
      <c r="G82">
        <f t="shared" si="17"/>
        <v>1346.981904045165</v>
      </c>
      <c r="H82">
        <f t="shared" si="18"/>
        <v>2693.9638080903301</v>
      </c>
      <c r="I82" t="str">
        <f t="shared" si="12"/>
        <v/>
      </c>
      <c r="J82">
        <f t="shared" si="19"/>
        <v>3790.4081106763965</v>
      </c>
      <c r="K82">
        <f t="shared" si="13"/>
        <v>3790.4081106763965</v>
      </c>
      <c r="L82" t="str">
        <f t="shared" si="10"/>
        <v/>
      </c>
      <c r="M82" t="str">
        <f t="shared" si="11"/>
        <v/>
      </c>
    </row>
    <row r="83" spans="1:13">
      <c r="A83">
        <f t="shared" si="14"/>
        <v>76</v>
      </c>
      <c r="B83" s="5">
        <v>43546</v>
      </c>
      <c r="C83">
        <v>0</v>
      </c>
      <c r="D83" s="3"/>
      <c r="E83">
        <f t="shared" si="15"/>
        <v>5854.3109296256416</v>
      </c>
      <c r="F83">
        <f t="shared" si="16"/>
        <v>5854.3109296256416</v>
      </c>
      <c r="G83">
        <f t="shared" si="17"/>
        <v>1167.6688439801733</v>
      </c>
      <c r="H83">
        <f t="shared" si="18"/>
        <v>2335.3376879603466</v>
      </c>
      <c r="I83" t="str">
        <f t="shared" si="12"/>
        <v/>
      </c>
      <c r="J83">
        <f t="shared" si="19"/>
        <v>4007.9732416652951</v>
      </c>
      <c r="K83">
        <f t="shared" si="13"/>
        <v>4007.9732416652951</v>
      </c>
      <c r="L83" t="str">
        <f t="shared" si="10"/>
        <v/>
      </c>
      <c r="M83" t="str">
        <f t="shared" si="11"/>
        <v/>
      </c>
    </row>
    <row r="84" spans="1:13">
      <c r="A84">
        <f t="shared" si="14"/>
        <v>77</v>
      </c>
      <c r="B84" s="5">
        <v>43547</v>
      </c>
      <c r="C84">
        <v>186</v>
      </c>
      <c r="D84" s="3"/>
      <c r="E84">
        <f t="shared" si="15"/>
        <v>5902.5688676382124</v>
      </c>
      <c r="F84">
        <f t="shared" si="16"/>
        <v>5902.5688676382124</v>
      </c>
      <c r="G84">
        <f t="shared" si="17"/>
        <v>1198.2263150732551</v>
      </c>
      <c r="H84">
        <f t="shared" si="18"/>
        <v>2396.4526301465103</v>
      </c>
      <c r="I84" t="str">
        <f t="shared" si="12"/>
        <v/>
      </c>
      <c r="J84">
        <f t="shared" si="19"/>
        <v>3995.1162374917021</v>
      </c>
      <c r="K84">
        <f t="shared" si="13"/>
        <v>3995.1162374917021</v>
      </c>
      <c r="L84" t="str">
        <f t="shared" si="10"/>
        <v/>
      </c>
      <c r="M84" t="str">
        <f t="shared" si="11"/>
        <v/>
      </c>
    </row>
    <row r="85" spans="1:13">
      <c r="A85">
        <f t="shared" si="14"/>
        <v>78</v>
      </c>
      <c r="B85" s="5">
        <v>43548</v>
      </c>
      <c r="C85">
        <v>271</v>
      </c>
      <c r="D85" s="3"/>
      <c r="E85">
        <f t="shared" si="15"/>
        <v>6034.6913777637064</v>
      </c>
      <c r="F85">
        <f t="shared" si="16"/>
        <v>6034.6913777637064</v>
      </c>
      <c r="G85">
        <f t="shared" si="17"/>
        <v>1309.7159114361027</v>
      </c>
      <c r="H85">
        <f t="shared" si="18"/>
        <v>2619.4318228722054</v>
      </c>
      <c r="I85" t="str">
        <f t="shared" si="12"/>
        <v/>
      </c>
      <c r="J85">
        <f t="shared" si="19"/>
        <v>3904.259554891501</v>
      </c>
      <c r="K85">
        <f t="shared" si="13"/>
        <v>3904.259554891501</v>
      </c>
      <c r="L85" t="str">
        <f t="shared" si="10"/>
        <v/>
      </c>
      <c r="M85" t="str">
        <f t="shared" si="11"/>
        <v/>
      </c>
    </row>
    <row r="86" spans="1:13">
      <c r="A86">
        <f t="shared" si="14"/>
        <v>79</v>
      </c>
      <c r="B86" s="5">
        <v>43549</v>
      </c>
      <c r="C86">
        <v>25</v>
      </c>
      <c r="D86" s="3"/>
      <c r="E86">
        <f t="shared" si="15"/>
        <v>5917.7052680706765</v>
      </c>
      <c r="F86">
        <f t="shared" si="16"/>
        <v>5917.7052680706765</v>
      </c>
      <c r="G86">
        <f t="shared" si="17"/>
        <v>1160.3637785751237</v>
      </c>
      <c r="H86">
        <f t="shared" si="18"/>
        <v>2320.7275571502473</v>
      </c>
      <c r="I86" t="str">
        <f t="shared" si="12"/>
        <v/>
      </c>
      <c r="J86">
        <f t="shared" si="19"/>
        <v>4085.9777109204292</v>
      </c>
      <c r="K86">
        <f t="shared" si="13"/>
        <v>4085.9777109204292</v>
      </c>
      <c r="L86" t="str">
        <f t="shared" si="10"/>
        <v/>
      </c>
      <c r="M86" t="str">
        <f t="shared" si="11"/>
        <v/>
      </c>
    </row>
    <row r="87" spans="1:13">
      <c r="A87">
        <f t="shared" si="14"/>
        <v>80</v>
      </c>
      <c r="B87" s="5">
        <v>43550</v>
      </c>
      <c r="C87">
        <v>62</v>
      </c>
      <c r="D87" s="3"/>
      <c r="E87">
        <f t="shared" si="15"/>
        <v>5840.4716442238387</v>
      </c>
      <c r="F87">
        <f t="shared" si="16"/>
        <v>5840.4716442238387</v>
      </c>
      <c r="G87">
        <f t="shared" si="17"/>
        <v>1067.8937153173879</v>
      </c>
      <c r="H87">
        <f t="shared" si="18"/>
        <v>2135.7874306347758</v>
      </c>
      <c r="I87" t="str">
        <f t="shared" si="12"/>
        <v/>
      </c>
      <c r="J87">
        <f t="shared" si="19"/>
        <v>4193.6842135890629</v>
      </c>
      <c r="K87">
        <f t="shared" si="13"/>
        <v>4193.6842135890629</v>
      </c>
      <c r="L87" t="str">
        <f t="shared" si="10"/>
        <v/>
      </c>
      <c r="M87" t="str">
        <f t="shared" si="11"/>
        <v/>
      </c>
    </row>
    <row r="88" spans="1:13">
      <c r="A88">
        <f t="shared" si="14"/>
        <v>81</v>
      </c>
      <c r="B88" s="5">
        <v>43551</v>
      </c>
      <c r="C88">
        <v>281</v>
      </c>
      <c r="D88" s="3"/>
      <c r="E88">
        <f t="shared" si="15"/>
        <v>5984.0551972798521</v>
      </c>
      <c r="F88">
        <f t="shared" si="16"/>
        <v>5984.0551972798521</v>
      </c>
      <c r="G88">
        <f t="shared" si="17"/>
        <v>1206.7334610907556</v>
      </c>
      <c r="H88">
        <f t="shared" si="18"/>
        <v>2413.4669221815111</v>
      </c>
      <c r="I88" t="str">
        <f t="shared" si="12"/>
        <v/>
      </c>
      <c r="J88">
        <f t="shared" si="19"/>
        <v>4059.588275098341</v>
      </c>
      <c r="K88">
        <f t="shared" si="13"/>
        <v>4059.588275098341</v>
      </c>
      <c r="L88" t="str">
        <f t="shared" si="10"/>
        <v/>
      </c>
      <c r="M88" t="str">
        <f t="shared" si="11"/>
        <v/>
      </c>
    </row>
    <row r="89" spans="1:13">
      <c r="A89">
        <f t="shared" si="14"/>
        <v>82</v>
      </c>
      <c r="B89" s="5">
        <v>43552</v>
      </c>
      <c r="C89">
        <v>0</v>
      </c>
      <c r="D89" s="3"/>
      <c r="E89">
        <f t="shared" si="15"/>
        <v>5843.2604715079797</v>
      </c>
      <c r="F89">
        <f t="shared" si="16"/>
        <v>5843.2604715079797</v>
      </c>
      <c r="G89">
        <f t="shared" si="17"/>
        <v>1046.0905683086216</v>
      </c>
      <c r="H89">
        <f t="shared" si="18"/>
        <v>2092.1811366172433</v>
      </c>
      <c r="I89" t="str">
        <f t="shared" si="12"/>
        <v/>
      </c>
      <c r="J89">
        <f t="shared" si="19"/>
        <v>4240.0793348907364</v>
      </c>
      <c r="K89">
        <f t="shared" si="13"/>
        <v>4240.0793348907364</v>
      </c>
      <c r="L89" t="str">
        <f t="shared" si="10"/>
        <v/>
      </c>
      <c r="M89" t="str">
        <f t="shared" si="11"/>
        <v/>
      </c>
    </row>
    <row r="90" spans="1:13">
      <c r="A90">
        <f t="shared" si="14"/>
        <v>83</v>
      </c>
      <c r="B90" s="5">
        <v>43553</v>
      </c>
      <c r="C90">
        <v>0</v>
      </c>
      <c r="D90" s="3"/>
      <c r="E90">
        <f t="shared" si="15"/>
        <v>5705.7784081617792</v>
      </c>
      <c r="F90">
        <f t="shared" si="16"/>
        <v>5705.7784081617792</v>
      </c>
      <c r="G90">
        <f t="shared" si="17"/>
        <v>906.83279480385181</v>
      </c>
      <c r="H90">
        <f t="shared" si="18"/>
        <v>1813.6655896077036</v>
      </c>
      <c r="I90" t="str">
        <f t="shared" si="12"/>
        <v/>
      </c>
      <c r="J90">
        <f t="shared" si="19"/>
        <v>4381.1128185540756</v>
      </c>
      <c r="K90">
        <f t="shared" si="13"/>
        <v>4381.1128185540756</v>
      </c>
      <c r="L90" t="str">
        <f t="shared" si="10"/>
        <v/>
      </c>
      <c r="M90" t="str">
        <f t="shared" si="11"/>
        <v/>
      </c>
    </row>
    <row r="91" spans="1:13">
      <c r="A91">
        <f t="shared" si="14"/>
        <v>84</v>
      </c>
      <c r="B91" s="5">
        <v>43554</v>
      </c>
      <c r="C91">
        <v>0</v>
      </c>
      <c r="D91" s="3"/>
      <c r="E91">
        <f t="shared" si="15"/>
        <v>5571.5310658816843</v>
      </c>
      <c r="F91">
        <f t="shared" si="16"/>
        <v>5571.5310658816843</v>
      </c>
      <c r="G91">
        <f t="shared" si="17"/>
        <v>786.11330858415045</v>
      </c>
      <c r="H91">
        <f t="shared" si="18"/>
        <v>1572.2266171683009</v>
      </c>
      <c r="I91" t="str">
        <f t="shared" si="12"/>
        <v/>
      </c>
      <c r="J91">
        <f t="shared" si="19"/>
        <v>4488.304448713383</v>
      </c>
      <c r="K91">
        <f t="shared" si="13"/>
        <v>4488.304448713383</v>
      </c>
      <c r="L91" t="str">
        <f t="shared" si="10"/>
        <v/>
      </c>
      <c r="M91" t="str">
        <f t="shared" si="11"/>
        <v/>
      </c>
    </row>
    <row r="92" spans="1:13">
      <c r="A92">
        <f t="shared" si="14"/>
        <v>85</v>
      </c>
      <c r="B92" s="5">
        <v>43555</v>
      </c>
      <c r="C92">
        <v>0</v>
      </c>
      <c r="D92" s="3"/>
      <c r="E92">
        <f t="shared" si="15"/>
        <v>5440.4423371368594</v>
      </c>
      <c r="F92">
        <f t="shared" si="16"/>
        <v>5440.4423371368594</v>
      </c>
      <c r="G92">
        <f t="shared" si="17"/>
        <v>681.46425391109472</v>
      </c>
      <c r="H92">
        <f t="shared" si="18"/>
        <v>1362.9285078221894</v>
      </c>
      <c r="I92" t="str">
        <f t="shared" si="12"/>
        <v/>
      </c>
      <c r="J92">
        <f t="shared" si="19"/>
        <v>4566.5138293146701</v>
      </c>
      <c r="K92">
        <f t="shared" si="13"/>
        <v>4566.5138293146701</v>
      </c>
      <c r="L92" t="str">
        <f t="shared" si="10"/>
        <v/>
      </c>
      <c r="M92" t="str">
        <f t="shared" si="11"/>
        <v/>
      </c>
    </row>
    <row r="93" spans="1:13">
      <c r="A93">
        <f t="shared" si="14"/>
        <v>86</v>
      </c>
      <c r="B93" s="5">
        <v>43556</v>
      </c>
      <c r="C93">
        <v>0</v>
      </c>
      <c r="D93" s="3"/>
      <c r="E93">
        <f t="shared" si="15"/>
        <v>5312.4379050783009</v>
      </c>
      <c r="F93">
        <f t="shared" si="16"/>
        <v>5312.4379050783009</v>
      </c>
      <c r="G93">
        <f t="shared" si="17"/>
        <v>590.74630118527421</v>
      </c>
      <c r="H93">
        <f t="shared" si="18"/>
        <v>1181.4926023705484</v>
      </c>
      <c r="I93" t="str">
        <f t="shared" si="12"/>
        <v/>
      </c>
      <c r="J93">
        <f t="shared" si="19"/>
        <v>4619.9453027077525</v>
      </c>
      <c r="K93">
        <f t="shared" si="13"/>
        <v>4619.9453027077525</v>
      </c>
      <c r="L93" t="str">
        <f t="shared" si="10"/>
        <v/>
      </c>
      <c r="M93" t="str">
        <f t="shared" si="11"/>
        <v/>
      </c>
    </row>
    <row r="94" spans="1:13">
      <c r="A94">
        <f t="shared" si="14"/>
        <v>87</v>
      </c>
      <c r="B94" s="5">
        <v>43557</v>
      </c>
      <c r="C94">
        <v>16</v>
      </c>
      <c r="D94" s="3"/>
      <c r="E94">
        <f t="shared" si="15"/>
        <v>5203.4452014071185</v>
      </c>
      <c r="F94">
        <f t="shared" si="16"/>
        <v>5203.4452014071185</v>
      </c>
      <c r="G94">
        <f t="shared" si="17"/>
        <v>528.10491285667877</v>
      </c>
      <c r="H94">
        <f t="shared" si="18"/>
        <v>1056.2098257133575</v>
      </c>
      <c r="I94" t="str">
        <f t="shared" si="12"/>
        <v/>
      </c>
      <c r="J94">
        <f t="shared" si="19"/>
        <v>4636.2353756937609</v>
      </c>
      <c r="K94">
        <f t="shared" si="13"/>
        <v>4636.2353756937609</v>
      </c>
      <c r="L94" t="str">
        <f t="shared" si="10"/>
        <v/>
      </c>
      <c r="M94" t="str">
        <f t="shared" si="11"/>
        <v/>
      </c>
    </row>
    <row r="95" spans="1:13">
      <c r="A95">
        <f t="shared" si="14"/>
        <v>88</v>
      </c>
      <c r="B95" s="5">
        <v>43558</v>
      </c>
      <c r="C95">
        <v>38</v>
      </c>
      <c r="D95" s="3"/>
      <c r="E95">
        <f t="shared" si="15"/>
        <v>5119.0169122205307</v>
      </c>
      <c r="F95">
        <f t="shared" si="16"/>
        <v>5119.0169122205307</v>
      </c>
      <c r="G95">
        <f t="shared" si="17"/>
        <v>495.80247770495038</v>
      </c>
      <c r="H95">
        <f t="shared" si="18"/>
        <v>991.60495540990075</v>
      </c>
      <c r="I95" t="str">
        <f t="shared" si="12"/>
        <v/>
      </c>
      <c r="J95">
        <f t="shared" si="19"/>
        <v>4616.4119568106298</v>
      </c>
      <c r="K95">
        <f t="shared" si="13"/>
        <v>4616.4119568106298</v>
      </c>
      <c r="L95" t="str">
        <f t="shared" si="10"/>
        <v/>
      </c>
      <c r="M95" t="str">
        <f t="shared" si="11"/>
        <v/>
      </c>
    </row>
    <row r="96" spans="1:13">
      <c r="A96">
        <f t="shared" si="14"/>
        <v>89</v>
      </c>
      <c r="B96" s="5">
        <v>43559</v>
      </c>
      <c r="C96">
        <v>83</v>
      </c>
      <c r="D96" s="3"/>
      <c r="E96">
        <f t="shared" si="15"/>
        <v>5081.5750782773403</v>
      </c>
      <c r="F96">
        <f t="shared" si="16"/>
        <v>5081.5750782773403</v>
      </c>
      <c r="G96">
        <f t="shared" si="17"/>
        <v>512.8002105638036</v>
      </c>
      <c r="H96">
        <f t="shared" si="18"/>
        <v>1025.6004211276072</v>
      </c>
      <c r="I96" t="str">
        <f t="shared" si="12"/>
        <v/>
      </c>
      <c r="J96">
        <f t="shared" si="19"/>
        <v>4544.9746571497326</v>
      </c>
      <c r="K96">
        <f t="shared" si="13"/>
        <v>4544.9746571497326</v>
      </c>
      <c r="L96" t="str">
        <f t="shared" si="10"/>
        <v/>
      </c>
      <c r="M96" t="str">
        <f t="shared" si="11"/>
        <v/>
      </c>
    </row>
    <row r="97" spans="1:13">
      <c r="A97">
        <f t="shared" si="14"/>
        <v>90</v>
      </c>
      <c r="B97" s="5">
        <v>43560</v>
      </c>
      <c r="C97">
        <v>119</v>
      </c>
      <c r="D97" s="3"/>
      <c r="E97">
        <f t="shared" si="15"/>
        <v>5081.0141875354793</v>
      </c>
      <c r="F97">
        <f t="shared" si="16"/>
        <v>5081.0141875354793</v>
      </c>
      <c r="G97">
        <f t="shared" si="17"/>
        <v>563.53516952500092</v>
      </c>
      <c r="H97">
        <f t="shared" si="18"/>
        <v>1127.0703390500018</v>
      </c>
      <c r="I97" t="str">
        <f t="shared" si="12"/>
        <v/>
      </c>
      <c r="J97">
        <f t="shared" si="19"/>
        <v>4442.9438484854772</v>
      </c>
      <c r="K97">
        <f t="shared" si="13"/>
        <v>4442.9438484854772</v>
      </c>
      <c r="L97" t="str">
        <f t="shared" si="10"/>
        <v/>
      </c>
      <c r="M97" t="str">
        <f t="shared" si="11"/>
        <v/>
      </c>
    </row>
    <row r="98" spans="1:13">
      <c r="A98">
        <f t="shared" si="14"/>
        <v>91</v>
      </c>
      <c r="B98" s="5">
        <v>43561</v>
      </c>
      <c r="C98">
        <v>123</v>
      </c>
      <c r="D98" s="3"/>
      <c r="E98">
        <f t="shared" si="15"/>
        <v>5084.4664936067466</v>
      </c>
      <c r="F98">
        <f t="shared" si="16"/>
        <v>5084.4664936067466</v>
      </c>
      <c r="G98">
        <f t="shared" si="17"/>
        <v>611.51618419319539</v>
      </c>
      <c r="H98">
        <f t="shared" si="18"/>
        <v>1223.0323683863908</v>
      </c>
      <c r="I98" t="str">
        <f t="shared" si="12"/>
        <v/>
      </c>
      <c r="J98">
        <f t="shared" si="19"/>
        <v>4350.4341252203558</v>
      </c>
      <c r="K98">
        <f t="shared" si="13"/>
        <v>4350.4341252203558</v>
      </c>
      <c r="L98" t="str">
        <f t="shared" si="10"/>
        <v/>
      </c>
      <c r="M98" t="str">
        <f t="shared" si="11"/>
        <v/>
      </c>
    </row>
    <row r="99" spans="1:13">
      <c r="A99">
        <f t="shared" si="14"/>
        <v>92</v>
      </c>
      <c r="B99" s="5">
        <v>43562</v>
      </c>
      <c r="C99">
        <v>126</v>
      </c>
      <c r="D99" s="3"/>
      <c r="E99">
        <f t="shared" si="15"/>
        <v>5090.8375727389966</v>
      </c>
      <c r="F99">
        <f t="shared" si="16"/>
        <v>5090.8375727389966</v>
      </c>
      <c r="G99">
        <f t="shared" si="17"/>
        <v>656.10986541664238</v>
      </c>
      <c r="H99">
        <f t="shared" si="18"/>
        <v>1312.2197308332848</v>
      </c>
      <c r="I99" t="str">
        <f t="shared" si="12"/>
        <v/>
      </c>
      <c r="J99">
        <f t="shared" si="19"/>
        <v>4267.6178419057123</v>
      </c>
      <c r="K99">
        <f t="shared" si="13"/>
        <v>4267.6178419057123</v>
      </c>
      <c r="L99" t="str">
        <f t="shared" si="10"/>
        <v/>
      </c>
      <c r="M99" t="str">
        <f t="shared" si="11"/>
        <v/>
      </c>
    </row>
    <row r="100" spans="1:13">
      <c r="A100">
        <f t="shared" si="14"/>
        <v>93</v>
      </c>
      <c r="B100" s="5">
        <v>43563</v>
      </c>
      <c r="C100">
        <v>128</v>
      </c>
      <c r="D100" s="3"/>
      <c r="E100">
        <f t="shared" si="15"/>
        <v>5099.0587511250606</v>
      </c>
      <c r="F100">
        <f t="shared" si="16"/>
        <v>5099.0587511250606</v>
      </c>
      <c r="G100">
        <f t="shared" si="17"/>
        <v>696.76714213775324</v>
      </c>
      <c r="H100">
        <f t="shared" si="18"/>
        <v>1393.5342842755065</v>
      </c>
      <c r="I100" t="str">
        <f t="shared" si="12"/>
        <v/>
      </c>
      <c r="J100">
        <f t="shared" si="19"/>
        <v>4194.5244668495543</v>
      </c>
      <c r="K100">
        <f t="shared" si="13"/>
        <v>4194.5244668495543</v>
      </c>
      <c r="L100" t="str">
        <f t="shared" si="10"/>
        <v/>
      </c>
      <c r="M100" t="str">
        <f t="shared" si="11"/>
        <v/>
      </c>
    </row>
    <row r="101" spans="1:13">
      <c r="A101">
        <f t="shared" si="14"/>
        <v>94</v>
      </c>
      <c r="B101" s="5">
        <v>43564</v>
      </c>
      <c r="C101">
        <v>62</v>
      </c>
      <c r="D101" s="3"/>
      <c r="E101">
        <f t="shared" si="15"/>
        <v>5041.0864990499686</v>
      </c>
      <c r="F101">
        <f t="shared" si="16"/>
        <v>5041.0864990499686</v>
      </c>
      <c r="G101">
        <f t="shared" si="17"/>
        <v>666.01203679131174</v>
      </c>
      <c r="H101">
        <f t="shared" si="18"/>
        <v>1332.0240735826235</v>
      </c>
      <c r="I101" t="str">
        <f t="shared" si="12"/>
        <v/>
      </c>
      <c r="J101">
        <f t="shared" si="19"/>
        <v>4198.0624254673448</v>
      </c>
      <c r="K101">
        <f t="shared" si="13"/>
        <v>4198.0624254673448</v>
      </c>
      <c r="L101" t="str">
        <f t="shared" si="10"/>
        <v/>
      </c>
      <c r="M101" t="str">
        <f t="shared" si="11"/>
        <v/>
      </c>
    </row>
    <row r="102" spans="1:13">
      <c r="A102">
        <f t="shared" si="14"/>
        <v>95</v>
      </c>
      <c r="B102" s="5">
        <v>43565</v>
      </c>
      <c r="C102">
        <v>112</v>
      </c>
      <c r="D102" s="3"/>
      <c r="E102">
        <f t="shared" si="15"/>
        <v>5034.4782362871747</v>
      </c>
      <c r="F102">
        <f t="shared" si="16"/>
        <v>5034.4782362871747</v>
      </c>
      <c r="G102">
        <f t="shared" si="17"/>
        <v>689.35111566199305</v>
      </c>
      <c r="H102">
        <f t="shared" si="18"/>
        <v>1378.7022313239861</v>
      </c>
      <c r="I102" t="str">
        <f t="shared" si="12"/>
        <v/>
      </c>
      <c r="J102">
        <f t="shared" si="19"/>
        <v>4144.7760049631888</v>
      </c>
      <c r="K102">
        <f t="shared" si="13"/>
        <v>4144.7760049631888</v>
      </c>
      <c r="L102" t="str">
        <f t="shared" si="10"/>
        <v/>
      </c>
      <c r="M102" t="str">
        <f t="shared" si="11"/>
        <v/>
      </c>
    </row>
    <row r="103" spans="1:13">
      <c r="A103">
        <f t="shared" si="14"/>
        <v>96</v>
      </c>
      <c r="B103" s="5">
        <v>43566</v>
      </c>
      <c r="C103">
        <v>39</v>
      </c>
      <c r="D103" s="3"/>
      <c r="E103">
        <f t="shared" si="15"/>
        <v>4955.0254548013481</v>
      </c>
      <c r="F103">
        <f t="shared" si="16"/>
        <v>4955.0254548013481</v>
      </c>
      <c r="G103">
        <f t="shared" si="17"/>
        <v>636.58324733551308</v>
      </c>
      <c r="H103">
        <f t="shared" si="18"/>
        <v>1273.1664946710262</v>
      </c>
      <c r="I103" t="str">
        <f t="shared" si="12"/>
        <v/>
      </c>
      <c r="J103">
        <f t="shared" si="19"/>
        <v>4170.858960130322</v>
      </c>
      <c r="K103">
        <f t="shared" si="13"/>
        <v>4170.858960130322</v>
      </c>
      <c r="L103" t="str">
        <f t="shared" si="10"/>
        <v/>
      </c>
      <c r="M103" t="str">
        <f t="shared" si="11"/>
        <v/>
      </c>
    </row>
    <row r="104" spans="1:13">
      <c r="A104">
        <f t="shared" si="14"/>
        <v>97</v>
      </c>
      <c r="B104" s="5">
        <v>43567</v>
      </c>
      <c r="C104">
        <v>0</v>
      </c>
      <c r="D104" s="3"/>
      <c r="E104">
        <f t="shared" si="15"/>
        <v>4838.4420632546708</v>
      </c>
      <c r="F104">
        <f t="shared" si="16"/>
        <v>4838.4420632546708</v>
      </c>
      <c r="G104">
        <f t="shared" si="17"/>
        <v>551.83994846635994</v>
      </c>
      <c r="H104">
        <f t="shared" si="18"/>
        <v>1103.6798969327199</v>
      </c>
      <c r="I104" t="str">
        <f t="shared" si="12"/>
        <v/>
      </c>
      <c r="J104">
        <f t="shared" si="19"/>
        <v>4223.7621663219506</v>
      </c>
      <c r="K104">
        <f t="shared" si="13"/>
        <v>4223.7621663219506</v>
      </c>
      <c r="L104" t="str">
        <f t="shared" si="10"/>
        <v/>
      </c>
      <c r="M104" t="str">
        <f t="shared" si="11"/>
        <v/>
      </c>
    </row>
    <row r="105" spans="1:13">
      <c r="A105">
        <f t="shared" si="14"/>
        <v>98</v>
      </c>
      <c r="B105" s="5">
        <v>43568</v>
      </c>
      <c r="C105">
        <v>0</v>
      </c>
      <c r="D105" s="3"/>
      <c r="E105">
        <f t="shared" si="15"/>
        <v>4724.6016822754482</v>
      </c>
      <c r="F105">
        <f t="shared" si="16"/>
        <v>4724.6016822754482</v>
      </c>
      <c r="G105">
        <f t="shared" si="17"/>
        <v>478.37785552476657</v>
      </c>
      <c r="H105">
        <f t="shared" si="18"/>
        <v>956.75571104953315</v>
      </c>
      <c r="I105" t="str">
        <f t="shared" si="12"/>
        <v/>
      </c>
      <c r="J105">
        <f t="shared" si="19"/>
        <v>4256.8459712259155</v>
      </c>
      <c r="K105">
        <f t="shared" si="13"/>
        <v>4256.8459712259155</v>
      </c>
      <c r="L105" t="str">
        <f t="shared" si="10"/>
        <v/>
      </c>
      <c r="M105" t="str">
        <f t="shared" si="11"/>
        <v/>
      </c>
    </row>
    <row r="106" spans="1:13">
      <c r="A106">
        <f t="shared" si="14"/>
        <v>99</v>
      </c>
      <c r="B106" s="5">
        <v>43569</v>
      </c>
      <c r="C106">
        <v>0</v>
      </c>
      <c r="D106" s="3"/>
      <c r="E106">
        <f t="shared" si="15"/>
        <v>4613.4397734515333</v>
      </c>
      <c r="F106">
        <f t="shared" si="16"/>
        <v>4613.4397734515333</v>
      </c>
      <c r="G106">
        <f t="shared" si="17"/>
        <v>414.69519068430543</v>
      </c>
      <c r="H106">
        <f t="shared" si="18"/>
        <v>829.39038136861086</v>
      </c>
      <c r="I106" t="str">
        <f t="shared" si="12"/>
        <v/>
      </c>
      <c r="J106">
        <f t="shared" si="19"/>
        <v>4273.0493920829222</v>
      </c>
      <c r="K106">
        <f t="shared" si="13"/>
        <v>4273.0493920829222</v>
      </c>
      <c r="L106" t="str">
        <f t="shared" si="10"/>
        <v/>
      </c>
      <c r="M106" t="str">
        <f t="shared" si="11"/>
        <v/>
      </c>
    </row>
    <row r="107" spans="1:13">
      <c r="A107">
        <f t="shared" si="14"/>
        <v>100</v>
      </c>
      <c r="B107" s="5">
        <v>43570</v>
      </c>
      <c r="C107">
        <v>0</v>
      </c>
      <c r="D107" s="3"/>
      <c r="E107">
        <f t="shared" si="15"/>
        <v>4504.8933168507619</v>
      </c>
      <c r="F107">
        <f t="shared" si="16"/>
        <v>4504.8933168507619</v>
      </c>
      <c r="G107">
        <f t="shared" si="17"/>
        <v>359.49009593691176</v>
      </c>
      <c r="H107">
        <f t="shared" si="18"/>
        <v>718.98019187382351</v>
      </c>
      <c r="I107" t="str">
        <f t="shared" si="12"/>
        <v/>
      </c>
      <c r="J107">
        <f t="shared" si="19"/>
        <v>4274.913124976938</v>
      </c>
      <c r="K107">
        <f t="shared" si="13"/>
        <v>4274.913124976938</v>
      </c>
      <c r="L107" t="str">
        <f t="shared" si="10"/>
        <v/>
      </c>
      <c r="M107" t="str">
        <f t="shared" si="11"/>
        <v/>
      </c>
    </row>
    <row r="108" spans="1:13">
      <c r="A108">
        <f t="shared" si="14"/>
        <v>101</v>
      </c>
      <c r="B108" s="5">
        <v>43571</v>
      </c>
      <c r="C108">
        <v>149</v>
      </c>
      <c r="D108" s="3"/>
      <c r="E108">
        <f t="shared" si="15"/>
        <v>4547.9007752936823</v>
      </c>
      <c r="F108">
        <f t="shared" si="16"/>
        <v>4547.9007752936823</v>
      </c>
      <c r="G108">
        <f t="shared" si="17"/>
        <v>460.63401934678137</v>
      </c>
      <c r="H108">
        <f t="shared" si="18"/>
        <v>921.26803869356274</v>
      </c>
      <c r="I108" t="str">
        <f t="shared" si="12"/>
        <v/>
      </c>
      <c r="J108">
        <f t="shared" si="19"/>
        <v>4115.6327366001196</v>
      </c>
      <c r="K108">
        <f t="shared" si="13"/>
        <v>4115.6327366001196</v>
      </c>
      <c r="L108" t="str">
        <f t="shared" si="10"/>
        <v/>
      </c>
      <c r="M108" t="str">
        <f t="shared" si="11"/>
        <v/>
      </c>
    </row>
    <row r="109" spans="1:13">
      <c r="A109">
        <f t="shared" si="14"/>
        <v>102</v>
      </c>
      <c r="B109" s="5">
        <v>43572</v>
      </c>
      <c r="C109">
        <v>160</v>
      </c>
      <c r="D109" s="3"/>
      <c r="E109">
        <f t="shared" si="15"/>
        <v>4600.8963407780666</v>
      </c>
      <c r="F109">
        <f t="shared" si="16"/>
        <v>4600.8963407780666</v>
      </c>
      <c r="G109">
        <f t="shared" si="17"/>
        <v>559.31345124482232</v>
      </c>
      <c r="H109">
        <f t="shared" si="18"/>
        <v>1118.6269024896446</v>
      </c>
      <c r="I109" t="str">
        <f t="shared" si="12"/>
        <v/>
      </c>
      <c r="J109">
        <f t="shared" si="19"/>
        <v>3971.269438288422</v>
      </c>
      <c r="K109">
        <f t="shared" si="13"/>
        <v>3971.269438288422</v>
      </c>
      <c r="L109" t="str">
        <f t="shared" si="10"/>
        <v/>
      </c>
      <c r="M109" t="str">
        <f t="shared" si="11"/>
        <v/>
      </c>
    </row>
    <row r="110" spans="1:13">
      <c r="A110">
        <f t="shared" si="14"/>
        <v>103</v>
      </c>
      <c r="B110" s="5">
        <v>43573</v>
      </c>
      <c r="C110">
        <v>179</v>
      </c>
      <c r="D110" s="3"/>
      <c r="E110">
        <f t="shared" si="15"/>
        <v>4671.6450099916929</v>
      </c>
      <c r="F110">
        <f t="shared" si="16"/>
        <v>4671.6450099916929</v>
      </c>
      <c r="G110">
        <f t="shared" si="17"/>
        <v>663.85646991713713</v>
      </c>
      <c r="H110">
        <f t="shared" si="18"/>
        <v>1327.7129398342743</v>
      </c>
      <c r="I110" t="str">
        <f t="shared" si="12"/>
        <v/>
      </c>
      <c r="J110">
        <f t="shared" si="19"/>
        <v>3832.9320701574188</v>
      </c>
      <c r="K110">
        <f t="shared" si="13"/>
        <v>3832.9320701574188</v>
      </c>
      <c r="L110" t="str">
        <f t="shared" si="10"/>
        <v/>
      </c>
      <c r="M110" t="str">
        <f t="shared" si="11"/>
        <v/>
      </c>
    </row>
    <row r="111" spans="1:13">
      <c r="A111">
        <f t="shared" si="14"/>
        <v>104</v>
      </c>
      <c r="B111" s="5">
        <v>43574</v>
      </c>
      <c r="C111">
        <v>0</v>
      </c>
      <c r="D111" s="3"/>
      <c r="E111">
        <f t="shared" si="15"/>
        <v>4561.7290823471239</v>
      </c>
      <c r="F111">
        <f t="shared" si="16"/>
        <v>4561.7290823471239</v>
      </c>
      <c r="G111">
        <f t="shared" si="17"/>
        <v>575.48250237733748</v>
      </c>
      <c r="H111">
        <f t="shared" si="18"/>
        <v>1150.965004754675</v>
      </c>
      <c r="I111" t="str">
        <f t="shared" si="12"/>
        <v/>
      </c>
      <c r="J111">
        <f t="shared" si="19"/>
        <v>3899.7640775924492</v>
      </c>
      <c r="K111">
        <f t="shared" si="13"/>
        <v>3899.7640775924492</v>
      </c>
      <c r="L111" t="str">
        <f t="shared" si="10"/>
        <v/>
      </c>
      <c r="M111" t="str">
        <f t="shared" si="11"/>
        <v/>
      </c>
    </row>
    <row r="112" spans="1:13">
      <c r="A112">
        <f t="shared" si="14"/>
        <v>105</v>
      </c>
      <c r="B112" s="5">
        <v>43575</v>
      </c>
      <c r="C112">
        <v>101</v>
      </c>
      <c r="D112" s="3"/>
      <c r="E112">
        <f t="shared" si="15"/>
        <v>4555.3992910900861</v>
      </c>
      <c r="F112">
        <f t="shared" si="16"/>
        <v>4555.3992910900861</v>
      </c>
      <c r="G112">
        <f t="shared" si="17"/>
        <v>599.87306300384512</v>
      </c>
      <c r="H112">
        <f t="shared" si="18"/>
        <v>1199.7461260076902</v>
      </c>
      <c r="I112" t="str">
        <f t="shared" si="12"/>
        <v/>
      </c>
      <c r="J112">
        <f t="shared" si="19"/>
        <v>3844.6531650823958</v>
      </c>
      <c r="K112">
        <f t="shared" si="13"/>
        <v>3844.6531650823958</v>
      </c>
      <c r="L112" t="str">
        <f t="shared" si="10"/>
        <v/>
      </c>
      <c r="M112" t="str">
        <f t="shared" si="11"/>
        <v/>
      </c>
    </row>
    <row r="113" spans="1:13">
      <c r="A113">
        <f t="shared" si="14"/>
        <v>106</v>
      </c>
      <c r="B113" s="5">
        <v>43576</v>
      </c>
      <c r="C113">
        <v>151</v>
      </c>
      <c r="D113" s="3"/>
      <c r="E113">
        <f t="shared" si="15"/>
        <v>4599.2184291451695</v>
      </c>
      <c r="F113">
        <f t="shared" si="16"/>
        <v>4599.2184291451695</v>
      </c>
      <c r="G113">
        <f t="shared" si="17"/>
        <v>671.01670097348165</v>
      </c>
      <c r="H113">
        <f t="shared" si="18"/>
        <v>1342.0334019469633</v>
      </c>
      <c r="I113" t="str">
        <f t="shared" si="12"/>
        <v/>
      </c>
      <c r="J113">
        <f t="shared" si="19"/>
        <v>3746.1850271982062</v>
      </c>
      <c r="K113">
        <f t="shared" si="13"/>
        <v>3746.1850271982062</v>
      </c>
      <c r="L113" t="str">
        <f t="shared" si="10"/>
        <v/>
      </c>
      <c r="M113" t="str">
        <f t="shared" si="11"/>
        <v/>
      </c>
    </row>
    <row r="114" spans="1:13">
      <c r="A114">
        <f t="shared" si="14"/>
        <v>107</v>
      </c>
      <c r="B114" s="5">
        <v>43577</v>
      </c>
      <c r="C114">
        <v>222</v>
      </c>
      <c r="D114" s="3"/>
      <c r="E114">
        <f t="shared" si="15"/>
        <v>4713.0065767894648</v>
      </c>
      <c r="F114">
        <f t="shared" si="16"/>
        <v>4713.0065767894648</v>
      </c>
      <c r="G114">
        <f t="shared" si="17"/>
        <v>803.68954843718745</v>
      </c>
      <c r="H114">
        <f t="shared" si="18"/>
        <v>1607.3790968743749</v>
      </c>
      <c r="I114" t="str">
        <f t="shared" si="12"/>
        <v/>
      </c>
      <c r="J114">
        <f t="shared" si="19"/>
        <v>3594.6274799150897</v>
      </c>
      <c r="K114">
        <f t="shared" si="13"/>
        <v>3594.6274799150897</v>
      </c>
      <c r="L114" t="str">
        <f t="shared" si="10"/>
        <v/>
      </c>
      <c r="M114" t="str">
        <f t="shared" si="11"/>
        <v/>
      </c>
    </row>
    <row r="115" spans="1:13">
      <c r="A115">
        <f t="shared" si="14"/>
        <v>108</v>
      </c>
      <c r="B115" s="5">
        <v>43578</v>
      </c>
      <c r="C115">
        <v>0</v>
      </c>
      <c r="D115" s="3"/>
      <c r="E115">
        <f t="shared" si="15"/>
        <v>4602.1174812407244</v>
      </c>
      <c r="F115">
        <f t="shared" si="16"/>
        <v>4602.1174812407244</v>
      </c>
      <c r="G115">
        <f t="shared" si="17"/>
        <v>696.70070780040089</v>
      </c>
      <c r="H115">
        <f t="shared" si="18"/>
        <v>1393.4014156008018</v>
      </c>
      <c r="I115" t="str">
        <f t="shared" si="12"/>
        <v/>
      </c>
      <c r="J115">
        <f t="shared" si="19"/>
        <v>3697.7160656399228</v>
      </c>
      <c r="K115">
        <f t="shared" si="13"/>
        <v>3697.7160656399228</v>
      </c>
      <c r="L115" t="str">
        <f t="shared" si="10"/>
        <v/>
      </c>
      <c r="M115" t="str">
        <f t="shared" si="11"/>
        <v/>
      </c>
    </row>
    <row r="116" spans="1:13">
      <c r="A116">
        <f t="shared" si="14"/>
        <v>109</v>
      </c>
      <c r="B116" s="5">
        <v>43579</v>
      </c>
      <c r="C116">
        <v>145</v>
      </c>
      <c r="D116" s="3"/>
      <c r="E116">
        <f t="shared" si="15"/>
        <v>4638.8374190789036</v>
      </c>
      <c r="F116">
        <f t="shared" si="16"/>
        <v>4638.8374190789036</v>
      </c>
      <c r="G116">
        <f t="shared" si="17"/>
        <v>748.95444633247644</v>
      </c>
      <c r="H116">
        <f t="shared" si="18"/>
        <v>1497.9088926649529</v>
      </c>
      <c r="I116" t="str">
        <f t="shared" si="12"/>
        <v/>
      </c>
      <c r="J116">
        <f t="shared" si="19"/>
        <v>3629.9285264139507</v>
      </c>
      <c r="K116">
        <f t="shared" si="13"/>
        <v>3629.9285264139507</v>
      </c>
      <c r="L116" t="str">
        <f t="shared" si="10"/>
        <v/>
      </c>
      <c r="M116" t="str">
        <f t="shared" si="11"/>
        <v/>
      </c>
    </row>
    <row r="117" spans="1:13">
      <c r="A117">
        <f t="shared" si="14"/>
        <v>110</v>
      </c>
      <c r="B117" s="5">
        <v>43580</v>
      </c>
      <c r="C117">
        <v>172</v>
      </c>
      <c r="D117" s="3"/>
      <c r="E117">
        <f t="shared" si="15"/>
        <v>4701.6933987135162</v>
      </c>
      <c r="F117">
        <f t="shared" si="16"/>
        <v>4701.6933987135162</v>
      </c>
      <c r="G117">
        <f t="shared" si="17"/>
        <v>821.25205744525726</v>
      </c>
      <c r="H117">
        <f t="shared" si="18"/>
        <v>1642.5041148905145</v>
      </c>
      <c r="I117" t="str">
        <f t="shared" si="12"/>
        <v/>
      </c>
      <c r="J117">
        <f t="shared" si="19"/>
        <v>3548.1892838230015</v>
      </c>
      <c r="K117">
        <f t="shared" si="13"/>
        <v>3548.1892838230015</v>
      </c>
      <c r="L117" t="str">
        <f t="shared" si="10"/>
        <v/>
      </c>
      <c r="M117" t="str">
        <f t="shared" si="11"/>
        <v/>
      </c>
    </row>
    <row r="118" spans="1:13">
      <c r="A118">
        <f t="shared" si="14"/>
        <v>111</v>
      </c>
      <c r="B118" s="5">
        <v>43581</v>
      </c>
      <c r="C118">
        <v>179</v>
      </c>
      <c r="D118" s="3"/>
      <c r="E118">
        <f t="shared" si="15"/>
        <v>4770.0704831635048</v>
      </c>
      <c r="F118">
        <f t="shared" si="16"/>
        <v>4770.0704831635048</v>
      </c>
      <c r="G118">
        <f t="shared" si="17"/>
        <v>890.92525872366014</v>
      </c>
      <c r="H118">
        <f t="shared" si="18"/>
        <v>1781.8505174473203</v>
      </c>
      <c r="I118" t="str">
        <f t="shared" si="12"/>
        <v/>
      </c>
      <c r="J118">
        <f t="shared" si="19"/>
        <v>3477.2199657161846</v>
      </c>
      <c r="K118">
        <f t="shared" si="13"/>
        <v>3477.2199657161846</v>
      </c>
      <c r="L118" t="str">
        <f t="shared" si="10"/>
        <v/>
      </c>
      <c r="M118" t="str">
        <f t="shared" si="11"/>
        <v/>
      </c>
    </row>
    <row r="119" spans="1:13">
      <c r="A119">
        <f t="shared" si="14"/>
        <v>112</v>
      </c>
      <c r="B119" s="5">
        <v>43582</v>
      </c>
      <c r="C119">
        <v>0</v>
      </c>
      <c r="D119" s="3"/>
      <c r="E119">
        <f t="shared" si="15"/>
        <v>4657.8387701447482</v>
      </c>
      <c r="F119">
        <f t="shared" si="16"/>
        <v>4657.8387701447482</v>
      </c>
      <c r="G119">
        <f t="shared" si="17"/>
        <v>772.3234171167536</v>
      </c>
      <c r="H119">
        <f t="shared" si="18"/>
        <v>1544.6468342335072</v>
      </c>
      <c r="I119" t="str">
        <f t="shared" si="12"/>
        <v/>
      </c>
      <c r="J119">
        <f t="shared" si="19"/>
        <v>3602.1919359112408</v>
      </c>
      <c r="K119">
        <f t="shared" si="13"/>
        <v>3602.1919359112408</v>
      </c>
      <c r="L119" t="str">
        <f t="shared" si="10"/>
        <v/>
      </c>
      <c r="M119" t="str">
        <f t="shared" si="11"/>
        <v/>
      </c>
    </row>
    <row r="120" spans="1:13">
      <c r="A120">
        <f t="shared" si="14"/>
        <v>113</v>
      </c>
      <c r="B120" s="5">
        <v>43583</v>
      </c>
      <c r="C120">
        <v>185</v>
      </c>
      <c r="D120" s="3"/>
      <c r="E120">
        <f t="shared" si="15"/>
        <v>4733.2476800374525</v>
      </c>
      <c r="F120">
        <f t="shared" si="16"/>
        <v>4733.2476800374525</v>
      </c>
      <c r="G120">
        <f t="shared" si="17"/>
        <v>854.51010175805482</v>
      </c>
      <c r="H120">
        <f t="shared" si="18"/>
        <v>1709.0202035161096</v>
      </c>
      <c r="I120" t="str">
        <f t="shared" si="12"/>
        <v/>
      </c>
      <c r="J120">
        <f t="shared" si="19"/>
        <v>3513.2274765213429</v>
      </c>
      <c r="K120">
        <f t="shared" si="13"/>
        <v>3513.2274765213429</v>
      </c>
      <c r="L120" t="str">
        <f t="shared" si="10"/>
        <v/>
      </c>
      <c r="M120" t="str">
        <f t="shared" si="11"/>
        <v/>
      </c>
    </row>
    <row r="121" spans="1:13">
      <c r="A121">
        <f t="shared" si="14"/>
        <v>114</v>
      </c>
      <c r="B121" s="5">
        <v>43584</v>
      </c>
      <c r="C121">
        <v>338</v>
      </c>
      <c r="D121" s="3"/>
      <c r="E121">
        <f t="shared" si="15"/>
        <v>4959.8823454689891</v>
      </c>
      <c r="F121">
        <f t="shared" si="16"/>
        <v>4959.8823454689891</v>
      </c>
      <c r="G121">
        <f t="shared" si="17"/>
        <v>1078.7559223273365</v>
      </c>
      <c r="H121">
        <f t="shared" si="18"/>
        <v>2157.511844654673</v>
      </c>
      <c r="I121" t="str">
        <f t="shared" si="12"/>
        <v/>
      </c>
      <c r="J121">
        <f t="shared" si="19"/>
        <v>3291.3705008143161</v>
      </c>
      <c r="K121">
        <f t="shared" si="13"/>
        <v>3291.3705008143161</v>
      </c>
      <c r="L121" t="str">
        <f t="shared" si="10"/>
        <v/>
      </c>
      <c r="M121" t="str">
        <f t="shared" si="11"/>
        <v/>
      </c>
    </row>
    <row r="122" spans="1:13">
      <c r="A122">
        <f t="shared" si="14"/>
        <v>115</v>
      </c>
      <c r="B122" s="5">
        <v>43585</v>
      </c>
      <c r="C122">
        <v>338</v>
      </c>
      <c r="D122" s="3"/>
      <c r="E122">
        <f t="shared" si="15"/>
        <v>5181.184679476788</v>
      </c>
      <c r="F122">
        <f t="shared" si="16"/>
        <v>5181.184679476788</v>
      </c>
      <c r="G122">
        <f t="shared" si="17"/>
        <v>1273.1496682901916</v>
      </c>
      <c r="H122">
        <f t="shared" si="18"/>
        <v>2546.2993365803832</v>
      </c>
      <c r="I122" t="str">
        <f t="shared" si="12"/>
        <v/>
      </c>
      <c r="J122">
        <f t="shared" si="19"/>
        <v>3123.8853428964048</v>
      </c>
      <c r="K122">
        <f t="shared" si="13"/>
        <v>3123.8853428964048</v>
      </c>
      <c r="L122" t="str">
        <f t="shared" si="10"/>
        <v/>
      </c>
      <c r="M122" t="str">
        <f t="shared" si="11"/>
        <v/>
      </c>
    </row>
    <row r="123" spans="1:13">
      <c r="A123">
        <f t="shared" si="14"/>
        <v>116</v>
      </c>
      <c r="B123" s="5">
        <v>43586</v>
      </c>
      <c r="C123">
        <v>341</v>
      </c>
      <c r="D123" s="3"/>
      <c r="E123">
        <f t="shared" si="15"/>
        <v>5400.2801428254616</v>
      </c>
      <c r="F123">
        <f t="shared" si="16"/>
        <v>5400.2801428254616</v>
      </c>
      <c r="G123">
        <f t="shared" si="17"/>
        <v>1444.6653105150417</v>
      </c>
      <c r="H123">
        <f t="shared" si="18"/>
        <v>2889.3306210300834</v>
      </c>
      <c r="I123" t="str">
        <f t="shared" si="12"/>
        <v/>
      </c>
      <c r="J123">
        <f t="shared" si="19"/>
        <v>2999.9495217953781</v>
      </c>
      <c r="K123">
        <f t="shared" si="13"/>
        <v>2999.9495217953781</v>
      </c>
      <c r="L123" t="str">
        <f t="shared" si="10"/>
        <v/>
      </c>
      <c r="M123" t="str">
        <f t="shared" si="11"/>
        <v/>
      </c>
    </row>
    <row r="124" spans="1:13">
      <c r="A124">
        <f t="shared" si="14"/>
        <v>117</v>
      </c>
      <c r="B124" s="5">
        <v>43587</v>
      </c>
      <c r="C124">
        <v>293</v>
      </c>
      <c r="D124" s="3"/>
      <c r="E124">
        <f t="shared" si="15"/>
        <v>5566.2206594593954</v>
      </c>
      <c r="F124">
        <f t="shared" si="16"/>
        <v>5566.2206594593954</v>
      </c>
      <c r="G124">
        <f t="shared" si="17"/>
        <v>1545.3484302212232</v>
      </c>
      <c r="H124">
        <f t="shared" si="18"/>
        <v>3090.6968604424465</v>
      </c>
      <c r="I124" t="str">
        <f t="shared" si="12"/>
        <v/>
      </c>
      <c r="J124">
        <f t="shared" si="19"/>
        <v>2964.5237990169489</v>
      </c>
      <c r="K124">
        <f t="shared" si="13"/>
        <v>2964.5237990169489</v>
      </c>
      <c r="L124" t="str">
        <f t="shared" si="10"/>
        <v/>
      </c>
      <c r="M124" t="str">
        <f t="shared" si="11"/>
        <v/>
      </c>
    </row>
    <row r="125" spans="1:13">
      <c r="A125">
        <f t="shared" si="14"/>
        <v>118</v>
      </c>
      <c r="B125" s="5">
        <v>43588</v>
      </c>
      <c r="C125">
        <v>0</v>
      </c>
      <c r="D125" s="3"/>
      <c r="E125">
        <f t="shared" si="15"/>
        <v>5435.2568756208775</v>
      </c>
      <c r="F125">
        <f t="shared" si="16"/>
        <v>5435.2568756208775</v>
      </c>
      <c r="G125">
        <f t="shared" si="17"/>
        <v>1339.6284015724141</v>
      </c>
      <c r="H125">
        <f t="shared" si="18"/>
        <v>2679.2568031448282</v>
      </c>
      <c r="I125" t="str">
        <f t="shared" si="12"/>
        <v/>
      </c>
      <c r="J125">
        <f t="shared" si="19"/>
        <v>3245.0000724760494</v>
      </c>
      <c r="K125">
        <f t="shared" si="13"/>
        <v>3245.0000724760494</v>
      </c>
      <c r="L125" t="str">
        <f t="shared" si="10"/>
        <v/>
      </c>
      <c r="M125" t="str">
        <f t="shared" si="11"/>
        <v/>
      </c>
    </row>
    <row r="126" spans="1:13">
      <c r="A126">
        <f t="shared" si="14"/>
        <v>119</v>
      </c>
      <c r="B126" s="5">
        <v>43589</v>
      </c>
      <c r="C126">
        <v>35</v>
      </c>
      <c r="D126" s="3"/>
      <c r="E126">
        <f t="shared" si="15"/>
        <v>5342.37444872572</v>
      </c>
      <c r="F126">
        <f t="shared" si="16"/>
        <v>5342.37444872572</v>
      </c>
      <c r="G126">
        <f t="shared" si="17"/>
        <v>1196.2942552007871</v>
      </c>
      <c r="H126">
        <f t="shared" si="18"/>
        <v>2392.5885104015742</v>
      </c>
      <c r="I126" t="str">
        <f t="shared" si="12"/>
        <v/>
      </c>
      <c r="J126">
        <f t="shared" si="19"/>
        <v>3438.7859383241457</v>
      </c>
      <c r="K126">
        <f t="shared" si="13"/>
        <v>3438.7859383241457</v>
      </c>
      <c r="L126" t="str">
        <f t="shared" si="10"/>
        <v/>
      </c>
      <c r="M126" t="str">
        <f t="shared" si="11"/>
        <v/>
      </c>
    </row>
    <row r="127" spans="1:13">
      <c r="A127">
        <f t="shared" si="14"/>
        <v>120</v>
      </c>
      <c r="B127" s="5">
        <v>43590</v>
      </c>
      <c r="C127">
        <v>240</v>
      </c>
      <c r="D127" s="3"/>
      <c r="E127">
        <f t="shared" si="15"/>
        <v>5456.6773886750525</v>
      </c>
      <c r="F127">
        <f t="shared" si="16"/>
        <v>5456.6773886750525</v>
      </c>
      <c r="G127">
        <f t="shared" si="17"/>
        <v>1277.0410514316661</v>
      </c>
      <c r="H127">
        <f t="shared" si="18"/>
        <v>2554.0821028633322</v>
      </c>
      <c r="I127" t="str">
        <f t="shared" si="12"/>
        <v/>
      </c>
      <c r="J127">
        <f t="shared" si="19"/>
        <v>3391.5952858117203</v>
      </c>
      <c r="K127">
        <f t="shared" si="13"/>
        <v>3391.5952858117203</v>
      </c>
      <c r="L127" t="str">
        <f t="shared" si="10"/>
        <v/>
      </c>
      <c r="M127" t="str">
        <f t="shared" si="11"/>
        <v/>
      </c>
    </row>
    <row r="128" spans="1:13">
      <c r="A128">
        <f t="shared" si="14"/>
        <v>121</v>
      </c>
      <c r="B128" s="5">
        <v>43591</v>
      </c>
      <c r="C128">
        <v>308</v>
      </c>
      <c r="D128" s="3"/>
      <c r="E128">
        <f t="shared" si="15"/>
        <v>5636.290973236687</v>
      </c>
      <c r="F128">
        <f t="shared" si="16"/>
        <v>5636.290973236687</v>
      </c>
      <c r="G128">
        <f t="shared" si="17"/>
        <v>1415.0386645598464</v>
      </c>
      <c r="H128">
        <f t="shared" si="18"/>
        <v>2830.0773291196929</v>
      </c>
      <c r="I128" t="str">
        <f t="shared" si="12"/>
        <v/>
      </c>
      <c r="J128">
        <f t="shared" si="19"/>
        <v>3295.2136441169941</v>
      </c>
      <c r="K128">
        <f t="shared" si="13"/>
        <v>3295.2136441169941</v>
      </c>
      <c r="L128" t="str">
        <f t="shared" si="10"/>
        <v/>
      </c>
      <c r="M128" t="str">
        <f t="shared" si="11"/>
        <v/>
      </c>
    </row>
    <row r="129" spans="1:13">
      <c r="A129">
        <f t="shared" si="14"/>
        <v>122</v>
      </c>
      <c r="B129" s="5">
        <v>43592</v>
      </c>
      <c r="C129">
        <v>129</v>
      </c>
      <c r="D129" s="3"/>
      <c r="E129">
        <f t="shared" si="15"/>
        <v>5632.6785530992411</v>
      </c>
      <c r="F129">
        <f t="shared" si="16"/>
        <v>5632.6785530992411</v>
      </c>
      <c r="G129">
        <f t="shared" si="17"/>
        <v>1355.6657455989414</v>
      </c>
      <c r="H129">
        <f t="shared" si="18"/>
        <v>2711.3314911978828</v>
      </c>
      <c r="I129" t="str">
        <f t="shared" si="12"/>
        <v/>
      </c>
      <c r="J129">
        <f t="shared" si="19"/>
        <v>3410.3470619013583</v>
      </c>
      <c r="K129">
        <f t="shared" si="13"/>
        <v>3410.3470619013583</v>
      </c>
      <c r="L129" t="str">
        <f t="shared" si="10"/>
        <v/>
      </c>
      <c r="M129" t="str">
        <f t="shared" si="11"/>
        <v/>
      </c>
    </row>
    <row r="130" spans="1:13">
      <c r="A130">
        <f t="shared" si="14"/>
        <v>123</v>
      </c>
      <c r="B130" s="5">
        <v>43593</v>
      </c>
      <c r="C130">
        <v>34</v>
      </c>
      <c r="D130" s="3"/>
      <c r="E130">
        <f t="shared" si="15"/>
        <v>5534.1511271147328</v>
      </c>
      <c r="F130">
        <f t="shared" si="16"/>
        <v>5534.1511271147328</v>
      </c>
      <c r="G130">
        <f t="shared" si="17"/>
        <v>1209.1966743080743</v>
      </c>
      <c r="H130">
        <f t="shared" si="18"/>
        <v>2418.3933486161486</v>
      </c>
      <c r="I130" t="str">
        <f t="shared" si="12"/>
        <v/>
      </c>
      <c r="J130">
        <f t="shared" si="19"/>
        <v>3604.7577784985842</v>
      </c>
      <c r="K130">
        <f t="shared" si="13"/>
        <v>3604.7577784985842</v>
      </c>
      <c r="L130" t="str">
        <f t="shared" si="10"/>
        <v/>
      </c>
      <c r="M130" t="str">
        <f t="shared" si="11"/>
        <v/>
      </c>
    </row>
    <row r="131" spans="1:13">
      <c r="A131">
        <f t="shared" si="14"/>
        <v>124</v>
      </c>
      <c r="B131" s="5">
        <v>43594</v>
      </c>
      <c r="C131">
        <v>76</v>
      </c>
      <c r="D131" s="3"/>
      <c r="E131">
        <f t="shared" si="15"/>
        <v>5479.9418852821364</v>
      </c>
      <c r="F131">
        <f t="shared" si="16"/>
        <v>5479.9418852821364</v>
      </c>
      <c r="G131">
        <f t="shared" si="17"/>
        <v>1124.2258734090879</v>
      </c>
      <c r="H131">
        <f t="shared" si="18"/>
        <v>2248.4517468181757</v>
      </c>
      <c r="I131" t="str">
        <f t="shared" si="12"/>
        <v/>
      </c>
      <c r="J131">
        <f t="shared" si="19"/>
        <v>3720.4901384639606</v>
      </c>
      <c r="K131">
        <f t="shared" si="13"/>
        <v>3720.4901384639606</v>
      </c>
      <c r="L131" t="str">
        <f t="shared" ref="L131:L194" si="20">IF(ISBLANK(D131),"",(K131-D131))</f>
        <v/>
      </c>
      <c r="M131" t="str">
        <f t="shared" ref="M131:M150" si="21">IF(L131="","",(ABS(L131)/D131)*100)</f>
        <v/>
      </c>
    </row>
    <row r="132" spans="1:13">
      <c r="A132">
        <f t="shared" si="14"/>
        <v>125</v>
      </c>
      <c r="B132" s="5">
        <v>43595</v>
      </c>
      <c r="C132">
        <v>114</v>
      </c>
      <c r="D132" s="3"/>
      <c r="E132">
        <f t="shared" si="15"/>
        <v>5465.0080954777213</v>
      </c>
      <c r="F132">
        <f t="shared" si="16"/>
        <v>5465.0080954777213</v>
      </c>
      <c r="G132">
        <f t="shared" si="17"/>
        <v>1088.5665639856836</v>
      </c>
      <c r="H132">
        <f t="shared" si="18"/>
        <v>2177.1331279713672</v>
      </c>
      <c r="I132" t="str">
        <f t="shared" si="12"/>
        <v/>
      </c>
      <c r="J132">
        <f t="shared" si="19"/>
        <v>3776.8749675063541</v>
      </c>
      <c r="K132">
        <f t="shared" si="13"/>
        <v>3776.8749675063541</v>
      </c>
      <c r="L132" t="str">
        <f t="shared" si="20"/>
        <v/>
      </c>
      <c r="M132" t="str">
        <f t="shared" si="21"/>
        <v/>
      </c>
    </row>
    <row r="133" spans="1:13">
      <c r="A133">
        <f t="shared" si="14"/>
        <v>126</v>
      </c>
      <c r="B133" s="5">
        <v>43596</v>
      </c>
      <c r="C133">
        <v>151</v>
      </c>
      <c r="D133" s="3"/>
      <c r="E133">
        <f t="shared" si="15"/>
        <v>5487.4256725592941</v>
      </c>
      <c r="F133">
        <f t="shared" si="16"/>
        <v>5487.4256725592941</v>
      </c>
      <c r="G133">
        <f t="shared" si="17"/>
        <v>1094.6542967261812</v>
      </c>
      <c r="H133">
        <f t="shared" si="18"/>
        <v>2189.3085934523624</v>
      </c>
      <c r="I133" t="str">
        <f t="shared" si="12"/>
        <v/>
      </c>
      <c r="J133">
        <f t="shared" si="19"/>
        <v>3787.1170791069317</v>
      </c>
      <c r="K133">
        <f t="shared" si="13"/>
        <v>3787.1170791069317</v>
      </c>
      <c r="L133" t="str">
        <f t="shared" si="20"/>
        <v/>
      </c>
      <c r="M133" t="str">
        <f t="shared" si="21"/>
        <v/>
      </c>
    </row>
    <row r="134" spans="1:13">
      <c r="A134">
        <f t="shared" si="14"/>
        <v>127</v>
      </c>
      <c r="B134" s="5">
        <v>43597</v>
      </c>
      <c r="C134">
        <v>348</v>
      </c>
      <c r="D134" s="3"/>
      <c r="E134">
        <f t="shared" si="15"/>
        <v>5706.3158018627946</v>
      </c>
      <c r="F134">
        <f t="shared" si="16"/>
        <v>5706.3158018627946</v>
      </c>
      <c r="G134">
        <f t="shared" si="17"/>
        <v>1296.9316176985039</v>
      </c>
      <c r="H134">
        <f t="shared" si="18"/>
        <v>2593.8632353970079</v>
      </c>
      <c r="I134" t="str">
        <f t="shared" si="12"/>
        <v/>
      </c>
      <c r="J134">
        <f t="shared" si="19"/>
        <v>3601.4525664657867</v>
      </c>
      <c r="K134">
        <f t="shared" si="13"/>
        <v>3601.4525664657867</v>
      </c>
      <c r="L134" t="str">
        <f t="shared" si="20"/>
        <v/>
      </c>
      <c r="M134" t="str">
        <f t="shared" si="21"/>
        <v/>
      </c>
    </row>
    <row r="135" spans="1:13">
      <c r="A135">
        <f t="shared" si="14"/>
        <v>128</v>
      </c>
      <c r="B135" s="5">
        <v>43598</v>
      </c>
      <c r="C135">
        <v>299</v>
      </c>
      <c r="D135" s="3"/>
      <c r="E135">
        <f t="shared" si="15"/>
        <v>5871.0558156153111</v>
      </c>
      <c r="F135">
        <f t="shared" si="16"/>
        <v>5871.0558156153111</v>
      </c>
      <c r="G135">
        <f t="shared" si="17"/>
        <v>1423.2813568700844</v>
      </c>
      <c r="H135">
        <f t="shared" si="18"/>
        <v>2846.5627137401689</v>
      </c>
      <c r="I135" t="str">
        <f t="shared" ref="I135:I198" si="22">IF(ISBLANK(D135),"",($O$2+((E134*EXP(-1/$O$5))*$O$3)-((G134*EXP(-1/$O$6))*$O$4)))</f>
        <v/>
      </c>
      <c r="J135">
        <f t="shared" si="19"/>
        <v>3513.4931018751422</v>
      </c>
      <c r="K135">
        <f t="shared" ref="K135:K198" si="23">IF(I135="",J135,I135)</f>
        <v>3513.4931018751422</v>
      </c>
      <c r="L135" t="str">
        <f t="shared" si="20"/>
        <v/>
      </c>
      <c r="M135" t="str">
        <f t="shared" si="21"/>
        <v/>
      </c>
    </row>
    <row r="136" spans="1:13">
      <c r="A136">
        <f t="shared" ref="A136:A199" si="24">A135+1</f>
        <v>129</v>
      </c>
      <c r="B136" s="5">
        <v>43599</v>
      </c>
      <c r="C136">
        <v>395</v>
      </c>
      <c r="D136" s="3"/>
      <c r="E136">
        <f t="shared" ref="E136:E199" si="25">(E135*EXP(-1/$O$5)+C136)</f>
        <v>6127.919774703345</v>
      </c>
      <c r="F136">
        <f t="shared" ref="F136:F199" si="26">E136*$O$3</f>
        <v>6127.919774703345</v>
      </c>
      <c r="G136">
        <f t="shared" ref="G136:G199" si="27">(G135*EXP(-1/$O$6)+C136)</f>
        <v>1628.8111533971276</v>
      </c>
      <c r="H136">
        <f t="shared" ref="H136:H199" si="28">G136*$O$4</f>
        <v>3257.6223067942551</v>
      </c>
      <c r="I136" t="str">
        <f t="shared" si="22"/>
        <v/>
      </c>
      <c r="J136">
        <f t="shared" si="19"/>
        <v>3359.2974679090898</v>
      </c>
      <c r="K136">
        <f t="shared" si="23"/>
        <v>3359.2974679090898</v>
      </c>
      <c r="L136" t="str">
        <f t="shared" si="20"/>
        <v/>
      </c>
      <c r="M136" t="str">
        <f t="shared" si="21"/>
        <v/>
      </c>
    </row>
    <row r="137" spans="1:13">
      <c r="A137">
        <f t="shared" si="24"/>
        <v>130</v>
      </c>
      <c r="B137" s="5">
        <v>43600</v>
      </c>
      <c r="C137">
        <v>202</v>
      </c>
      <c r="D137" s="3"/>
      <c r="E137">
        <f t="shared" si="25"/>
        <v>6185.7401580742098</v>
      </c>
      <c r="F137">
        <f t="shared" si="26"/>
        <v>6185.7401580742098</v>
      </c>
      <c r="G137">
        <f t="shared" si="27"/>
        <v>1613.9803917465729</v>
      </c>
      <c r="H137">
        <f t="shared" si="28"/>
        <v>3227.9607834931458</v>
      </c>
      <c r="I137" t="str">
        <f t="shared" si="22"/>
        <v/>
      </c>
      <c r="J137">
        <f t="shared" ref="J137:J200" si="29">$O$2+F137-H137</f>
        <v>3446.7793745810641</v>
      </c>
      <c r="K137">
        <f t="shared" si="23"/>
        <v>3446.7793745810641</v>
      </c>
      <c r="L137" t="str">
        <f t="shared" si="20"/>
        <v/>
      </c>
      <c r="M137" t="str">
        <f t="shared" si="21"/>
        <v/>
      </c>
    </row>
    <row r="138" spans="1:13">
      <c r="A138">
        <f t="shared" si="24"/>
        <v>131</v>
      </c>
      <c r="B138" s="5">
        <v>43601</v>
      </c>
      <c r="C138">
        <v>337</v>
      </c>
      <c r="D138" s="3"/>
      <c r="E138">
        <f t="shared" si="25"/>
        <v>6377.2001253472372</v>
      </c>
      <c r="F138">
        <f t="shared" si="26"/>
        <v>6377.2001253472372</v>
      </c>
      <c r="G138">
        <f t="shared" si="27"/>
        <v>1736.1239322352444</v>
      </c>
      <c r="H138">
        <f t="shared" si="28"/>
        <v>3472.2478644704888</v>
      </c>
      <c r="I138" t="str">
        <f t="shared" si="22"/>
        <v/>
      </c>
      <c r="J138">
        <f t="shared" si="29"/>
        <v>3393.9522608767484</v>
      </c>
      <c r="K138">
        <f t="shared" si="23"/>
        <v>3393.9522608767484</v>
      </c>
      <c r="L138" t="str">
        <f t="shared" si="20"/>
        <v/>
      </c>
      <c r="M138" t="str">
        <f t="shared" si="21"/>
        <v/>
      </c>
    </row>
    <row r="139" spans="1:13">
      <c r="A139">
        <f t="shared" si="24"/>
        <v>132</v>
      </c>
      <c r="B139" s="5">
        <v>43602</v>
      </c>
      <c r="C139">
        <v>339</v>
      </c>
      <c r="D139" s="3"/>
      <c r="E139">
        <f t="shared" si="25"/>
        <v>6566.1553625167135</v>
      </c>
      <c r="F139">
        <f t="shared" si="26"/>
        <v>6566.1553625167135</v>
      </c>
      <c r="G139">
        <f t="shared" si="27"/>
        <v>1844.0074680821153</v>
      </c>
      <c r="H139">
        <f t="shared" si="28"/>
        <v>3688.0149361642307</v>
      </c>
      <c r="I139" t="str">
        <f t="shared" si="22"/>
        <v/>
      </c>
      <c r="J139">
        <f t="shared" si="29"/>
        <v>3367.1404263524828</v>
      </c>
      <c r="K139">
        <f t="shared" si="23"/>
        <v>3367.1404263524828</v>
      </c>
      <c r="L139" t="str">
        <f t="shared" si="20"/>
        <v/>
      </c>
      <c r="M139" t="str">
        <f t="shared" si="21"/>
        <v/>
      </c>
    </row>
    <row r="140" spans="1:13">
      <c r="A140">
        <f t="shared" si="24"/>
        <v>133</v>
      </c>
      <c r="B140" s="5">
        <v>43603</v>
      </c>
      <c r="C140">
        <v>289</v>
      </c>
      <c r="D140" s="3"/>
      <c r="E140">
        <f t="shared" si="25"/>
        <v>6700.6648016573672</v>
      </c>
      <c r="F140">
        <f t="shared" si="26"/>
        <v>6700.6648016573672</v>
      </c>
      <c r="G140">
        <f t="shared" si="27"/>
        <v>1887.5293210546743</v>
      </c>
      <c r="H140">
        <f t="shared" si="28"/>
        <v>3775.0586421093485</v>
      </c>
      <c r="I140" t="str">
        <f t="shared" si="22"/>
        <v/>
      </c>
      <c r="J140">
        <f t="shared" si="29"/>
        <v>3414.6061595480187</v>
      </c>
      <c r="K140">
        <f t="shared" si="23"/>
        <v>3414.6061595480187</v>
      </c>
      <c r="L140" t="str">
        <f t="shared" si="20"/>
        <v/>
      </c>
      <c r="M140" t="str">
        <f t="shared" si="21"/>
        <v/>
      </c>
    </row>
    <row r="141" spans="1:13">
      <c r="A141">
        <f t="shared" si="24"/>
        <v>134</v>
      </c>
      <c r="B141" s="5">
        <v>43604</v>
      </c>
      <c r="C141">
        <v>142</v>
      </c>
      <c r="D141" s="3"/>
      <c r="E141">
        <f t="shared" si="25"/>
        <v>6685.0094605656886</v>
      </c>
      <c r="F141">
        <f t="shared" si="26"/>
        <v>6685.0094605656886</v>
      </c>
      <c r="G141">
        <f t="shared" si="27"/>
        <v>1778.2574535527622</v>
      </c>
      <c r="H141">
        <f t="shared" si="28"/>
        <v>3556.5149071055243</v>
      </c>
      <c r="I141" t="str">
        <f t="shared" si="22"/>
        <v/>
      </c>
      <c r="J141">
        <f t="shared" si="29"/>
        <v>3617.4945534601643</v>
      </c>
      <c r="K141">
        <f t="shared" si="23"/>
        <v>3617.4945534601643</v>
      </c>
      <c r="L141" t="str">
        <f t="shared" si="20"/>
        <v/>
      </c>
      <c r="M141" t="str">
        <f t="shared" si="21"/>
        <v/>
      </c>
    </row>
    <row r="142" spans="1:13">
      <c r="A142">
        <f t="shared" si="24"/>
        <v>135</v>
      </c>
      <c r="B142" s="5">
        <v>43605</v>
      </c>
      <c r="C142">
        <v>43</v>
      </c>
      <c r="D142" s="3"/>
      <c r="E142">
        <f t="shared" si="25"/>
        <v>6570.7224632447806</v>
      </c>
      <c r="F142">
        <f t="shared" si="26"/>
        <v>6570.7224632447806</v>
      </c>
      <c r="G142">
        <f t="shared" si="27"/>
        <v>1584.5320865509245</v>
      </c>
      <c r="H142">
        <f t="shared" si="28"/>
        <v>3169.0641731018491</v>
      </c>
      <c r="I142" t="str">
        <f t="shared" si="22"/>
        <v/>
      </c>
      <c r="J142">
        <f t="shared" si="29"/>
        <v>3890.6582901429315</v>
      </c>
      <c r="K142">
        <f t="shared" si="23"/>
        <v>3890.6582901429315</v>
      </c>
      <c r="L142" t="str">
        <f t="shared" si="20"/>
        <v/>
      </c>
      <c r="M142" t="str">
        <f t="shared" si="21"/>
        <v/>
      </c>
    </row>
    <row r="143" spans="1:13">
      <c r="A143">
        <f t="shared" si="24"/>
        <v>136</v>
      </c>
      <c r="B143" s="5">
        <v>43606</v>
      </c>
      <c r="C143">
        <v>144</v>
      </c>
      <c r="D143" s="3"/>
      <c r="E143">
        <f t="shared" si="25"/>
        <v>6560.1244462084132</v>
      </c>
      <c r="F143">
        <f t="shared" si="26"/>
        <v>6560.1244462084132</v>
      </c>
      <c r="G143">
        <f t="shared" si="27"/>
        <v>1517.5958472760385</v>
      </c>
      <c r="H143">
        <f t="shared" si="28"/>
        <v>3035.191694552077</v>
      </c>
      <c r="I143" t="str">
        <f t="shared" si="22"/>
        <v/>
      </c>
      <c r="J143">
        <f t="shared" si="29"/>
        <v>4013.9327516563362</v>
      </c>
      <c r="K143">
        <f t="shared" si="23"/>
        <v>4013.9327516563362</v>
      </c>
      <c r="L143" t="str">
        <f t="shared" si="20"/>
        <v/>
      </c>
      <c r="M143" t="str">
        <f t="shared" si="21"/>
        <v/>
      </c>
    </row>
    <row r="144" spans="1:13">
      <c r="A144">
        <f t="shared" si="24"/>
        <v>137</v>
      </c>
      <c r="B144" s="5">
        <v>43607</v>
      </c>
      <c r="C144">
        <v>207</v>
      </c>
      <c r="D144" s="3"/>
      <c r="E144">
        <f t="shared" si="25"/>
        <v>6612.7757826377429</v>
      </c>
      <c r="F144">
        <f t="shared" si="26"/>
        <v>6612.7757826377429</v>
      </c>
      <c r="G144">
        <f t="shared" si="27"/>
        <v>1522.5703007562497</v>
      </c>
      <c r="H144">
        <f t="shared" si="28"/>
        <v>3045.1406015124994</v>
      </c>
      <c r="I144" t="str">
        <f t="shared" si="22"/>
        <v/>
      </c>
      <c r="J144">
        <f t="shared" si="29"/>
        <v>4056.6351811252434</v>
      </c>
      <c r="K144">
        <f t="shared" si="23"/>
        <v>4056.6351811252434</v>
      </c>
      <c r="L144" t="str">
        <f t="shared" si="20"/>
        <v/>
      </c>
      <c r="M144" t="str">
        <f t="shared" si="21"/>
        <v/>
      </c>
    </row>
    <row r="145" spans="1:13">
      <c r="A145">
        <f t="shared" si="24"/>
        <v>138</v>
      </c>
      <c r="B145" s="5">
        <v>43608</v>
      </c>
      <c r="C145">
        <v>258</v>
      </c>
      <c r="D145" s="3"/>
      <c r="E145">
        <f t="shared" si="25"/>
        <v>6715.188321925385</v>
      </c>
      <c r="F145">
        <f t="shared" si="26"/>
        <v>6715.188321925385</v>
      </c>
      <c r="G145">
        <f t="shared" si="27"/>
        <v>1577.88254454158</v>
      </c>
      <c r="H145">
        <f t="shared" si="28"/>
        <v>3155.7650890831601</v>
      </c>
      <c r="I145" t="str">
        <f t="shared" si="22"/>
        <v/>
      </c>
      <c r="J145">
        <f t="shared" si="29"/>
        <v>4048.4232328422249</v>
      </c>
      <c r="K145">
        <f t="shared" si="23"/>
        <v>4048.4232328422249</v>
      </c>
      <c r="L145" t="str">
        <f t="shared" si="20"/>
        <v/>
      </c>
      <c r="M145" t="str">
        <f t="shared" si="21"/>
        <v/>
      </c>
    </row>
    <row r="146" spans="1:13">
      <c r="A146">
        <f t="shared" si="24"/>
        <v>139</v>
      </c>
      <c r="B146" s="5">
        <v>43609</v>
      </c>
      <c r="C146">
        <v>409</v>
      </c>
      <c r="D146" s="3"/>
      <c r="E146">
        <f t="shared" si="25"/>
        <v>6966.1912668979276</v>
      </c>
      <c r="F146">
        <f t="shared" si="26"/>
        <v>6966.1912668979276</v>
      </c>
      <c r="G146">
        <f t="shared" si="27"/>
        <v>1776.8315062646773</v>
      </c>
      <c r="H146">
        <f t="shared" si="28"/>
        <v>3553.6630125293545</v>
      </c>
      <c r="I146" t="str">
        <f t="shared" si="22"/>
        <v/>
      </c>
      <c r="J146">
        <f t="shared" si="29"/>
        <v>3901.528254368573</v>
      </c>
      <c r="K146">
        <f t="shared" si="23"/>
        <v>3901.528254368573</v>
      </c>
      <c r="L146" t="str">
        <f t="shared" si="20"/>
        <v/>
      </c>
      <c r="M146" t="str">
        <f t="shared" si="21"/>
        <v/>
      </c>
    </row>
    <row r="147" spans="1:13">
      <c r="A147">
        <f t="shared" si="24"/>
        <v>140</v>
      </c>
      <c r="B147" s="5">
        <v>43610</v>
      </c>
      <c r="C147">
        <v>321</v>
      </c>
      <c r="D147" s="3"/>
      <c r="E147">
        <f t="shared" si="25"/>
        <v>7123.2885359299471</v>
      </c>
      <c r="F147">
        <f t="shared" si="26"/>
        <v>7123.2885359299471</v>
      </c>
      <c r="G147">
        <f t="shared" si="27"/>
        <v>1861.295964360675</v>
      </c>
      <c r="H147">
        <f t="shared" si="28"/>
        <v>3722.5919287213501</v>
      </c>
      <c r="I147" t="str">
        <f t="shared" si="22"/>
        <v/>
      </c>
      <c r="J147">
        <f t="shared" si="29"/>
        <v>3889.696607208597</v>
      </c>
      <c r="K147">
        <f t="shared" si="23"/>
        <v>3889.696607208597</v>
      </c>
      <c r="L147" t="str">
        <f t="shared" si="20"/>
        <v/>
      </c>
      <c r="M147" t="str">
        <f t="shared" si="21"/>
        <v/>
      </c>
    </row>
    <row r="148" spans="1:13">
      <c r="A148">
        <f t="shared" si="24"/>
        <v>141</v>
      </c>
      <c r="B148" s="5">
        <v>43611</v>
      </c>
      <c r="C148">
        <v>409</v>
      </c>
      <c r="D148" s="3"/>
      <c r="E148">
        <f t="shared" si="25"/>
        <v>7364.6895711901043</v>
      </c>
      <c r="F148">
        <f t="shared" si="26"/>
        <v>7364.6895711901043</v>
      </c>
      <c r="G148">
        <f t="shared" si="27"/>
        <v>2022.5163363984709</v>
      </c>
      <c r="H148">
        <f t="shared" si="28"/>
        <v>4045.0326727969418</v>
      </c>
      <c r="I148" t="str">
        <f t="shared" si="22"/>
        <v/>
      </c>
      <c r="J148">
        <f t="shared" si="29"/>
        <v>3808.6568983931625</v>
      </c>
      <c r="K148">
        <f t="shared" si="23"/>
        <v>3808.6568983931625</v>
      </c>
      <c r="L148" t="str">
        <f t="shared" si="20"/>
        <v/>
      </c>
      <c r="M148" t="str">
        <f t="shared" si="21"/>
        <v/>
      </c>
    </row>
    <row r="149" spans="1:13">
      <c r="A149">
        <f t="shared" si="24"/>
        <v>142</v>
      </c>
      <c r="B149" s="5">
        <v>43612</v>
      </c>
      <c r="C149">
        <v>41</v>
      </c>
      <c r="D149" s="3"/>
      <c r="E149">
        <f t="shared" si="25"/>
        <v>7232.4108472501875</v>
      </c>
      <c r="F149">
        <f t="shared" si="26"/>
        <v>7232.4108472501875</v>
      </c>
      <c r="G149">
        <f t="shared" si="27"/>
        <v>1794.2747139075382</v>
      </c>
      <c r="H149">
        <f t="shared" si="28"/>
        <v>3588.5494278150763</v>
      </c>
      <c r="I149" t="str">
        <f t="shared" si="22"/>
        <v/>
      </c>
      <c r="J149">
        <f t="shared" si="29"/>
        <v>4132.8614194351112</v>
      </c>
      <c r="K149">
        <f t="shared" si="23"/>
        <v>4132.8614194351112</v>
      </c>
      <c r="L149" t="str">
        <f t="shared" si="20"/>
        <v/>
      </c>
      <c r="M149" t="str">
        <f t="shared" si="21"/>
        <v/>
      </c>
    </row>
    <row r="150" spans="1:13">
      <c r="A150">
        <f t="shared" si="24"/>
        <v>143</v>
      </c>
      <c r="B150" s="5">
        <v>43613</v>
      </c>
      <c r="C150">
        <v>460</v>
      </c>
      <c r="D150" s="3"/>
      <c r="E150">
        <f t="shared" si="25"/>
        <v>7522.2444185763707</v>
      </c>
      <c r="F150">
        <f t="shared" si="26"/>
        <v>7522.2444185763707</v>
      </c>
      <c r="G150">
        <f t="shared" si="27"/>
        <v>2015.4170955670247</v>
      </c>
      <c r="H150">
        <f t="shared" si="28"/>
        <v>4030.8341911340494</v>
      </c>
      <c r="I150" t="str">
        <f t="shared" si="22"/>
        <v/>
      </c>
      <c r="J150">
        <f t="shared" si="29"/>
        <v>3980.4102274423212</v>
      </c>
      <c r="K150">
        <f t="shared" si="23"/>
        <v>3980.4102274423212</v>
      </c>
      <c r="L150" t="str">
        <f t="shared" si="20"/>
        <v/>
      </c>
      <c r="M150" t="str">
        <f t="shared" si="21"/>
        <v/>
      </c>
    </row>
    <row r="151" spans="1:13">
      <c r="A151">
        <f t="shared" si="24"/>
        <v>144</v>
      </c>
      <c r="B151" s="5">
        <v>43614</v>
      </c>
      <c r="C151">
        <v>341</v>
      </c>
      <c r="D151" s="3"/>
      <c r="E151">
        <f t="shared" si="25"/>
        <v>7686.2586948176913</v>
      </c>
      <c r="F151">
        <f t="shared" si="26"/>
        <v>7686.2586948176913</v>
      </c>
      <c r="G151">
        <f t="shared" si="27"/>
        <v>2088.1205389257534</v>
      </c>
      <c r="H151">
        <f t="shared" si="28"/>
        <v>4176.2410778515068</v>
      </c>
      <c r="I151" t="str">
        <f t="shared" si="22"/>
        <v/>
      </c>
      <c r="J151">
        <f t="shared" si="29"/>
        <v>3999.0176169661845</v>
      </c>
      <c r="K151">
        <f t="shared" si="23"/>
        <v>3999.0176169661845</v>
      </c>
      <c r="L151" t="str">
        <f t="shared" si="20"/>
        <v/>
      </c>
    </row>
    <row r="152" spans="1:13">
      <c r="A152">
        <f t="shared" si="24"/>
        <v>145</v>
      </c>
      <c r="B152" s="5">
        <v>43615</v>
      </c>
      <c r="C152">
        <v>278</v>
      </c>
      <c r="D152" s="3"/>
      <c r="E152">
        <f t="shared" si="25"/>
        <v>7783.4139917741013</v>
      </c>
      <c r="F152">
        <f t="shared" si="26"/>
        <v>7783.4139917741013</v>
      </c>
      <c r="G152">
        <f t="shared" si="27"/>
        <v>2088.1455472091743</v>
      </c>
      <c r="H152">
        <f t="shared" si="28"/>
        <v>4176.2910944183486</v>
      </c>
      <c r="I152" t="str">
        <f t="shared" si="22"/>
        <v/>
      </c>
      <c r="J152">
        <f t="shared" si="29"/>
        <v>4096.1228973557527</v>
      </c>
      <c r="K152">
        <f t="shared" si="23"/>
        <v>4096.1228973557527</v>
      </c>
      <c r="L152" t="str">
        <f t="shared" si="20"/>
        <v/>
      </c>
    </row>
    <row r="153" spans="1:13">
      <c r="A153">
        <f t="shared" si="24"/>
        <v>146</v>
      </c>
      <c r="B153" s="5">
        <v>43616</v>
      </c>
      <c r="C153">
        <v>282</v>
      </c>
      <c r="D153" s="3"/>
      <c r="E153">
        <f t="shared" si="25"/>
        <v>7882.283388460326</v>
      </c>
      <c r="F153">
        <f t="shared" si="26"/>
        <v>7882.283388460326</v>
      </c>
      <c r="G153">
        <f t="shared" si="27"/>
        <v>2092.167226337383</v>
      </c>
      <c r="H153">
        <f t="shared" si="28"/>
        <v>4184.334452674766</v>
      </c>
      <c r="I153" t="str">
        <f t="shared" si="22"/>
        <v/>
      </c>
      <c r="J153">
        <f t="shared" si="29"/>
        <v>4186.94893578556</v>
      </c>
      <c r="K153">
        <f t="shared" si="23"/>
        <v>4186.94893578556</v>
      </c>
      <c r="L153" t="str">
        <f t="shared" si="20"/>
        <v/>
      </c>
    </row>
    <row r="154" spans="1:13">
      <c r="A154">
        <f t="shared" si="24"/>
        <v>147</v>
      </c>
      <c r="B154" s="5">
        <v>43617</v>
      </c>
      <c r="C154">
        <v>416</v>
      </c>
      <c r="D154" s="3"/>
      <c r="E154">
        <f t="shared" si="25"/>
        <v>8112.8265550008136</v>
      </c>
      <c r="F154">
        <f t="shared" si="26"/>
        <v>8112.8265550008136</v>
      </c>
      <c r="G154">
        <f t="shared" si="27"/>
        <v>2229.6535310935133</v>
      </c>
      <c r="H154">
        <f t="shared" si="28"/>
        <v>4459.3070621870265</v>
      </c>
      <c r="I154" t="str">
        <f t="shared" si="22"/>
        <v/>
      </c>
      <c r="J154">
        <f t="shared" si="29"/>
        <v>4142.519492813788</v>
      </c>
      <c r="K154">
        <f t="shared" si="23"/>
        <v>4142.519492813788</v>
      </c>
      <c r="L154" t="str">
        <f t="shared" si="20"/>
        <v/>
      </c>
    </row>
    <row r="155" spans="1:13">
      <c r="A155">
        <f t="shared" si="24"/>
        <v>148</v>
      </c>
      <c r="B155" s="5">
        <v>43618</v>
      </c>
      <c r="C155">
        <v>107</v>
      </c>
      <c r="D155" s="3"/>
      <c r="E155">
        <f t="shared" si="25"/>
        <v>8028.9454296787526</v>
      </c>
      <c r="F155">
        <f t="shared" si="26"/>
        <v>8028.9454296787526</v>
      </c>
      <c r="G155">
        <f t="shared" si="27"/>
        <v>2039.8373702049209</v>
      </c>
      <c r="H155">
        <f t="shared" si="28"/>
        <v>4079.6747404098419</v>
      </c>
      <c r="I155" t="str">
        <f t="shared" si="22"/>
        <v/>
      </c>
      <c r="J155">
        <f t="shared" si="29"/>
        <v>4438.2706892689093</v>
      </c>
      <c r="K155">
        <f t="shared" si="23"/>
        <v>4438.2706892689093</v>
      </c>
      <c r="L155" t="str">
        <f t="shared" si="20"/>
        <v/>
      </c>
    </row>
    <row r="156" spans="1:13">
      <c r="A156">
        <f t="shared" si="24"/>
        <v>149</v>
      </c>
      <c r="B156" s="5">
        <v>43619</v>
      </c>
      <c r="C156">
        <v>0</v>
      </c>
      <c r="D156" s="3"/>
      <c r="E156">
        <f t="shared" si="25"/>
        <v>7840.0378857572314</v>
      </c>
      <c r="F156">
        <f t="shared" si="26"/>
        <v>7840.0378857572314</v>
      </c>
      <c r="G156">
        <f t="shared" si="27"/>
        <v>1768.2899353151754</v>
      </c>
      <c r="H156">
        <f t="shared" si="28"/>
        <v>3536.5798706303508</v>
      </c>
      <c r="I156" t="str">
        <f t="shared" si="22"/>
        <v/>
      </c>
      <c r="J156">
        <f t="shared" si="29"/>
        <v>4792.4580151268819</v>
      </c>
      <c r="K156">
        <f t="shared" si="23"/>
        <v>4792.4580151268819</v>
      </c>
      <c r="L156" t="str">
        <f t="shared" si="20"/>
        <v/>
      </c>
    </row>
    <row r="157" spans="1:13">
      <c r="A157">
        <f t="shared" si="24"/>
        <v>150</v>
      </c>
      <c r="B157" s="5">
        <v>43620</v>
      </c>
      <c r="C157">
        <v>58.767673063602658</v>
      </c>
      <c r="D157" s="3"/>
      <c r="E157">
        <f t="shared" si="25"/>
        <v>7714.3426907864541</v>
      </c>
      <c r="F157">
        <f t="shared" si="26"/>
        <v>7714.3426907864541</v>
      </c>
      <c r="G157">
        <f t="shared" si="27"/>
        <v>1591.6591383390064</v>
      </c>
      <c r="H157">
        <f t="shared" si="28"/>
        <v>3183.3182766780128</v>
      </c>
      <c r="I157" t="str">
        <f t="shared" si="22"/>
        <v/>
      </c>
      <c r="J157">
        <f t="shared" si="29"/>
        <v>5020.0244141084413</v>
      </c>
      <c r="K157">
        <f t="shared" si="23"/>
        <v>5020.0244141084413</v>
      </c>
      <c r="L157" t="str">
        <f t="shared" si="20"/>
        <v/>
      </c>
    </row>
    <row r="158" spans="1:13">
      <c r="A158">
        <f t="shared" si="24"/>
        <v>151</v>
      </c>
      <c r="B158" s="5">
        <v>43621</v>
      </c>
      <c r="C158">
        <v>31.468646864686473</v>
      </c>
      <c r="D158" s="3"/>
      <c r="E158">
        <f t="shared" si="25"/>
        <v>7564.3058655503401</v>
      </c>
      <c r="F158">
        <f t="shared" si="26"/>
        <v>7564.3058655503401</v>
      </c>
      <c r="G158">
        <f t="shared" si="27"/>
        <v>1411.2427778261881</v>
      </c>
      <c r="H158">
        <f t="shared" si="28"/>
        <v>2822.4855556523762</v>
      </c>
      <c r="I158" t="str">
        <f t="shared" si="22"/>
        <v/>
      </c>
      <c r="J158">
        <f t="shared" si="29"/>
        <v>5230.8203098979639</v>
      </c>
      <c r="K158">
        <f t="shared" si="23"/>
        <v>5230.8203098979639</v>
      </c>
      <c r="L158" t="str">
        <f t="shared" si="20"/>
        <v/>
      </c>
    </row>
    <row r="159" spans="1:13">
      <c r="A159">
        <f t="shared" si="24"/>
        <v>152</v>
      </c>
      <c r="B159" s="5">
        <v>43622</v>
      </c>
      <c r="C159">
        <v>101</v>
      </c>
      <c r="D159" s="3"/>
      <c r="E159">
        <f t="shared" si="25"/>
        <v>7487.3305068873979</v>
      </c>
      <c r="F159">
        <f t="shared" si="26"/>
        <v>7487.3305068873979</v>
      </c>
      <c r="G159">
        <f t="shared" si="27"/>
        <v>1324.3751752795781</v>
      </c>
      <c r="H159">
        <f t="shared" si="28"/>
        <v>2648.7503505591562</v>
      </c>
      <c r="I159" t="str">
        <f t="shared" si="22"/>
        <v/>
      </c>
      <c r="J159">
        <f t="shared" si="29"/>
        <v>5327.5801563282421</v>
      </c>
      <c r="K159">
        <f t="shared" si="23"/>
        <v>5327.5801563282421</v>
      </c>
      <c r="L159" t="str">
        <f t="shared" si="20"/>
        <v/>
      </c>
    </row>
    <row r="160" spans="1:13">
      <c r="A160">
        <f t="shared" si="24"/>
        <v>153</v>
      </c>
      <c r="B160" s="5">
        <v>43623</v>
      </c>
      <c r="C160">
        <v>89.733732632522518</v>
      </c>
      <c r="D160" s="3"/>
      <c r="E160">
        <f t="shared" si="25"/>
        <v>7400.8999812156553</v>
      </c>
      <c r="F160">
        <f t="shared" si="26"/>
        <v>7400.8999812156553</v>
      </c>
      <c r="G160">
        <f t="shared" si="27"/>
        <v>1237.8053030601618</v>
      </c>
      <c r="H160">
        <f t="shared" si="28"/>
        <v>2475.6106061203236</v>
      </c>
      <c r="I160" t="str">
        <f t="shared" si="22"/>
        <v/>
      </c>
      <c r="J160">
        <f t="shared" si="29"/>
        <v>5414.2893750953317</v>
      </c>
      <c r="K160">
        <f t="shared" si="23"/>
        <v>5414.2893750953317</v>
      </c>
      <c r="L160" t="str">
        <f t="shared" si="20"/>
        <v/>
      </c>
    </row>
    <row r="161" spans="1:12">
      <c r="A161">
        <f t="shared" si="24"/>
        <v>154</v>
      </c>
      <c r="B161" s="5">
        <v>43624</v>
      </c>
      <c r="C161">
        <v>0</v>
      </c>
      <c r="D161" s="3"/>
      <c r="E161">
        <f t="shared" si="25"/>
        <v>7226.7692874022068</v>
      </c>
      <c r="F161">
        <f t="shared" si="26"/>
        <v>7226.7692874022068</v>
      </c>
      <c r="G161">
        <f t="shared" si="27"/>
        <v>1073.0260614164301</v>
      </c>
      <c r="H161">
        <f t="shared" si="28"/>
        <v>2146.0521228328603</v>
      </c>
      <c r="I161" t="str">
        <f t="shared" si="22"/>
        <v/>
      </c>
      <c r="J161">
        <f t="shared" si="29"/>
        <v>5569.717164569347</v>
      </c>
      <c r="K161">
        <f t="shared" si="23"/>
        <v>5569.717164569347</v>
      </c>
      <c r="L161" t="str">
        <f t="shared" si="20"/>
        <v/>
      </c>
    </row>
    <row r="162" spans="1:12">
      <c r="A162">
        <f t="shared" si="24"/>
        <v>155</v>
      </c>
      <c r="B162" s="5">
        <v>43625</v>
      </c>
      <c r="C162">
        <v>26.579269038014917</v>
      </c>
      <c r="D162" s="3"/>
      <c r="E162">
        <f t="shared" si="25"/>
        <v>7083.3148641542775</v>
      </c>
      <c r="F162">
        <f t="shared" si="26"/>
        <v>7083.3148641542775</v>
      </c>
      <c r="G162">
        <f t="shared" si="27"/>
        <v>956.76184753589916</v>
      </c>
      <c r="H162">
        <f t="shared" si="28"/>
        <v>1913.5236950717983</v>
      </c>
      <c r="I162" t="str">
        <f t="shared" si="22"/>
        <v/>
      </c>
      <c r="J162">
        <f t="shared" si="29"/>
        <v>5658.7911690824794</v>
      </c>
      <c r="K162">
        <f t="shared" si="23"/>
        <v>5658.7911690824794</v>
      </c>
      <c r="L162" t="str">
        <f t="shared" si="20"/>
        <v/>
      </c>
    </row>
    <row r="163" spans="1:12">
      <c r="A163">
        <f t="shared" si="24"/>
        <v>156</v>
      </c>
      <c r="B163" s="5">
        <v>43626</v>
      </c>
      <c r="C163">
        <v>65.286843499164732</v>
      </c>
      <c r="D163" s="3"/>
      <c r="E163">
        <f t="shared" si="25"/>
        <v>6981.9432559887982</v>
      </c>
      <c r="F163">
        <f t="shared" si="26"/>
        <v>6981.9432559887982</v>
      </c>
      <c r="G163">
        <f t="shared" si="27"/>
        <v>894.68254445218849</v>
      </c>
      <c r="H163">
        <f t="shared" si="28"/>
        <v>1789.365088904377</v>
      </c>
      <c r="I163" t="str">
        <f t="shared" si="22"/>
        <v/>
      </c>
      <c r="J163">
        <f t="shared" si="29"/>
        <v>5681.5781670844208</v>
      </c>
      <c r="K163">
        <f t="shared" si="23"/>
        <v>5681.5781670844208</v>
      </c>
      <c r="L163" t="str">
        <f t="shared" si="20"/>
        <v/>
      </c>
    </row>
    <row r="164" spans="1:12">
      <c r="A164">
        <f t="shared" si="24"/>
        <v>157</v>
      </c>
      <c r="B164" s="5">
        <v>43627</v>
      </c>
      <c r="C164">
        <v>104</v>
      </c>
      <c r="D164" s="3"/>
      <c r="E164">
        <f t="shared" si="25"/>
        <v>6921.6699072856372</v>
      </c>
      <c r="F164">
        <f t="shared" si="26"/>
        <v>6921.6699072856372</v>
      </c>
      <c r="G164">
        <f t="shared" si="27"/>
        <v>879.58052507786169</v>
      </c>
      <c r="H164">
        <f t="shared" si="28"/>
        <v>1759.1610501557234</v>
      </c>
      <c r="I164" t="str">
        <f t="shared" si="22"/>
        <v/>
      </c>
      <c r="J164">
        <f t="shared" si="29"/>
        <v>5651.5088571299138</v>
      </c>
      <c r="K164">
        <f t="shared" si="23"/>
        <v>5651.5088571299138</v>
      </c>
      <c r="L164" t="str">
        <f t="shared" si="20"/>
        <v/>
      </c>
    </row>
    <row r="165" spans="1:12">
      <c r="A165">
        <f t="shared" si="24"/>
        <v>158</v>
      </c>
      <c r="B165" s="5">
        <v>43628</v>
      </c>
      <c r="C165">
        <v>190</v>
      </c>
      <c r="D165" s="3"/>
      <c r="E165">
        <f t="shared" si="25"/>
        <v>6948.8146888172823</v>
      </c>
      <c r="F165">
        <f t="shared" si="26"/>
        <v>6948.8146888172823</v>
      </c>
      <c r="G165">
        <f t="shared" si="27"/>
        <v>952.48891824065868</v>
      </c>
      <c r="H165">
        <f t="shared" si="28"/>
        <v>1904.9778364813174</v>
      </c>
      <c r="I165" t="str">
        <f t="shared" si="22"/>
        <v/>
      </c>
      <c r="J165">
        <f t="shared" si="29"/>
        <v>5532.836852335965</v>
      </c>
      <c r="K165">
        <f t="shared" si="23"/>
        <v>5532.836852335965</v>
      </c>
      <c r="L165" t="str">
        <f t="shared" si="20"/>
        <v/>
      </c>
    </row>
    <row r="166" spans="1:12">
      <c r="A166">
        <f t="shared" si="24"/>
        <v>159</v>
      </c>
      <c r="B166" s="5">
        <v>43629</v>
      </c>
      <c r="C166">
        <v>49</v>
      </c>
      <c r="D166" s="3"/>
      <c r="E166">
        <f t="shared" si="25"/>
        <v>6834.3207994232944</v>
      </c>
      <c r="F166">
        <f t="shared" si="26"/>
        <v>6834.3207994232944</v>
      </c>
      <c r="G166">
        <f t="shared" si="27"/>
        <v>874.69159297978467</v>
      </c>
      <c r="H166">
        <f t="shared" si="28"/>
        <v>1749.3831859595693</v>
      </c>
      <c r="I166" t="str">
        <f t="shared" si="22"/>
        <v/>
      </c>
      <c r="J166">
        <f t="shared" si="29"/>
        <v>5573.937613463725</v>
      </c>
      <c r="K166">
        <f t="shared" si="23"/>
        <v>5573.937613463725</v>
      </c>
      <c r="L166" t="str">
        <f t="shared" si="20"/>
        <v/>
      </c>
    </row>
    <row r="167" spans="1:12">
      <c r="A167">
        <f t="shared" si="24"/>
        <v>160</v>
      </c>
      <c r="B167" s="5">
        <v>43630</v>
      </c>
      <c r="C167">
        <v>122</v>
      </c>
      <c r="D167" s="3"/>
      <c r="E167">
        <f t="shared" si="25"/>
        <v>6795.5207581353716</v>
      </c>
      <c r="F167">
        <f t="shared" si="26"/>
        <v>6795.5207581353716</v>
      </c>
      <c r="G167">
        <f t="shared" si="27"/>
        <v>880.25081105145637</v>
      </c>
      <c r="H167">
        <f t="shared" si="28"/>
        <v>1760.5016221029127</v>
      </c>
      <c r="I167" t="str">
        <f t="shared" si="22"/>
        <v/>
      </c>
      <c r="J167">
        <f t="shared" si="29"/>
        <v>5524.0191360324588</v>
      </c>
      <c r="K167">
        <f t="shared" si="23"/>
        <v>5524.0191360324588</v>
      </c>
      <c r="L167" t="str">
        <f t="shared" si="20"/>
        <v/>
      </c>
    </row>
    <row r="168" spans="1:12">
      <c r="A168">
        <f t="shared" si="24"/>
        <v>161</v>
      </c>
      <c r="B168" s="5">
        <v>43631</v>
      </c>
      <c r="C168">
        <v>250</v>
      </c>
      <c r="D168" s="3"/>
      <c r="E168">
        <f t="shared" si="25"/>
        <v>6885.6336163767774</v>
      </c>
      <c r="F168">
        <f t="shared" si="26"/>
        <v>6885.6336163767774</v>
      </c>
      <c r="G168">
        <f t="shared" si="27"/>
        <v>1013.0699743376804</v>
      </c>
      <c r="H168">
        <f t="shared" si="28"/>
        <v>2026.1399486753608</v>
      </c>
      <c r="I168" t="str">
        <f t="shared" si="22"/>
        <v/>
      </c>
      <c r="J168">
        <f t="shared" si="29"/>
        <v>5348.4936677014166</v>
      </c>
      <c r="K168">
        <f t="shared" si="23"/>
        <v>5348.4936677014166</v>
      </c>
      <c r="L168" t="str">
        <f t="shared" si="20"/>
        <v/>
      </c>
    </row>
    <row r="169" spans="1:12">
      <c r="A169">
        <f t="shared" si="24"/>
        <v>162</v>
      </c>
      <c r="B169" s="5">
        <v>43632</v>
      </c>
      <c r="C169">
        <v>29.431406103573323</v>
      </c>
      <c r="D169" s="3"/>
      <c r="E169">
        <f t="shared" si="25"/>
        <v>6753.0576771563901</v>
      </c>
      <c r="F169">
        <f t="shared" si="26"/>
        <v>6753.0576771563901</v>
      </c>
      <c r="G169">
        <f t="shared" si="27"/>
        <v>907.63937775739203</v>
      </c>
      <c r="H169">
        <f t="shared" si="28"/>
        <v>1815.2787555147841</v>
      </c>
      <c r="I169" t="str">
        <f t="shared" si="22"/>
        <v/>
      </c>
      <c r="J169">
        <f t="shared" si="29"/>
        <v>5426.7789216416058</v>
      </c>
      <c r="K169">
        <f t="shared" si="23"/>
        <v>5426.7789216416058</v>
      </c>
      <c r="L169" t="str">
        <f t="shared" si="20"/>
        <v/>
      </c>
    </row>
    <row r="170" spans="1:12">
      <c r="A170">
        <f t="shared" si="24"/>
        <v>163</v>
      </c>
      <c r="B170" s="5">
        <v>43633</v>
      </c>
      <c r="C170">
        <v>180</v>
      </c>
      <c r="D170" s="3"/>
      <c r="E170">
        <f t="shared" si="25"/>
        <v>6774.1696200727802</v>
      </c>
      <c r="F170">
        <f t="shared" si="26"/>
        <v>6774.1696200727802</v>
      </c>
      <c r="G170">
        <f t="shared" si="27"/>
        <v>966.81251752088963</v>
      </c>
      <c r="H170">
        <f t="shared" si="28"/>
        <v>1933.6250350417793</v>
      </c>
      <c r="I170" t="str">
        <f t="shared" si="22"/>
        <v/>
      </c>
      <c r="J170">
        <f t="shared" si="29"/>
        <v>5329.5445850310007</v>
      </c>
      <c r="K170">
        <f t="shared" si="23"/>
        <v>5329.5445850310007</v>
      </c>
      <c r="L170" t="str">
        <f t="shared" si="20"/>
        <v/>
      </c>
    </row>
    <row r="171" spans="1:12">
      <c r="A171">
        <f t="shared" si="24"/>
        <v>164</v>
      </c>
      <c r="B171" s="5">
        <v>43634</v>
      </c>
      <c r="C171">
        <v>217</v>
      </c>
      <c r="D171" s="3"/>
      <c r="E171">
        <f t="shared" si="25"/>
        <v>6831.7848345808534</v>
      </c>
      <c r="F171">
        <f t="shared" si="26"/>
        <v>6831.7848345808534</v>
      </c>
      <c r="G171">
        <f t="shared" si="27"/>
        <v>1055.1084046406945</v>
      </c>
      <c r="H171">
        <f t="shared" si="28"/>
        <v>2110.216809281389</v>
      </c>
      <c r="I171" t="str">
        <f t="shared" si="22"/>
        <v/>
      </c>
      <c r="J171">
        <f t="shared" si="29"/>
        <v>5210.5680252994644</v>
      </c>
      <c r="K171">
        <f t="shared" si="23"/>
        <v>5210.5680252994644</v>
      </c>
      <c r="L171" t="str">
        <f t="shared" si="20"/>
        <v/>
      </c>
    </row>
    <row r="172" spans="1:12">
      <c r="A172">
        <f t="shared" si="24"/>
        <v>165</v>
      </c>
      <c r="B172" s="5">
        <v>43635</v>
      </c>
      <c r="C172">
        <v>227</v>
      </c>
      <c r="D172" s="3"/>
      <c r="E172">
        <f t="shared" si="25"/>
        <v>6898.0444602683829</v>
      </c>
      <c r="F172">
        <f t="shared" si="26"/>
        <v>6898.0444602683829</v>
      </c>
      <c r="G172">
        <f t="shared" si="27"/>
        <v>1141.6501578236901</v>
      </c>
      <c r="H172">
        <f t="shared" si="28"/>
        <v>2283.3003156473801</v>
      </c>
      <c r="I172" t="str">
        <f t="shared" si="22"/>
        <v/>
      </c>
      <c r="J172">
        <f t="shared" si="29"/>
        <v>5103.7441446210032</v>
      </c>
      <c r="K172">
        <f t="shared" si="23"/>
        <v>5103.7441446210032</v>
      </c>
      <c r="L172" t="str">
        <f t="shared" si="20"/>
        <v/>
      </c>
    </row>
    <row r="173" spans="1:12">
      <c r="A173">
        <f t="shared" si="24"/>
        <v>166</v>
      </c>
      <c r="B173" s="5">
        <v>43636</v>
      </c>
      <c r="C173">
        <v>171</v>
      </c>
      <c r="D173" s="3"/>
      <c r="E173">
        <f t="shared" si="25"/>
        <v>6906.7451087204308</v>
      </c>
      <c r="F173">
        <f t="shared" si="26"/>
        <v>6906.7451087204308</v>
      </c>
      <c r="G173">
        <f t="shared" si="27"/>
        <v>1160.6712910636638</v>
      </c>
      <c r="H173">
        <f t="shared" si="28"/>
        <v>2321.3425821273277</v>
      </c>
      <c r="I173" t="str">
        <f t="shared" si="22"/>
        <v/>
      </c>
      <c r="J173">
        <f t="shared" si="29"/>
        <v>5074.4025265931032</v>
      </c>
      <c r="K173">
        <f t="shared" si="23"/>
        <v>5074.4025265931032</v>
      </c>
      <c r="L173" t="str">
        <f t="shared" si="20"/>
        <v/>
      </c>
    </row>
    <row r="174" spans="1:12">
      <c r="A174">
        <f t="shared" si="24"/>
        <v>167</v>
      </c>
      <c r="B174" s="5">
        <v>43637</v>
      </c>
      <c r="C174">
        <v>37</v>
      </c>
      <c r="D174" s="3"/>
      <c r="E174">
        <f t="shared" si="25"/>
        <v>6781.2410455893705</v>
      </c>
      <c r="F174">
        <f t="shared" si="26"/>
        <v>6781.2410455893705</v>
      </c>
      <c r="G174">
        <f t="shared" si="27"/>
        <v>1043.1602910976007</v>
      </c>
      <c r="H174">
        <f t="shared" si="28"/>
        <v>2086.3205821952015</v>
      </c>
      <c r="I174" t="str">
        <f t="shared" si="22"/>
        <v/>
      </c>
      <c r="J174">
        <f t="shared" si="29"/>
        <v>5183.920463394169</v>
      </c>
      <c r="K174">
        <f t="shared" si="23"/>
        <v>5183.920463394169</v>
      </c>
      <c r="L174" t="str">
        <f t="shared" si="20"/>
        <v/>
      </c>
    </row>
    <row r="175" spans="1:12">
      <c r="A175">
        <f t="shared" si="24"/>
        <v>168</v>
      </c>
      <c r="B175" s="5">
        <v>43638</v>
      </c>
      <c r="C175">
        <v>131</v>
      </c>
      <c r="D175" s="3"/>
      <c r="E175">
        <f t="shared" si="25"/>
        <v>6752.6898813820744</v>
      </c>
      <c r="F175">
        <f t="shared" si="26"/>
        <v>6752.6898813820744</v>
      </c>
      <c r="G175">
        <f t="shared" si="27"/>
        <v>1035.2926022494762</v>
      </c>
      <c r="H175">
        <f t="shared" si="28"/>
        <v>2070.5852044989524</v>
      </c>
      <c r="I175" t="str">
        <f t="shared" si="22"/>
        <v/>
      </c>
      <c r="J175">
        <f t="shared" si="29"/>
        <v>5171.104676883122</v>
      </c>
      <c r="K175">
        <f t="shared" si="23"/>
        <v>5171.104676883122</v>
      </c>
      <c r="L175" t="str">
        <f t="shared" si="20"/>
        <v/>
      </c>
    </row>
    <row r="176" spans="1:12">
      <c r="A176">
        <f t="shared" si="24"/>
        <v>169</v>
      </c>
      <c r="B176" s="5">
        <v>43639</v>
      </c>
      <c r="C176">
        <v>202</v>
      </c>
      <c r="D176" s="3"/>
      <c r="E176">
        <f t="shared" si="25"/>
        <v>6795.8104779126907</v>
      </c>
      <c r="F176">
        <f t="shared" si="26"/>
        <v>6795.8104779126907</v>
      </c>
      <c r="G176">
        <f t="shared" si="27"/>
        <v>1099.4722766649261</v>
      </c>
      <c r="H176">
        <f t="shared" si="28"/>
        <v>2198.9445533298522</v>
      </c>
      <c r="I176" t="str">
        <f t="shared" si="22"/>
        <v/>
      </c>
      <c r="J176">
        <f t="shared" si="29"/>
        <v>5085.8659245828385</v>
      </c>
      <c r="K176">
        <f t="shared" si="23"/>
        <v>5085.8659245828385</v>
      </c>
      <c r="L176" t="str">
        <f t="shared" si="20"/>
        <v/>
      </c>
    </row>
    <row r="177" spans="1:12">
      <c r="A177">
        <f t="shared" si="24"/>
        <v>170</v>
      </c>
      <c r="B177" s="5">
        <v>43640</v>
      </c>
      <c r="C177">
        <v>0</v>
      </c>
      <c r="D177" s="3"/>
      <c r="E177">
        <f t="shared" si="25"/>
        <v>6635.9165195363921</v>
      </c>
      <c r="F177">
        <f t="shared" si="26"/>
        <v>6635.9165195363921</v>
      </c>
      <c r="G177">
        <f t="shared" si="27"/>
        <v>953.10821802884175</v>
      </c>
      <c r="H177">
        <f t="shared" si="28"/>
        <v>1906.2164360576835</v>
      </c>
      <c r="I177" t="str">
        <f t="shared" si="22"/>
        <v/>
      </c>
      <c r="J177">
        <f t="shared" si="29"/>
        <v>5218.7000834787086</v>
      </c>
      <c r="K177">
        <f t="shared" si="23"/>
        <v>5218.7000834787086</v>
      </c>
      <c r="L177" t="str">
        <f t="shared" si="20"/>
        <v/>
      </c>
    </row>
    <row r="178" spans="1:12">
      <c r="A178">
        <f t="shared" si="24"/>
        <v>171</v>
      </c>
      <c r="B178" s="5">
        <v>43641</v>
      </c>
      <c r="C178">
        <v>210</v>
      </c>
      <c r="D178" s="3"/>
      <c r="E178">
        <f t="shared" si="25"/>
        <v>6689.7845963151849</v>
      </c>
      <c r="F178">
        <f t="shared" si="26"/>
        <v>6689.7845963151849</v>
      </c>
      <c r="G178">
        <f t="shared" si="27"/>
        <v>1036.2284502794805</v>
      </c>
      <c r="H178">
        <f t="shared" si="28"/>
        <v>2072.456900558961</v>
      </c>
      <c r="I178" t="str">
        <f t="shared" si="22"/>
        <v/>
      </c>
      <c r="J178">
        <f t="shared" si="29"/>
        <v>5106.3276957562239</v>
      </c>
      <c r="K178">
        <f t="shared" si="23"/>
        <v>5106.3276957562239</v>
      </c>
      <c r="L178" t="str">
        <f t="shared" si="20"/>
        <v/>
      </c>
    </row>
    <row r="179" spans="1:12">
      <c r="A179">
        <f t="shared" si="24"/>
        <v>172</v>
      </c>
      <c r="B179" s="5">
        <v>43642</v>
      </c>
      <c r="C179">
        <v>154</v>
      </c>
      <c r="D179" s="3"/>
      <c r="E179">
        <f t="shared" si="25"/>
        <v>6686.3852481040849</v>
      </c>
      <c r="F179">
        <f t="shared" si="26"/>
        <v>6686.3852481040849</v>
      </c>
      <c r="G179">
        <f t="shared" si="27"/>
        <v>1052.2835426396614</v>
      </c>
      <c r="H179">
        <f t="shared" si="28"/>
        <v>2104.5670852793228</v>
      </c>
      <c r="I179" t="str">
        <f t="shared" si="22"/>
        <v/>
      </c>
      <c r="J179">
        <f t="shared" si="29"/>
        <v>5070.8181628247621</v>
      </c>
      <c r="K179">
        <f t="shared" si="23"/>
        <v>5070.8181628247621</v>
      </c>
      <c r="L179" t="str">
        <f t="shared" si="20"/>
        <v/>
      </c>
    </row>
    <row r="180" spans="1:12">
      <c r="A180">
        <f t="shared" si="24"/>
        <v>173</v>
      </c>
      <c r="B180" s="5">
        <v>43643</v>
      </c>
      <c r="C180">
        <v>257</v>
      </c>
      <c r="D180" s="3"/>
      <c r="E180">
        <f t="shared" si="25"/>
        <v>6786.0658808228736</v>
      </c>
      <c r="F180">
        <f t="shared" si="26"/>
        <v>6786.0658808228736</v>
      </c>
      <c r="G180">
        <f t="shared" si="27"/>
        <v>1169.2013473851503</v>
      </c>
      <c r="H180">
        <f t="shared" si="28"/>
        <v>2338.4026947703005</v>
      </c>
      <c r="I180" t="str">
        <f t="shared" si="22"/>
        <v/>
      </c>
      <c r="J180">
        <f t="shared" si="29"/>
        <v>4936.6631860525731</v>
      </c>
      <c r="K180">
        <f t="shared" si="23"/>
        <v>4936.6631860525731</v>
      </c>
      <c r="L180" t="str">
        <f t="shared" si="20"/>
        <v/>
      </c>
    </row>
    <row r="181" spans="1:12">
      <c r="A181">
        <f t="shared" si="24"/>
        <v>174</v>
      </c>
      <c r="B181" s="5">
        <v>43644</v>
      </c>
      <c r="C181">
        <v>20</v>
      </c>
      <c r="D181" s="3"/>
      <c r="E181">
        <f t="shared" si="25"/>
        <v>6646.4011963803523</v>
      </c>
      <c r="F181">
        <f t="shared" si="26"/>
        <v>6646.4011963803523</v>
      </c>
      <c r="G181">
        <f t="shared" si="27"/>
        <v>1033.5548084063216</v>
      </c>
      <c r="H181">
        <f t="shared" si="28"/>
        <v>2067.1096168126433</v>
      </c>
      <c r="I181" t="str">
        <f t="shared" si="22"/>
        <v/>
      </c>
      <c r="J181">
        <f t="shared" si="29"/>
        <v>5068.2915795677091</v>
      </c>
      <c r="K181">
        <f t="shared" si="23"/>
        <v>5068.2915795677091</v>
      </c>
      <c r="L181" t="str">
        <f t="shared" si="20"/>
        <v/>
      </c>
    </row>
    <row r="182" spans="1:12">
      <c r="A182">
        <f t="shared" si="24"/>
        <v>175</v>
      </c>
      <c r="B182" s="5">
        <v>43645</v>
      </c>
      <c r="C182">
        <v>151</v>
      </c>
      <c r="D182" s="3"/>
      <c r="E182">
        <f t="shared" si="25"/>
        <v>6641.0225863970099</v>
      </c>
      <c r="F182">
        <f t="shared" si="26"/>
        <v>6641.0225863970099</v>
      </c>
      <c r="G182">
        <f t="shared" si="27"/>
        <v>1046.9658215879736</v>
      </c>
      <c r="H182">
        <f t="shared" si="28"/>
        <v>2093.9316431759471</v>
      </c>
      <c r="I182" t="str">
        <f t="shared" si="22"/>
        <v/>
      </c>
      <c r="J182">
        <f t="shared" si="29"/>
        <v>5036.0909432210628</v>
      </c>
      <c r="K182">
        <f t="shared" si="23"/>
        <v>5036.0909432210628</v>
      </c>
      <c r="L182" t="str">
        <f t="shared" si="20"/>
        <v/>
      </c>
    </row>
    <row r="183" spans="1:12">
      <c r="A183">
        <f t="shared" si="24"/>
        <v>176</v>
      </c>
      <c r="B183" s="5">
        <v>43646</v>
      </c>
      <c r="C183">
        <v>219</v>
      </c>
      <c r="D183" s="3"/>
      <c r="E183">
        <f t="shared" si="25"/>
        <v>6703.7705260347311</v>
      </c>
      <c r="F183">
        <f t="shared" si="26"/>
        <v>6703.7705260347311</v>
      </c>
      <c r="G183">
        <f t="shared" si="27"/>
        <v>1126.5915325284059</v>
      </c>
      <c r="H183">
        <f t="shared" si="28"/>
        <v>2253.1830650568118</v>
      </c>
      <c r="I183" t="str">
        <f t="shared" si="22"/>
        <v/>
      </c>
      <c r="J183">
        <f t="shared" si="29"/>
        <v>4939.5874609779194</v>
      </c>
      <c r="K183">
        <f t="shared" si="23"/>
        <v>4939.5874609779194</v>
      </c>
      <c r="L183" t="str">
        <f t="shared" si="20"/>
        <v/>
      </c>
    </row>
    <row r="184" spans="1:12">
      <c r="A184">
        <f t="shared" si="24"/>
        <v>177</v>
      </c>
      <c r="B184" s="5">
        <v>43647</v>
      </c>
      <c r="C184">
        <v>16</v>
      </c>
      <c r="D184" s="3"/>
      <c r="E184">
        <f t="shared" si="25"/>
        <v>6562.0421124867298</v>
      </c>
      <c r="F184">
        <f t="shared" si="26"/>
        <v>6562.0421124867298</v>
      </c>
      <c r="G184">
        <f t="shared" si="27"/>
        <v>992.61730159456283</v>
      </c>
      <c r="H184">
        <f t="shared" si="28"/>
        <v>1985.2346031891257</v>
      </c>
      <c r="I184" t="str">
        <f t="shared" si="22"/>
        <v/>
      </c>
      <c r="J184">
        <f t="shared" si="29"/>
        <v>5065.8075092976042</v>
      </c>
      <c r="K184">
        <f t="shared" si="23"/>
        <v>5065.8075092976042</v>
      </c>
      <c r="L184" t="str">
        <f t="shared" si="20"/>
        <v/>
      </c>
    </row>
    <row r="185" spans="1:12">
      <c r="A185">
        <f t="shared" si="24"/>
        <v>178</v>
      </c>
      <c r="B185" s="5">
        <v>43648</v>
      </c>
      <c r="C185">
        <v>125</v>
      </c>
      <c r="D185" s="3"/>
      <c r="E185">
        <f t="shared" si="25"/>
        <v>6532.6483294629661</v>
      </c>
      <c r="F185">
        <f t="shared" si="26"/>
        <v>6532.6483294629661</v>
      </c>
      <c r="G185">
        <f t="shared" si="27"/>
        <v>985.47800166198715</v>
      </c>
      <c r="H185">
        <f t="shared" si="28"/>
        <v>1970.9560033239743</v>
      </c>
      <c r="I185" t="str">
        <f t="shared" si="22"/>
        <v/>
      </c>
      <c r="J185">
        <f t="shared" si="29"/>
        <v>5050.692326138992</v>
      </c>
      <c r="K185">
        <f t="shared" si="23"/>
        <v>5050.692326138992</v>
      </c>
      <c r="L185" t="str">
        <f t="shared" si="20"/>
        <v/>
      </c>
    </row>
    <row r="186" spans="1:12">
      <c r="A186">
        <f t="shared" si="24"/>
        <v>179</v>
      </c>
      <c r="B186" s="5">
        <v>43649</v>
      </c>
      <c r="C186">
        <v>28</v>
      </c>
      <c r="D186" s="3"/>
      <c r="E186">
        <f t="shared" si="25"/>
        <v>6406.9461325766615</v>
      </c>
      <c r="F186">
        <f t="shared" si="26"/>
        <v>6406.9461325766615</v>
      </c>
      <c r="G186">
        <f t="shared" si="27"/>
        <v>882.28910033074942</v>
      </c>
      <c r="H186">
        <f t="shared" si="28"/>
        <v>1764.5782006614988</v>
      </c>
      <c r="I186" t="str">
        <f t="shared" si="22"/>
        <v/>
      </c>
      <c r="J186">
        <f t="shared" si="29"/>
        <v>5131.3679319151624</v>
      </c>
      <c r="K186">
        <f t="shared" si="23"/>
        <v>5131.3679319151624</v>
      </c>
      <c r="L186" t="str">
        <f t="shared" si="20"/>
        <v/>
      </c>
    </row>
    <row r="187" spans="1:12">
      <c r="A187">
        <f t="shared" si="24"/>
        <v>180</v>
      </c>
      <c r="B187" s="5">
        <v>43650</v>
      </c>
      <c r="C187">
        <v>106</v>
      </c>
      <c r="D187" s="3"/>
      <c r="E187">
        <f t="shared" si="25"/>
        <v>6362.2014963672</v>
      </c>
      <c r="F187">
        <f t="shared" si="26"/>
        <v>6362.2014963672</v>
      </c>
      <c r="G187">
        <f t="shared" si="27"/>
        <v>870.83692226719734</v>
      </c>
      <c r="H187">
        <f t="shared" si="28"/>
        <v>1741.6738445343947</v>
      </c>
      <c r="I187" t="str">
        <f t="shared" si="22"/>
        <v/>
      </c>
      <c r="J187">
        <f t="shared" si="29"/>
        <v>5109.5276518328055</v>
      </c>
      <c r="K187">
        <f t="shared" si="23"/>
        <v>5109.5276518328055</v>
      </c>
      <c r="L187" t="str">
        <f t="shared" si="20"/>
        <v/>
      </c>
    </row>
    <row r="188" spans="1:12">
      <c r="A188">
        <f t="shared" si="24"/>
        <v>181</v>
      </c>
      <c r="B188" s="5">
        <v>43651</v>
      </c>
      <c r="C188">
        <v>31</v>
      </c>
      <c r="D188" s="3"/>
      <c r="E188">
        <f t="shared" si="25"/>
        <v>6243.5096259791053</v>
      </c>
      <c r="F188">
        <f t="shared" si="26"/>
        <v>6243.5096259791053</v>
      </c>
      <c r="G188">
        <f t="shared" si="27"/>
        <v>785.90928219990019</v>
      </c>
      <c r="H188">
        <f t="shared" si="28"/>
        <v>1571.8185643998004</v>
      </c>
      <c r="I188" t="str">
        <f t="shared" si="22"/>
        <v/>
      </c>
      <c r="J188">
        <f t="shared" si="29"/>
        <v>5160.6910615793049</v>
      </c>
      <c r="K188">
        <f t="shared" si="23"/>
        <v>5160.6910615793049</v>
      </c>
      <c r="L188" t="str">
        <f t="shared" si="20"/>
        <v/>
      </c>
    </row>
    <row r="189" spans="1:12">
      <c r="A189">
        <f t="shared" si="24"/>
        <v>182</v>
      </c>
      <c r="B189" s="5">
        <v>43652</v>
      </c>
      <c r="C189">
        <v>284</v>
      </c>
      <c r="D189" s="3"/>
      <c r="E189">
        <f t="shared" si="25"/>
        <v>6380.6103751093333</v>
      </c>
      <c r="F189">
        <f t="shared" si="26"/>
        <v>6380.6103751093333</v>
      </c>
      <c r="G189">
        <f t="shared" si="27"/>
        <v>965.28738794762228</v>
      </c>
      <c r="H189">
        <f t="shared" si="28"/>
        <v>1930.5747758952446</v>
      </c>
      <c r="I189" t="str">
        <f t="shared" si="22"/>
        <v/>
      </c>
      <c r="J189">
        <f t="shared" si="29"/>
        <v>4939.0355992140885</v>
      </c>
      <c r="K189">
        <f t="shared" si="23"/>
        <v>4939.0355992140885</v>
      </c>
      <c r="L189" t="str">
        <f t="shared" si="20"/>
        <v/>
      </c>
    </row>
    <row r="190" spans="1:12">
      <c r="A190">
        <f t="shared" si="24"/>
        <v>183</v>
      </c>
      <c r="B190" s="5">
        <v>43653</v>
      </c>
      <c r="C190">
        <v>124</v>
      </c>
      <c r="D190" s="3"/>
      <c r="E190">
        <f t="shared" si="25"/>
        <v>6354.4853748538135</v>
      </c>
      <c r="F190">
        <f t="shared" si="26"/>
        <v>6354.4853748538135</v>
      </c>
      <c r="G190">
        <f t="shared" si="27"/>
        <v>960.78630351937352</v>
      </c>
      <c r="H190">
        <f t="shared" si="28"/>
        <v>1921.572607038747</v>
      </c>
      <c r="I190" t="str">
        <f t="shared" si="22"/>
        <v/>
      </c>
      <c r="J190">
        <f t="shared" si="29"/>
        <v>4921.9127678150662</v>
      </c>
      <c r="K190">
        <f t="shared" si="23"/>
        <v>4921.9127678150662</v>
      </c>
      <c r="L190" t="str">
        <f t="shared" si="20"/>
        <v/>
      </c>
    </row>
    <row r="191" spans="1:12">
      <c r="A191">
        <f t="shared" si="24"/>
        <v>184</v>
      </c>
      <c r="B191" s="5">
        <v>43654</v>
      </c>
      <c r="C191">
        <v>303</v>
      </c>
      <c r="D191" s="3"/>
      <c r="E191">
        <f t="shared" si="25"/>
        <v>6507.9750517905159</v>
      </c>
      <c r="F191">
        <f t="shared" si="26"/>
        <v>6507.9750517905159</v>
      </c>
      <c r="G191">
        <f t="shared" si="27"/>
        <v>1135.8844129036152</v>
      </c>
      <c r="H191">
        <f t="shared" si="28"/>
        <v>2271.7688258072303</v>
      </c>
      <c r="I191" t="str">
        <f t="shared" si="22"/>
        <v/>
      </c>
      <c r="J191">
        <f t="shared" si="29"/>
        <v>4725.2062259832855</v>
      </c>
      <c r="K191">
        <f t="shared" si="23"/>
        <v>4725.2062259832855</v>
      </c>
      <c r="L191" t="str">
        <f t="shared" si="20"/>
        <v/>
      </c>
    </row>
    <row r="192" spans="1:12">
      <c r="A192">
        <f t="shared" si="24"/>
        <v>185</v>
      </c>
      <c r="B192" s="5">
        <v>43655</v>
      </c>
      <c r="C192">
        <v>292</v>
      </c>
      <c r="D192" s="3"/>
      <c r="E192">
        <f t="shared" si="25"/>
        <v>6646.8533755126055</v>
      </c>
      <c r="F192">
        <f t="shared" si="26"/>
        <v>6646.8533755126055</v>
      </c>
      <c r="G192">
        <f t="shared" si="27"/>
        <v>1276.673094216854</v>
      </c>
      <c r="H192">
        <f t="shared" si="28"/>
        <v>2553.346188433708</v>
      </c>
      <c r="I192" t="str">
        <f t="shared" si="22"/>
        <v/>
      </c>
      <c r="J192">
        <f t="shared" si="29"/>
        <v>4582.5071870788979</v>
      </c>
      <c r="K192">
        <f t="shared" si="23"/>
        <v>4582.5071870788979</v>
      </c>
      <c r="L192" t="str">
        <f t="shared" si="20"/>
        <v/>
      </c>
    </row>
    <row r="193" spans="1:12">
      <c r="A193">
        <f t="shared" si="24"/>
        <v>186</v>
      </c>
      <c r="B193" s="5">
        <v>43656</v>
      </c>
      <c r="C193">
        <v>301</v>
      </c>
      <c r="D193" s="3"/>
      <c r="E193">
        <f t="shared" si="25"/>
        <v>6791.4641265169503</v>
      </c>
      <c r="F193">
        <f t="shared" si="26"/>
        <v>6791.4641265169503</v>
      </c>
      <c r="G193">
        <f t="shared" si="27"/>
        <v>1407.7196905822721</v>
      </c>
      <c r="H193">
        <f t="shared" si="28"/>
        <v>2815.4393811645441</v>
      </c>
      <c r="I193" t="str">
        <f t="shared" si="22"/>
        <v/>
      </c>
      <c r="J193">
        <f t="shared" si="29"/>
        <v>4465.0247453524062</v>
      </c>
      <c r="K193">
        <f t="shared" si="23"/>
        <v>4465.0247453524062</v>
      </c>
      <c r="L193" t="str">
        <f t="shared" si="20"/>
        <v/>
      </c>
    </row>
    <row r="194" spans="1:12">
      <c r="A194">
        <f t="shared" si="24"/>
        <v>187</v>
      </c>
      <c r="B194" s="5">
        <v>43657</v>
      </c>
      <c r="C194">
        <v>356</v>
      </c>
      <c r="D194" s="3"/>
      <c r="E194">
        <f t="shared" si="25"/>
        <v>6987.6724304582103</v>
      </c>
      <c r="F194">
        <f t="shared" si="26"/>
        <v>6987.6724304582103</v>
      </c>
      <c r="G194">
        <f t="shared" si="27"/>
        <v>1576.3210888089354</v>
      </c>
      <c r="H194">
        <f t="shared" si="28"/>
        <v>3152.6421776178709</v>
      </c>
      <c r="I194" t="str">
        <f t="shared" si="22"/>
        <v/>
      </c>
      <c r="J194">
        <f t="shared" si="29"/>
        <v>4324.030252840339</v>
      </c>
      <c r="K194">
        <f t="shared" si="23"/>
        <v>4324.030252840339</v>
      </c>
      <c r="L194" t="str">
        <f t="shared" si="20"/>
        <v/>
      </c>
    </row>
    <row r="195" spans="1:12">
      <c r="A195">
        <f t="shared" si="24"/>
        <v>188</v>
      </c>
      <c r="B195" s="5">
        <v>43658</v>
      </c>
      <c r="C195">
        <v>258</v>
      </c>
      <c r="D195" s="3"/>
      <c r="E195">
        <f t="shared" si="25"/>
        <v>7081.2642839429091</v>
      </c>
      <c r="F195">
        <f t="shared" si="26"/>
        <v>7081.2642839429091</v>
      </c>
      <c r="G195">
        <f t="shared" si="27"/>
        <v>1624.4779147986094</v>
      </c>
      <c r="H195">
        <f t="shared" si="28"/>
        <v>3248.9558295972188</v>
      </c>
      <c r="I195" t="str">
        <f t="shared" si="22"/>
        <v/>
      </c>
      <c r="J195">
        <f t="shared" si="29"/>
        <v>4321.3084543456898</v>
      </c>
      <c r="K195">
        <f t="shared" si="23"/>
        <v>4321.3084543456898</v>
      </c>
      <c r="L195" t="str">
        <f t="shared" ref="L195:L258" si="30">IF(ISBLANK(D195),"",(K195-D195))</f>
        <v/>
      </c>
    </row>
    <row r="196" spans="1:12">
      <c r="A196">
        <f t="shared" si="24"/>
        <v>189</v>
      </c>
      <c r="B196" s="5">
        <v>43659</v>
      </c>
      <c r="C196">
        <v>367</v>
      </c>
      <c r="D196" s="3"/>
      <c r="E196">
        <f t="shared" si="25"/>
        <v>7281.654078972022</v>
      </c>
      <c r="F196">
        <f t="shared" si="26"/>
        <v>7281.654078972022</v>
      </c>
      <c r="G196">
        <f t="shared" si="27"/>
        <v>1775.2240029711729</v>
      </c>
      <c r="H196">
        <f t="shared" si="28"/>
        <v>3550.4480059423458</v>
      </c>
      <c r="I196" t="str">
        <f t="shared" si="22"/>
        <v/>
      </c>
      <c r="J196">
        <f t="shared" si="29"/>
        <v>4220.2060730296762</v>
      </c>
      <c r="K196">
        <f t="shared" si="23"/>
        <v>4220.2060730296762</v>
      </c>
      <c r="L196" t="str">
        <f t="shared" si="30"/>
        <v/>
      </c>
    </row>
    <row r="197" spans="1:12">
      <c r="A197">
        <f t="shared" si="24"/>
        <v>190</v>
      </c>
      <c r="B197" s="5">
        <v>43660</v>
      </c>
      <c r="C197">
        <v>275</v>
      </c>
      <c r="D197" s="3"/>
      <c r="E197">
        <f t="shared" si="25"/>
        <v>7385.3290401119975</v>
      </c>
      <c r="F197">
        <f t="shared" si="26"/>
        <v>7385.3290401119975</v>
      </c>
      <c r="G197">
        <f t="shared" si="27"/>
        <v>1813.9024552817605</v>
      </c>
      <c r="H197">
        <f t="shared" si="28"/>
        <v>3627.8049105635209</v>
      </c>
      <c r="I197" t="str">
        <f t="shared" si="22"/>
        <v/>
      </c>
      <c r="J197">
        <f t="shared" si="29"/>
        <v>4246.5241295484766</v>
      </c>
      <c r="K197">
        <f t="shared" si="23"/>
        <v>4246.5241295484766</v>
      </c>
      <c r="L197" t="str">
        <f t="shared" si="30"/>
        <v/>
      </c>
    </row>
    <row r="198" spans="1:12">
      <c r="A198">
        <f t="shared" si="24"/>
        <v>191</v>
      </c>
      <c r="B198" s="5">
        <v>43661</v>
      </c>
      <c r="C198">
        <v>334</v>
      </c>
      <c r="D198" s="3"/>
      <c r="E198">
        <f t="shared" si="25"/>
        <v>7545.5647042799546</v>
      </c>
      <c r="F198">
        <f t="shared" si="26"/>
        <v>7545.5647042799546</v>
      </c>
      <c r="G198">
        <f t="shared" si="27"/>
        <v>1906.4319507863502</v>
      </c>
      <c r="H198">
        <f t="shared" si="28"/>
        <v>3812.8639015727003</v>
      </c>
      <c r="I198" t="str">
        <f t="shared" si="22"/>
        <v/>
      </c>
      <c r="J198">
        <f t="shared" si="29"/>
        <v>4221.7008027072543</v>
      </c>
      <c r="K198">
        <f t="shared" si="23"/>
        <v>4221.7008027072543</v>
      </c>
      <c r="L198" t="str">
        <f t="shared" si="30"/>
        <v/>
      </c>
    </row>
    <row r="199" spans="1:12">
      <c r="A199">
        <f t="shared" si="24"/>
        <v>192</v>
      </c>
      <c r="B199" s="5">
        <v>43662</v>
      </c>
      <c r="C199">
        <v>58</v>
      </c>
      <c r="D199" s="3"/>
      <c r="E199">
        <f t="shared" si="25"/>
        <v>7426.0302935318823</v>
      </c>
      <c r="F199">
        <f t="shared" si="26"/>
        <v>7426.0302935318823</v>
      </c>
      <c r="G199">
        <f t="shared" si="27"/>
        <v>1710.6437255143128</v>
      </c>
      <c r="H199">
        <f t="shared" si="28"/>
        <v>3421.2874510286256</v>
      </c>
      <c r="I199" t="str">
        <f t="shared" ref="I199:I262" si="31">IF(ISBLANK(D199),"",($O$2+((E198*EXP(-1/$O$5))*$O$3)-((G198*EXP(-1/$O$6))*$O$4)))</f>
        <v/>
      </c>
      <c r="J199">
        <f t="shared" si="29"/>
        <v>4493.7428425032567</v>
      </c>
      <c r="K199">
        <f t="shared" ref="K199:K262" si="32">IF(I199="",J199,I199)</f>
        <v>4493.7428425032567</v>
      </c>
      <c r="L199" t="str">
        <f t="shared" si="30"/>
        <v/>
      </c>
    </row>
    <row r="200" spans="1:12">
      <c r="A200">
        <f t="shared" ref="A200:A263" si="33">A199+1</f>
        <v>193</v>
      </c>
      <c r="B200" s="5">
        <v>43663</v>
      </c>
      <c r="C200">
        <v>216</v>
      </c>
      <c r="D200" s="3"/>
      <c r="E200">
        <f t="shared" ref="E200:E263" si="34">(E199*EXP(-1/$O$5)+C200)</f>
        <v>7467.3083258557299</v>
      </c>
      <c r="F200">
        <f t="shared" ref="F200:F263" si="35">E200*$O$3</f>
        <v>7467.3083258557299</v>
      </c>
      <c r="G200">
        <f t="shared" ref="G200:G263" si="36">(G199*EXP(-1/$O$6)+C200)</f>
        <v>1698.9192399946735</v>
      </c>
      <c r="H200">
        <f t="shared" ref="H200:H263" si="37">G200*$O$4</f>
        <v>3397.838479989347</v>
      </c>
      <c r="I200" t="str">
        <f t="shared" si="31"/>
        <v/>
      </c>
      <c r="J200">
        <f t="shared" si="29"/>
        <v>4558.4698458663825</v>
      </c>
      <c r="K200">
        <f t="shared" si="32"/>
        <v>4558.4698458663825</v>
      </c>
      <c r="L200" t="str">
        <f t="shared" si="30"/>
        <v/>
      </c>
    </row>
    <row r="201" spans="1:12">
      <c r="A201">
        <f t="shared" si="33"/>
        <v>194</v>
      </c>
      <c r="B201" s="5">
        <v>43664</v>
      </c>
      <c r="C201">
        <v>330</v>
      </c>
      <c r="D201" s="3"/>
      <c r="E201">
        <f t="shared" si="34"/>
        <v>7621.6151557006833</v>
      </c>
      <c r="F201">
        <f t="shared" si="35"/>
        <v>7621.6151557006833</v>
      </c>
      <c r="G201">
        <f t="shared" si="36"/>
        <v>1802.7555426117572</v>
      </c>
      <c r="H201">
        <f t="shared" si="37"/>
        <v>3605.5110852235143</v>
      </c>
      <c r="I201" t="str">
        <f t="shared" si="31"/>
        <v/>
      </c>
      <c r="J201">
        <f t="shared" ref="J201:J264" si="38">$O$2+F201-H201</f>
        <v>4505.1040704771694</v>
      </c>
      <c r="K201">
        <f t="shared" si="32"/>
        <v>4505.1040704771694</v>
      </c>
      <c r="L201" t="str">
        <f t="shared" si="30"/>
        <v/>
      </c>
    </row>
    <row r="202" spans="1:12">
      <c r="A202">
        <f t="shared" si="33"/>
        <v>195</v>
      </c>
      <c r="B202" s="5">
        <v>43665</v>
      </c>
      <c r="C202">
        <v>117</v>
      </c>
      <c r="D202" s="3"/>
      <c r="E202">
        <f t="shared" si="34"/>
        <v>7559.2914061013462</v>
      </c>
      <c r="F202">
        <f t="shared" si="35"/>
        <v>7559.2914061013462</v>
      </c>
      <c r="G202">
        <f t="shared" si="36"/>
        <v>1679.7689385422791</v>
      </c>
      <c r="H202">
        <f t="shared" si="37"/>
        <v>3359.5378770845582</v>
      </c>
      <c r="I202" t="str">
        <f t="shared" si="31"/>
        <v/>
      </c>
      <c r="J202">
        <f t="shared" si="38"/>
        <v>4688.753529016788</v>
      </c>
      <c r="K202">
        <f t="shared" si="32"/>
        <v>4688.753529016788</v>
      </c>
      <c r="L202" t="str">
        <f t="shared" si="30"/>
        <v/>
      </c>
    </row>
    <row r="203" spans="1:12">
      <c r="A203">
        <f t="shared" si="33"/>
        <v>196</v>
      </c>
      <c r="B203" s="5">
        <v>43666</v>
      </c>
      <c r="C203">
        <v>269</v>
      </c>
      <c r="D203" s="3"/>
      <c r="E203">
        <f t="shared" si="34"/>
        <v>7650.4340292115894</v>
      </c>
      <c r="F203">
        <f t="shared" si="35"/>
        <v>7650.4340292115894</v>
      </c>
      <c r="G203">
        <f t="shared" si="36"/>
        <v>1725.1545695091227</v>
      </c>
      <c r="H203">
        <f t="shared" si="37"/>
        <v>3450.3091390182453</v>
      </c>
      <c r="I203" t="str">
        <f t="shared" si="31"/>
        <v/>
      </c>
      <c r="J203">
        <f t="shared" si="38"/>
        <v>4689.1248901933441</v>
      </c>
      <c r="K203">
        <f t="shared" si="32"/>
        <v>4689.1248901933441</v>
      </c>
      <c r="L203" t="str">
        <f t="shared" si="30"/>
        <v/>
      </c>
    </row>
    <row r="204" spans="1:12">
      <c r="A204">
        <f t="shared" si="33"/>
        <v>197</v>
      </c>
      <c r="B204" s="5">
        <v>43667</v>
      </c>
      <c r="C204">
        <v>329</v>
      </c>
      <c r="D204" s="3"/>
      <c r="E204">
        <f t="shared" si="34"/>
        <v>7799.4322201259583</v>
      </c>
      <c r="F204">
        <f t="shared" si="35"/>
        <v>7799.4322201259583</v>
      </c>
      <c r="G204">
        <f t="shared" si="36"/>
        <v>1824.498369960497</v>
      </c>
      <c r="H204">
        <f t="shared" si="37"/>
        <v>3648.9967399209941</v>
      </c>
      <c r="I204" t="str">
        <f t="shared" si="31"/>
        <v/>
      </c>
      <c r="J204">
        <f t="shared" si="38"/>
        <v>4639.4354802049638</v>
      </c>
      <c r="K204">
        <f t="shared" si="32"/>
        <v>4639.4354802049638</v>
      </c>
      <c r="L204" t="str">
        <f t="shared" si="30"/>
        <v/>
      </c>
    </row>
    <row r="205" spans="1:12">
      <c r="A205">
        <f t="shared" si="33"/>
        <v>198</v>
      </c>
      <c r="B205" s="5">
        <v>43668</v>
      </c>
      <c r="C205">
        <v>62</v>
      </c>
      <c r="D205" s="3"/>
      <c r="E205">
        <f t="shared" si="34"/>
        <v>7677.9247349162451</v>
      </c>
      <c r="F205">
        <f t="shared" si="35"/>
        <v>7677.9247349162451</v>
      </c>
      <c r="G205">
        <f t="shared" si="36"/>
        <v>1643.6173150489856</v>
      </c>
      <c r="H205">
        <f t="shared" si="37"/>
        <v>3287.2346300979711</v>
      </c>
      <c r="I205" t="str">
        <f t="shared" si="31"/>
        <v/>
      </c>
      <c r="J205">
        <f t="shared" si="38"/>
        <v>4879.6901048182735</v>
      </c>
      <c r="K205">
        <f t="shared" si="32"/>
        <v>4879.6901048182735</v>
      </c>
      <c r="L205" t="str">
        <f t="shared" si="30"/>
        <v/>
      </c>
    </row>
    <row r="206" spans="1:12">
      <c r="A206">
        <f t="shared" si="33"/>
        <v>199</v>
      </c>
      <c r="B206" s="5">
        <v>43669</v>
      </c>
      <c r="C206">
        <v>197</v>
      </c>
      <c r="D206" s="3"/>
      <c r="E206">
        <f t="shared" si="34"/>
        <v>7694.2761158926432</v>
      </c>
      <c r="F206">
        <f t="shared" si="35"/>
        <v>7694.2761158926432</v>
      </c>
      <c r="G206">
        <f t="shared" si="36"/>
        <v>1621.8155260626972</v>
      </c>
      <c r="H206">
        <f t="shared" si="37"/>
        <v>3243.6310521253945</v>
      </c>
      <c r="I206" t="str">
        <f t="shared" si="31"/>
        <v/>
      </c>
      <c r="J206">
        <f t="shared" si="38"/>
        <v>4939.6450637672488</v>
      </c>
      <c r="K206">
        <f t="shared" si="32"/>
        <v>4939.6450637672488</v>
      </c>
      <c r="L206" t="str">
        <f t="shared" si="30"/>
        <v/>
      </c>
    </row>
    <row r="207" spans="1:12">
      <c r="A207">
        <f t="shared" si="33"/>
        <v>200</v>
      </c>
      <c r="B207" s="5">
        <v>43670</v>
      </c>
      <c r="C207">
        <v>234</v>
      </c>
      <c r="D207" s="3"/>
      <c r="E207">
        <f t="shared" si="34"/>
        <v>7747.2427764537606</v>
      </c>
      <c r="F207">
        <f t="shared" si="35"/>
        <v>7747.2427764537606</v>
      </c>
      <c r="G207">
        <f t="shared" si="36"/>
        <v>1639.9160370154668</v>
      </c>
      <c r="H207">
        <f t="shared" si="37"/>
        <v>3279.8320740309337</v>
      </c>
      <c r="I207" t="str">
        <f t="shared" si="31"/>
        <v/>
      </c>
      <c r="J207">
        <f t="shared" si="38"/>
        <v>4956.4107024228269</v>
      </c>
      <c r="K207">
        <f t="shared" si="32"/>
        <v>4956.4107024228269</v>
      </c>
      <c r="L207" t="str">
        <f t="shared" si="30"/>
        <v/>
      </c>
    </row>
    <row r="208" spans="1:12">
      <c r="A208">
        <f t="shared" si="33"/>
        <v>201</v>
      </c>
      <c r="B208" s="5">
        <v>43671</v>
      </c>
      <c r="C208">
        <v>360</v>
      </c>
      <c r="D208" s="3"/>
      <c r="E208">
        <f t="shared" si="34"/>
        <v>7924.9632208282119</v>
      </c>
      <c r="F208">
        <f t="shared" si="35"/>
        <v>7924.9632208282119</v>
      </c>
      <c r="G208">
        <f t="shared" si="36"/>
        <v>1781.606969934609</v>
      </c>
      <c r="H208">
        <f t="shared" si="37"/>
        <v>3563.2139398692179</v>
      </c>
      <c r="I208" t="str">
        <f t="shared" si="31"/>
        <v/>
      </c>
      <c r="J208">
        <f t="shared" si="38"/>
        <v>4850.7492809589949</v>
      </c>
      <c r="K208">
        <f t="shared" si="32"/>
        <v>4850.7492809589949</v>
      </c>
      <c r="L208" t="str">
        <f t="shared" si="30"/>
        <v/>
      </c>
    </row>
    <row r="209" spans="1:12">
      <c r="A209">
        <f t="shared" si="33"/>
        <v>202</v>
      </c>
      <c r="B209" s="5">
        <v>43672</v>
      </c>
      <c r="C209">
        <v>245</v>
      </c>
      <c r="D209" s="3"/>
      <c r="E209">
        <f t="shared" si="34"/>
        <v>7983.5022028991179</v>
      </c>
      <c r="F209">
        <f t="shared" si="35"/>
        <v>7983.5022028991179</v>
      </c>
      <c r="G209">
        <f t="shared" si="36"/>
        <v>1789.4357082771987</v>
      </c>
      <c r="H209">
        <f t="shared" si="37"/>
        <v>3578.8714165543975</v>
      </c>
      <c r="I209" t="str">
        <f t="shared" si="31"/>
        <v/>
      </c>
      <c r="J209">
        <f t="shared" si="38"/>
        <v>4893.6307863447219</v>
      </c>
      <c r="K209">
        <f t="shared" si="32"/>
        <v>4893.6307863447219</v>
      </c>
      <c r="L209" t="str">
        <f t="shared" si="30"/>
        <v/>
      </c>
    </row>
    <row r="210" spans="1:12">
      <c r="A210">
        <f t="shared" si="33"/>
        <v>203</v>
      </c>
      <c r="B210" s="5">
        <v>43673</v>
      </c>
      <c r="C210">
        <v>170</v>
      </c>
      <c r="D210" s="3"/>
      <c r="E210">
        <f t="shared" si="34"/>
        <v>7965.663861456801</v>
      </c>
      <c r="F210">
        <f t="shared" si="35"/>
        <v>7965.663861456801</v>
      </c>
      <c r="G210">
        <f t="shared" si="36"/>
        <v>1721.2222685293166</v>
      </c>
      <c r="H210">
        <f t="shared" si="37"/>
        <v>3442.4445370586332</v>
      </c>
      <c r="I210" t="str">
        <f t="shared" si="31"/>
        <v/>
      </c>
      <c r="J210">
        <f t="shared" si="38"/>
        <v>5012.2193243981674</v>
      </c>
      <c r="K210">
        <f t="shared" si="32"/>
        <v>5012.2193243981674</v>
      </c>
      <c r="L210" t="str">
        <f t="shared" si="30"/>
        <v/>
      </c>
    </row>
    <row r="211" spans="1:12">
      <c r="A211">
        <f t="shared" si="33"/>
        <v>204</v>
      </c>
      <c r="B211" s="5">
        <v>43674</v>
      </c>
      <c r="C211">
        <v>171</v>
      </c>
      <c r="D211" s="3"/>
      <c r="E211">
        <f t="shared" si="34"/>
        <v>7949.2452261015433</v>
      </c>
      <c r="F211">
        <f t="shared" si="35"/>
        <v>7949.2452261015433</v>
      </c>
      <c r="G211">
        <f t="shared" si="36"/>
        <v>1663.0895451459371</v>
      </c>
      <c r="H211">
        <f t="shared" si="37"/>
        <v>3326.1790902918742</v>
      </c>
      <c r="I211" t="str">
        <f t="shared" si="31"/>
        <v/>
      </c>
      <c r="J211">
        <f t="shared" si="38"/>
        <v>5112.0661358096677</v>
      </c>
      <c r="K211">
        <f t="shared" si="32"/>
        <v>5112.0661358096677</v>
      </c>
      <c r="L211" t="str">
        <f t="shared" si="30"/>
        <v/>
      </c>
    </row>
    <row r="212" spans="1:12">
      <c r="A212">
        <f t="shared" si="33"/>
        <v>205</v>
      </c>
      <c r="B212" s="5">
        <v>43675</v>
      </c>
      <c r="C212">
        <v>0</v>
      </c>
      <c r="D212" s="3"/>
      <c r="E212">
        <f t="shared" si="34"/>
        <v>7762.2128935436667</v>
      </c>
      <c r="F212">
        <f t="shared" si="35"/>
        <v>7762.2128935436667</v>
      </c>
      <c r="G212">
        <f t="shared" si="36"/>
        <v>1441.6955719925948</v>
      </c>
      <c r="H212">
        <f t="shared" si="37"/>
        <v>2883.3911439851895</v>
      </c>
      <c r="I212" t="str">
        <f t="shared" si="31"/>
        <v/>
      </c>
      <c r="J212">
        <f t="shared" si="38"/>
        <v>5367.8217495584777</v>
      </c>
      <c r="K212">
        <f t="shared" si="32"/>
        <v>5367.8217495584777</v>
      </c>
      <c r="L212" t="str">
        <f t="shared" si="30"/>
        <v/>
      </c>
    </row>
    <row r="213" spans="1:12">
      <c r="A213">
        <f t="shared" si="33"/>
        <v>206</v>
      </c>
      <c r="B213" s="5">
        <v>43676</v>
      </c>
      <c r="C213">
        <v>62.434706433606323</v>
      </c>
      <c r="D213" s="3"/>
      <c r="E213">
        <f t="shared" si="34"/>
        <v>7642.0158227459797</v>
      </c>
      <c r="F213">
        <f t="shared" si="35"/>
        <v>7642.0158227459797</v>
      </c>
      <c r="G213">
        <f t="shared" si="36"/>
        <v>1312.2087359616837</v>
      </c>
      <c r="H213">
        <f t="shared" si="37"/>
        <v>2624.4174719233674</v>
      </c>
      <c r="I213" t="str">
        <f t="shared" si="31"/>
        <v/>
      </c>
      <c r="J213">
        <f t="shared" si="38"/>
        <v>5506.5983508226127</v>
      </c>
      <c r="K213">
        <f t="shared" si="32"/>
        <v>5506.5983508226127</v>
      </c>
      <c r="L213" t="str">
        <f t="shared" si="30"/>
        <v/>
      </c>
    </row>
    <row r="214" spans="1:12">
      <c r="A214">
        <f t="shared" si="33"/>
        <v>207</v>
      </c>
      <c r="B214" s="5">
        <v>43677</v>
      </c>
      <c r="C214">
        <v>36.76547284358066</v>
      </c>
      <c r="D214" s="3"/>
      <c r="E214">
        <f t="shared" si="34"/>
        <v>7498.9775527034781</v>
      </c>
      <c r="F214">
        <f t="shared" si="35"/>
        <v>7498.9775527034781</v>
      </c>
      <c r="G214">
        <f t="shared" si="36"/>
        <v>1174.2902259078858</v>
      </c>
      <c r="H214">
        <f t="shared" si="37"/>
        <v>2348.5804518157715</v>
      </c>
      <c r="I214" t="str">
        <f t="shared" si="31"/>
        <v/>
      </c>
      <c r="J214">
        <f t="shared" si="38"/>
        <v>5639.397100887707</v>
      </c>
      <c r="K214">
        <f t="shared" si="32"/>
        <v>5639.397100887707</v>
      </c>
      <c r="L214" t="str">
        <f t="shared" si="30"/>
        <v/>
      </c>
    </row>
    <row r="215" spans="1:12">
      <c r="A215">
        <f t="shared" si="33"/>
        <v>208</v>
      </c>
      <c r="B215" s="5">
        <v>43678</v>
      </c>
      <c r="C215">
        <v>218.07990058265088</v>
      </c>
      <c r="D215" s="3"/>
      <c r="E215">
        <f t="shared" si="34"/>
        <v>7540.6191596383278</v>
      </c>
      <c r="F215">
        <f t="shared" si="35"/>
        <v>7540.6191596383278</v>
      </c>
      <c r="G215">
        <f t="shared" si="36"/>
        <v>1236.046145314845</v>
      </c>
      <c r="H215">
        <f t="shared" si="37"/>
        <v>2472.0922906296901</v>
      </c>
      <c r="I215" t="str">
        <f t="shared" si="31"/>
        <v/>
      </c>
      <c r="J215">
        <f t="shared" si="38"/>
        <v>5557.5268690086377</v>
      </c>
      <c r="K215">
        <f t="shared" si="32"/>
        <v>5557.5268690086377</v>
      </c>
      <c r="L215" t="str">
        <f t="shared" si="30"/>
        <v/>
      </c>
    </row>
    <row r="216" spans="1:12">
      <c r="A216">
        <f t="shared" si="33"/>
        <v>209</v>
      </c>
      <c r="B216" s="5">
        <v>43679</v>
      </c>
      <c r="C216">
        <v>33</v>
      </c>
      <c r="D216" s="3"/>
      <c r="E216">
        <f t="shared" si="34"/>
        <v>7396.2011092142593</v>
      </c>
      <c r="F216">
        <f t="shared" si="35"/>
        <v>7396.2011092142593</v>
      </c>
      <c r="G216">
        <f t="shared" si="36"/>
        <v>1104.5010864448407</v>
      </c>
      <c r="H216">
        <f t="shared" si="37"/>
        <v>2209.0021728896813</v>
      </c>
      <c r="I216" t="str">
        <f t="shared" si="31"/>
        <v/>
      </c>
      <c r="J216">
        <f t="shared" si="38"/>
        <v>5676.1989363245775</v>
      </c>
      <c r="K216">
        <f t="shared" si="32"/>
        <v>5676.1989363245775</v>
      </c>
      <c r="L216" t="str">
        <f t="shared" si="30"/>
        <v/>
      </c>
    </row>
    <row r="217" spans="1:12">
      <c r="A217">
        <f t="shared" si="33"/>
        <v>210</v>
      </c>
      <c r="B217" s="5">
        <v>43680</v>
      </c>
      <c r="C217">
        <v>376</v>
      </c>
      <c r="D217" s="3"/>
      <c r="E217">
        <f t="shared" si="34"/>
        <v>7598.1809719336406</v>
      </c>
      <c r="F217">
        <f t="shared" si="35"/>
        <v>7598.1809719336406</v>
      </c>
      <c r="G217">
        <f t="shared" si="36"/>
        <v>1333.4675820890973</v>
      </c>
      <c r="H217">
        <f t="shared" si="37"/>
        <v>2666.9351641781946</v>
      </c>
      <c r="I217" t="str">
        <f t="shared" si="31"/>
        <v/>
      </c>
      <c r="J217">
        <f t="shared" si="38"/>
        <v>5420.2458077554456</v>
      </c>
      <c r="K217">
        <f t="shared" si="32"/>
        <v>5420.2458077554456</v>
      </c>
      <c r="L217" t="str">
        <f t="shared" si="30"/>
        <v/>
      </c>
    </row>
    <row r="218" spans="1:12">
      <c r="A218">
        <f t="shared" si="33"/>
        <v>211</v>
      </c>
      <c r="B218" s="5">
        <v>43681</v>
      </c>
      <c r="C218">
        <v>0</v>
      </c>
      <c r="D218" s="3"/>
      <c r="E218">
        <f t="shared" si="34"/>
        <v>7419.4085891530231</v>
      </c>
      <c r="F218">
        <f t="shared" si="35"/>
        <v>7419.4085891530231</v>
      </c>
      <c r="G218">
        <f t="shared" si="36"/>
        <v>1155.9535769463496</v>
      </c>
      <c r="H218">
        <f t="shared" si="37"/>
        <v>2311.9071538926992</v>
      </c>
      <c r="I218" t="str">
        <f t="shared" si="31"/>
        <v/>
      </c>
      <c r="J218">
        <f t="shared" si="38"/>
        <v>5596.5014352603239</v>
      </c>
      <c r="K218">
        <f t="shared" si="32"/>
        <v>5596.5014352603239</v>
      </c>
      <c r="L218" t="str">
        <f t="shared" si="30"/>
        <v/>
      </c>
    </row>
    <row r="219" spans="1:12">
      <c r="A219">
        <f t="shared" si="33"/>
        <v>212</v>
      </c>
      <c r="B219" s="5">
        <v>43682</v>
      </c>
      <c r="C219">
        <v>0</v>
      </c>
      <c r="D219" s="3"/>
      <c r="E219">
        <f t="shared" si="34"/>
        <v>7244.8424190123933</v>
      </c>
      <c r="F219">
        <f t="shared" si="35"/>
        <v>7244.8424190123933</v>
      </c>
      <c r="G219">
        <f t="shared" si="36"/>
        <v>1002.0706089919614</v>
      </c>
      <c r="H219">
        <f t="shared" si="37"/>
        <v>2004.1412179839228</v>
      </c>
      <c r="I219" t="str">
        <f t="shared" si="31"/>
        <v/>
      </c>
      <c r="J219">
        <f t="shared" si="38"/>
        <v>5729.7012010284707</v>
      </c>
      <c r="K219">
        <f t="shared" si="32"/>
        <v>5729.7012010284707</v>
      </c>
      <c r="L219" t="str">
        <f t="shared" si="30"/>
        <v/>
      </c>
    </row>
    <row r="220" spans="1:12">
      <c r="A220">
        <f t="shared" si="33"/>
        <v>213</v>
      </c>
      <c r="B220" s="5">
        <v>43683</v>
      </c>
      <c r="C220">
        <v>0</v>
      </c>
      <c r="D220" s="3"/>
      <c r="E220">
        <f t="shared" si="34"/>
        <v>7074.3834964227499</v>
      </c>
      <c r="F220">
        <f t="shared" si="35"/>
        <v>7074.3834964227499</v>
      </c>
      <c r="G220">
        <f t="shared" si="36"/>
        <v>868.67286492433698</v>
      </c>
      <c r="H220">
        <f t="shared" si="37"/>
        <v>1737.345729848674</v>
      </c>
      <c r="I220" t="str">
        <f t="shared" si="31"/>
        <v/>
      </c>
      <c r="J220">
        <f t="shared" si="38"/>
        <v>5826.0377665740762</v>
      </c>
      <c r="K220">
        <f t="shared" si="32"/>
        <v>5826.0377665740762</v>
      </c>
      <c r="L220" t="str">
        <f t="shared" si="30"/>
        <v/>
      </c>
    </row>
    <row r="221" spans="1:12">
      <c r="A221">
        <f t="shared" si="33"/>
        <v>214</v>
      </c>
      <c r="B221" s="5">
        <v>43684</v>
      </c>
      <c r="C221">
        <v>101</v>
      </c>
      <c r="D221" s="3"/>
      <c r="E221">
        <f t="shared" si="34"/>
        <v>7008.9351847767166</v>
      </c>
      <c r="F221">
        <f t="shared" si="35"/>
        <v>7008.9351847767166</v>
      </c>
      <c r="G221">
        <f t="shared" si="36"/>
        <v>854.03330871558239</v>
      </c>
      <c r="H221">
        <f t="shared" si="37"/>
        <v>1708.0666174311648</v>
      </c>
      <c r="I221" t="str">
        <f t="shared" si="31"/>
        <v/>
      </c>
      <c r="J221">
        <f t="shared" si="38"/>
        <v>5789.868567345552</v>
      </c>
      <c r="K221">
        <f t="shared" si="32"/>
        <v>5789.868567345552</v>
      </c>
      <c r="L221" t="str">
        <f t="shared" si="30"/>
        <v/>
      </c>
    </row>
    <row r="222" spans="1:12">
      <c r="A222">
        <f t="shared" si="33"/>
        <v>215</v>
      </c>
      <c r="B222" s="5">
        <v>43685</v>
      </c>
      <c r="C222">
        <v>95</v>
      </c>
      <c r="D222" s="3"/>
      <c r="E222">
        <f t="shared" si="34"/>
        <v>6939.0267615151724</v>
      </c>
      <c r="F222">
        <f t="shared" si="35"/>
        <v>6939.0267615151724</v>
      </c>
      <c r="G222">
        <f t="shared" si="36"/>
        <v>835.3426009760625</v>
      </c>
      <c r="H222">
        <f t="shared" si="37"/>
        <v>1670.685201952125</v>
      </c>
      <c r="I222" t="str">
        <f t="shared" si="31"/>
        <v/>
      </c>
      <c r="J222">
        <f t="shared" si="38"/>
        <v>5757.3415595630477</v>
      </c>
      <c r="K222">
        <f t="shared" si="32"/>
        <v>5757.3415595630477</v>
      </c>
      <c r="L222" t="str">
        <f t="shared" si="30"/>
        <v/>
      </c>
    </row>
    <row r="223" spans="1:12">
      <c r="A223">
        <f t="shared" si="33"/>
        <v>216</v>
      </c>
      <c r="B223" s="5">
        <v>43686</v>
      </c>
      <c r="C223">
        <v>135.36792568145702</v>
      </c>
      <c r="D223" s="3"/>
      <c r="E223">
        <f t="shared" si="34"/>
        <v>6911.1310912232302</v>
      </c>
      <c r="F223">
        <f t="shared" si="35"/>
        <v>6911.1310912232302</v>
      </c>
      <c r="G223">
        <f t="shared" si="36"/>
        <v>859.50796518744005</v>
      </c>
      <c r="H223">
        <f t="shared" si="37"/>
        <v>1719.0159303748801</v>
      </c>
      <c r="I223" t="str">
        <f t="shared" si="31"/>
        <v/>
      </c>
      <c r="J223">
        <f t="shared" si="38"/>
        <v>5681.1151608483506</v>
      </c>
      <c r="K223">
        <f t="shared" si="32"/>
        <v>5681.1151608483506</v>
      </c>
      <c r="L223" t="str">
        <f t="shared" si="30"/>
        <v/>
      </c>
    </row>
    <row r="224" spans="1:12">
      <c r="A224">
        <f t="shared" si="33"/>
        <v>217</v>
      </c>
      <c r="B224" s="5">
        <v>43687</v>
      </c>
      <c r="C224">
        <v>0</v>
      </c>
      <c r="D224" s="3"/>
      <c r="E224">
        <f t="shared" si="34"/>
        <v>6748.5238333215057</v>
      </c>
      <c r="F224">
        <f t="shared" si="35"/>
        <v>6748.5238333215057</v>
      </c>
      <c r="G224">
        <f t="shared" si="36"/>
        <v>745.08845968024025</v>
      </c>
      <c r="H224">
        <f t="shared" si="37"/>
        <v>1490.1769193604805</v>
      </c>
      <c r="I224" t="str">
        <f t="shared" si="31"/>
        <v/>
      </c>
      <c r="J224">
        <f t="shared" si="38"/>
        <v>5747.3469139610252</v>
      </c>
      <c r="K224">
        <f t="shared" si="32"/>
        <v>5747.3469139610252</v>
      </c>
      <c r="L224" t="str">
        <f t="shared" si="30"/>
        <v/>
      </c>
    </row>
    <row r="225" spans="1:12">
      <c r="A225">
        <f t="shared" si="33"/>
        <v>218</v>
      </c>
      <c r="B225" s="5">
        <v>43688</v>
      </c>
      <c r="C225">
        <v>157</v>
      </c>
      <c r="D225" s="3"/>
      <c r="E225">
        <f t="shared" si="34"/>
        <v>6746.7424499363133</v>
      </c>
      <c r="F225">
        <f t="shared" si="35"/>
        <v>6746.7424499363133</v>
      </c>
      <c r="G225">
        <f t="shared" si="36"/>
        <v>802.90071905570449</v>
      </c>
      <c r="H225">
        <f t="shared" si="37"/>
        <v>1605.801438111409</v>
      </c>
      <c r="I225" t="str">
        <f t="shared" si="31"/>
        <v/>
      </c>
      <c r="J225">
        <f t="shared" si="38"/>
        <v>5629.9410118249043</v>
      </c>
      <c r="K225">
        <f t="shared" si="32"/>
        <v>5629.9410118249043</v>
      </c>
      <c r="L225" t="str">
        <f t="shared" si="30"/>
        <v/>
      </c>
    </row>
    <row r="226" spans="1:12">
      <c r="A226">
        <f t="shared" si="33"/>
        <v>219</v>
      </c>
      <c r="B226" s="5">
        <v>43689</v>
      </c>
      <c r="C226">
        <v>155</v>
      </c>
      <c r="D226" s="3"/>
      <c r="E226">
        <f t="shared" si="34"/>
        <v>6743.0029794975999</v>
      </c>
      <c r="F226">
        <f t="shared" si="35"/>
        <v>6743.0029794975999</v>
      </c>
      <c r="G226">
        <f t="shared" si="36"/>
        <v>851.01688904291973</v>
      </c>
      <c r="H226">
        <f t="shared" si="37"/>
        <v>1702.0337780858395</v>
      </c>
      <c r="I226" t="str">
        <f t="shared" si="31"/>
        <v/>
      </c>
      <c r="J226">
        <f t="shared" si="38"/>
        <v>5529.9692014117609</v>
      </c>
      <c r="K226">
        <f t="shared" si="32"/>
        <v>5529.9692014117609</v>
      </c>
      <c r="L226" t="str">
        <f t="shared" si="30"/>
        <v/>
      </c>
    </row>
    <row r="227" spans="1:12">
      <c r="A227">
        <f t="shared" si="33"/>
        <v>220</v>
      </c>
      <c r="B227" s="5">
        <v>43690</v>
      </c>
      <c r="C227">
        <v>174.89039644705213</v>
      </c>
      <c r="D227" s="3"/>
      <c r="E227">
        <f t="shared" si="34"/>
        <v>6759.2418889381752</v>
      </c>
      <c r="F227">
        <f t="shared" si="35"/>
        <v>6759.2418889381752</v>
      </c>
      <c r="G227">
        <f t="shared" si="36"/>
        <v>912.61812987251176</v>
      </c>
      <c r="H227">
        <f t="shared" si="37"/>
        <v>1825.2362597450235</v>
      </c>
      <c r="I227" t="str">
        <f t="shared" si="31"/>
        <v/>
      </c>
      <c r="J227">
        <f t="shared" si="38"/>
        <v>5423.0056291931514</v>
      </c>
      <c r="K227">
        <f t="shared" si="32"/>
        <v>5423.0056291931514</v>
      </c>
      <c r="L227" t="str">
        <f t="shared" si="30"/>
        <v/>
      </c>
    </row>
    <row r="228" spans="1:12">
      <c r="A228">
        <f t="shared" si="33"/>
        <v>221</v>
      </c>
      <c r="B228" s="5">
        <v>43691</v>
      </c>
      <c r="C228">
        <v>0</v>
      </c>
      <c r="D228" s="3"/>
      <c r="E228">
        <f t="shared" si="34"/>
        <v>6600.2083277819547</v>
      </c>
      <c r="F228">
        <f t="shared" si="35"/>
        <v>6600.2083277819547</v>
      </c>
      <c r="G228">
        <f t="shared" si="36"/>
        <v>791.12848769782147</v>
      </c>
      <c r="H228">
        <f t="shared" si="37"/>
        <v>1582.2569753956429</v>
      </c>
      <c r="I228" t="str">
        <f t="shared" si="31"/>
        <v/>
      </c>
      <c r="J228">
        <f t="shared" si="38"/>
        <v>5506.9513523863116</v>
      </c>
      <c r="K228">
        <f t="shared" si="32"/>
        <v>5506.9513523863116</v>
      </c>
      <c r="L228" t="str">
        <f t="shared" si="30"/>
        <v/>
      </c>
    </row>
    <row r="229" spans="1:12">
      <c r="A229">
        <f t="shared" si="33"/>
        <v>222</v>
      </c>
      <c r="B229" s="5">
        <v>43692</v>
      </c>
      <c r="C229">
        <v>126</v>
      </c>
      <c r="D229" s="3"/>
      <c r="E229">
        <f t="shared" si="34"/>
        <v>6570.9165580854278</v>
      </c>
      <c r="F229">
        <f t="shared" si="35"/>
        <v>6570.9165580854278</v>
      </c>
      <c r="G229">
        <f t="shared" si="36"/>
        <v>811.81180184802486</v>
      </c>
      <c r="H229">
        <f t="shared" si="37"/>
        <v>1623.6236036960497</v>
      </c>
      <c r="I229" t="str">
        <f t="shared" si="31"/>
        <v/>
      </c>
      <c r="J229">
        <f t="shared" si="38"/>
        <v>5436.2929543893779</v>
      </c>
      <c r="K229">
        <f t="shared" si="32"/>
        <v>5436.2929543893779</v>
      </c>
      <c r="L229" t="str">
        <f t="shared" si="30"/>
        <v/>
      </c>
    </row>
    <row r="230" spans="1:12">
      <c r="A230">
        <f t="shared" si="33"/>
        <v>223</v>
      </c>
      <c r="B230" s="5">
        <v>43693</v>
      </c>
      <c r="C230">
        <v>342</v>
      </c>
      <c r="D230" s="3"/>
      <c r="E230">
        <f t="shared" si="34"/>
        <v>6758.3139743248303</v>
      </c>
      <c r="F230">
        <f t="shared" si="35"/>
        <v>6758.3139743248303</v>
      </c>
      <c r="G230">
        <f t="shared" si="36"/>
        <v>1045.7417097784264</v>
      </c>
      <c r="H230">
        <f t="shared" si="37"/>
        <v>2091.4834195568528</v>
      </c>
      <c r="I230" t="str">
        <f t="shared" si="31"/>
        <v/>
      </c>
      <c r="J230">
        <f t="shared" si="38"/>
        <v>5155.8305547679774</v>
      </c>
      <c r="K230">
        <f t="shared" si="32"/>
        <v>5155.8305547679774</v>
      </c>
      <c r="L230" t="str">
        <f t="shared" si="30"/>
        <v/>
      </c>
    </row>
    <row r="231" spans="1:12">
      <c r="A231">
        <f t="shared" si="33"/>
        <v>224</v>
      </c>
      <c r="B231" s="5">
        <v>43694</v>
      </c>
      <c r="C231">
        <v>296</v>
      </c>
      <c r="D231" s="3"/>
      <c r="E231">
        <f t="shared" si="34"/>
        <v>6895.3022454343927</v>
      </c>
      <c r="F231">
        <f t="shared" si="35"/>
        <v>6895.3022454343927</v>
      </c>
      <c r="G231">
        <f t="shared" si="36"/>
        <v>1202.5303770538862</v>
      </c>
      <c r="H231">
        <f t="shared" si="37"/>
        <v>2405.0607541077725</v>
      </c>
      <c r="I231" t="str">
        <f t="shared" si="31"/>
        <v/>
      </c>
      <c r="J231">
        <f t="shared" si="38"/>
        <v>4979.2414913266202</v>
      </c>
      <c r="K231">
        <f t="shared" si="32"/>
        <v>4979.2414913266202</v>
      </c>
      <c r="L231" t="str">
        <f t="shared" si="30"/>
        <v/>
      </c>
    </row>
    <row r="232" spans="1:12">
      <c r="A232">
        <f t="shared" si="33"/>
        <v>225</v>
      </c>
      <c r="B232" s="5">
        <v>43695</v>
      </c>
      <c r="C232">
        <v>254</v>
      </c>
      <c r="D232" s="3"/>
      <c r="E232">
        <f t="shared" si="34"/>
        <v>6987.067413576322</v>
      </c>
      <c r="F232">
        <f t="shared" si="35"/>
        <v>6987.067413576322</v>
      </c>
      <c r="G232">
        <f t="shared" si="36"/>
        <v>1296.4470076462669</v>
      </c>
      <c r="H232">
        <f t="shared" si="37"/>
        <v>2592.8940152925338</v>
      </c>
      <c r="I232" t="str">
        <f t="shared" si="31"/>
        <v/>
      </c>
      <c r="J232">
        <f t="shared" si="38"/>
        <v>4883.1733982837886</v>
      </c>
      <c r="K232">
        <f t="shared" si="32"/>
        <v>4883.1733982837886</v>
      </c>
      <c r="L232" t="str">
        <f t="shared" si="30"/>
        <v/>
      </c>
    </row>
    <row r="233" spans="1:12">
      <c r="A233">
        <f t="shared" si="33"/>
        <v>226</v>
      </c>
      <c r="B233" s="5">
        <v>43696</v>
      </c>
      <c r="C233">
        <v>0</v>
      </c>
      <c r="D233" s="3"/>
      <c r="E233">
        <f t="shared" si="34"/>
        <v>6822.6735020877977</v>
      </c>
      <c r="F233">
        <f t="shared" si="35"/>
        <v>6822.6735020877977</v>
      </c>
      <c r="G233">
        <f t="shared" si="36"/>
        <v>1123.8612591258034</v>
      </c>
      <c r="H233">
        <f t="shared" si="37"/>
        <v>2247.7225182516067</v>
      </c>
      <c r="I233" t="str">
        <f t="shared" si="31"/>
        <v/>
      </c>
      <c r="J233">
        <f t="shared" si="38"/>
        <v>5063.950983836191</v>
      </c>
      <c r="K233">
        <f t="shared" si="32"/>
        <v>5063.950983836191</v>
      </c>
      <c r="L233" t="str">
        <f t="shared" si="30"/>
        <v/>
      </c>
    </row>
    <row r="234" spans="1:12">
      <c r="A234">
        <f t="shared" si="33"/>
        <v>227</v>
      </c>
      <c r="B234" s="5">
        <v>43697</v>
      </c>
      <c r="C234">
        <v>75.880495456953099</v>
      </c>
      <c r="D234" s="3"/>
      <c r="E234">
        <f t="shared" si="34"/>
        <v>6738.027997518192</v>
      </c>
      <c r="F234">
        <f t="shared" si="35"/>
        <v>6738.027997518192</v>
      </c>
      <c r="G234">
        <f t="shared" si="36"/>
        <v>1050.130983378524</v>
      </c>
      <c r="H234">
        <f t="shared" si="37"/>
        <v>2100.261966757048</v>
      </c>
      <c r="I234" t="str">
        <f t="shared" si="31"/>
        <v/>
      </c>
      <c r="J234">
        <f t="shared" si="38"/>
        <v>5126.7660307611441</v>
      </c>
      <c r="K234">
        <f t="shared" si="32"/>
        <v>5126.7660307611441</v>
      </c>
      <c r="L234" t="str">
        <f t="shared" si="30"/>
        <v/>
      </c>
    </row>
    <row r="235" spans="1:12">
      <c r="A235">
        <f t="shared" si="33"/>
        <v>228</v>
      </c>
      <c r="B235" s="5">
        <v>43698</v>
      </c>
      <c r="C235">
        <v>85</v>
      </c>
      <c r="D235" s="3"/>
      <c r="E235">
        <f t="shared" si="34"/>
        <v>6664.4935634466265</v>
      </c>
      <c r="F235">
        <f t="shared" si="35"/>
        <v>6664.4935634466265</v>
      </c>
      <c r="G235">
        <f t="shared" si="36"/>
        <v>995.3353413337677</v>
      </c>
      <c r="H235">
        <f t="shared" si="37"/>
        <v>1990.6706826675354</v>
      </c>
      <c r="I235" t="str">
        <f t="shared" si="31"/>
        <v/>
      </c>
      <c r="J235">
        <f t="shared" si="38"/>
        <v>5162.8228807790911</v>
      </c>
      <c r="K235">
        <f t="shared" si="32"/>
        <v>5162.8228807790911</v>
      </c>
      <c r="L235" t="str">
        <f t="shared" si="30"/>
        <v/>
      </c>
    </row>
    <row r="236" spans="1:12">
      <c r="A236">
        <f t="shared" si="33"/>
        <v>229</v>
      </c>
      <c r="B236" s="5">
        <v>43699</v>
      </c>
      <c r="C236">
        <v>18</v>
      </c>
      <c r="D236" s="3"/>
      <c r="E236">
        <f t="shared" si="34"/>
        <v>6525.6892705817463</v>
      </c>
      <c r="F236">
        <f t="shared" si="35"/>
        <v>6525.6892705817463</v>
      </c>
      <c r="G236">
        <f t="shared" si="36"/>
        <v>880.83421024254665</v>
      </c>
      <c r="H236">
        <f t="shared" si="37"/>
        <v>1761.6684204850933</v>
      </c>
      <c r="I236" t="str">
        <f t="shared" si="31"/>
        <v/>
      </c>
      <c r="J236">
        <f t="shared" si="38"/>
        <v>5253.0208500966528</v>
      </c>
      <c r="K236">
        <f t="shared" si="32"/>
        <v>5253.0208500966528</v>
      </c>
      <c r="L236" t="str">
        <f t="shared" si="30"/>
        <v/>
      </c>
    </row>
    <row r="237" spans="1:12">
      <c r="A237">
        <f t="shared" si="33"/>
        <v>230</v>
      </c>
      <c r="B237" s="5">
        <v>43700</v>
      </c>
      <c r="C237">
        <v>214</v>
      </c>
      <c r="D237" s="3"/>
      <c r="E237">
        <f t="shared" si="34"/>
        <v>6586.1508086134045</v>
      </c>
      <c r="F237">
        <f t="shared" si="35"/>
        <v>6586.1508086134045</v>
      </c>
      <c r="G237">
        <f t="shared" si="36"/>
        <v>977.57571020316868</v>
      </c>
      <c r="H237">
        <f t="shared" si="37"/>
        <v>1955.1514204063374</v>
      </c>
      <c r="I237" t="str">
        <f t="shared" si="31"/>
        <v/>
      </c>
      <c r="J237">
        <f t="shared" si="38"/>
        <v>5119.9993882070667</v>
      </c>
      <c r="K237">
        <f t="shared" si="32"/>
        <v>5119.9993882070667</v>
      </c>
      <c r="L237" t="str">
        <f t="shared" si="30"/>
        <v/>
      </c>
    </row>
    <row r="238" spans="1:12">
      <c r="A238">
        <f t="shared" si="33"/>
        <v>231</v>
      </c>
      <c r="B238" s="5">
        <v>43701</v>
      </c>
      <c r="C238">
        <v>163</v>
      </c>
      <c r="D238" s="3"/>
      <c r="E238">
        <f t="shared" si="34"/>
        <v>6594.189788632767</v>
      </c>
      <c r="F238">
        <f t="shared" si="35"/>
        <v>6594.189788632767</v>
      </c>
      <c r="G238">
        <f t="shared" si="36"/>
        <v>1010.438778507715</v>
      </c>
      <c r="H238">
        <f t="shared" si="37"/>
        <v>2020.8775570154301</v>
      </c>
      <c r="I238" t="str">
        <f t="shared" si="31"/>
        <v/>
      </c>
      <c r="J238">
        <f t="shared" si="38"/>
        <v>5062.3122316173367</v>
      </c>
      <c r="K238">
        <f t="shared" si="32"/>
        <v>5062.3122316173367</v>
      </c>
      <c r="L238" t="str">
        <f t="shared" si="30"/>
        <v/>
      </c>
    </row>
    <row r="239" spans="1:12">
      <c r="A239">
        <f t="shared" si="33"/>
        <v>232</v>
      </c>
      <c r="B239" s="5">
        <v>43702</v>
      </c>
      <c r="C239">
        <v>207</v>
      </c>
      <c r="D239" s="3"/>
      <c r="E239">
        <f t="shared" si="34"/>
        <v>6646.0396250112371</v>
      </c>
      <c r="F239">
        <f t="shared" si="35"/>
        <v>6646.0396250112371</v>
      </c>
      <c r="G239">
        <f t="shared" si="36"/>
        <v>1082.9270461389069</v>
      </c>
      <c r="H239">
        <f t="shared" si="37"/>
        <v>2165.8540922778138</v>
      </c>
      <c r="I239" t="str">
        <f t="shared" si="31"/>
        <v/>
      </c>
      <c r="J239">
        <f t="shared" si="38"/>
        <v>4969.1855327334233</v>
      </c>
      <c r="K239">
        <f t="shared" si="32"/>
        <v>4969.1855327334233</v>
      </c>
      <c r="L239" t="str">
        <f t="shared" si="30"/>
        <v/>
      </c>
    </row>
    <row r="240" spans="1:12">
      <c r="A240">
        <f t="shared" si="33"/>
        <v>233</v>
      </c>
      <c r="B240" s="5">
        <v>43703</v>
      </c>
      <c r="C240">
        <v>0</v>
      </c>
      <c r="D240" s="3"/>
      <c r="E240">
        <f t="shared" si="34"/>
        <v>6489.6695221923646</v>
      </c>
      <c r="F240">
        <f t="shared" si="35"/>
        <v>6489.6695221923646</v>
      </c>
      <c r="G240">
        <f t="shared" si="36"/>
        <v>938.76552333956363</v>
      </c>
      <c r="H240">
        <f t="shared" si="37"/>
        <v>1877.5310466791273</v>
      </c>
      <c r="I240" t="str">
        <f t="shared" si="31"/>
        <v/>
      </c>
      <c r="J240">
        <f t="shared" si="38"/>
        <v>5101.1384755132376</v>
      </c>
      <c r="K240">
        <f t="shared" si="32"/>
        <v>5101.1384755132376</v>
      </c>
      <c r="L240" t="str">
        <f t="shared" si="30"/>
        <v/>
      </c>
    </row>
    <row r="241" spans="1:12">
      <c r="A241">
        <f t="shared" si="33"/>
        <v>234</v>
      </c>
      <c r="B241" s="5">
        <v>43704</v>
      </c>
      <c r="C241">
        <v>183</v>
      </c>
      <c r="D241" s="3"/>
      <c r="E241">
        <f t="shared" si="34"/>
        <v>6519.9785441508357</v>
      </c>
      <c r="F241">
        <f t="shared" si="35"/>
        <v>6519.9785441508357</v>
      </c>
      <c r="G241">
        <f t="shared" si="36"/>
        <v>996.79508523048105</v>
      </c>
      <c r="H241">
        <f t="shared" si="37"/>
        <v>1993.5901704609621</v>
      </c>
      <c r="I241" t="str">
        <f t="shared" si="31"/>
        <v/>
      </c>
      <c r="J241">
        <f t="shared" si="38"/>
        <v>5015.3883736898733</v>
      </c>
      <c r="K241">
        <f t="shared" si="32"/>
        <v>5015.3883736898733</v>
      </c>
      <c r="L241" t="str">
        <f t="shared" si="30"/>
        <v/>
      </c>
    </row>
    <row r="242" spans="1:12">
      <c r="A242">
        <f t="shared" si="33"/>
        <v>235</v>
      </c>
      <c r="B242" s="5">
        <v>43705</v>
      </c>
      <c r="C242">
        <v>127</v>
      </c>
      <c r="D242" s="3"/>
      <c r="E242">
        <f t="shared" si="34"/>
        <v>6493.5744459434036</v>
      </c>
      <c r="F242">
        <f t="shared" si="35"/>
        <v>6493.5744459434036</v>
      </c>
      <c r="G242">
        <f t="shared" si="36"/>
        <v>991.09962996590264</v>
      </c>
      <c r="H242">
        <f t="shared" si="37"/>
        <v>1982.1992599318053</v>
      </c>
      <c r="I242" t="str">
        <f t="shared" si="31"/>
        <v/>
      </c>
      <c r="J242">
        <f t="shared" si="38"/>
        <v>5000.3751860115981</v>
      </c>
      <c r="K242">
        <f t="shared" si="32"/>
        <v>5000.3751860115981</v>
      </c>
      <c r="L242" t="str">
        <f t="shared" si="30"/>
        <v/>
      </c>
    </row>
    <row r="243" spans="1:12">
      <c r="A243">
        <f t="shared" si="33"/>
        <v>236</v>
      </c>
      <c r="B243" s="5">
        <v>43706</v>
      </c>
      <c r="C243">
        <v>174</v>
      </c>
      <c r="D243" s="3"/>
      <c r="E243">
        <f t="shared" si="34"/>
        <v>6514.7915916322618</v>
      </c>
      <c r="F243">
        <f t="shared" si="35"/>
        <v>6514.7915916322618</v>
      </c>
      <c r="G243">
        <f t="shared" si="36"/>
        <v>1033.1623656680238</v>
      </c>
      <c r="H243">
        <f t="shared" si="37"/>
        <v>2066.3247313360475</v>
      </c>
      <c r="I243" t="str">
        <f t="shared" si="31"/>
        <v/>
      </c>
      <c r="J243">
        <f t="shared" si="38"/>
        <v>4937.4668602962138</v>
      </c>
      <c r="K243">
        <f t="shared" si="32"/>
        <v>4937.4668602962138</v>
      </c>
      <c r="L243" t="str">
        <f t="shared" si="30"/>
        <v/>
      </c>
    </row>
    <row r="244" spans="1:12">
      <c r="A244">
        <f t="shared" si="33"/>
        <v>237</v>
      </c>
      <c r="B244" s="5">
        <v>43707</v>
      </c>
      <c r="C244">
        <v>36</v>
      </c>
      <c r="D244" s="3"/>
      <c r="E244">
        <f t="shared" si="34"/>
        <v>6397.5095336690074</v>
      </c>
      <c r="F244">
        <f t="shared" si="35"/>
        <v>6397.5095336690074</v>
      </c>
      <c r="G244">
        <f t="shared" si="36"/>
        <v>931.62562165122552</v>
      </c>
      <c r="H244">
        <f t="shared" si="37"/>
        <v>1863.251243302451</v>
      </c>
      <c r="I244" t="str">
        <f t="shared" si="31"/>
        <v/>
      </c>
      <c r="J244">
        <f t="shared" si="38"/>
        <v>5023.2582903665561</v>
      </c>
      <c r="K244">
        <f t="shared" si="32"/>
        <v>5023.2582903665561</v>
      </c>
      <c r="L244" t="str">
        <f t="shared" si="30"/>
        <v/>
      </c>
    </row>
    <row r="245" spans="1:12">
      <c r="A245">
        <f t="shared" si="33"/>
        <v>238</v>
      </c>
      <c r="B245" s="5">
        <v>43708</v>
      </c>
      <c r="C245">
        <v>185</v>
      </c>
      <c r="D245" s="3"/>
      <c r="E245">
        <f t="shared" si="34"/>
        <v>6431.9869247155821</v>
      </c>
      <c r="F245">
        <f t="shared" si="35"/>
        <v>6431.9869247155821</v>
      </c>
      <c r="G245">
        <f t="shared" si="36"/>
        <v>992.60566225047171</v>
      </c>
      <c r="H245">
        <f t="shared" si="37"/>
        <v>1985.2113245009434</v>
      </c>
      <c r="I245" t="str">
        <f t="shared" si="31"/>
        <v/>
      </c>
      <c r="J245">
        <f t="shared" si="38"/>
        <v>4935.7756002146389</v>
      </c>
      <c r="K245">
        <f t="shared" si="32"/>
        <v>4935.7756002146389</v>
      </c>
      <c r="L245" t="str">
        <f t="shared" si="30"/>
        <v/>
      </c>
    </row>
    <row r="246" spans="1:12">
      <c r="A246">
        <f t="shared" si="33"/>
        <v>239</v>
      </c>
      <c r="B246" s="5">
        <v>43709</v>
      </c>
      <c r="C246">
        <v>244</v>
      </c>
      <c r="D246" s="3"/>
      <c r="E246">
        <f t="shared" si="34"/>
        <v>6524.6531209021996</v>
      </c>
      <c r="F246">
        <f t="shared" si="35"/>
        <v>6524.6531209021996</v>
      </c>
      <c r="G246">
        <f t="shared" si="36"/>
        <v>1104.4679117718269</v>
      </c>
      <c r="H246">
        <f t="shared" si="37"/>
        <v>2208.9358235436539</v>
      </c>
      <c r="I246" t="str">
        <f t="shared" si="31"/>
        <v/>
      </c>
      <c r="J246">
        <f t="shared" si="38"/>
        <v>4804.7172973585457</v>
      </c>
      <c r="K246">
        <f t="shared" si="32"/>
        <v>4804.7172973585457</v>
      </c>
      <c r="L246" t="str">
        <f t="shared" si="30"/>
        <v/>
      </c>
    </row>
    <row r="247" spans="1:12">
      <c r="A247">
        <f t="shared" si="33"/>
        <v>240</v>
      </c>
      <c r="B247" s="5">
        <v>43710</v>
      </c>
      <c r="C247">
        <v>40</v>
      </c>
      <c r="D247" s="3"/>
      <c r="E247">
        <f t="shared" si="34"/>
        <v>6411.1390377881935</v>
      </c>
      <c r="F247">
        <f t="shared" si="35"/>
        <v>6411.1390377881935</v>
      </c>
      <c r="G247">
        <f t="shared" si="36"/>
        <v>997.43882369823018</v>
      </c>
      <c r="H247">
        <f t="shared" si="37"/>
        <v>1994.8776473964604</v>
      </c>
      <c r="I247" t="str">
        <f t="shared" si="31"/>
        <v/>
      </c>
      <c r="J247">
        <f t="shared" si="38"/>
        <v>4905.2613903917336</v>
      </c>
      <c r="K247">
        <f t="shared" si="32"/>
        <v>4905.2613903917336</v>
      </c>
      <c r="L247" t="str">
        <f t="shared" si="30"/>
        <v/>
      </c>
    </row>
    <row r="248" spans="1:12">
      <c r="A248">
        <f t="shared" si="33"/>
        <v>241</v>
      </c>
      <c r="B248" s="5">
        <v>43711</v>
      </c>
      <c r="C248">
        <v>200</v>
      </c>
      <c r="D248" s="3"/>
      <c r="E248">
        <f t="shared" si="34"/>
        <v>6460.2957495910769</v>
      </c>
      <c r="F248">
        <f t="shared" si="35"/>
        <v>6460.2957495910769</v>
      </c>
      <c r="G248">
        <f t="shared" si="36"/>
        <v>1064.6576726168134</v>
      </c>
      <c r="H248">
        <f t="shared" si="37"/>
        <v>2129.3153452336269</v>
      </c>
      <c r="I248" t="str">
        <f t="shared" si="31"/>
        <v/>
      </c>
      <c r="J248">
        <f t="shared" si="38"/>
        <v>4819.9804043574495</v>
      </c>
      <c r="K248">
        <f t="shared" si="32"/>
        <v>4819.9804043574495</v>
      </c>
      <c r="L248" t="str">
        <f t="shared" si="30"/>
        <v/>
      </c>
    </row>
    <row r="249" spans="1:12">
      <c r="A249">
        <f t="shared" si="33"/>
        <v>242</v>
      </c>
      <c r="B249" s="5">
        <v>43712</v>
      </c>
      <c r="C249">
        <v>127</v>
      </c>
      <c r="D249" s="3"/>
      <c r="E249">
        <f t="shared" si="34"/>
        <v>6435.2958868755168</v>
      </c>
      <c r="F249">
        <f t="shared" si="35"/>
        <v>6435.2958868755168</v>
      </c>
      <c r="G249">
        <f t="shared" si="36"/>
        <v>1049.9282071909797</v>
      </c>
      <c r="H249">
        <f t="shared" si="37"/>
        <v>2099.8564143819594</v>
      </c>
      <c r="I249" t="str">
        <f t="shared" si="31"/>
        <v/>
      </c>
      <c r="J249">
        <f t="shared" si="38"/>
        <v>4824.4394724935573</v>
      </c>
      <c r="K249">
        <f t="shared" si="32"/>
        <v>4824.4394724935573</v>
      </c>
      <c r="L249" t="str">
        <f t="shared" si="30"/>
        <v/>
      </c>
    </row>
    <row r="250" spans="1:12">
      <c r="A250">
        <f t="shared" si="33"/>
        <v>243</v>
      </c>
      <c r="B250" s="5">
        <v>43713</v>
      </c>
      <c r="C250">
        <v>45</v>
      </c>
      <c r="D250" s="3"/>
      <c r="E250">
        <f t="shared" si="34"/>
        <v>6328.8842287635798</v>
      </c>
      <c r="F250">
        <f t="shared" si="35"/>
        <v>6328.8842287635798</v>
      </c>
      <c r="G250">
        <f t="shared" si="36"/>
        <v>955.15955913819005</v>
      </c>
      <c r="H250">
        <f t="shared" si="37"/>
        <v>1910.3191182763801</v>
      </c>
      <c r="I250" t="str">
        <f t="shared" si="31"/>
        <v/>
      </c>
      <c r="J250">
        <f t="shared" si="38"/>
        <v>4907.5651104871995</v>
      </c>
      <c r="K250">
        <f t="shared" si="32"/>
        <v>4907.5651104871995</v>
      </c>
      <c r="L250" t="str">
        <f t="shared" si="30"/>
        <v/>
      </c>
    </row>
    <row r="251" spans="1:12">
      <c r="A251">
        <f t="shared" si="33"/>
        <v>244</v>
      </c>
      <c r="B251" s="5">
        <v>43714</v>
      </c>
      <c r="C251">
        <v>49</v>
      </c>
      <c r="D251" s="3"/>
      <c r="E251">
        <f t="shared" si="34"/>
        <v>6228.9762574875549</v>
      </c>
      <c r="F251">
        <f t="shared" si="35"/>
        <v>6228.9762574875549</v>
      </c>
      <c r="G251">
        <f t="shared" si="36"/>
        <v>877.0067125520236</v>
      </c>
      <c r="H251">
        <f t="shared" si="37"/>
        <v>1754.0134251040472</v>
      </c>
      <c r="I251" t="str">
        <f t="shared" si="31"/>
        <v/>
      </c>
      <c r="J251">
        <f t="shared" si="38"/>
        <v>4963.9628323835077</v>
      </c>
      <c r="K251">
        <f t="shared" si="32"/>
        <v>4963.9628323835077</v>
      </c>
      <c r="L251" t="str">
        <f t="shared" si="30"/>
        <v/>
      </c>
    </row>
    <row r="252" spans="1:12">
      <c r="A252">
        <f t="shared" si="33"/>
        <v>245</v>
      </c>
      <c r="B252" s="5">
        <v>43715</v>
      </c>
      <c r="C252">
        <v>258</v>
      </c>
      <c r="D252" s="3"/>
      <c r="E252">
        <f t="shared" si="34"/>
        <v>6340.4189522656507</v>
      </c>
      <c r="F252">
        <f t="shared" si="35"/>
        <v>6340.4189522656507</v>
      </c>
      <c r="G252">
        <f t="shared" si="36"/>
        <v>1018.2577370439094</v>
      </c>
      <c r="H252">
        <f t="shared" si="37"/>
        <v>2036.5154740878188</v>
      </c>
      <c r="I252" t="str">
        <f t="shared" si="31"/>
        <v/>
      </c>
      <c r="J252">
        <f t="shared" si="38"/>
        <v>4792.9034781778319</v>
      </c>
      <c r="K252">
        <f t="shared" si="32"/>
        <v>4792.9034781778319</v>
      </c>
      <c r="L252" t="str">
        <f t="shared" si="30"/>
        <v/>
      </c>
    </row>
    <row r="253" spans="1:12">
      <c r="A253">
        <f t="shared" si="33"/>
        <v>246</v>
      </c>
      <c r="B253" s="5">
        <v>43716</v>
      </c>
      <c r="C253">
        <v>257</v>
      </c>
      <c r="D253" s="3"/>
      <c r="E253">
        <f t="shared" si="34"/>
        <v>6448.2395884006892</v>
      </c>
      <c r="F253">
        <f t="shared" si="35"/>
        <v>6448.2395884006892</v>
      </c>
      <c r="G253">
        <f t="shared" si="36"/>
        <v>1139.7051284929969</v>
      </c>
      <c r="H253">
        <f t="shared" si="37"/>
        <v>2279.4102569859938</v>
      </c>
      <c r="I253" t="str">
        <f t="shared" si="31"/>
        <v/>
      </c>
      <c r="J253">
        <f t="shared" si="38"/>
        <v>4657.8293314146958</v>
      </c>
      <c r="K253">
        <f t="shared" si="32"/>
        <v>4657.8293314146958</v>
      </c>
      <c r="L253" t="str">
        <f t="shared" si="30"/>
        <v/>
      </c>
    </row>
    <row r="254" spans="1:12">
      <c r="A254">
        <f t="shared" si="33"/>
        <v>247</v>
      </c>
      <c r="B254" s="5">
        <v>43717</v>
      </c>
      <c r="C254">
        <v>164</v>
      </c>
      <c r="D254" s="3"/>
      <c r="E254">
        <f t="shared" si="34"/>
        <v>6460.5233868233881</v>
      </c>
      <c r="F254">
        <f t="shared" si="35"/>
        <v>6460.5233868233881</v>
      </c>
      <c r="G254">
        <f t="shared" si="36"/>
        <v>1151.98518812252</v>
      </c>
      <c r="H254">
        <f t="shared" si="37"/>
        <v>2303.9703762450399</v>
      </c>
      <c r="I254" t="str">
        <f t="shared" si="31"/>
        <v/>
      </c>
      <c r="J254">
        <f t="shared" si="38"/>
        <v>4645.5530105783482</v>
      </c>
      <c r="K254">
        <f t="shared" si="32"/>
        <v>4645.5530105783482</v>
      </c>
      <c r="L254" t="str">
        <f t="shared" si="30"/>
        <v/>
      </c>
    </row>
    <row r="255" spans="1:12">
      <c r="A255">
        <f t="shared" si="33"/>
        <v>248</v>
      </c>
      <c r="B255" s="5">
        <v>43718</v>
      </c>
      <c r="C255">
        <v>368</v>
      </c>
      <c r="D255" s="3"/>
      <c r="E255">
        <f t="shared" si="34"/>
        <v>6676.5181681876966</v>
      </c>
      <c r="F255">
        <f t="shared" si="35"/>
        <v>6676.5181681876966</v>
      </c>
      <c r="G255">
        <f t="shared" si="36"/>
        <v>1366.630500422968</v>
      </c>
      <c r="H255">
        <f t="shared" si="37"/>
        <v>2733.261000845936</v>
      </c>
      <c r="I255" t="str">
        <f t="shared" si="31"/>
        <v/>
      </c>
      <c r="J255">
        <f t="shared" si="38"/>
        <v>4432.2571673417606</v>
      </c>
      <c r="K255">
        <f t="shared" si="32"/>
        <v>4432.2571673417606</v>
      </c>
      <c r="L255" t="str">
        <f t="shared" si="30"/>
        <v/>
      </c>
    </row>
    <row r="256" spans="1:12">
      <c r="A256">
        <f t="shared" si="33"/>
        <v>249</v>
      </c>
      <c r="B256" s="5">
        <v>43719</v>
      </c>
      <c r="C256">
        <v>241</v>
      </c>
      <c r="D256" s="3"/>
      <c r="E256">
        <f t="shared" si="34"/>
        <v>6760.4309566545853</v>
      </c>
      <c r="F256">
        <f t="shared" si="35"/>
        <v>6760.4309566545853</v>
      </c>
      <c r="G256">
        <f t="shared" si="36"/>
        <v>1425.7017779412022</v>
      </c>
      <c r="H256">
        <f t="shared" si="37"/>
        <v>2851.4035558824044</v>
      </c>
      <c r="I256" t="str">
        <f t="shared" si="31"/>
        <v/>
      </c>
      <c r="J256">
        <f t="shared" si="38"/>
        <v>4398.027400772181</v>
      </c>
      <c r="K256">
        <f t="shared" si="32"/>
        <v>4398.027400772181</v>
      </c>
      <c r="L256" t="str">
        <f t="shared" si="30"/>
        <v/>
      </c>
    </row>
    <row r="257" spans="1:12">
      <c r="A257">
        <f t="shared" si="33"/>
        <v>250</v>
      </c>
      <c r="B257" s="5">
        <v>43720</v>
      </c>
      <c r="C257">
        <v>106</v>
      </c>
      <c r="D257" s="3"/>
      <c r="E257">
        <f t="shared" si="34"/>
        <v>6707.3694187405417</v>
      </c>
      <c r="F257">
        <f t="shared" si="35"/>
        <v>6707.3694187405417</v>
      </c>
      <c r="G257">
        <f t="shared" si="36"/>
        <v>1341.909362931769</v>
      </c>
      <c r="H257">
        <f t="shared" si="37"/>
        <v>2683.818725863538</v>
      </c>
      <c r="I257" t="str">
        <f t="shared" si="31"/>
        <v/>
      </c>
      <c r="J257">
        <f t="shared" si="38"/>
        <v>4512.5506928770037</v>
      </c>
      <c r="K257">
        <f t="shared" si="32"/>
        <v>4512.5506928770037</v>
      </c>
      <c r="L257" t="str">
        <f t="shared" si="30"/>
        <v/>
      </c>
    </row>
    <row r="258" spans="1:12">
      <c r="A258">
        <f t="shared" si="33"/>
        <v>251</v>
      </c>
      <c r="B258" s="5">
        <v>43721</v>
      </c>
      <c r="C258">
        <v>324</v>
      </c>
      <c r="D258" s="3"/>
      <c r="E258">
        <f t="shared" si="34"/>
        <v>6873.5563293172536</v>
      </c>
      <c r="F258">
        <f t="shared" si="35"/>
        <v>6873.5563293172536</v>
      </c>
      <c r="G258">
        <f t="shared" si="36"/>
        <v>1487.2715701933962</v>
      </c>
      <c r="H258">
        <f t="shared" si="37"/>
        <v>2974.5431403867924</v>
      </c>
      <c r="I258" t="str">
        <f t="shared" si="31"/>
        <v/>
      </c>
      <c r="J258">
        <f t="shared" si="38"/>
        <v>4388.0131889304612</v>
      </c>
      <c r="K258">
        <f t="shared" si="32"/>
        <v>4388.0131889304612</v>
      </c>
      <c r="L258" t="str">
        <f t="shared" si="30"/>
        <v/>
      </c>
    </row>
    <row r="259" spans="1:12">
      <c r="A259">
        <f t="shared" si="33"/>
        <v>252</v>
      </c>
      <c r="B259" s="5">
        <v>43722</v>
      </c>
      <c r="C259">
        <v>286</v>
      </c>
      <c r="D259" s="3"/>
      <c r="E259">
        <f t="shared" si="34"/>
        <v>6997.833142187621</v>
      </c>
      <c r="F259">
        <f t="shared" si="35"/>
        <v>6997.833142187621</v>
      </c>
      <c r="G259">
        <f t="shared" si="36"/>
        <v>1575.282855127406</v>
      </c>
      <c r="H259">
        <f t="shared" si="37"/>
        <v>3150.5657102548121</v>
      </c>
      <c r="I259" t="str">
        <f t="shared" si="31"/>
        <v/>
      </c>
      <c r="J259">
        <f t="shared" si="38"/>
        <v>4336.2674319328089</v>
      </c>
      <c r="K259">
        <f t="shared" si="32"/>
        <v>4336.2674319328089</v>
      </c>
      <c r="L259" t="str">
        <f t="shared" ref="L259:L322" si="39">IF(ISBLANK(D259),"",(K259-D259))</f>
        <v/>
      </c>
    </row>
    <row r="260" spans="1:12">
      <c r="A260">
        <f t="shared" si="33"/>
        <v>253</v>
      </c>
      <c r="B260" s="5">
        <v>43723</v>
      </c>
      <c r="C260">
        <v>0</v>
      </c>
      <c r="D260" s="3"/>
      <c r="E260">
        <f t="shared" si="34"/>
        <v>6833.1859312629131</v>
      </c>
      <c r="F260">
        <f t="shared" si="35"/>
        <v>6833.1859312629131</v>
      </c>
      <c r="G260">
        <f t="shared" si="36"/>
        <v>1365.5778929653154</v>
      </c>
      <c r="H260">
        <f t="shared" si="37"/>
        <v>2731.1557859306308</v>
      </c>
      <c r="I260" t="str">
        <f t="shared" si="31"/>
        <v/>
      </c>
      <c r="J260">
        <f t="shared" si="38"/>
        <v>4591.0301453322827</v>
      </c>
      <c r="K260">
        <f t="shared" si="32"/>
        <v>4591.0301453322827</v>
      </c>
      <c r="L260" t="str">
        <f t="shared" si="39"/>
        <v/>
      </c>
    </row>
    <row r="261" spans="1:12">
      <c r="A261">
        <f t="shared" si="33"/>
        <v>254</v>
      </c>
      <c r="B261" s="5">
        <v>43724</v>
      </c>
      <c r="C261">
        <v>67</v>
      </c>
      <c r="D261" s="3"/>
      <c r="E261">
        <f t="shared" si="34"/>
        <v>6739.4125915086761</v>
      </c>
      <c r="F261">
        <f t="shared" si="35"/>
        <v>6739.4125915086761</v>
      </c>
      <c r="G261">
        <f t="shared" si="36"/>
        <v>1250.7892957990509</v>
      </c>
      <c r="H261">
        <f t="shared" si="37"/>
        <v>2501.5785915981019</v>
      </c>
      <c r="I261" t="str">
        <f t="shared" si="31"/>
        <v/>
      </c>
      <c r="J261">
        <f t="shared" si="38"/>
        <v>4726.8339999105738</v>
      </c>
      <c r="K261">
        <f t="shared" si="32"/>
        <v>4726.8339999105738</v>
      </c>
      <c r="L261" t="str">
        <f t="shared" si="39"/>
        <v/>
      </c>
    </row>
    <row r="262" spans="1:12">
      <c r="A262">
        <f t="shared" si="33"/>
        <v>255</v>
      </c>
      <c r="B262" s="5">
        <v>43725</v>
      </c>
      <c r="C262">
        <v>100</v>
      </c>
      <c r="D262" s="3"/>
      <c r="E262">
        <f t="shared" si="34"/>
        <v>6680.8455802758426</v>
      </c>
      <c r="F262">
        <f t="shared" si="35"/>
        <v>6680.8455802758426</v>
      </c>
      <c r="G262">
        <f t="shared" si="36"/>
        <v>1184.2815977722898</v>
      </c>
      <c r="H262">
        <f t="shared" si="37"/>
        <v>2368.5631955445797</v>
      </c>
      <c r="I262" t="str">
        <f t="shared" si="31"/>
        <v/>
      </c>
      <c r="J262">
        <f t="shared" si="38"/>
        <v>4801.2823847312629</v>
      </c>
      <c r="K262">
        <f t="shared" si="32"/>
        <v>4801.2823847312629</v>
      </c>
      <c r="L262" t="str">
        <f t="shared" si="39"/>
        <v/>
      </c>
    </row>
    <row r="263" spans="1:12">
      <c r="A263">
        <f t="shared" si="33"/>
        <v>256</v>
      </c>
      <c r="B263" s="5">
        <v>43726</v>
      </c>
      <c r="C263">
        <v>165</v>
      </c>
      <c r="D263" s="3"/>
      <c r="E263">
        <f t="shared" si="34"/>
        <v>6688.6565520351369</v>
      </c>
      <c r="F263">
        <f t="shared" si="35"/>
        <v>6688.6565520351369</v>
      </c>
      <c r="G263">
        <f t="shared" si="36"/>
        <v>1191.6275441896319</v>
      </c>
      <c r="H263">
        <f t="shared" si="37"/>
        <v>2383.2550883792637</v>
      </c>
      <c r="I263" t="str">
        <f t="shared" ref="I263:I326" si="40">IF(ISBLANK(D263),"",($O$2+((E262*EXP(-1/$O$5))*$O$3)-((G262*EXP(-1/$O$6))*$O$4)))</f>
        <v/>
      </c>
      <c r="J263">
        <f t="shared" si="38"/>
        <v>4794.4014636558732</v>
      </c>
      <c r="K263">
        <f t="shared" ref="K263:K326" si="41">IF(I263="",J263,I263)</f>
        <v>4794.4014636558732</v>
      </c>
      <c r="L263" t="str">
        <f t="shared" si="39"/>
        <v/>
      </c>
    </row>
    <row r="264" spans="1:12">
      <c r="A264">
        <f t="shared" ref="A264:A275" si="42">A263+1</f>
        <v>257</v>
      </c>
      <c r="B264" s="5">
        <v>43727</v>
      </c>
      <c r="C264">
        <v>118</v>
      </c>
      <c r="D264" s="3"/>
      <c r="E264">
        <f t="shared" ref="E264:E327" si="43">(E263*EXP(-1/$O$5)+C264)</f>
        <v>6649.2837448033279</v>
      </c>
      <c r="F264">
        <f t="shared" ref="F264:F327" si="44">E264*$O$3</f>
        <v>6649.2837448033279</v>
      </c>
      <c r="G264">
        <f t="shared" ref="G264:G327" si="45">(G263*EXP(-1/$O$6)+C264)</f>
        <v>1150.9955827915749</v>
      </c>
      <c r="H264">
        <f t="shared" ref="H264:H327" si="46">G264*$O$4</f>
        <v>2301.9911655831497</v>
      </c>
      <c r="I264" t="str">
        <f t="shared" si="40"/>
        <v/>
      </c>
      <c r="J264">
        <f t="shared" si="38"/>
        <v>4836.2925792201786</v>
      </c>
      <c r="K264">
        <f t="shared" si="41"/>
        <v>4836.2925792201786</v>
      </c>
      <c r="L264" t="str">
        <f t="shared" si="39"/>
        <v/>
      </c>
    </row>
    <row r="265" spans="1:12">
      <c r="A265">
        <f t="shared" si="42"/>
        <v>258</v>
      </c>
      <c r="B265" s="5">
        <v>43728</v>
      </c>
      <c r="C265">
        <v>53</v>
      </c>
      <c r="D265" s="3"/>
      <c r="E265">
        <f t="shared" si="43"/>
        <v>6545.83731331745</v>
      </c>
      <c r="F265">
        <f t="shared" si="44"/>
        <v>6545.83731331745</v>
      </c>
      <c r="G265">
        <f t="shared" si="45"/>
        <v>1050.7726334320967</v>
      </c>
      <c r="H265">
        <f t="shared" si="46"/>
        <v>2101.5452668641933</v>
      </c>
      <c r="I265" t="str">
        <f t="shared" si="40"/>
        <v/>
      </c>
      <c r="J265">
        <f t="shared" ref="J265:J328" si="47">$O$2+F265-H265</f>
        <v>4933.2920464532563</v>
      </c>
      <c r="K265">
        <f t="shared" si="41"/>
        <v>4933.2920464532563</v>
      </c>
      <c r="L265" t="str">
        <f t="shared" si="39"/>
        <v/>
      </c>
    </row>
    <row r="266" spans="1:12">
      <c r="A266">
        <f t="shared" si="42"/>
        <v>259</v>
      </c>
      <c r="B266" s="5">
        <v>43729</v>
      </c>
      <c r="C266">
        <v>182</v>
      </c>
      <c r="D266" s="3"/>
      <c r="E266">
        <f t="shared" si="43"/>
        <v>6573.8248018862787</v>
      </c>
      <c r="F266">
        <f t="shared" si="44"/>
        <v>6573.8248018862787</v>
      </c>
      <c r="G266">
        <f t="shared" si="45"/>
        <v>1092.8915735845835</v>
      </c>
      <c r="H266">
        <f t="shared" si="46"/>
        <v>2185.783147169167</v>
      </c>
      <c r="I266" t="str">
        <f t="shared" si="40"/>
        <v/>
      </c>
      <c r="J266">
        <f t="shared" si="47"/>
        <v>4877.0416547171117</v>
      </c>
      <c r="K266">
        <f t="shared" si="41"/>
        <v>4877.0416547171117</v>
      </c>
      <c r="L266" t="str">
        <f t="shared" si="39"/>
        <v/>
      </c>
    </row>
    <row r="267" spans="1:12">
      <c r="A267">
        <f t="shared" si="42"/>
        <v>260</v>
      </c>
      <c r="B267" s="5">
        <v>43730</v>
      </c>
      <c r="C267">
        <v>84</v>
      </c>
      <c r="D267" s="3"/>
      <c r="E267">
        <f t="shared" si="43"/>
        <v>6503.1537920542432</v>
      </c>
      <c r="F267">
        <f t="shared" si="44"/>
        <v>6503.1537920542432</v>
      </c>
      <c r="G267">
        <f t="shared" si="45"/>
        <v>1031.4035519636748</v>
      </c>
      <c r="H267">
        <f t="shared" si="46"/>
        <v>2062.8071039273495</v>
      </c>
      <c r="I267" t="str">
        <f t="shared" si="40"/>
        <v/>
      </c>
      <c r="J267">
        <f t="shared" si="47"/>
        <v>4929.3466881268942</v>
      </c>
      <c r="K267">
        <f t="shared" si="41"/>
        <v>4929.3466881268942</v>
      </c>
      <c r="L267" t="str">
        <f t="shared" si="39"/>
        <v/>
      </c>
    </row>
    <row r="268" spans="1:12">
      <c r="A268">
        <f t="shared" si="42"/>
        <v>261</v>
      </c>
      <c r="B268" s="5">
        <v>43731</v>
      </c>
      <c r="C268">
        <v>124</v>
      </c>
      <c r="D268" s="3"/>
      <c r="E268">
        <f t="shared" si="43"/>
        <v>6474.1455518861385</v>
      </c>
      <c r="F268">
        <f t="shared" si="44"/>
        <v>6474.1455518861385</v>
      </c>
      <c r="G268">
        <f t="shared" si="45"/>
        <v>1018.1009449211476</v>
      </c>
      <c r="H268">
        <f t="shared" si="46"/>
        <v>2036.2018898422953</v>
      </c>
      <c r="I268" t="str">
        <f t="shared" si="40"/>
        <v/>
      </c>
      <c r="J268">
        <f t="shared" si="47"/>
        <v>4926.9436620438428</v>
      </c>
      <c r="K268">
        <f t="shared" si="41"/>
        <v>4926.9436620438428</v>
      </c>
      <c r="L268" t="str">
        <f t="shared" si="39"/>
        <v/>
      </c>
    </row>
    <row r="269" spans="1:12">
      <c r="A269">
        <f t="shared" si="42"/>
        <v>262</v>
      </c>
      <c r="B269" s="5">
        <v>43732</v>
      </c>
      <c r="C269">
        <v>52</v>
      </c>
      <c r="D269" s="3"/>
      <c r="E269">
        <f t="shared" si="43"/>
        <v>6373.8198266823756</v>
      </c>
      <c r="F269">
        <f t="shared" si="44"/>
        <v>6373.8198266823756</v>
      </c>
      <c r="G269">
        <f t="shared" si="45"/>
        <v>934.56920886691978</v>
      </c>
      <c r="H269">
        <f t="shared" si="46"/>
        <v>1869.1384177338396</v>
      </c>
      <c r="I269" t="str">
        <f t="shared" si="40"/>
        <v/>
      </c>
      <c r="J269">
        <f t="shared" si="47"/>
        <v>4993.681408948536</v>
      </c>
      <c r="K269">
        <f t="shared" si="41"/>
        <v>4993.681408948536</v>
      </c>
      <c r="L269" t="str">
        <f t="shared" si="39"/>
        <v/>
      </c>
    </row>
    <row r="270" spans="1:12">
      <c r="A270">
        <f t="shared" si="42"/>
        <v>263</v>
      </c>
      <c r="B270" s="5">
        <v>43733</v>
      </c>
      <c r="C270">
        <v>170</v>
      </c>
      <c r="D270" s="3"/>
      <c r="E270">
        <f t="shared" si="43"/>
        <v>6393.8545965780486</v>
      </c>
      <c r="F270">
        <f t="shared" si="44"/>
        <v>6393.8545965780486</v>
      </c>
      <c r="G270">
        <f t="shared" si="45"/>
        <v>980.15739295374419</v>
      </c>
      <c r="H270">
        <f t="shared" si="46"/>
        <v>1960.3147859074884</v>
      </c>
      <c r="I270" t="str">
        <f t="shared" si="40"/>
        <v/>
      </c>
      <c r="J270">
        <f t="shared" si="47"/>
        <v>4922.5398106705597</v>
      </c>
      <c r="K270">
        <f t="shared" si="41"/>
        <v>4922.5398106705597</v>
      </c>
      <c r="L270" t="str">
        <f t="shared" si="39"/>
        <v/>
      </c>
    </row>
    <row r="271" spans="1:12">
      <c r="A271">
        <f t="shared" si="42"/>
        <v>264</v>
      </c>
      <c r="B271" s="5">
        <v>43734</v>
      </c>
      <c r="C271">
        <v>175</v>
      </c>
      <c r="D271" s="3"/>
      <c r="E271">
        <f t="shared" si="43"/>
        <v>6418.4179821297657</v>
      </c>
      <c r="F271">
        <f t="shared" si="44"/>
        <v>6418.4179821297657</v>
      </c>
      <c r="G271">
        <f t="shared" si="45"/>
        <v>1024.6767822283553</v>
      </c>
      <c r="H271">
        <f t="shared" si="46"/>
        <v>2049.3535644567105</v>
      </c>
      <c r="I271" t="str">
        <f t="shared" si="40"/>
        <v/>
      </c>
      <c r="J271">
        <f t="shared" si="47"/>
        <v>4858.0644176730548</v>
      </c>
      <c r="K271">
        <f t="shared" si="41"/>
        <v>4858.0644176730548</v>
      </c>
      <c r="L271" t="str">
        <f t="shared" si="39"/>
        <v/>
      </c>
    </row>
    <row r="272" spans="1:12">
      <c r="A272">
        <f t="shared" si="42"/>
        <v>265</v>
      </c>
      <c r="B272" s="5">
        <v>43735</v>
      </c>
      <c r="C272">
        <v>59</v>
      </c>
      <c r="D272" s="3"/>
      <c r="E272">
        <f t="shared" si="43"/>
        <v>6326.4034326493402</v>
      </c>
      <c r="F272">
        <f t="shared" si="44"/>
        <v>6326.4034326493402</v>
      </c>
      <c r="G272">
        <f t="shared" si="45"/>
        <v>947.26965690089082</v>
      </c>
      <c r="H272">
        <f t="shared" si="46"/>
        <v>1894.5393138017816</v>
      </c>
      <c r="I272" t="str">
        <f t="shared" si="40"/>
        <v/>
      </c>
      <c r="J272">
        <f t="shared" si="47"/>
        <v>4920.8641188475585</v>
      </c>
      <c r="K272">
        <f t="shared" si="41"/>
        <v>4920.8641188475585</v>
      </c>
      <c r="L272" t="str">
        <f t="shared" si="39"/>
        <v/>
      </c>
    </row>
    <row r="273" spans="1:12">
      <c r="A273">
        <f t="shared" si="42"/>
        <v>266</v>
      </c>
      <c r="B273" s="5">
        <v>43736</v>
      </c>
      <c r="C273">
        <v>87</v>
      </c>
      <c r="D273" s="3"/>
      <c r="E273">
        <f t="shared" si="43"/>
        <v>6264.5538303216426</v>
      </c>
      <c r="F273">
        <f t="shared" si="44"/>
        <v>6264.5538303216426</v>
      </c>
      <c r="G273">
        <f t="shared" si="45"/>
        <v>908.16713067131934</v>
      </c>
      <c r="H273">
        <f t="shared" si="46"/>
        <v>1816.3342613426387</v>
      </c>
      <c r="I273" t="str">
        <f t="shared" si="40"/>
        <v/>
      </c>
      <c r="J273">
        <f t="shared" si="47"/>
        <v>4937.2195689790042</v>
      </c>
      <c r="K273">
        <f t="shared" si="41"/>
        <v>4937.2195689790042</v>
      </c>
      <c r="L273" t="str">
        <f t="shared" si="39"/>
        <v/>
      </c>
    </row>
    <row r="274" spans="1:12">
      <c r="A274">
        <f t="shared" si="42"/>
        <v>267</v>
      </c>
      <c r="B274" s="5">
        <v>43737</v>
      </c>
      <c r="C274">
        <v>423</v>
      </c>
      <c r="D274" s="3"/>
      <c r="E274">
        <f t="shared" si="43"/>
        <v>6540.1594448179458</v>
      </c>
      <c r="F274">
        <f t="shared" si="44"/>
        <v>6540.1594448179458</v>
      </c>
      <c r="G274">
        <f t="shared" si="45"/>
        <v>1210.270014858502</v>
      </c>
      <c r="H274">
        <f t="shared" si="46"/>
        <v>2420.540029717004</v>
      </c>
      <c r="I274" t="str">
        <f t="shared" si="40"/>
        <v/>
      </c>
      <c r="J274">
        <f t="shared" si="47"/>
        <v>4608.6194151009422</v>
      </c>
      <c r="K274">
        <f t="shared" si="41"/>
        <v>4608.6194151009422</v>
      </c>
      <c r="L274" t="str">
        <f t="shared" si="39"/>
        <v/>
      </c>
    </row>
    <row r="275" spans="1:12">
      <c r="A275">
        <f t="shared" si="42"/>
        <v>268</v>
      </c>
      <c r="B275" s="5">
        <v>43738</v>
      </c>
      <c r="C275">
        <v>0</v>
      </c>
      <c r="D275" s="3"/>
      <c r="E275">
        <f t="shared" si="43"/>
        <v>6386.2805240559783</v>
      </c>
      <c r="F275">
        <f t="shared" si="44"/>
        <v>6386.2805240559783</v>
      </c>
      <c r="G275">
        <f t="shared" si="45"/>
        <v>1049.1563286111593</v>
      </c>
      <c r="H275">
        <f t="shared" si="46"/>
        <v>2098.3126572223186</v>
      </c>
      <c r="I275" t="str">
        <f t="shared" si="40"/>
        <v/>
      </c>
      <c r="J275">
        <f t="shared" si="47"/>
        <v>4776.9678668336601</v>
      </c>
      <c r="K275">
        <f t="shared" si="41"/>
        <v>4776.9678668336601</v>
      </c>
      <c r="L275" t="str">
        <f t="shared" si="39"/>
        <v/>
      </c>
    </row>
    <row r="276" spans="1:12">
      <c r="B276" s="5"/>
      <c r="D276" s="3"/>
      <c r="L276" t="str">
        <f t="shared" si="39"/>
        <v/>
      </c>
    </row>
    <row r="277" spans="1:12">
      <c r="B277" s="5"/>
      <c r="D277" s="3"/>
      <c r="L277" t="str">
        <f t="shared" si="39"/>
        <v/>
      </c>
    </row>
    <row r="278" spans="1:12">
      <c r="B278" s="5"/>
      <c r="D278" s="3"/>
      <c r="L278" t="str">
        <f t="shared" si="39"/>
        <v/>
      </c>
    </row>
    <row r="279" spans="1:12">
      <c r="B279" s="5"/>
      <c r="D279" s="3"/>
      <c r="L279" t="str">
        <f t="shared" si="39"/>
        <v/>
      </c>
    </row>
    <row r="280" spans="1:12">
      <c r="B280" s="5"/>
      <c r="D280" s="3"/>
      <c r="L280" t="str">
        <f t="shared" si="39"/>
        <v/>
      </c>
    </row>
    <row r="281" spans="1:12">
      <c r="B281" s="5"/>
      <c r="D281" s="3"/>
      <c r="L281" t="str">
        <f t="shared" si="39"/>
        <v/>
      </c>
    </row>
    <row r="282" spans="1:12">
      <c r="B282" s="5"/>
      <c r="D282" s="3"/>
      <c r="L282" t="str">
        <f t="shared" si="39"/>
        <v/>
      </c>
    </row>
    <row r="283" spans="1:12">
      <c r="B283" s="5"/>
      <c r="D283" s="3"/>
      <c r="L283" t="str">
        <f t="shared" si="39"/>
        <v/>
      </c>
    </row>
    <row r="284" spans="1:12">
      <c r="B284" s="5"/>
      <c r="D284" s="3"/>
      <c r="L284" t="str">
        <f t="shared" si="39"/>
        <v/>
      </c>
    </row>
    <row r="285" spans="1:12">
      <c r="B285" s="5"/>
      <c r="D285" s="3"/>
      <c r="L285" t="str">
        <f t="shared" si="39"/>
        <v/>
      </c>
    </row>
    <row r="286" spans="1:12">
      <c r="B286" s="5"/>
      <c r="D286" s="3"/>
      <c r="L286" t="str">
        <f t="shared" si="39"/>
        <v/>
      </c>
    </row>
    <row r="287" spans="1:12">
      <c r="B287" s="5"/>
      <c r="D287" s="3"/>
      <c r="L287" t="str">
        <f t="shared" si="39"/>
        <v/>
      </c>
    </row>
    <row r="288" spans="1:12">
      <c r="B288" s="5"/>
      <c r="D288" s="3"/>
      <c r="L288" t="str">
        <f t="shared" si="39"/>
        <v/>
      </c>
    </row>
    <row r="289" spans="2:12">
      <c r="B289" s="5"/>
      <c r="D289" s="3"/>
      <c r="L289" t="str">
        <f t="shared" si="39"/>
        <v/>
      </c>
    </row>
    <row r="290" spans="2:12">
      <c r="B290" s="5"/>
      <c r="D290" s="3"/>
      <c r="L290" t="str">
        <f t="shared" si="39"/>
        <v/>
      </c>
    </row>
    <row r="291" spans="2:12">
      <c r="B291" s="5"/>
      <c r="D291" s="3"/>
      <c r="L291" t="str">
        <f t="shared" si="39"/>
        <v/>
      </c>
    </row>
    <row r="292" spans="2:12">
      <c r="B292" s="5"/>
      <c r="D292" s="3"/>
      <c r="L292" t="str">
        <f t="shared" si="39"/>
        <v/>
      </c>
    </row>
    <row r="293" spans="2:12">
      <c r="B293" s="5"/>
      <c r="D293" s="3"/>
      <c r="L293" t="str">
        <f t="shared" si="39"/>
        <v/>
      </c>
    </row>
    <row r="294" spans="2:12">
      <c r="B294" s="5"/>
      <c r="D294" s="3"/>
      <c r="L294" t="str">
        <f t="shared" si="39"/>
        <v/>
      </c>
    </row>
    <row r="295" spans="2:12">
      <c r="B295" s="5"/>
      <c r="D295" s="3"/>
      <c r="L295" t="str">
        <f t="shared" si="39"/>
        <v/>
      </c>
    </row>
    <row r="296" spans="2:12">
      <c r="B296" s="5"/>
      <c r="D296" s="3"/>
      <c r="L296" t="str">
        <f t="shared" si="39"/>
        <v/>
      </c>
    </row>
    <row r="297" spans="2:12">
      <c r="B297" s="5"/>
      <c r="D297" s="3"/>
      <c r="L297" t="str">
        <f t="shared" si="39"/>
        <v/>
      </c>
    </row>
    <row r="298" spans="2:12">
      <c r="B298" s="5"/>
      <c r="D298" s="3"/>
      <c r="L298" t="str">
        <f t="shared" si="39"/>
        <v/>
      </c>
    </row>
    <row r="299" spans="2:12">
      <c r="B299" s="5"/>
      <c r="D299" s="3"/>
      <c r="L299" t="str">
        <f t="shared" si="39"/>
        <v/>
      </c>
    </row>
    <row r="300" spans="2:12">
      <c r="B300" s="5"/>
      <c r="D300" s="3"/>
      <c r="L300" t="str">
        <f t="shared" si="39"/>
        <v/>
      </c>
    </row>
    <row r="301" spans="2:12">
      <c r="B301" s="5"/>
      <c r="D301" s="3"/>
      <c r="L301" t="str">
        <f t="shared" si="39"/>
        <v/>
      </c>
    </row>
    <row r="302" spans="2:12">
      <c r="B302" s="5"/>
      <c r="D302" s="3"/>
      <c r="L302" t="str">
        <f t="shared" si="39"/>
        <v/>
      </c>
    </row>
    <row r="303" spans="2:12">
      <c r="B303" s="5"/>
      <c r="D303" s="3"/>
      <c r="L303" t="str">
        <f t="shared" si="39"/>
        <v/>
      </c>
    </row>
    <row r="304" spans="2:12">
      <c r="B304" s="5"/>
      <c r="D304" s="3"/>
      <c r="L304" t="str">
        <f t="shared" si="39"/>
        <v/>
      </c>
    </row>
    <row r="305" spans="2:12">
      <c r="B305" s="5"/>
      <c r="D305" s="3"/>
      <c r="L305" t="str">
        <f t="shared" si="39"/>
        <v/>
      </c>
    </row>
    <row r="306" spans="2:12">
      <c r="B306" s="5"/>
      <c r="D306" s="3"/>
      <c r="L306" t="str">
        <f t="shared" si="39"/>
        <v/>
      </c>
    </row>
    <row r="307" spans="2:12">
      <c r="B307" s="5"/>
      <c r="D307" s="3"/>
      <c r="L307" t="str">
        <f t="shared" si="39"/>
        <v/>
      </c>
    </row>
    <row r="308" spans="2:12">
      <c r="B308" s="5"/>
      <c r="D308" s="3"/>
      <c r="L308" t="str">
        <f t="shared" si="39"/>
        <v/>
      </c>
    </row>
    <row r="309" spans="2:12">
      <c r="B309" s="5"/>
      <c r="D309" s="3"/>
      <c r="L309" t="str">
        <f t="shared" si="39"/>
        <v/>
      </c>
    </row>
    <row r="310" spans="2:12">
      <c r="B310" s="5"/>
      <c r="D310" s="3"/>
      <c r="L310" t="str">
        <f t="shared" si="39"/>
        <v/>
      </c>
    </row>
    <row r="311" spans="2:12">
      <c r="B311" s="5"/>
      <c r="D311" s="3"/>
      <c r="L311" t="str">
        <f t="shared" si="39"/>
        <v/>
      </c>
    </row>
    <row r="312" spans="2:12">
      <c r="B312" s="5"/>
      <c r="D312" s="3"/>
      <c r="L312" t="str">
        <f t="shared" si="39"/>
        <v/>
      </c>
    </row>
    <row r="313" spans="2:12">
      <c r="B313" s="5"/>
      <c r="D313" s="3"/>
      <c r="L313" t="str">
        <f t="shared" si="39"/>
        <v/>
      </c>
    </row>
    <row r="314" spans="2:12">
      <c r="B314" s="5"/>
      <c r="D314" s="3"/>
      <c r="L314" t="str">
        <f t="shared" si="39"/>
        <v/>
      </c>
    </row>
    <row r="315" spans="2:12">
      <c r="B315" s="5"/>
      <c r="D315" s="3"/>
      <c r="L315" t="str">
        <f t="shared" si="39"/>
        <v/>
      </c>
    </row>
    <row r="316" spans="2:12">
      <c r="B316" s="5"/>
      <c r="D316" s="3"/>
      <c r="L316" t="str">
        <f t="shared" si="39"/>
        <v/>
      </c>
    </row>
    <row r="317" spans="2:12">
      <c r="B317" s="5"/>
      <c r="D317" s="3"/>
      <c r="L317" t="str">
        <f t="shared" si="39"/>
        <v/>
      </c>
    </row>
    <row r="318" spans="2:12">
      <c r="B318" s="5"/>
      <c r="D318" s="3"/>
      <c r="L318" t="str">
        <f t="shared" si="39"/>
        <v/>
      </c>
    </row>
    <row r="319" spans="2:12">
      <c r="B319" s="5"/>
      <c r="D319" s="3"/>
      <c r="L319" t="str">
        <f t="shared" si="39"/>
        <v/>
      </c>
    </row>
    <row r="320" spans="2:12">
      <c r="B320" s="5"/>
      <c r="D320" s="3"/>
      <c r="L320" t="str">
        <f t="shared" si="39"/>
        <v/>
      </c>
    </row>
    <row r="321" spans="2:12">
      <c r="B321" s="5"/>
      <c r="D321" s="3"/>
      <c r="L321" t="str">
        <f t="shared" si="39"/>
        <v/>
      </c>
    </row>
    <row r="322" spans="2:12">
      <c r="B322" s="5"/>
      <c r="D322" s="3"/>
      <c r="L322" t="str">
        <f t="shared" si="39"/>
        <v/>
      </c>
    </row>
    <row r="323" spans="2:12">
      <c r="B323" s="5"/>
      <c r="D323" s="3"/>
      <c r="L323" t="str">
        <f t="shared" ref="L323:L367" si="48">IF(ISBLANK(D323),"",(K323-D323))</f>
        <v/>
      </c>
    </row>
    <row r="324" spans="2:12">
      <c r="B324" s="5"/>
      <c r="D324" s="3"/>
      <c r="L324" t="str">
        <f t="shared" si="48"/>
        <v/>
      </c>
    </row>
    <row r="325" spans="2:12">
      <c r="B325" s="5"/>
      <c r="D325" s="3"/>
      <c r="L325" t="str">
        <f t="shared" si="48"/>
        <v/>
      </c>
    </row>
    <row r="326" spans="2:12">
      <c r="B326" s="5"/>
      <c r="D326" s="3"/>
      <c r="L326" t="str">
        <f t="shared" si="48"/>
        <v/>
      </c>
    </row>
    <row r="327" spans="2:12">
      <c r="B327" s="5"/>
      <c r="D327" s="3"/>
      <c r="L327" t="str">
        <f t="shared" si="48"/>
        <v/>
      </c>
    </row>
    <row r="328" spans="2:12">
      <c r="B328" s="5"/>
      <c r="D328" s="3"/>
      <c r="L328" t="str">
        <f t="shared" si="48"/>
        <v/>
      </c>
    </row>
    <row r="329" spans="2:12">
      <c r="B329" s="5"/>
      <c r="D329" s="3"/>
      <c r="L329" t="str">
        <f t="shared" si="48"/>
        <v/>
      </c>
    </row>
    <row r="330" spans="2:12">
      <c r="B330" s="5"/>
      <c r="D330" s="3"/>
      <c r="L330" t="str">
        <f t="shared" si="48"/>
        <v/>
      </c>
    </row>
    <row r="331" spans="2:12">
      <c r="B331" s="5"/>
      <c r="D331" s="3"/>
      <c r="L331" t="str">
        <f t="shared" si="48"/>
        <v/>
      </c>
    </row>
    <row r="332" spans="2:12">
      <c r="B332" s="5"/>
      <c r="D332" s="3"/>
      <c r="L332" t="str">
        <f t="shared" si="48"/>
        <v/>
      </c>
    </row>
    <row r="333" spans="2:12">
      <c r="B333" s="5"/>
      <c r="D333" s="3"/>
      <c r="L333" t="str">
        <f t="shared" si="48"/>
        <v/>
      </c>
    </row>
    <row r="334" spans="2:12">
      <c r="B334" s="5"/>
      <c r="D334" s="3"/>
      <c r="L334" t="str">
        <f t="shared" si="48"/>
        <v/>
      </c>
    </row>
    <row r="335" spans="2:12">
      <c r="B335" s="5"/>
      <c r="D335" s="3"/>
      <c r="L335" t="str">
        <f t="shared" si="48"/>
        <v/>
      </c>
    </row>
    <row r="336" spans="2:12">
      <c r="B336" s="5"/>
      <c r="D336" s="3"/>
      <c r="L336" t="str">
        <f t="shared" si="48"/>
        <v/>
      </c>
    </row>
    <row r="337" spans="2:12">
      <c r="B337" s="5"/>
      <c r="D337" s="3"/>
      <c r="L337" t="str">
        <f t="shared" si="48"/>
        <v/>
      </c>
    </row>
    <row r="338" spans="2:12">
      <c r="B338" s="5"/>
      <c r="D338" s="3"/>
      <c r="L338" t="str">
        <f t="shared" si="48"/>
        <v/>
      </c>
    </row>
    <row r="339" spans="2:12">
      <c r="B339" s="5"/>
      <c r="D339" s="3"/>
      <c r="L339" t="str">
        <f t="shared" si="48"/>
        <v/>
      </c>
    </row>
    <row r="340" spans="2:12">
      <c r="B340" s="5"/>
      <c r="D340" s="3"/>
      <c r="L340" t="str">
        <f t="shared" si="48"/>
        <v/>
      </c>
    </row>
    <row r="341" spans="2:12">
      <c r="B341" s="5"/>
      <c r="D341" s="3"/>
      <c r="L341" t="str">
        <f t="shared" si="48"/>
        <v/>
      </c>
    </row>
    <row r="342" spans="2:12">
      <c r="B342" s="5"/>
      <c r="D342" s="3"/>
      <c r="L342" t="str">
        <f t="shared" si="48"/>
        <v/>
      </c>
    </row>
    <row r="343" spans="2:12">
      <c r="B343" s="5"/>
      <c r="D343" s="3"/>
      <c r="L343" t="str">
        <f t="shared" si="48"/>
        <v/>
      </c>
    </row>
    <row r="344" spans="2:12">
      <c r="B344" s="5"/>
      <c r="D344" s="3"/>
      <c r="L344" t="str">
        <f t="shared" si="48"/>
        <v/>
      </c>
    </row>
    <row r="345" spans="2:12">
      <c r="B345" s="5"/>
      <c r="D345" s="3"/>
      <c r="L345" t="str">
        <f t="shared" si="48"/>
        <v/>
      </c>
    </row>
    <row r="346" spans="2:12">
      <c r="B346" s="5"/>
      <c r="D346" s="3"/>
      <c r="L346" t="str">
        <f t="shared" si="48"/>
        <v/>
      </c>
    </row>
    <row r="347" spans="2:12">
      <c r="B347" s="5"/>
      <c r="D347" s="3"/>
      <c r="L347" t="str">
        <f t="shared" si="48"/>
        <v/>
      </c>
    </row>
    <row r="348" spans="2:12">
      <c r="B348" s="5"/>
      <c r="D348" s="3"/>
      <c r="L348" t="str">
        <f t="shared" si="48"/>
        <v/>
      </c>
    </row>
    <row r="349" spans="2:12">
      <c r="B349" s="5"/>
      <c r="D349" s="3"/>
      <c r="L349" t="str">
        <f t="shared" si="48"/>
        <v/>
      </c>
    </row>
    <row r="350" spans="2:12">
      <c r="B350" s="5"/>
      <c r="D350" s="3"/>
      <c r="L350" t="str">
        <f t="shared" si="48"/>
        <v/>
      </c>
    </row>
    <row r="351" spans="2:12">
      <c r="B351" s="5"/>
      <c r="D351" s="3"/>
      <c r="L351" t="str">
        <f t="shared" si="48"/>
        <v/>
      </c>
    </row>
    <row r="352" spans="2:12">
      <c r="B352" s="5"/>
      <c r="D352" s="3"/>
      <c r="L352" t="str">
        <f t="shared" si="48"/>
        <v/>
      </c>
    </row>
    <row r="353" spans="2:12">
      <c r="B353" s="5"/>
      <c r="D353" s="3"/>
      <c r="L353" t="str">
        <f t="shared" si="48"/>
        <v/>
      </c>
    </row>
    <row r="354" spans="2:12">
      <c r="B354" s="5"/>
      <c r="D354" s="3"/>
      <c r="L354" t="str">
        <f t="shared" si="48"/>
        <v/>
      </c>
    </row>
    <row r="355" spans="2:12">
      <c r="B355" s="5"/>
      <c r="D355" s="3"/>
      <c r="L355" t="str">
        <f t="shared" si="48"/>
        <v/>
      </c>
    </row>
    <row r="356" spans="2:12">
      <c r="B356" s="5"/>
      <c r="D356" s="3"/>
      <c r="L356" t="str">
        <f t="shared" si="48"/>
        <v/>
      </c>
    </row>
    <row r="357" spans="2:12">
      <c r="B357" s="5"/>
      <c r="D357" s="3"/>
      <c r="L357" t="str">
        <f t="shared" si="48"/>
        <v/>
      </c>
    </row>
    <row r="358" spans="2:12">
      <c r="B358" s="5"/>
      <c r="D358" s="3"/>
      <c r="L358" t="str">
        <f t="shared" si="48"/>
        <v/>
      </c>
    </row>
    <row r="359" spans="2:12">
      <c r="B359" s="5"/>
      <c r="D359" s="3"/>
      <c r="L359" t="str">
        <f t="shared" si="48"/>
        <v/>
      </c>
    </row>
    <row r="360" spans="2:12">
      <c r="B360" s="5"/>
      <c r="D360" s="3"/>
      <c r="L360" t="str">
        <f t="shared" si="48"/>
        <v/>
      </c>
    </row>
    <row r="361" spans="2:12">
      <c r="B361" s="5"/>
      <c r="D361" s="3"/>
      <c r="L361" t="str">
        <f t="shared" si="48"/>
        <v/>
      </c>
    </row>
    <row r="362" spans="2:12">
      <c r="B362" s="5"/>
      <c r="D362" s="3"/>
      <c r="L362" t="str">
        <f t="shared" si="48"/>
        <v/>
      </c>
    </row>
    <row r="363" spans="2:12">
      <c r="B363" s="5"/>
      <c r="D363" s="3"/>
      <c r="L363" t="str">
        <f t="shared" si="48"/>
        <v/>
      </c>
    </row>
    <row r="364" spans="2:12">
      <c r="B364" s="5"/>
      <c r="D364" s="3"/>
      <c r="L364" t="str">
        <f t="shared" si="48"/>
        <v/>
      </c>
    </row>
    <row r="365" spans="2:12">
      <c r="B365" s="5"/>
      <c r="D365" s="3"/>
      <c r="L365" t="str">
        <f t="shared" si="48"/>
        <v/>
      </c>
    </row>
    <row r="366" spans="2:12">
      <c r="B366" s="5"/>
      <c r="D366" s="3"/>
      <c r="L366" t="str">
        <f t="shared" si="48"/>
        <v/>
      </c>
    </row>
    <row r="367" spans="2:12">
      <c r="B367" s="5"/>
      <c r="D367" s="3"/>
      <c r="L367" t="str">
        <f t="shared" si="4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C19C-D6DC-4C5D-B675-1A00B7BDC59A}">
  <dimension ref="A1:Y368"/>
  <sheetViews>
    <sheetView view="pageLayout" zoomScaleNormal="100" workbookViewId="0">
      <selection activeCell="E95" sqref="E95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C2" s="3"/>
      <c r="D2" s="3"/>
      <c r="M2" t="str">
        <f>IF(L2="","",(ABS(L2)/D2)*100)</f>
        <v/>
      </c>
      <c r="N2" t="s">
        <v>16</v>
      </c>
      <c r="O2" s="6">
        <v>489</v>
      </c>
      <c r="Q2" t="s">
        <v>19</v>
      </c>
      <c r="R2">
        <f>SUMSQ(L2:L90)</f>
        <v>225972650.55260256</v>
      </c>
      <c r="S2">
        <f>SQRT(R2)</f>
        <v>15032.38672176187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M3" t="str">
        <f t="shared" ref="M3:M66" si="0">IF(L3="","",(ABS(L3)/D3)*100)</f>
        <v/>
      </c>
      <c r="N3" t="s">
        <v>12</v>
      </c>
      <c r="O3" s="4">
        <v>1</v>
      </c>
      <c r="Q3" t="s">
        <v>20</v>
      </c>
      <c r="R3">
        <f>RSQ(D2:D367,I2:I367)</f>
        <v>4.3585098703432815E-2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>
        <f>R7</f>
        <v>0</v>
      </c>
    </row>
    <row r="4" spans="1:25">
      <c r="B4" s="5"/>
      <c r="D4" s="3"/>
      <c r="M4" t="str">
        <f t="shared" si="0"/>
        <v/>
      </c>
      <c r="N4" t="s">
        <v>13</v>
      </c>
      <c r="O4" s="4">
        <v>2</v>
      </c>
      <c r="P4">
        <f>O4/O3</f>
        <v>2</v>
      </c>
      <c r="Q4" t="s">
        <v>21</v>
      </c>
      <c r="R4">
        <f>1-((1-$R$3)*($Y$3-1))/(Y3-Y4-1)</f>
        <v>0.84059751645057212</v>
      </c>
      <c r="W4" t="s">
        <v>27</v>
      </c>
      <c r="X4" t="s">
        <v>25</v>
      </c>
      <c r="Y4">
        <v>5</v>
      </c>
    </row>
    <row r="5" spans="1:25">
      <c r="B5" s="5"/>
      <c r="D5" s="3"/>
      <c r="M5" t="str">
        <f t="shared" si="0"/>
        <v/>
      </c>
      <c r="N5" s="1" t="s">
        <v>14</v>
      </c>
      <c r="O5" s="4">
        <v>42</v>
      </c>
      <c r="Q5" s="1" t="s">
        <v>22</v>
      </c>
      <c r="R5">
        <f>LARGE(L2:L367,1)/LARGE(D2:D367,1)*100</f>
        <v>1449.2128476774838</v>
      </c>
    </row>
    <row r="6" spans="1:25">
      <c r="B6" s="5"/>
      <c r="D6" s="3"/>
      <c r="M6" t="str">
        <f t="shared" si="0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1134.6559474197318</v>
      </c>
      <c r="S6">
        <f>_xlfn.STDEV.P(M2:M367)</f>
        <v>544.80113939282489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J7">
        <v>489</v>
      </c>
      <c r="K7">
        <v>489</v>
      </c>
      <c r="M7" t="str">
        <f t="shared" si="0"/>
        <v/>
      </c>
    </row>
    <row r="8" spans="1:25">
      <c r="A8">
        <f t="shared" ref="A8:A71" si="1">A7+1</f>
        <v>1</v>
      </c>
      <c r="B8" s="5">
        <v>43471</v>
      </c>
      <c r="C8">
        <v>1175</v>
      </c>
      <c r="D8" s="3">
        <v>489</v>
      </c>
      <c r="E8">
        <f t="shared" ref="E8:E71" si="2">(E7*EXP(-1/$O$5)+C8)</f>
        <v>1175</v>
      </c>
      <c r="F8">
        <f t="shared" ref="F8:F71" si="3">E8*$O$3</f>
        <v>1175</v>
      </c>
      <c r="G8">
        <f t="shared" ref="G8:G71" si="4">(G7*EXP(-1/$O$6)+C8)</f>
        <v>1175</v>
      </c>
      <c r="H8">
        <f t="shared" ref="H8:H71" si="5">G8*$O$4</f>
        <v>2350</v>
      </c>
      <c r="I8">
        <f t="shared" ref="I8:I71" si="6">IF(ISBLANK(D8),"",($O$2+((E7*EXP(-1/$O$5))*$O$3)-((G7*EXP(-1/$O$6))*$O$4)))</f>
        <v>489</v>
      </c>
      <c r="J8">
        <f t="shared" ref="J8:J71" si="7">$O$2+F8-H8</f>
        <v>-686</v>
      </c>
      <c r="K8">
        <f t="shared" ref="K8:K71" si="8">IF(I8="",J8,I8)</f>
        <v>489</v>
      </c>
      <c r="L8">
        <f t="shared" ref="L8:L71" si="9">IF(ISBLANK(D8),"",(K8-D8))</f>
        <v>0</v>
      </c>
      <c r="M8">
        <f t="shared" si="0"/>
        <v>0</v>
      </c>
      <c r="O8">
        <f>1.1*O3</f>
        <v>1.1000000000000001</v>
      </c>
    </row>
    <row r="9" spans="1:25">
      <c r="A9">
        <f t="shared" si="1"/>
        <v>2</v>
      </c>
      <c r="B9" s="5">
        <v>43472</v>
      </c>
      <c r="C9">
        <v>173</v>
      </c>
      <c r="D9" s="3"/>
      <c r="E9">
        <f t="shared" si="2"/>
        <v>1320.3542318163859</v>
      </c>
      <c r="F9">
        <f t="shared" si="3"/>
        <v>1320.3542318163859</v>
      </c>
      <c r="G9">
        <f t="shared" si="4"/>
        <v>1191.5815322064634</v>
      </c>
      <c r="H9">
        <f t="shared" si="5"/>
        <v>2383.1630644129268</v>
      </c>
      <c r="I9" t="str">
        <f t="shared" si="6"/>
        <v/>
      </c>
      <c r="J9">
        <f t="shared" si="7"/>
        <v>-573.80883259654092</v>
      </c>
      <c r="K9">
        <f t="shared" si="8"/>
        <v>-573.80883259654092</v>
      </c>
      <c r="L9" t="str">
        <f t="shared" si="9"/>
        <v/>
      </c>
      <c r="M9" t="str">
        <f t="shared" si="0"/>
        <v/>
      </c>
    </row>
    <row r="10" spans="1:25">
      <c r="A10">
        <f t="shared" si="1"/>
        <v>3</v>
      </c>
      <c r="B10" s="5">
        <v>43473</v>
      </c>
      <c r="C10">
        <v>385</v>
      </c>
      <c r="D10" s="3"/>
      <c r="E10">
        <f t="shared" si="2"/>
        <v>1674.2885237201733</v>
      </c>
      <c r="F10">
        <f t="shared" si="3"/>
        <v>1674.2885237201733</v>
      </c>
      <c r="G10">
        <f t="shared" si="4"/>
        <v>1417.9556960202424</v>
      </c>
      <c r="H10">
        <f t="shared" si="5"/>
        <v>2835.9113920404848</v>
      </c>
      <c r="I10" t="str">
        <f t="shared" si="6"/>
        <v/>
      </c>
      <c r="J10">
        <f t="shared" si="7"/>
        <v>-672.62286832031123</v>
      </c>
      <c r="K10">
        <f t="shared" si="8"/>
        <v>-672.62286832031123</v>
      </c>
      <c r="L10" t="str">
        <f t="shared" si="9"/>
        <v/>
      </c>
      <c r="M10" t="str">
        <f t="shared" si="0"/>
        <v/>
      </c>
    </row>
    <row r="11" spans="1:25">
      <c r="A11">
        <f t="shared" si="1"/>
        <v>4</v>
      </c>
      <c r="B11" s="5">
        <v>43474</v>
      </c>
      <c r="C11">
        <v>139.11590000000001</v>
      </c>
      <c r="D11" s="3"/>
      <c r="E11">
        <f t="shared" si="2"/>
        <v>1774.011238699532</v>
      </c>
      <c r="F11">
        <f t="shared" si="3"/>
        <v>1774.011238699532</v>
      </c>
      <c r="G11">
        <f t="shared" si="4"/>
        <v>1368.3103557048346</v>
      </c>
      <c r="H11">
        <f t="shared" si="5"/>
        <v>2736.6207114096692</v>
      </c>
      <c r="I11" t="str">
        <f t="shared" si="6"/>
        <v/>
      </c>
      <c r="J11">
        <f t="shared" si="7"/>
        <v>-473.6094727101372</v>
      </c>
      <c r="K11">
        <f t="shared" si="8"/>
        <v>-473.6094727101372</v>
      </c>
      <c r="L11" t="str">
        <f t="shared" si="9"/>
        <v/>
      </c>
      <c r="M11" t="str">
        <f t="shared" si="0"/>
        <v/>
      </c>
    </row>
    <row r="12" spans="1:25">
      <c r="A12">
        <f t="shared" si="1"/>
        <v>5</v>
      </c>
      <c r="B12" s="5">
        <v>43475</v>
      </c>
      <c r="C12">
        <v>85.121299999999991</v>
      </c>
      <c r="D12" s="3"/>
      <c r="E12">
        <f t="shared" si="2"/>
        <v>1817.3930463929673</v>
      </c>
      <c r="F12">
        <f t="shared" si="3"/>
        <v>1817.3930463929673</v>
      </c>
      <c r="G12">
        <f t="shared" si="4"/>
        <v>1271.2793073598309</v>
      </c>
      <c r="H12">
        <f t="shared" si="5"/>
        <v>2542.5586147196618</v>
      </c>
      <c r="I12" t="str">
        <f t="shared" si="6"/>
        <v/>
      </c>
      <c r="J12">
        <f t="shared" si="7"/>
        <v>-236.16556832669448</v>
      </c>
      <c r="K12">
        <f t="shared" si="8"/>
        <v>-236.16556832669448</v>
      </c>
      <c r="L12" t="str">
        <f t="shared" si="9"/>
        <v/>
      </c>
      <c r="M12" t="str">
        <f t="shared" si="0"/>
        <v/>
      </c>
    </row>
    <row r="13" spans="1:25">
      <c r="A13">
        <f t="shared" si="1"/>
        <v>6</v>
      </c>
      <c r="B13" s="5">
        <v>43476</v>
      </c>
      <c r="C13">
        <v>543</v>
      </c>
      <c r="D13" s="3"/>
      <c r="E13">
        <f t="shared" si="2"/>
        <v>2317.6328533213991</v>
      </c>
      <c r="F13">
        <f t="shared" si="3"/>
        <v>2317.6328533213991</v>
      </c>
      <c r="G13">
        <f t="shared" si="4"/>
        <v>1645.0439359599559</v>
      </c>
      <c r="H13">
        <f t="shared" si="5"/>
        <v>3290.0878719199118</v>
      </c>
      <c r="I13" t="str">
        <f t="shared" si="6"/>
        <v/>
      </c>
      <c r="J13">
        <f t="shared" si="7"/>
        <v>-483.45501859851265</v>
      </c>
      <c r="K13">
        <f t="shared" si="8"/>
        <v>-483.45501859851265</v>
      </c>
      <c r="L13" t="str">
        <f t="shared" si="9"/>
        <v/>
      </c>
      <c r="M13" t="str">
        <f t="shared" si="0"/>
        <v/>
      </c>
    </row>
    <row r="14" spans="1:25">
      <c r="A14">
        <f t="shared" si="1"/>
        <v>7</v>
      </c>
      <c r="B14" s="5">
        <v>43477</v>
      </c>
      <c r="C14">
        <v>17</v>
      </c>
      <c r="D14" s="3"/>
      <c r="E14">
        <f t="shared" si="2"/>
        <v>2280.1028613233975</v>
      </c>
      <c r="F14">
        <f t="shared" si="3"/>
        <v>2280.1028613233975</v>
      </c>
      <c r="G14">
        <f t="shared" si="4"/>
        <v>1443.0522322017389</v>
      </c>
      <c r="H14">
        <f t="shared" si="5"/>
        <v>2886.1044644034778</v>
      </c>
      <c r="I14" t="str">
        <f t="shared" si="6"/>
        <v/>
      </c>
      <c r="J14">
        <f t="shared" si="7"/>
        <v>-117.00160308008026</v>
      </c>
      <c r="K14">
        <f t="shared" si="8"/>
        <v>-117.00160308008026</v>
      </c>
      <c r="L14" t="str">
        <f t="shared" si="9"/>
        <v/>
      </c>
      <c r="M14" t="str">
        <f t="shared" si="0"/>
        <v/>
      </c>
    </row>
    <row r="15" spans="1:25">
      <c r="A15">
        <f t="shared" si="1"/>
        <v>8</v>
      </c>
      <c r="B15" s="5">
        <v>43478</v>
      </c>
      <c r="C15">
        <v>161</v>
      </c>
      <c r="D15" s="3"/>
      <c r="E15">
        <f t="shared" si="2"/>
        <v>2387.4558867370638</v>
      </c>
      <c r="F15">
        <f t="shared" si="3"/>
        <v>2387.4558867370638</v>
      </c>
      <c r="G15">
        <f t="shared" si="4"/>
        <v>1411.9500882808547</v>
      </c>
      <c r="H15">
        <f t="shared" si="5"/>
        <v>2823.9001765617095</v>
      </c>
      <c r="I15" t="str">
        <f t="shared" si="6"/>
        <v/>
      </c>
      <c r="J15">
        <f t="shared" si="7"/>
        <v>52.555710175354307</v>
      </c>
      <c r="K15">
        <f t="shared" si="8"/>
        <v>52.555710175354307</v>
      </c>
      <c r="L15" t="str">
        <f t="shared" si="9"/>
        <v/>
      </c>
      <c r="M15" t="str">
        <f t="shared" si="0"/>
        <v/>
      </c>
    </row>
    <row r="16" spans="1:25">
      <c r="A16">
        <f t="shared" si="1"/>
        <v>9</v>
      </c>
      <c r="B16" s="5">
        <v>43479</v>
      </c>
      <c r="C16">
        <v>209</v>
      </c>
      <c r="D16" s="3"/>
      <c r="E16">
        <f t="shared" si="2"/>
        <v>2540.2830765299677</v>
      </c>
      <c r="F16">
        <f t="shared" si="3"/>
        <v>2540.2830765299677</v>
      </c>
      <c r="G16">
        <f t="shared" si="4"/>
        <v>1432.9883270809908</v>
      </c>
      <c r="H16">
        <f t="shared" si="5"/>
        <v>2865.9766541619815</v>
      </c>
      <c r="I16" t="str">
        <f t="shared" si="6"/>
        <v/>
      </c>
      <c r="J16">
        <f t="shared" si="7"/>
        <v>163.30642236798622</v>
      </c>
      <c r="K16">
        <f t="shared" si="8"/>
        <v>163.30642236798622</v>
      </c>
      <c r="L16" t="str">
        <f t="shared" si="9"/>
        <v/>
      </c>
      <c r="M16" t="str">
        <f t="shared" si="0"/>
        <v/>
      </c>
    </row>
    <row r="17" spans="1:15">
      <c r="A17">
        <f t="shared" si="1"/>
        <v>10</v>
      </c>
      <c r="B17" s="5">
        <v>43480</v>
      </c>
      <c r="C17">
        <v>513</v>
      </c>
      <c r="D17" s="3"/>
      <c r="E17">
        <f t="shared" si="2"/>
        <v>2993.5145003133671</v>
      </c>
      <c r="F17">
        <f t="shared" si="3"/>
        <v>2993.5145003133671</v>
      </c>
      <c r="G17">
        <f t="shared" si="4"/>
        <v>1755.2259113464954</v>
      </c>
      <c r="H17">
        <f t="shared" si="5"/>
        <v>3510.4518226929908</v>
      </c>
      <c r="I17" t="str">
        <f t="shared" si="6"/>
        <v/>
      </c>
      <c r="J17">
        <f t="shared" si="7"/>
        <v>-27.937322379623765</v>
      </c>
      <c r="K17">
        <f t="shared" si="8"/>
        <v>-27.937322379623765</v>
      </c>
      <c r="L17" t="str">
        <f t="shared" si="9"/>
        <v/>
      </c>
      <c r="M17" t="str">
        <f t="shared" si="0"/>
        <v/>
      </c>
    </row>
    <row r="18" spans="1:15">
      <c r="A18">
        <f t="shared" si="1"/>
        <v>11</v>
      </c>
      <c r="B18" s="5">
        <v>43481</v>
      </c>
      <c r="C18">
        <v>220</v>
      </c>
      <c r="D18" s="3"/>
      <c r="E18">
        <f>(E17*EXP(-1/$O$5)+C18)</f>
        <v>3143.0821531389406</v>
      </c>
      <c r="F18">
        <f t="shared" si="3"/>
        <v>3143.0821531389406</v>
      </c>
      <c r="G18">
        <f t="shared" si="4"/>
        <v>1741.5665516151485</v>
      </c>
      <c r="H18">
        <f t="shared" si="5"/>
        <v>3483.1331032302969</v>
      </c>
      <c r="I18" t="str">
        <f t="shared" si="6"/>
        <v/>
      </c>
      <c r="J18">
        <f t="shared" si="7"/>
        <v>148.9490499086437</v>
      </c>
      <c r="K18">
        <f t="shared" si="8"/>
        <v>148.9490499086437</v>
      </c>
      <c r="L18" t="str">
        <f t="shared" si="9"/>
        <v/>
      </c>
      <c r="M18" t="str">
        <f t="shared" si="0"/>
        <v/>
      </c>
    </row>
    <row r="19" spans="1:15">
      <c r="A19">
        <f t="shared" si="1"/>
        <v>12</v>
      </c>
      <c r="B19" s="5">
        <v>43482</v>
      </c>
      <c r="C19">
        <v>748</v>
      </c>
      <c r="D19" s="3"/>
      <c r="E19">
        <f t="shared" si="2"/>
        <v>3817.1307313621455</v>
      </c>
      <c r="F19">
        <f t="shared" si="3"/>
        <v>3817.1307313621455</v>
      </c>
      <c r="G19">
        <f t="shared" si="4"/>
        <v>2257.7255545393064</v>
      </c>
      <c r="H19">
        <f t="shared" si="5"/>
        <v>4515.4511090786127</v>
      </c>
      <c r="I19" t="str">
        <f t="shared" si="6"/>
        <v/>
      </c>
      <c r="J19">
        <f t="shared" si="7"/>
        <v>-209.32037771646719</v>
      </c>
      <c r="K19">
        <f t="shared" si="8"/>
        <v>-209.32037771646719</v>
      </c>
      <c r="L19" t="str">
        <f t="shared" si="9"/>
        <v/>
      </c>
      <c r="M19" t="str">
        <f t="shared" si="0"/>
        <v/>
      </c>
    </row>
    <row r="20" spans="1:15">
      <c r="A20">
        <f t="shared" si="1"/>
        <v>13</v>
      </c>
      <c r="B20" s="5">
        <v>43483</v>
      </c>
      <c r="C20">
        <v>627</v>
      </c>
      <c r="D20" s="3"/>
      <c r="E20">
        <f t="shared" si="2"/>
        <v>4354.3200834253057</v>
      </c>
      <c r="F20">
        <f t="shared" si="3"/>
        <v>4354.3200834253057</v>
      </c>
      <c r="G20">
        <f t="shared" si="4"/>
        <v>2584.1723869313482</v>
      </c>
      <c r="H20">
        <f t="shared" si="5"/>
        <v>5168.3447738626965</v>
      </c>
      <c r="I20" t="str">
        <f t="shared" si="6"/>
        <v/>
      </c>
      <c r="J20">
        <f t="shared" si="7"/>
        <v>-325.02469043739075</v>
      </c>
      <c r="K20">
        <f t="shared" si="8"/>
        <v>-325.02469043739075</v>
      </c>
      <c r="L20" t="str">
        <f t="shared" si="9"/>
        <v/>
      </c>
      <c r="M20" t="str">
        <f t="shared" si="0"/>
        <v/>
      </c>
    </row>
    <row r="21" spans="1:15">
      <c r="A21">
        <f t="shared" si="1"/>
        <v>14</v>
      </c>
      <c r="B21" s="5">
        <v>43484</v>
      </c>
      <c r="C21">
        <v>654</v>
      </c>
      <c r="D21" s="3"/>
      <c r="E21">
        <f t="shared" si="2"/>
        <v>4905.8702760860451</v>
      </c>
      <c r="F21">
        <f t="shared" si="3"/>
        <v>4905.8702760860451</v>
      </c>
      <c r="G21">
        <f t="shared" si="4"/>
        <v>2894.1619313754609</v>
      </c>
      <c r="H21">
        <f t="shared" si="5"/>
        <v>5788.3238627509218</v>
      </c>
      <c r="I21" t="str">
        <f t="shared" si="6"/>
        <v/>
      </c>
      <c r="J21">
        <f t="shared" si="7"/>
        <v>-393.45358666487664</v>
      </c>
      <c r="K21">
        <f t="shared" si="8"/>
        <v>-393.45358666487664</v>
      </c>
      <c r="L21" t="str">
        <f t="shared" si="9"/>
        <v/>
      </c>
      <c r="M21" t="str">
        <f t="shared" si="0"/>
        <v/>
      </c>
    </row>
    <row r="22" spans="1:15">
      <c r="A22">
        <f t="shared" si="1"/>
        <v>15</v>
      </c>
      <c r="B22" s="5">
        <v>43485</v>
      </c>
      <c r="C22">
        <v>538</v>
      </c>
      <c r="D22" s="3"/>
      <c r="E22">
        <f t="shared" si="2"/>
        <v>5328.4434229868466</v>
      </c>
      <c r="F22">
        <f t="shared" si="3"/>
        <v>5328.4434229868466</v>
      </c>
      <c r="G22">
        <f t="shared" si="4"/>
        <v>3046.8850166076886</v>
      </c>
      <c r="H22">
        <f t="shared" si="5"/>
        <v>6093.7700332153772</v>
      </c>
      <c r="I22" t="str">
        <f t="shared" si="6"/>
        <v/>
      </c>
      <c r="J22">
        <f t="shared" si="7"/>
        <v>-276.32661022853063</v>
      </c>
      <c r="K22">
        <f t="shared" si="8"/>
        <v>-276.32661022853063</v>
      </c>
      <c r="L22" t="str">
        <f t="shared" si="9"/>
        <v/>
      </c>
      <c r="M22" t="str">
        <f t="shared" si="0"/>
        <v/>
      </c>
    </row>
    <row r="23" spans="1:15">
      <c r="A23">
        <f t="shared" si="1"/>
        <v>16</v>
      </c>
      <c r="B23" s="5">
        <v>43486</v>
      </c>
      <c r="C23">
        <v>0</v>
      </c>
      <c r="D23" s="3"/>
      <c r="E23">
        <f t="shared" si="2"/>
        <v>5203.0741364750183</v>
      </c>
      <c r="F23">
        <f t="shared" si="3"/>
        <v>5203.0741364750183</v>
      </c>
      <c r="G23">
        <f t="shared" si="4"/>
        <v>2641.2772839771701</v>
      </c>
      <c r="H23">
        <f t="shared" si="5"/>
        <v>5282.5545679543402</v>
      </c>
      <c r="I23" t="str">
        <f t="shared" si="6"/>
        <v/>
      </c>
      <c r="J23">
        <f t="shared" si="7"/>
        <v>409.51956852067815</v>
      </c>
      <c r="K23">
        <f t="shared" si="8"/>
        <v>409.51956852067815</v>
      </c>
      <c r="L23" t="str">
        <f t="shared" si="9"/>
        <v/>
      </c>
      <c r="M23" t="str">
        <f t="shared" si="0"/>
        <v/>
      </c>
    </row>
    <row r="24" spans="1:15">
      <c r="A24">
        <f t="shared" si="1"/>
        <v>17</v>
      </c>
      <c r="B24" s="5">
        <v>43487</v>
      </c>
      <c r="C24">
        <v>109</v>
      </c>
      <c r="D24" s="3"/>
      <c r="E24">
        <f t="shared" si="2"/>
        <v>5189.6545778204254</v>
      </c>
      <c r="F24">
        <f t="shared" si="3"/>
        <v>5189.6545778204254</v>
      </c>
      <c r="G24">
        <f t="shared" si="4"/>
        <v>2398.664904591993</v>
      </c>
      <c r="H24">
        <f t="shared" si="5"/>
        <v>4797.3298091839861</v>
      </c>
      <c r="I24" t="str">
        <f t="shared" si="6"/>
        <v/>
      </c>
      <c r="J24">
        <f t="shared" si="7"/>
        <v>881.32476863643933</v>
      </c>
      <c r="K24">
        <f t="shared" si="8"/>
        <v>881.32476863643933</v>
      </c>
      <c r="L24" t="str">
        <f t="shared" si="9"/>
        <v/>
      </c>
      <c r="M24" t="str">
        <f t="shared" si="0"/>
        <v/>
      </c>
    </row>
    <row r="25" spans="1:15">
      <c r="A25">
        <f t="shared" si="1"/>
        <v>18</v>
      </c>
      <c r="B25" s="5">
        <v>43488</v>
      </c>
      <c r="C25">
        <v>287</v>
      </c>
      <c r="D25" s="3"/>
      <c r="E25">
        <f t="shared" si="2"/>
        <v>5354.5507587468464</v>
      </c>
      <c r="F25">
        <f t="shared" si="3"/>
        <v>5354.5507587468464</v>
      </c>
      <c r="G25">
        <f t="shared" si="4"/>
        <v>2366.3495946971766</v>
      </c>
      <c r="H25">
        <f t="shared" si="5"/>
        <v>4732.6991893943532</v>
      </c>
      <c r="I25" t="str">
        <f t="shared" si="6"/>
        <v/>
      </c>
      <c r="J25">
        <f t="shared" si="7"/>
        <v>1110.8515693524932</v>
      </c>
      <c r="K25">
        <f t="shared" si="8"/>
        <v>1110.8515693524932</v>
      </c>
      <c r="L25" t="str">
        <f t="shared" si="9"/>
        <v/>
      </c>
      <c r="M25" t="str">
        <f t="shared" si="0"/>
        <v/>
      </c>
      <c r="O25" s="7" t="s">
        <v>32</v>
      </c>
    </row>
    <row r="26" spans="1:15">
      <c r="A26">
        <f t="shared" si="1"/>
        <v>19</v>
      </c>
      <c r="B26" s="5">
        <v>43489</v>
      </c>
      <c r="C26">
        <v>478</v>
      </c>
      <c r="D26" s="3"/>
      <c r="E26">
        <f t="shared" si="2"/>
        <v>5706.5672106585816</v>
      </c>
      <c r="F26">
        <f t="shared" si="3"/>
        <v>5706.5672106585816</v>
      </c>
      <c r="G26">
        <f t="shared" si="4"/>
        <v>2529.3361667257818</v>
      </c>
      <c r="H26">
        <f t="shared" si="5"/>
        <v>5058.6723334515636</v>
      </c>
      <c r="I26" t="str">
        <f t="shared" si="6"/>
        <v/>
      </c>
      <c r="J26">
        <f t="shared" si="7"/>
        <v>1136.894877207018</v>
      </c>
      <c r="K26">
        <f t="shared" si="8"/>
        <v>1136.894877207018</v>
      </c>
      <c r="L26" t="str">
        <f t="shared" si="9"/>
        <v/>
      </c>
      <c r="M26" t="str">
        <f t="shared" si="0"/>
        <v/>
      </c>
    </row>
    <row r="27" spans="1:15">
      <c r="A27">
        <f t="shared" si="1"/>
        <v>20</v>
      </c>
      <c r="B27" s="5">
        <v>43490</v>
      </c>
      <c r="C27">
        <v>51</v>
      </c>
      <c r="D27" s="3"/>
      <c r="E27">
        <f t="shared" si="2"/>
        <v>5623.3013091861721</v>
      </c>
      <c r="F27">
        <f t="shared" si="3"/>
        <v>5623.3013091861721</v>
      </c>
      <c r="G27">
        <f t="shared" si="4"/>
        <v>2243.6256239734207</v>
      </c>
      <c r="H27">
        <f t="shared" si="5"/>
        <v>4487.2512479468414</v>
      </c>
      <c r="I27" t="str">
        <f t="shared" si="6"/>
        <v/>
      </c>
      <c r="J27">
        <f t="shared" si="7"/>
        <v>1625.0500612393307</v>
      </c>
      <c r="K27">
        <f t="shared" si="8"/>
        <v>1625.0500612393307</v>
      </c>
      <c r="L27" t="str">
        <f t="shared" si="9"/>
        <v/>
      </c>
      <c r="M27" t="str">
        <f t="shared" si="0"/>
        <v/>
      </c>
    </row>
    <row r="28" spans="1:15">
      <c r="A28">
        <f t="shared" si="1"/>
        <v>21</v>
      </c>
      <c r="B28" s="5">
        <v>43491</v>
      </c>
      <c r="C28">
        <v>133</v>
      </c>
      <c r="D28" s="3"/>
      <c r="E28">
        <f t="shared" si="2"/>
        <v>5623.9945139347892</v>
      </c>
      <c r="F28">
        <f t="shared" si="3"/>
        <v>5623.9945139347892</v>
      </c>
      <c r="G28">
        <f t="shared" si="4"/>
        <v>2077.9494687357696</v>
      </c>
      <c r="H28">
        <f t="shared" si="5"/>
        <v>4155.8989374715393</v>
      </c>
      <c r="I28" t="str">
        <f t="shared" si="6"/>
        <v/>
      </c>
      <c r="J28">
        <f t="shared" si="7"/>
        <v>1957.0955764632499</v>
      </c>
      <c r="K28">
        <f t="shared" si="8"/>
        <v>1957.0955764632499</v>
      </c>
      <c r="L28" t="str">
        <f t="shared" si="9"/>
        <v/>
      </c>
      <c r="M28" t="str">
        <f t="shared" si="0"/>
        <v/>
      </c>
    </row>
    <row r="29" spans="1:15">
      <c r="A29">
        <f t="shared" si="1"/>
        <v>22</v>
      </c>
      <c r="B29" s="5">
        <v>43492</v>
      </c>
      <c r="C29">
        <v>734</v>
      </c>
      <c r="D29" s="3"/>
      <c r="E29">
        <f t="shared" si="2"/>
        <v>6225.6714087448663</v>
      </c>
      <c r="F29">
        <f t="shared" si="3"/>
        <v>6225.6714087448663</v>
      </c>
      <c r="G29">
        <f t="shared" si="4"/>
        <v>2535.3284712446693</v>
      </c>
      <c r="H29">
        <f t="shared" si="5"/>
        <v>5070.6569424893387</v>
      </c>
      <c r="I29" t="str">
        <f t="shared" si="6"/>
        <v/>
      </c>
      <c r="J29">
        <f t="shared" si="7"/>
        <v>1644.0144662555276</v>
      </c>
      <c r="K29">
        <f t="shared" si="8"/>
        <v>1644.0144662555276</v>
      </c>
      <c r="L29" t="str">
        <f t="shared" si="9"/>
        <v/>
      </c>
      <c r="M29" t="str">
        <f t="shared" si="0"/>
        <v/>
      </c>
    </row>
    <row r="30" spans="1:15">
      <c r="A30">
        <f t="shared" si="1"/>
        <v>23</v>
      </c>
      <c r="B30" s="5">
        <v>43493</v>
      </c>
      <c r="C30">
        <v>0</v>
      </c>
      <c r="D30" s="3"/>
      <c r="E30">
        <f t="shared" si="2"/>
        <v>6079.191861039747</v>
      </c>
      <c r="F30">
        <f t="shared" si="3"/>
        <v>6079.191861039747</v>
      </c>
      <c r="G30">
        <f t="shared" si="4"/>
        <v>2197.8202203294177</v>
      </c>
      <c r="H30">
        <f t="shared" si="5"/>
        <v>4395.6404406588354</v>
      </c>
      <c r="I30" t="str">
        <f t="shared" si="6"/>
        <v/>
      </c>
      <c r="J30">
        <f t="shared" si="7"/>
        <v>2172.5514203809116</v>
      </c>
      <c r="K30">
        <f t="shared" si="8"/>
        <v>2172.5514203809116</v>
      </c>
      <c r="L30" t="str">
        <f t="shared" si="9"/>
        <v/>
      </c>
      <c r="M30" t="str">
        <f t="shared" si="0"/>
        <v/>
      </c>
    </row>
    <row r="31" spans="1:15">
      <c r="A31">
        <f t="shared" si="1"/>
        <v>24</v>
      </c>
      <c r="B31" s="5">
        <v>43494</v>
      </c>
      <c r="C31">
        <v>140</v>
      </c>
      <c r="D31" s="3"/>
      <c r="E31">
        <f t="shared" si="2"/>
        <v>6076.1587300320716</v>
      </c>
      <c r="F31">
        <f t="shared" si="3"/>
        <v>6076.1587300320716</v>
      </c>
      <c r="G31">
        <f t="shared" si="4"/>
        <v>2045.2417766276469</v>
      </c>
      <c r="H31">
        <f t="shared" si="5"/>
        <v>4090.4835532552938</v>
      </c>
      <c r="I31" t="str">
        <f t="shared" si="6"/>
        <v/>
      </c>
      <c r="J31">
        <f t="shared" si="7"/>
        <v>2474.6751767767778</v>
      </c>
      <c r="K31">
        <f t="shared" si="8"/>
        <v>2474.6751767767778</v>
      </c>
      <c r="L31" t="str">
        <f t="shared" si="9"/>
        <v/>
      </c>
      <c r="M31" t="str">
        <f t="shared" si="0"/>
        <v/>
      </c>
    </row>
    <row r="32" spans="1:15">
      <c r="A32">
        <f t="shared" si="1"/>
        <v>25</v>
      </c>
      <c r="B32" s="5">
        <v>43495</v>
      </c>
      <c r="C32">
        <v>368</v>
      </c>
      <c r="D32" s="3"/>
      <c r="E32">
        <f t="shared" si="2"/>
        <v>6301.1969634811694</v>
      </c>
      <c r="F32">
        <f t="shared" si="3"/>
        <v>6301.1969634811694</v>
      </c>
      <c r="G32">
        <f t="shared" si="4"/>
        <v>2140.9748958043047</v>
      </c>
      <c r="H32">
        <f t="shared" si="5"/>
        <v>4281.9497916086093</v>
      </c>
      <c r="I32" t="str">
        <f t="shared" si="6"/>
        <v/>
      </c>
      <c r="J32">
        <f t="shared" si="7"/>
        <v>2508.2471718725601</v>
      </c>
      <c r="K32">
        <f t="shared" si="8"/>
        <v>2508.2471718725601</v>
      </c>
      <c r="L32" t="str">
        <f t="shared" si="9"/>
        <v/>
      </c>
      <c r="M32" t="str">
        <f t="shared" si="0"/>
        <v/>
      </c>
    </row>
    <row r="33" spans="1:13">
      <c r="A33">
        <f t="shared" si="1"/>
        <v>26</v>
      </c>
      <c r="B33" s="5">
        <v>43496</v>
      </c>
      <c r="C33">
        <v>775</v>
      </c>
      <c r="D33" s="3"/>
      <c r="E33">
        <f t="shared" si="2"/>
        <v>6927.9404268584512</v>
      </c>
      <c r="F33">
        <f t="shared" si="3"/>
        <v>6927.9404268584512</v>
      </c>
      <c r="G33">
        <f t="shared" si="4"/>
        <v>2630.9638210926996</v>
      </c>
      <c r="H33">
        <f t="shared" si="5"/>
        <v>5261.9276421853992</v>
      </c>
      <c r="I33" t="str">
        <f t="shared" si="6"/>
        <v/>
      </c>
      <c r="J33">
        <f t="shared" si="7"/>
        <v>2155.012784673052</v>
      </c>
      <c r="K33">
        <f t="shared" si="8"/>
        <v>2155.012784673052</v>
      </c>
      <c r="L33" t="str">
        <f t="shared" si="9"/>
        <v/>
      </c>
      <c r="M33" t="str">
        <f t="shared" si="0"/>
        <v/>
      </c>
    </row>
    <row r="34" spans="1:13">
      <c r="A34">
        <f t="shared" si="1"/>
        <v>27</v>
      </c>
      <c r="B34" s="5">
        <v>43497</v>
      </c>
      <c r="C34">
        <v>399</v>
      </c>
      <c r="D34" s="3"/>
      <c r="E34">
        <f t="shared" si="2"/>
        <v>7163.9376736407339</v>
      </c>
      <c r="F34">
        <f t="shared" si="3"/>
        <v>7163.9376736407339</v>
      </c>
      <c r="G34">
        <f t="shared" si="4"/>
        <v>2679.7243915475519</v>
      </c>
      <c r="H34">
        <f t="shared" si="5"/>
        <v>5359.4487830951039</v>
      </c>
      <c r="I34" t="str">
        <f t="shared" si="6"/>
        <v/>
      </c>
      <c r="J34">
        <f t="shared" si="7"/>
        <v>2293.4888905456301</v>
      </c>
      <c r="K34">
        <f t="shared" si="8"/>
        <v>2293.4888905456301</v>
      </c>
      <c r="L34" t="str">
        <f t="shared" si="9"/>
        <v/>
      </c>
      <c r="M34" t="str">
        <f t="shared" si="0"/>
        <v/>
      </c>
    </row>
    <row r="35" spans="1:13">
      <c r="A35">
        <f t="shared" si="1"/>
        <v>28</v>
      </c>
      <c r="B35" s="5">
        <v>43498</v>
      </c>
      <c r="C35">
        <v>481</v>
      </c>
      <c r="D35" s="3"/>
      <c r="E35">
        <f t="shared" si="2"/>
        <v>7476.3823032515156</v>
      </c>
      <c r="F35">
        <f t="shared" si="3"/>
        <v>7476.3823032515156</v>
      </c>
      <c r="G35">
        <f t="shared" si="4"/>
        <v>2803.9938524540753</v>
      </c>
      <c r="H35">
        <f t="shared" si="5"/>
        <v>5607.9877049081506</v>
      </c>
      <c r="I35" t="str">
        <f t="shared" si="6"/>
        <v/>
      </c>
      <c r="J35">
        <f t="shared" si="7"/>
        <v>2357.394598343365</v>
      </c>
      <c r="K35">
        <f t="shared" si="8"/>
        <v>2357.394598343365</v>
      </c>
      <c r="L35" t="str">
        <f t="shared" si="9"/>
        <v/>
      </c>
      <c r="M35" t="str">
        <f t="shared" si="0"/>
        <v/>
      </c>
    </row>
    <row r="36" spans="1:13">
      <c r="A36">
        <f t="shared" si="1"/>
        <v>29</v>
      </c>
      <c r="B36" s="5">
        <v>43499</v>
      </c>
      <c r="C36">
        <v>0</v>
      </c>
      <c r="D36" s="3"/>
      <c r="E36">
        <f t="shared" si="2"/>
        <v>7300.4756377129906</v>
      </c>
      <c r="F36">
        <f t="shared" si="3"/>
        <v>7300.4756377129906</v>
      </c>
      <c r="G36">
        <f t="shared" si="4"/>
        <v>2430.7203017278093</v>
      </c>
      <c r="H36">
        <f t="shared" si="5"/>
        <v>4861.4406034556187</v>
      </c>
      <c r="I36" t="str">
        <f t="shared" si="6"/>
        <v/>
      </c>
      <c r="J36">
        <f t="shared" si="7"/>
        <v>2928.035034257372</v>
      </c>
      <c r="K36">
        <f t="shared" si="8"/>
        <v>2928.035034257372</v>
      </c>
      <c r="L36" t="str">
        <f t="shared" si="9"/>
        <v/>
      </c>
      <c r="M36" t="str">
        <f t="shared" si="0"/>
        <v/>
      </c>
    </row>
    <row r="37" spans="1:13">
      <c r="A37">
        <f t="shared" si="1"/>
        <v>30</v>
      </c>
      <c r="B37" s="5">
        <v>43500</v>
      </c>
      <c r="C37">
        <v>123</v>
      </c>
      <c r="D37" s="3"/>
      <c r="E37">
        <f t="shared" si="2"/>
        <v>7251.7077593212152</v>
      </c>
      <c r="F37">
        <f t="shared" si="3"/>
        <v>7251.7077593212152</v>
      </c>
      <c r="G37">
        <f t="shared" si="4"/>
        <v>2230.1377100419309</v>
      </c>
      <c r="H37">
        <f t="shared" si="5"/>
        <v>4460.2754200838617</v>
      </c>
      <c r="I37" t="str">
        <f t="shared" si="6"/>
        <v/>
      </c>
      <c r="J37">
        <f t="shared" si="7"/>
        <v>3280.4323392373535</v>
      </c>
      <c r="K37">
        <f t="shared" si="8"/>
        <v>3280.4323392373535</v>
      </c>
      <c r="L37" t="str">
        <f t="shared" si="9"/>
        <v/>
      </c>
      <c r="M37" t="str">
        <f t="shared" si="0"/>
        <v/>
      </c>
    </row>
    <row r="38" spans="1:13">
      <c r="A38">
        <f t="shared" si="1"/>
        <v>31</v>
      </c>
      <c r="B38" s="5">
        <v>43501</v>
      </c>
      <c r="C38">
        <v>0</v>
      </c>
      <c r="D38" s="3"/>
      <c r="E38">
        <f t="shared" si="2"/>
        <v>7081.0873068535466</v>
      </c>
      <c r="F38">
        <f t="shared" si="3"/>
        <v>7081.0873068535466</v>
      </c>
      <c r="G38">
        <f t="shared" si="4"/>
        <v>1933.2570942348284</v>
      </c>
      <c r="H38">
        <f t="shared" si="5"/>
        <v>3866.5141884696568</v>
      </c>
      <c r="I38" t="str">
        <f t="shared" si="6"/>
        <v/>
      </c>
      <c r="J38">
        <f t="shared" si="7"/>
        <v>3703.5731183838898</v>
      </c>
      <c r="K38">
        <f t="shared" si="8"/>
        <v>3703.5731183838898</v>
      </c>
      <c r="L38" t="str">
        <f t="shared" si="9"/>
        <v/>
      </c>
      <c r="M38" t="str">
        <f t="shared" si="0"/>
        <v/>
      </c>
    </row>
    <row r="39" spans="1:13">
      <c r="A39">
        <f t="shared" si="1"/>
        <v>32</v>
      </c>
      <c r="B39" s="5">
        <v>43502</v>
      </c>
      <c r="C39">
        <v>141</v>
      </c>
      <c r="D39" s="3"/>
      <c r="E39">
        <f t="shared" si="2"/>
        <v>7055.4812658550736</v>
      </c>
      <c r="F39">
        <f t="shared" si="3"/>
        <v>7055.4812658550736</v>
      </c>
      <c r="G39">
        <f t="shared" si="4"/>
        <v>1816.8978495274268</v>
      </c>
      <c r="H39">
        <f t="shared" si="5"/>
        <v>3633.7956990548537</v>
      </c>
      <c r="I39" t="str">
        <f t="shared" si="6"/>
        <v/>
      </c>
      <c r="J39">
        <f t="shared" si="7"/>
        <v>3910.6855668002199</v>
      </c>
      <c r="K39">
        <f t="shared" si="8"/>
        <v>3910.6855668002199</v>
      </c>
      <c r="L39" t="str">
        <f t="shared" si="9"/>
        <v/>
      </c>
      <c r="M39" t="str">
        <f t="shared" si="0"/>
        <v/>
      </c>
    </row>
    <row r="40" spans="1:13">
      <c r="A40">
        <f t="shared" si="1"/>
        <v>33</v>
      </c>
      <c r="B40" s="5">
        <v>43503</v>
      </c>
      <c r="C40">
        <v>452</v>
      </c>
      <c r="D40" s="3"/>
      <c r="E40">
        <f t="shared" si="2"/>
        <v>7341.4776918128082</v>
      </c>
      <c r="F40">
        <f t="shared" si="3"/>
        <v>7341.4776918128082</v>
      </c>
      <c r="G40">
        <f t="shared" si="4"/>
        <v>2027.0285918589573</v>
      </c>
      <c r="H40">
        <f t="shared" si="5"/>
        <v>4054.0571837179145</v>
      </c>
      <c r="I40" t="str">
        <f t="shared" si="6"/>
        <v/>
      </c>
      <c r="J40">
        <f t="shared" si="7"/>
        <v>3776.4205080948936</v>
      </c>
      <c r="K40">
        <f t="shared" si="8"/>
        <v>3776.4205080948936</v>
      </c>
      <c r="L40" t="str">
        <f t="shared" si="9"/>
        <v/>
      </c>
      <c r="M40" t="str">
        <f t="shared" si="0"/>
        <v/>
      </c>
    </row>
    <row r="41" spans="1:13">
      <c r="A41">
        <f t="shared" si="1"/>
        <v>34</v>
      </c>
      <c r="B41" s="5">
        <v>43504</v>
      </c>
      <c r="C41">
        <v>74</v>
      </c>
      <c r="D41" s="3"/>
      <c r="E41">
        <f t="shared" si="2"/>
        <v>7242.7451042442708</v>
      </c>
      <c r="F41">
        <f t="shared" si="3"/>
        <v>7242.7451042442708</v>
      </c>
      <c r="G41">
        <f t="shared" si="4"/>
        <v>1831.186288444261</v>
      </c>
      <c r="H41">
        <f t="shared" si="5"/>
        <v>3662.372576888522</v>
      </c>
      <c r="I41" t="str">
        <f t="shared" si="6"/>
        <v/>
      </c>
      <c r="J41">
        <f t="shared" si="7"/>
        <v>4069.3725273557488</v>
      </c>
      <c r="K41">
        <f t="shared" si="8"/>
        <v>4069.3725273557488</v>
      </c>
      <c r="L41" t="str">
        <f t="shared" si="9"/>
        <v/>
      </c>
      <c r="M41" t="str">
        <f t="shared" si="0"/>
        <v/>
      </c>
    </row>
    <row r="42" spans="1:13">
      <c r="A42">
        <f t="shared" si="1"/>
        <v>35</v>
      </c>
      <c r="B42" s="5">
        <v>43505</v>
      </c>
      <c r="C42">
        <v>478</v>
      </c>
      <c r="D42" s="3"/>
      <c r="E42">
        <f t="shared" si="2"/>
        <v>7550.3355279336802</v>
      </c>
      <c r="F42">
        <f t="shared" si="3"/>
        <v>7550.3355279336802</v>
      </c>
      <c r="G42">
        <f t="shared" si="4"/>
        <v>2065.4149237778911</v>
      </c>
      <c r="H42">
        <f t="shared" si="5"/>
        <v>4130.8298475557822</v>
      </c>
      <c r="I42" t="str">
        <f t="shared" si="6"/>
        <v/>
      </c>
      <c r="J42">
        <f t="shared" si="7"/>
        <v>3908.505680377898</v>
      </c>
      <c r="K42">
        <f t="shared" si="8"/>
        <v>3908.505680377898</v>
      </c>
      <c r="L42" t="str">
        <f t="shared" si="9"/>
        <v/>
      </c>
      <c r="M42" t="str">
        <f t="shared" si="0"/>
        <v/>
      </c>
    </row>
    <row r="43" spans="1:13">
      <c r="A43">
        <f t="shared" si="1"/>
        <v>36</v>
      </c>
      <c r="B43" s="5">
        <v>43506</v>
      </c>
      <c r="C43">
        <v>114</v>
      </c>
      <c r="D43" s="3"/>
      <c r="E43">
        <f t="shared" si="2"/>
        <v>7486.6888677517563</v>
      </c>
      <c r="F43">
        <f t="shared" si="3"/>
        <v>7486.6888677517563</v>
      </c>
      <c r="G43">
        <f t="shared" si="4"/>
        <v>1904.4625512372597</v>
      </c>
      <c r="H43">
        <f t="shared" si="5"/>
        <v>3808.9251024745195</v>
      </c>
      <c r="I43" t="str">
        <f t="shared" si="6"/>
        <v/>
      </c>
      <c r="J43">
        <f t="shared" si="7"/>
        <v>4166.7637652772373</v>
      </c>
      <c r="K43">
        <f t="shared" si="8"/>
        <v>4166.7637652772373</v>
      </c>
      <c r="L43" t="str">
        <f t="shared" si="9"/>
        <v/>
      </c>
      <c r="M43" t="str">
        <f t="shared" si="0"/>
        <v/>
      </c>
    </row>
    <row r="44" spans="1:13">
      <c r="A44">
        <f t="shared" si="1"/>
        <v>37</v>
      </c>
      <c r="B44" s="5">
        <v>43507</v>
      </c>
      <c r="C44">
        <v>0</v>
      </c>
      <c r="D44" s="3"/>
      <c r="E44">
        <f t="shared" si="2"/>
        <v>7310.5397061341309</v>
      </c>
      <c r="F44">
        <f t="shared" si="3"/>
        <v>7310.5397061341309</v>
      </c>
      <c r="G44">
        <f t="shared" si="4"/>
        <v>1650.9364965694283</v>
      </c>
      <c r="H44">
        <f t="shared" si="5"/>
        <v>3301.8729931388566</v>
      </c>
      <c r="I44" t="str">
        <f t="shared" si="6"/>
        <v/>
      </c>
      <c r="J44">
        <f t="shared" si="7"/>
        <v>4497.6667129952748</v>
      </c>
      <c r="K44">
        <f t="shared" si="8"/>
        <v>4497.6667129952748</v>
      </c>
      <c r="L44" t="str">
        <f t="shared" si="9"/>
        <v/>
      </c>
      <c r="M44" t="str">
        <f t="shared" si="0"/>
        <v/>
      </c>
    </row>
    <row r="45" spans="1:13">
      <c r="A45">
        <f t="shared" si="1"/>
        <v>38</v>
      </c>
      <c r="B45" s="5">
        <v>43508</v>
      </c>
      <c r="C45">
        <v>661</v>
      </c>
      <c r="D45" s="3"/>
      <c r="E45">
        <f t="shared" si="2"/>
        <v>7799.5350371869899</v>
      </c>
      <c r="F45">
        <f t="shared" si="3"/>
        <v>7799.5350371869899</v>
      </c>
      <c r="G45">
        <f t="shared" si="4"/>
        <v>2092.1603627670288</v>
      </c>
      <c r="H45">
        <f t="shared" si="5"/>
        <v>4184.3207255340576</v>
      </c>
      <c r="I45" t="str">
        <f t="shared" si="6"/>
        <v/>
      </c>
      <c r="J45">
        <f t="shared" si="7"/>
        <v>4104.2143116529323</v>
      </c>
      <c r="K45">
        <f t="shared" si="8"/>
        <v>4104.2143116529323</v>
      </c>
      <c r="L45" t="str">
        <f t="shared" si="9"/>
        <v/>
      </c>
      <c r="M45" t="str">
        <f t="shared" si="0"/>
        <v/>
      </c>
    </row>
    <row r="46" spans="1:13">
      <c r="A46">
        <f t="shared" si="1"/>
        <v>39</v>
      </c>
      <c r="B46" s="5">
        <v>43509</v>
      </c>
      <c r="C46">
        <v>695</v>
      </c>
      <c r="D46" s="3"/>
      <c r="E46">
        <f t="shared" si="2"/>
        <v>8311.0251328652466</v>
      </c>
      <c r="F46">
        <f t="shared" si="3"/>
        <v>8311.0251328652466</v>
      </c>
      <c r="G46">
        <f t="shared" si="4"/>
        <v>2508.6475812160597</v>
      </c>
      <c r="H46">
        <f t="shared" si="5"/>
        <v>5017.2951624321195</v>
      </c>
      <c r="I46" t="str">
        <f t="shared" si="6"/>
        <v/>
      </c>
      <c r="J46">
        <f t="shared" si="7"/>
        <v>3782.7299704331272</v>
      </c>
      <c r="K46">
        <f t="shared" si="8"/>
        <v>3782.7299704331272</v>
      </c>
      <c r="L46" t="str">
        <f t="shared" si="9"/>
        <v/>
      </c>
      <c r="M46" t="str">
        <f t="shared" si="0"/>
        <v/>
      </c>
    </row>
    <row r="47" spans="1:13">
      <c r="A47">
        <f t="shared" si="1"/>
        <v>40</v>
      </c>
      <c r="B47" s="5">
        <v>43510</v>
      </c>
      <c r="C47">
        <v>41</v>
      </c>
      <c r="D47" s="3"/>
      <c r="E47">
        <f t="shared" si="2"/>
        <v>8156.4807292981113</v>
      </c>
      <c r="F47">
        <f t="shared" si="3"/>
        <v>8156.4807292981113</v>
      </c>
      <c r="G47">
        <f t="shared" si="4"/>
        <v>2215.6911464179511</v>
      </c>
      <c r="H47">
        <f t="shared" si="5"/>
        <v>4431.3822928359023</v>
      </c>
      <c r="I47" t="str">
        <f t="shared" si="6"/>
        <v/>
      </c>
      <c r="J47">
        <f t="shared" si="7"/>
        <v>4214.0984364622091</v>
      </c>
      <c r="K47">
        <f t="shared" si="8"/>
        <v>4214.0984364622091</v>
      </c>
      <c r="L47" t="str">
        <f t="shared" si="9"/>
        <v/>
      </c>
      <c r="M47" t="str">
        <f t="shared" si="0"/>
        <v/>
      </c>
    </row>
    <row r="48" spans="1:13">
      <c r="A48">
        <f t="shared" si="1"/>
        <v>41</v>
      </c>
      <c r="B48" s="5">
        <v>43511</v>
      </c>
      <c r="C48">
        <v>454</v>
      </c>
      <c r="D48" s="3"/>
      <c r="E48">
        <f t="shared" si="2"/>
        <v>8418.5724948842471</v>
      </c>
      <c r="F48">
        <f t="shared" si="3"/>
        <v>8418.5724948842471</v>
      </c>
      <c r="G48">
        <f t="shared" si="4"/>
        <v>2374.7336875018655</v>
      </c>
      <c r="H48">
        <f t="shared" si="5"/>
        <v>4749.4673750037309</v>
      </c>
      <c r="I48" t="str">
        <f t="shared" si="6"/>
        <v/>
      </c>
      <c r="J48">
        <f t="shared" si="7"/>
        <v>4158.1051198805162</v>
      </c>
      <c r="K48">
        <f t="shared" si="8"/>
        <v>4158.1051198805162</v>
      </c>
      <c r="L48" t="str">
        <f t="shared" si="9"/>
        <v/>
      </c>
      <c r="M48" t="str">
        <f t="shared" si="0"/>
        <v/>
      </c>
    </row>
    <row r="49" spans="1:13">
      <c r="A49">
        <f t="shared" si="1"/>
        <v>42</v>
      </c>
      <c r="B49" s="5">
        <v>43512</v>
      </c>
      <c r="C49">
        <v>906</v>
      </c>
      <c r="D49" s="3"/>
      <c r="E49">
        <f t="shared" si="2"/>
        <v>9126.4976832838038</v>
      </c>
      <c r="F49">
        <f t="shared" si="3"/>
        <v>9126.4976832838038</v>
      </c>
      <c r="G49">
        <f t="shared" si="4"/>
        <v>2964.604151487621</v>
      </c>
      <c r="H49">
        <f t="shared" si="5"/>
        <v>5929.2083029752421</v>
      </c>
      <c r="I49" t="str">
        <f t="shared" si="6"/>
        <v/>
      </c>
      <c r="J49">
        <f t="shared" si="7"/>
        <v>3686.2893803085617</v>
      </c>
      <c r="K49">
        <f t="shared" si="8"/>
        <v>3686.2893803085617</v>
      </c>
      <c r="L49" t="str">
        <f t="shared" si="9"/>
        <v/>
      </c>
      <c r="M49" t="str">
        <f t="shared" si="0"/>
        <v/>
      </c>
    </row>
    <row r="50" spans="1:13">
      <c r="A50">
        <f t="shared" si="1"/>
        <v>43</v>
      </c>
      <c r="B50" s="5">
        <v>43513</v>
      </c>
      <c r="C50">
        <v>542</v>
      </c>
      <c r="D50" s="3"/>
      <c r="E50">
        <f t="shared" si="2"/>
        <v>9453.7665860239267</v>
      </c>
      <c r="F50">
        <f t="shared" si="3"/>
        <v>9453.7665860239267</v>
      </c>
      <c r="G50">
        <f t="shared" si="4"/>
        <v>3111.9498204322581</v>
      </c>
      <c r="H50">
        <f t="shared" si="5"/>
        <v>6223.8996408645162</v>
      </c>
      <c r="I50" t="str">
        <f t="shared" si="6"/>
        <v/>
      </c>
      <c r="J50">
        <f t="shared" si="7"/>
        <v>3718.8669451594105</v>
      </c>
      <c r="K50">
        <f t="shared" si="8"/>
        <v>3718.8669451594105</v>
      </c>
      <c r="L50" t="str">
        <f t="shared" si="9"/>
        <v/>
      </c>
      <c r="M50" t="str">
        <f t="shared" si="0"/>
        <v/>
      </c>
    </row>
    <row r="51" spans="1:13">
      <c r="A51">
        <f t="shared" si="1"/>
        <v>44</v>
      </c>
      <c r="B51" s="5">
        <v>43514</v>
      </c>
      <c r="C51">
        <v>59</v>
      </c>
      <c r="D51" s="3"/>
      <c r="E51">
        <f t="shared" si="2"/>
        <v>9290.335403471403</v>
      </c>
      <c r="F51">
        <f t="shared" si="3"/>
        <v>9290.335403471403</v>
      </c>
      <c r="G51">
        <f t="shared" si="4"/>
        <v>2756.6805244642705</v>
      </c>
      <c r="H51">
        <f t="shared" si="5"/>
        <v>5513.3610489285411</v>
      </c>
      <c r="I51" t="str">
        <f t="shared" si="6"/>
        <v/>
      </c>
      <c r="J51">
        <f t="shared" si="7"/>
        <v>4265.9743545428619</v>
      </c>
      <c r="K51">
        <f t="shared" si="8"/>
        <v>4265.9743545428619</v>
      </c>
      <c r="L51" t="str">
        <f t="shared" si="9"/>
        <v/>
      </c>
      <c r="M51" t="str">
        <f t="shared" si="0"/>
        <v/>
      </c>
    </row>
    <row r="52" spans="1:13">
      <c r="A52">
        <f t="shared" si="1"/>
        <v>45</v>
      </c>
      <c r="B52" s="5">
        <v>43515</v>
      </c>
      <c r="C52">
        <v>435</v>
      </c>
      <c r="D52" s="3"/>
      <c r="E52">
        <f t="shared" si="2"/>
        <v>9506.7494809927703</v>
      </c>
      <c r="F52">
        <f t="shared" si="3"/>
        <v>9506.7494809927703</v>
      </c>
      <c r="G52">
        <f t="shared" si="4"/>
        <v>2824.7054233298159</v>
      </c>
      <c r="H52">
        <f t="shared" si="5"/>
        <v>5649.4108466596317</v>
      </c>
      <c r="I52" t="str">
        <f t="shared" si="6"/>
        <v/>
      </c>
      <c r="J52">
        <f t="shared" si="7"/>
        <v>4346.3386343331385</v>
      </c>
      <c r="K52">
        <f t="shared" si="8"/>
        <v>4346.3386343331385</v>
      </c>
      <c r="L52" t="str">
        <f t="shared" si="9"/>
        <v/>
      </c>
      <c r="M52" t="str">
        <f t="shared" si="0"/>
        <v/>
      </c>
    </row>
    <row r="53" spans="1:13">
      <c r="A53">
        <f t="shared" si="1"/>
        <v>46</v>
      </c>
      <c r="B53" s="5">
        <v>43516</v>
      </c>
      <c r="C53">
        <v>657</v>
      </c>
      <c r="D53" s="3"/>
      <c r="E53">
        <f t="shared" si="2"/>
        <v>9940.0717002853489</v>
      </c>
      <c r="F53">
        <f t="shared" si="3"/>
        <v>9940.0717002853489</v>
      </c>
      <c r="G53">
        <f t="shared" si="4"/>
        <v>3105.6747047890985</v>
      </c>
      <c r="H53">
        <f t="shared" si="5"/>
        <v>6211.3494095781971</v>
      </c>
      <c r="I53" t="str">
        <f t="shared" si="6"/>
        <v/>
      </c>
      <c r="J53">
        <f t="shared" si="7"/>
        <v>4217.7222907071518</v>
      </c>
      <c r="K53">
        <f t="shared" si="8"/>
        <v>4217.7222907071518</v>
      </c>
      <c r="L53" t="str">
        <f t="shared" si="9"/>
        <v/>
      </c>
      <c r="M53" t="str">
        <f t="shared" si="0"/>
        <v/>
      </c>
    </row>
    <row r="54" spans="1:13">
      <c r="A54">
        <f t="shared" si="1"/>
        <v>47</v>
      </c>
      <c r="B54" s="5">
        <v>43517</v>
      </c>
      <c r="C54">
        <v>45</v>
      </c>
      <c r="D54" s="3"/>
      <c r="E54">
        <f t="shared" si="2"/>
        <v>9751.1985786218665</v>
      </c>
      <c r="F54">
        <f t="shared" si="3"/>
        <v>9751.1985786218665</v>
      </c>
      <c r="G54">
        <f t="shared" si="4"/>
        <v>2737.2407653948389</v>
      </c>
      <c r="H54">
        <f t="shared" si="5"/>
        <v>5474.4815307896779</v>
      </c>
      <c r="I54" t="str">
        <f t="shared" si="6"/>
        <v/>
      </c>
      <c r="J54">
        <f t="shared" si="7"/>
        <v>4765.7170478321887</v>
      </c>
      <c r="K54">
        <f t="shared" si="8"/>
        <v>4765.7170478321887</v>
      </c>
      <c r="L54" t="str">
        <f t="shared" si="9"/>
        <v/>
      </c>
      <c r="M54" t="str">
        <f t="shared" si="0"/>
        <v/>
      </c>
    </row>
    <row r="55" spans="1:13">
      <c r="A55">
        <f t="shared" si="1"/>
        <v>48</v>
      </c>
      <c r="B55" s="5">
        <v>43518</v>
      </c>
      <c r="C55">
        <v>726</v>
      </c>
      <c r="D55" s="3">
        <v>509</v>
      </c>
      <c r="E55">
        <f t="shared" si="2"/>
        <v>10247.769322947852</v>
      </c>
      <c r="F55">
        <f t="shared" si="3"/>
        <v>10247.769322947852</v>
      </c>
      <c r="G55">
        <f t="shared" si="4"/>
        <v>3098.8535258160573</v>
      </c>
      <c r="H55">
        <f t="shared" si="5"/>
        <v>6197.7070516321146</v>
      </c>
      <c r="I55">
        <f t="shared" si="6"/>
        <v>5265.0622713157372</v>
      </c>
      <c r="J55">
        <f t="shared" si="7"/>
        <v>4539.0622713157372</v>
      </c>
      <c r="K55">
        <f t="shared" si="8"/>
        <v>5265.0622713157372</v>
      </c>
      <c r="L55">
        <f t="shared" si="9"/>
        <v>4756.0622713157372</v>
      </c>
      <c r="M55">
        <f t="shared" si="0"/>
        <v>934.39337353943768</v>
      </c>
    </row>
    <row r="56" spans="1:13">
      <c r="A56">
        <f t="shared" si="1"/>
        <v>49</v>
      </c>
      <c r="B56" s="5">
        <v>43519</v>
      </c>
      <c r="C56">
        <v>895</v>
      </c>
      <c r="D56" s="3"/>
      <c r="E56">
        <f t="shared" si="2"/>
        <v>10901.656595202006</v>
      </c>
      <c r="F56">
        <f t="shared" si="3"/>
        <v>10901.656595202006</v>
      </c>
      <c r="G56">
        <f t="shared" si="4"/>
        <v>3581.3276360928689</v>
      </c>
      <c r="H56">
        <f t="shared" si="5"/>
        <v>7162.6552721857379</v>
      </c>
      <c r="I56" t="str">
        <f t="shared" si="6"/>
        <v/>
      </c>
      <c r="J56">
        <f t="shared" si="7"/>
        <v>4228.0013230162685</v>
      </c>
      <c r="K56">
        <f t="shared" si="8"/>
        <v>4228.0013230162685</v>
      </c>
      <c r="L56" t="str">
        <f t="shared" si="9"/>
        <v/>
      </c>
      <c r="M56" t="str">
        <f t="shared" si="0"/>
        <v/>
      </c>
    </row>
    <row r="57" spans="1:13">
      <c r="A57">
        <f t="shared" si="1"/>
        <v>50</v>
      </c>
      <c r="B57" s="5">
        <v>43520</v>
      </c>
      <c r="C57">
        <v>0</v>
      </c>
      <c r="D57" s="3"/>
      <c r="E57">
        <f t="shared" si="2"/>
        <v>10645.159002820455</v>
      </c>
      <c r="F57">
        <f t="shared" si="3"/>
        <v>10645.159002820455</v>
      </c>
      <c r="G57">
        <f t="shared" si="4"/>
        <v>3104.5737794934689</v>
      </c>
      <c r="H57">
        <f t="shared" si="5"/>
        <v>6209.1475589869378</v>
      </c>
      <c r="I57" t="str">
        <f t="shared" si="6"/>
        <v/>
      </c>
      <c r="J57">
        <f t="shared" si="7"/>
        <v>4925.0114438335177</v>
      </c>
      <c r="K57">
        <f t="shared" si="8"/>
        <v>4925.0114438335177</v>
      </c>
      <c r="L57" t="str">
        <f t="shared" si="9"/>
        <v/>
      </c>
      <c r="M57" t="str">
        <f t="shared" si="0"/>
        <v/>
      </c>
    </row>
    <row r="58" spans="1:13">
      <c r="A58">
        <f t="shared" si="1"/>
        <v>51</v>
      </c>
      <c r="B58" s="5">
        <v>43521</v>
      </c>
      <c r="C58">
        <v>225</v>
      </c>
      <c r="D58" s="3"/>
      <c r="E58">
        <f t="shared" si="2"/>
        <v>10619.696366165403</v>
      </c>
      <c r="F58">
        <f t="shared" si="3"/>
        <v>10619.696366165403</v>
      </c>
      <c r="G58">
        <f t="shared" si="4"/>
        <v>2916.2863975867817</v>
      </c>
      <c r="H58">
        <f t="shared" si="5"/>
        <v>5832.5727951735635</v>
      </c>
      <c r="I58" t="str">
        <f t="shared" si="6"/>
        <v/>
      </c>
      <c r="J58">
        <f t="shared" si="7"/>
        <v>5276.1235709918392</v>
      </c>
      <c r="K58">
        <f t="shared" si="8"/>
        <v>5276.1235709918392</v>
      </c>
      <c r="L58" t="str">
        <f t="shared" si="9"/>
        <v/>
      </c>
      <c r="M58" t="str">
        <f t="shared" si="0"/>
        <v/>
      </c>
    </row>
    <row r="59" spans="1:13">
      <c r="A59">
        <f t="shared" si="1"/>
        <v>52</v>
      </c>
      <c r="B59" s="5">
        <v>43522</v>
      </c>
      <c r="C59">
        <v>545</v>
      </c>
      <c r="D59" s="3"/>
      <c r="E59">
        <f t="shared" si="2"/>
        <v>10914.832822404229</v>
      </c>
      <c r="F59">
        <f t="shared" si="3"/>
        <v>10914.832822404229</v>
      </c>
      <c r="G59">
        <f t="shared" si="4"/>
        <v>3073.0642274100524</v>
      </c>
      <c r="H59">
        <f t="shared" si="5"/>
        <v>6146.1284548201047</v>
      </c>
      <c r="I59" t="str">
        <f t="shared" si="6"/>
        <v/>
      </c>
      <c r="J59">
        <f t="shared" si="7"/>
        <v>5257.7043675841242</v>
      </c>
      <c r="K59">
        <f t="shared" si="8"/>
        <v>5257.7043675841242</v>
      </c>
      <c r="L59" t="str">
        <f t="shared" si="9"/>
        <v/>
      </c>
      <c r="M59" t="str">
        <f t="shared" si="0"/>
        <v/>
      </c>
    </row>
    <row r="60" spans="1:13">
      <c r="A60">
        <f t="shared" si="1"/>
        <v>53</v>
      </c>
      <c r="B60" s="5">
        <v>43523</v>
      </c>
      <c r="C60">
        <v>102.30139999999999</v>
      </c>
      <c r="D60" s="3"/>
      <c r="E60">
        <f t="shared" si="2"/>
        <v>10760.326615620323</v>
      </c>
      <c r="F60">
        <f t="shared" si="3"/>
        <v>10760.326615620323</v>
      </c>
      <c r="G60">
        <f t="shared" si="4"/>
        <v>2766.2728632546405</v>
      </c>
      <c r="H60">
        <f t="shared" si="5"/>
        <v>5532.5457265092809</v>
      </c>
      <c r="I60" t="str">
        <f t="shared" si="6"/>
        <v/>
      </c>
      <c r="J60">
        <f t="shared" si="7"/>
        <v>5716.7808891110417</v>
      </c>
      <c r="K60">
        <f t="shared" si="8"/>
        <v>5716.7808891110417</v>
      </c>
      <c r="L60" t="str">
        <f t="shared" si="9"/>
        <v/>
      </c>
      <c r="M60" t="str">
        <f t="shared" si="0"/>
        <v/>
      </c>
    </row>
    <row r="61" spans="1:13">
      <c r="A61">
        <f t="shared" si="1"/>
        <v>54</v>
      </c>
      <c r="B61" s="5">
        <v>43524</v>
      </c>
      <c r="C61">
        <v>356</v>
      </c>
      <c r="D61" s="3"/>
      <c r="E61">
        <f t="shared" si="2"/>
        <v>10863.154279283801</v>
      </c>
      <c r="F61">
        <f t="shared" si="3"/>
        <v>10863.154279283801</v>
      </c>
      <c r="G61">
        <f t="shared" si="4"/>
        <v>2754.0208098341041</v>
      </c>
      <c r="H61">
        <f t="shared" si="5"/>
        <v>5508.0416196682081</v>
      </c>
      <c r="I61" t="str">
        <f t="shared" si="6"/>
        <v/>
      </c>
      <c r="J61">
        <f t="shared" si="7"/>
        <v>5844.1126596155927</v>
      </c>
      <c r="K61">
        <f t="shared" si="8"/>
        <v>5844.1126596155927</v>
      </c>
      <c r="L61" t="str">
        <f t="shared" si="9"/>
        <v/>
      </c>
      <c r="M61" t="str">
        <f t="shared" si="0"/>
        <v/>
      </c>
    </row>
    <row r="62" spans="1:13">
      <c r="A62">
        <f t="shared" si="1"/>
        <v>55</v>
      </c>
      <c r="B62" s="5">
        <v>43525</v>
      </c>
      <c r="C62">
        <v>201</v>
      </c>
      <c r="D62" s="3"/>
      <c r="E62">
        <f t="shared" si="2"/>
        <v>10808.562581455788</v>
      </c>
      <c r="F62">
        <f t="shared" si="3"/>
        <v>10808.562581455788</v>
      </c>
      <c r="G62">
        <f t="shared" si="4"/>
        <v>2588.3997754972825</v>
      </c>
      <c r="H62">
        <f t="shared" si="5"/>
        <v>5176.7995509945649</v>
      </c>
      <c r="I62" t="str">
        <f t="shared" si="6"/>
        <v/>
      </c>
      <c r="J62">
        <f t="shared" si="7"/>
        <v>6120.763030461223</v>
      </c>
      <c r="K62">
        <f t="shared" si="8"/>
        <v>6120.763030461223</v>
      </c>
      <c r="L62" t="str">
        <f t="shared" si="9"/>
        <v/>
      </c>
      <c r="M62" t="str">
        <f t="shared" si="0"/>
        <v/>
      </c>
    </row>
    <row r="63" spans="1:13">
      <c r="A63">
        <f t="shared" si="1"/>
        <v>56</v>
      </c>
      <c r="B63" s="5">
        <v>43526</v>
      </c>
      <c r="C63">
        <v>955</v>
      </c>
      <c r="D63" s="3"/>
      <c r="E63">
        <f t="shared" si="2"/>
        <v>11509.255334200458</v>
      </c>
      <c r="F63">
        <f t="shared" si="3"/>
        <v>11509.255334200458</v>
      </c>
      <c r="G63">
        <f t="shared" si="4"/>
        <v>3198.8265610969256</v>
      </c>
      <c r="H63">
        <f t="shared" si="5"/>
        <v>6397.6531221938512</v>
      </c>
      <c r="I63" t="str">
        <f t="shared" si="6"/>
        <v/>
      </c>
      <c r="J63">
        <f t="shared" si="7"/>
        <v>5600.6022120066064</v>
      </c>
      <c r="K63">
        <f t="shared" si="8"/>
        <v>5600.6022120066064</v>
      </c>
      <c r="L63" t="str">
        <f t="shared" si="9"/>
        <v/>
      </c>
      <c r="M63" t="str">
        <f t="shared" si="0"/>
        <v/>
      </c>
    </row>
    <row r="64" spans="1:13">
      <c r="A64">
        <f t="shared" si="1"/>
        <v>57</v>
      </c>
      <c r="B64" s="5">
        <v>43527</v>
      </c>
      <c r="C64">
        <v>920</v>
      </c>
      <c r="D64" s="3"/>
      <c r="E64">
        <f t="shared" si="2"/>
        <v>12158.461968298048</v>
      </c>
      <c r="F64">
        <f t="shared" si="3"/>
        <v>12158.461968298048</v>
      </c>
      <c r="G64">
        <f t="shared" si="4"/>
        <v>3692.9920509487988</v>
      </c>
      <c r="H64">
        <f t="shared" si="5"/>
        <v>7385.9841018975976</v>
      </c>
      <c r="I64" t="str">
        <f t="shared" si="6"/>
        <v/>
      </c>
      <c r="J64">
        <f t="shared" si="7"/>
        <v>5261.4778664004507</v>
      </c>
      <c r="K64">
        <f t="shared" si="8"/>
        <v>5261.4778664004507</v>
      </c>
      <c r="L64" t="str">
        <f t="shared" si="9"/>
        <v/>
      </c>
      <c r="M64" t="str">
        <f t="shared" si="0"/>
        <v/>
      </c>
    </row>
    <row r="65" spans="1:13">
      <c r="A65">
        <f t="shared" si="1"/>
        <v>58</v>
      </c>
      <c r="B65" s="5">
        <v>43528</v>
      </c>
      <c r="C65">
        <v>0</v>
      </c>
      <c r="D65" s="3"/>
      <c r="E65">
        <f t="shared" si="2"/>
        <v>11872.393865281148</v>
      </c>
      <c r="F65">
        <f t="shared" si="3"/>
        <v>11872.393865281148</v>
      </c>
      <c r="G65">
        <f t="shared" si="4"/>
        <v>3201.3731929206101</v>
      </c>
      <c r="H65">
        <f t="shared" si="5"/>
        <v>6402.7463858412202</v>
      </c>
      <c r="I65" t="str">
        <f t="shared" si="6"/>
        <v/>
      </c>
      <c r="J65">
        <f t="shared" si="7"/>
        <v>5958.6474794399282</v>
      </c>
      <c r="K65">
        <f t="shared" si="8"/>
        <v>5958.6474794399282</v>
      </c>
      <c r="L65" t="str">
        <f t="shared" si="9"/>
        <v/>
      </c>
      <c r="M65" t="str">
        <f t="shared" si="0"/>
        <v/>
      </c>
    </row>
    <row r="66" spans="1:13">
      <c r="A66">
        <f t="shared" si="1"/>
        <v>59</v>
      </c>
      <c r="B66" s="5">
        <v>43529</v>
      </c>
      <c r="C66">
        <v>161</v>
      </c>
      <c r="D66" s="3"/>
      <c r="E66">
        <f t="shared" si="2"/>
        <v>11754.056462230828</v>
      </c>
      <c r="F66">
        <f t="shared" si="3"/>
        <v>11754.056462230828</v>
      </c>
      <c r="G66">
        <f t="shared" si="4"/>
        <v>2936.1996697955515</v>
      </c>
      <c r="H66">
        <f t="shared" si="5"/>
        <v>5872.3993395911029</v>
      </c>
      <c r="I66" t="str">
        <f t="shared" si="6"/>
        <v/>
      </c>
      <c r="J66">
        <f t="shared" si="7"/>
        <v>6370.6571226397255</v>
      </c>
      <c r="K66">
        <f t="shared" si="8"/>
        <v>6370.6571226397255</v>
      </c>
      <c r="L66" t="str">
        <f t="shared" si="9"/>
        <v/>
      </c>
      <c r="M66" t="str">
        <f t="shared" si="0"/>
        <v/>
      </c>
    </row>
    <row r="67" spans="1:13">
      <c r="A67">
        <f t="shared" si="1"/>
        <v>60</v>
      </c>
      <c r="B67" s="5">
        <v>43530</v>
      </c>
      <c r="C67">
        <v>559</v>
      </c>
      <c r="D67" s="3"/>
      <c r="E67">
        <f t="shared" si="2"/>
        <v>12036.503338680237</v>
      </c>
      <c r="F67">
        <f t="shared" si="3"/>
        <v>12036.503338680237</v>
      </c>
      <c r="G67">
        <f t="shared" si="4"/>
        <v>3104.3266029995443</v>
      </c>
      <c r="H67">
        <f t="shared" si="5"/>
        <v>6208.6532059990886</v>
      </c>
      <c r="I67" t="str">
        <f t="shared" si="6"/>
        <v/>
      </c>
      <c r="J67">
        <f t="shared" si="7"/>
        <v>6316.8501326811484</v>
      </c>
      <c r="K67">
        <f t="shared" si="8"/>
        <v>6316.8501326811484</v>
      </c>
      <c r="L67" t="str">
        <f t="shared" si="9"/>
        <v/>
      </c>
      <c r="M67" t="str">
        <f t="shared" ref="M67:M130" si="10">IF(L67="","",(ABS(L67)/D67)*100)</f>
        <v/>
      </c>
    </row>
    <row r="68" spans="1:13">
      <c r="A68">
        <f t="shared" si="1"/>
        <v>61</v>
      </c>
      <c r="B68" s="5">
        <v>43531</v>
      </c>
      <c r="C68">
        <v>50.761099999999999</v>
      </c>
      <c r="D68" s="3"/>
      <c r="E68">
        <f t="shared" si="2"/>
        <v>11804.065816516448</v>
      </c>
      <c r="F68">
        <f t="shared" si="3"/>
        <v>11804.065816516448</v>
      </c>
      <c r="G68">
        <f t="shared" si="4"/>
        <v>2741.833225746861</v>
      </c>
      <c r="H68">
        <f t="shared" si="5"/>
        <v>5483.666451493722</v>
      </c>
      <c r="I68" t="str">
        <f t="shared" si="6"/>
        <v/>
      </c>
      <c r="J68">
        <f t="shared" si="7"/>
        <v>6809.3993650227258</v>
      </c>
      <c r="K68">
        <f t="shared" si="8"/>
        <v>6809.3993650227258</v>
      </c>
      <c r="L68" t="str">
        <f t="shared" si="9"/>
        <v/>
      </c>
      <c r="M68" t="str">
        <f t="shared" si="10"/>
        <v/>
      </c>
    </row>
    <row r="69" spans="1:13">
      <c r="A69">
        <f t="shared" si="1"/>
        <v>62</v>
      </c>
      <c r="B69" s="5">
        <v>43532</v>
      </c>
      <c r="C69">
        <v>147</v>
      </c>
      <c r="D69" s="3"/>
      <c r="E69">
        <f t="shared" si="2"/>
        <v>11673.336057207905</v>
      </c>
      <c r="F69">
        <f t="shared" si="3"/>
        <v>11673.336057207905</v>
      </c>
      <c r="G69">
        <f t="shared" si="4"/>
        <v>2523.8346282007042</v>
      </c>
      <c r="H69">
        <f t="shared" si="5"/>
        <v>5047.6692564014083</v>
      </c>
      <c r="I69" t="str">
        <f t="shared" si="6"/>
        <v/>
      </c>
      <c r="J69">
        <f t="shared" si="7"/>
        <v>7114.6668008064971</v>
      </c>
      <c r="K69">
        <f t="shared" si="8"/>
        <v>7114.6668008064971</v>
      </c>
      <c r="L69" t="str">
        <f t="shared" si="9"/>
        <v/>
      </c>
      <c r="M69" t="str">
        <f t="shared" si="10"/>
        <v/>
      </c>
    </row>
    <row r="70" spans="1:13">
      <c r="A70">
        <f t="shared" si="1"/>
        <v>63</v>
      </c>
      <c r="B70" s="5">
        <v>43533</v>
      </c>
      <c r="C70">
        <v>1030</v>
      </c>
      <c r="D70" s="3">
        <v>482</v>
      </c>
      <c r="E70">
        <f t="shared" si="2"/>
        <v>12428.682148640251</v>
      </c>
      <c r="F70">
        <f t="shared" si="3"/>
        <v>12428.682148640251</v>
      </c>
      <c r="G70">
        <f t="shared" si="4"/>
        <v>3217.8564618114069</v>
      </c>
      <c r="H70">
        <f t="shared" si="5"/>
        <v>6435.7129236228138</v>
      </c>
      <c r="I70">
        <f t="shared" si="6"/>
        <v>7511.9692250174376</v>
      </c>
      <c r="J70">
        <f t="shared" si="7"/>
        <v>6481.9692250174376</v>
      </c>
      <c r="K70">
        <f t="shared" si="8"/>
        <v>7511.9692250174376</v>
      </c>
      <c r="L70">
        <f t="shared" si="9"/>
        <v>7029.9692250174376</v>
      </c>
      <c r="M70">
        <f t="shared" si="10"/>
        <v>1458.4998392152361</v>
      </c>
    </row>
    <row r="71" spans="1:13">
      <c r="A71">
        <f t="shared" si="1"/>
        <v>64</v>
      </c>
      <c r="B71" s="5">
        <v>43534</v>
      </c>
      <c r="C71">
        <v>66</v>
      </c>
      <c r="D71" s="3"/>
      <c r="E71">
        <f t="shared" si="2"/>
        <v>12202.256220547373</v>
      </c>
      <c r="F71">
        <f t="shared" si="3"/>
        <v>12202.256220547373</v>
      </c>
      <c r="G71">
        <f t="shared" si="4"/>
        <v>2855.488651312623</v>
      </c>
      <c r="H71">
        <f t="shared" si="5"/>
        <v>5710.977302625246</v>
      </c>
      <c r="I71" t="str">
        <f t="shared" si="6"/>
        <v/>
      </c>
      <c r="J71">
        <f t="shared" si="7"/>
        <v>6980.2789179221272</v>
      </c>
      <c r="K71">
        <f t="shared" si="8"/>
        <v>6980.2789179221272</v>
      </c>
      <c r="L71" t="str">
        <f t="shared" si="9"/>
        <v/>
      </c>
      <c r="M71" t="str">
        <f t="shared" si="10"/>
        <v/>
      </c>
    </row>
    <row r="72" spans="1:13">
      <c r="A72">
        <f t="shared" ref="A72:A135" si="11">A71+1</f>
        <v>65</v>
      </c>
      <c r="B72" s="5">
        <v>43535</v>
      </c>
      <c r="C72">
        <v>220</v>
      </c>
      <c r="D72" s="3"/>
      <c r="E72">
        <f t="shared" ref="E72:E135" si="12">(E71*EXP(-1/$O$5)+C72)</f>
        <v>12135.157712640721</v>
      </c>
      <c r="F72">
        <f t="shared" ref="F72:F135" si="13">E72*$O$3</f>
        <v>12135.157712640721</v>
      </c>
      <c r="G72">
        <f t="shared" ref="G72:G135" si="14">(G71*EXP(-1/$O$6)+C72)</f>
        <v>2695.3600048103654</v>
      </c>
      <c r="H72">
        <f t="shared" ref="H72:H135" si="15">G72*$O$4</f>
        <v>5390.7200096207307</v>
      </c>
      <c r="I72" t="str">
        <f t="shared" ref="I72:I135" si="16">IF(ISBLANK(D72),"",($O$2+((E71*EXP(-1/$O$5))*$O$3)-((G71*EXP(-1/$O$6))*$O$4)))</f>
        <v/>
      </c>
      <c r="J72">
        <f t="shared" ref="J72:J135" si="17">$O$2+F72-H72</f>
        <v>7233.4377030199903</v>
      </c>
      <c r="K72">
        <f t="shared" ref="K72:K135" si="18">IF(I72="",J72,I72)</f>
        <v>7233.4377030199903</v>
      </c>
      <c r="L72" t="str">
        <f t="shared" ref="L72:L135" si="19">IF(ISBLANK(D72),"",(K72-D72))</f>
        <v/>
      </c>
      <c r="M72" t="str">
        <f t="shared" si="10"/>
        <v/>
      </c>
    </row>
    <row r="73" spans="1:13">
      <c r="A73">
        <f t="shared" si="11"/>
        <v>66</v>
      </c>
      <c r="B73" s="5">
        <v>43536</v>
      </c>
      <c r="C73">
        <v>255</v>
      </c>
      <c r="D73" s="3"/>
      <c r="E73">
        <f t="shared" si="12"/>
        <v>12104.637919453264</v>
      </c>
      <c r="F73">
        <f t="shared" si="13"/>
        <v>12104.637919453264</v>
      </c>
      <c r="G73">
        <f t="shared" si="14"/>
        <v>2591.5480200406487</v>
      </c>
      <c r="H73">
        <f t="shared" si="15"/>
        <v>5183.0960400812974</v>
      </c>
      <c r="I73" t="str">
        <f t="shared" si="16"/>
        <v/>
      </c>
      <c r="J73">
        <f t="shared" si="17"/>
        <v>7410.5418793719664</v>
      </c>
      <c r="K73">
        <f t="shared" si="18"/>
        <v>7410.5418793719664</v>
      </c>
      <c r="L73" t="str">
        <f t="shared" si="19"/>
        <v/>
      </c>
      <c r="M73" t="str">
        <f t="shared" si="10"/>
        <v/>
      </c>
    </row>
    <row r="74" spans="1:13">
      <c r="A74">
        <f t="shared" si="11"/>
        <v>67</v>
      </c>
      <c r="B74" s="5">
        <v>43537</v>
      </c>
      <c r="C74">
        <v>345</v>
      </c>
      <c r="D74" s="3">
        <v>480</v>
      </c>
      <c r="E74">
        <f t="shared" si="12"/>
        <v>12164.83620552323</v>
      </c>
      <c r="F74">
        <f t="shared" si="13"/>
        <v>12164.83620552323</v>
      </c>
      <c r="G74">
        <f t="shared" si="14"/>
        <v>2591.555704714579</v>
      </c>
      <c r="H74">
        <f t="shared" si="15"/>
        <v>5183.1114094291579</v>
      </c>
      <c r="I74">
        <f t="shared" si="16"/>
        <v>7815.7247960940722</v>
      </c>
      <c r="J74">
        <f t="shared" si="17"/>
        <v>7470.7247960940722</v>
      </c>
      <c r="K74">
        <f t="shared" si="18"/>
        <v>7815.7247960940722</v>
      </c>
      <c r="L74">
        <f t="shared" si="19"/>
        <v>7335.7247960940722</v>
      </c>
      <c r="M74">
        <f t="shared" si="10"/>
        <v>1528.2759991862652</v>
      </c>
    </row>
    <row r="75" spans="1:13">
      <c r="A75">
        <f t="shared" si="11"/>
        <v>68</v>
      </c>
      <c r="B75" s="5">
        <v>43538</v>
      </c>
      <c r="C75">
        <v>742</v>
      </c>
      <c r="D75" s="3">
        <v>498</v>
      </c>
      <c r="E75">
        <f t="shared" si="12"/>
        <v>12620.618127455544</v>
      </c>
      <c r="F75">
        <f t="shared" si="13"/>
        <v>12620.618127455544</v>
      </c>
      <c r="G75">
        <f t="shared" si="14"/>
        <v>2988.5623663885758</v>
      </c>
      <c r="H75">
        <f t="shared" si="15"/>
        <v>5977.1247327771516</v>
      </c>
      <c r="I75">
        <f t="shared" si="16"/>
        <v>7874.4933946783922</v>
      </c>
      <c r="J75">
        <f t="shared" si="17"/>
        <v>7132.4933946783922</v>
      </c>
      <c r="K75">
        <f t="shared" si="18"/>
        <v>7874.4933946783922</v>
      </c>
      <c r="L75">
        <f t="shared" si="19"/>
        <v>7376.4933946783922</v>
      </c>
      <c r="M75">
        <f t="shared" si="10"/>
        <v>1481.2235732285926</v>
      </c>
    </row>
    <row r="76" spans="1:13">
      <c r="A76">
        <f t="shared" si="11"/>
        <v>69</v>
      </c>
      <c r="B76" s="5">
        <v>43539</v>
      </c>
      <c r="C76">
        <v>794</v>
      </c>
      <c r="D76" s="3"/>
      <c r="E76">
        <f t="shared" si="12"/>
        <v>13117.676269510392</v>
      </c>
      <c r="F76">
        <f t="shared" si="13"/>
        <v>13117.676269510392</v>
      </c>
      <c r="G76">
        <f t="shared" si="14"/>
        <v>3384.7186674473614</v>
      </c>
      <c r="H76">
        <f t="shared" si="15"/>
        <v>6769.4373348947229</v>
      </c>
      <c r="I76" t="str">
        <f t="shared" si="16"/>
        <v/>
      </c>
      <c r="J76">
        <f t="shared" si="17"/>
        <v>6837.2389346156688</v>
      </c>
      <c r="K76">
        <f t="shared" si="18"/>
        <v>6837.2389346156688</v>
      </c>
      <c r="L76" t="str">
        <f t="shared" si="19"/>
        <v/>
      </c>
      <c r="M76" t="str">
        <f t="shared" si="10"/>
        <v/>
      </c>
    </row>
    <row r="77" spans="1:13">
      <c r="A77">
        <f t="shared" si="11"/>
        <v>70</v>
      </c>
      <c r="B77" s="5">
        <v>43540</v>
      </c>
      <c r="C77">
        <v>882</v>
      </c>
      <c r="D77" s="3"/>
      <c r="E77">
        <f t="shared" si="12"/>
        <v>13691.039471846918</v>
      </c>
      <c r="F77">
        <f t="shared" si="13"/>
        <v>13691.039471846918</v>
      </c>
      <c r="G77">
        <f t="shared" si="14"/>
        <v>3816.1378096820022</v>
      </c>
      <c r="H77">
        <f t="shared" si="15"/>
        <v>7632.2756193640043</v>
      </c>
      <c r="I77" t="str">
        <f t="shared" si="16"/>
        <v/>
      </c>
      <c r="J77">
        <f t="shared" si="17"/>
        <v>6547.7638524829135</v>
      </c>
      <c r="K77">
        <f t="shared" si="18"/>
        <v>6547.7638524829135</v>
      </c>
      <c r="L77" t="str">
        <f t="shared" si="19"/>
        <v/>
      </c>
      <c r="M77" t="str">
        <f t="shared" si="10"/>
        <v/>
      </c>
    </row>
    <row r="78" spans="1:13">
      <c r="A78">
        <f t="shared" si="11"/>
        <v>71</v>
      </c>
      <c r="B78" s="5">
        <v>43541</v>
      </c>
      <c r="C78">
        <v>745</v>
      </c>
      <c r="D78" s="3">
        <v>481</v>
      </c>
      <c r="E78">
        <f t="shared" si="12"/>
        <v>14113.912405096798</v>
      </c>
      <c r="F78">
        <f t="shared" si="13"/>
        <v>14113.912405096798</v>
      </c>
      <c r="G78">
        <f t="shared" si="14"/>
        <v>4053.1255296143922</v>
      </c>
      <c r="H78">
        <f t="shared" si="15"/>
        <v>8106.2510592287845</v>
      </c>
      <c r="I78">
        <f t="shared" si="16"/>
        <v>7241.661345868014</v>
      </c>
      <c r="J78">
        <f t="shared" si="17"/>
        <v>6496.661345868014</v>
      </c>
      <c r="K78">
        <f t="shared" si="18"/>
        <v>7241.661345868014</v>
      </c>
      <c r="L78">
        <f t="shared" si="19"/>
        <v>6760.661345868014</v>
      </c>
      <c r="M78">
        <f t="shared" si="10"/>
        <v>1405.5428993488595</v>
      </c>
    </row>
    <row r="79" spans="1:13">
      <c r="A79">
        <f t="shared" si="11"/>
        <v>72</v>
      </c>
      <c r="B79" s="5">
        <v>43542</v>
      </c>
      <c r="C79">
        <v>638</v>
      </c>
      <c r="D79" s="3"/>
      <c r="E79">
        <f t="shared" si="12"/>
        <v>14419.835851466891</v>
      </c>
      <c r="F79">
        <f t="shared" si="13"/>
        <v>14419.835851466891</v>
      </c>
      <c r="G79">
        <f t="shared" si="14"/>
        <v>4151.5649465359666</v>
      </c>
      <c r="H79">
        <f t="shared" si="15"/>
        <v>8303.1298930719331</v>
      </c>
      <c r="I79" t="str">
        <f t="shared" si="16"/>
        <v/>
      </c>
      <c r="J79">
        <f t="shared" si="17"/>
        <v>6605.7059583949576</v>
      </c>
      <c r="K79">
        <f t="shared" si="18"/>
        <v>6605.7059583949576</v>
      </c>
      <c r="L79" t="str">
        <f t="shared" si="19"/>
        <v/>
      </c>
      <c r="M79" t="str">
        <f t="shared" si="10"/>
        <v/>
      </c>
    </row>
    <row r="80" spans="1:13">
      <c r="A80">
        <f t="shared" si="11"/>
        <v>73</v>
      </c>
      <c r="B80" s="5">
        <v>43543</v>
      </c>
      <c r="C80">
        <v>192</v>
      </c>
      <c r="D80" s="3"/>
      <c r="E80">
        <f t="shared" si="12"/>
        <v>14272.561435130361</v>
      </c>
      <c r="F80">
        <f t="shared" si="13"/>
        <v>14272.561435130361</v>
      </c>
      <c r="G80">
        <f t="shared" si="14"/>
        <v>3790.8999015295735</v>
      </c>
      <c r="H80">
        <f t="shared" si="15"/>
        <v>7581.7998030591471</v>
      </c>
      <c r="I80" t="str">
        <f t="shared" si="16"/>
        <v/>
      </c>
      <c r="J80">
        <f t="shared" si="17"/>
        <v>7179.7616320712141</v>
      </c>
      <c r="K80">
        <f t="shared" si="18"/>
        <v>7179.7616320712141</v>
      </c>
      <c r="L80" t="str">
        <f t="shared" si="19"/>
        <v/>
      </c>
      <c r="M80" t="str">
        <f t="shared" si="10"/>
        <v/>
      </c>
    </row>
    <row r="81" spans="1:13">
      <c r="A81">
        <f t="shared" si="11"/>
        <v>74</v>
      </c>
      <c r="B81" s="5">
        <v>43544</v>
      </c>
      <c r="C81">
        <v>0</v>
      </c>
      <c r="D81" s="3"/>
      <c r="E81">
        <f t="shared" si="12"/>
        <v>13936.752137409505</v>
      </c>
      <c r="F81">
        <f t="shared" si="13"/>
        <v>13936.752137409505</v>
      </c>
      <c r="G81">
        <f t="shared" si="14"/>
        <v>3286.2473448011269</v>
      </c>
      <c r="H81">
        <f t="shared" si="15"/>
        <v>6572.4946896022539</v>
      </c>
      <c r="I81" t="str">
        <f t="shared" si="16"/>
        <v/>
      </c>
      <c r="J81">
        <f t="shared" si="17"/>
        <v>7853.2574478072511</v>
      </c>
      <c r="K81">
        <f t="shared" si="18"/>
        <v>7853.2574478072511</v>
      </c>
      <c r="L81" t="str">
        <f t="shared" si="19"/>
        <v/>
      </c>
      <c r="M81" t="str">
        <f t="shared" si="10"/>
        <v/>
      </c>
    </row>
    <row r="82" spans="1:13">
      <c r="A82">
        <f t="shared" si="11"/>
        <v>75</v>
      </c>
      <c r="B82" s="5">
        <v>43545</v>
      </c>
      <c r="C82">
        <v>217</v>
      </c>
      <c r="D82" s="3"/>
      <c r="E82">
        <f t="shared" si="12"/>
        <v>13825.843866070516</v>
      </c>
      <c r="F82">
        <f t="shared" si="13"/>
        <v>13825.843866070516</v>
      </c>
      <c r="G82">
        <f t="shared" si="14"/>
        <v>3065.7751963208116</v>
      </c>
      <c r="H82">
        <f t="shared" si="15"/>
        <v>6131.5503926416231</v>
      </c>
      <c r="I82" t="str">
        <f t="shared" si="16"/>
        <v/>
      </c>
      <c r="J82">
        <f t="shared" si="17"/>
        <v>8183.2934734288929</v>
      </c>
      <c r="K82">
        <f t="shared" si="18"/>
        <v>8183.2934734288929</v>
      </c>
      <c r="L82" t="str">
        <f t="shared" si="19"/>
        <v/>
      </c>
      <c r="M82" t="str">
        <f t="shared" si="10"/>
        <v/>
      </c>
    </row>
    <row r="83" spans="1:13">
      <c r="A83">
        <f t="shared" si="11"/>
        <v>76</v>
      </c>
      <c r="B83" s="5">
        <v>43546</v>
      </c>
      <c r="C83">
        <v>0</v>
      </c>
      <c r="D83" s="3"/>
      <c r="E83">
        <f t="shared" si="12"/>
        <v>13500.545079292449</v>
      </c>
      <c r="F83">
        <f t="shared" si="13"/>
        <v>13500.545079292449</v>
      </c>
      <c r="G83">
        <f t="shared" si="14"/>
        <v>2657.6527632927859</v>
      </c>
      <c r="H83">
        <f t="shared" si="15"/>
        <v>5315.3055265855719</v>
      </c>
      <c r="I83" t="str">
        <f t="shared" si="16"/>
        <v/>
      </c>
      <c r="J83">
        <f t="shared" si="17"/>
        <v>8674.2395527068766</v>
      </c>
      <c r="K83">
        <f t="shared" si="18"/>
        <v>8674.2395527068766</v>
      </c>
      <c r="L83" t="str">
        <f t="shared" si="19"/>
        <v/>
      </c>
      <c r="M83" t="str">
        <f t="shared" si="10"/>
        <v/>
      </c>
    </row>
    <row r="84" spans="1:13">
      <c r="A84">
        <f t="shared" si="11"/>
        <v>77</v>
      </c>
      <c r="B84" s="5">
        <v>43547</v>
      </c>
      <c r="C84">
        <v>451</v>
      </c>
      <c r="D84" s="3"/>
      <c r="E84">
        <f t="shared" si="12"/>
        <v>13633.900024301342</v>
      </c>
      <c r="F84">
        <f t="shared" si="13"/>
        <v>13633.900024301342</v>
      </c>
      <c r="G84">
        <f t="shared" si="14"/>
        <v>2754.8604457085166</v>
      </c>
      <c r="H84">
        <f t="shared" si="15"/>
        <v>5509.7208914170333</v>
      </c>
      <c r="I84" t="str">
        <f t="shared" si="16"/>
        <v/>
      </c>
      <c r="J84">
        <f t="shared" si="17"/>
        <v>8613.1791328843083</v>
      </c>
      <c r="K84">
        <f t="shared" si="18"/>
        <v>8613.1791328843083</v>
      </c>
      <c r="L84" t="str">
        <f t="shared" si="19"/>
        <v/>
      </c>
      <c r="M84" t="str">
        <f t="shared" si="10"/>
        <v/>
      </c>
    </row>
    <row r="85" spans="1:13">
      <c r="A85">
        <f t="shared" si="11"/>
        <v>78</v>
      </c>
      <c r="B85" s="5">
        <v>43548</v>
      </c>
      <c r="C85">
        <v>661.88179999999988</v>
      </c>
      <c r="D85" s="3"/>
      <c r="E85">
        <f t="shared" si="12"/>
        <v>13974.99915237759</v>
      </c>
      <c r="F85">
        <f t="shared" si="13"/>
        <v>13974.99915237759</v>
      </c>
      <c r="G85">
        <f t="shared" si="14"/>
        <v>3050.0094372806479</v>
      </c>
      <c r="H85">
        <f t="shared" si="15"/>
        <v>6100.0188745612959</v>
      </c>
      <c r="I85" t="str">
        <f t="shared" si="16"/>
        <v/>
      </c>
      <c r="J85">
        <f t="shared" si="17"/>
        <v>8363.9802778162939</v>
      </c>
      <c r="K85">
        <f t="shared" si="18"/>
        <v>8363.9802778162939</v>
      </c>
      <c r="L85" t="str">
        <f t="shared" si="19"/>
        <v/>
      </c>
      <c r="M85" t="str">
        <f t="shared" si="10"/>
        <v/>
      </c>
    </row>
    <row r="86" spans="1:13">
      <c r="A86">
        <f t="shared" si="11"/>
        <v>79</v>
      </c>
      <c r="B86" s="5">
        <v>43549</v>
      </c>
      <c r="C86">
        <v>58.124000000000002</v>
      </c>
      <c r="D86" s="3"/>
      <c r="E86">
        <f t="shared" si="12"/>
        <v>13704.314993285814</v>
      </c>
      <c r="F86">
        <f t="shared" si="13"/>
        <v>13704.314993285814</v>
      </c>
      <c r="G86">
        <f t="shared" si="14"/>
        <v>2702.1097752080809</v>
      </c>
      <c r="H86">
        <f t="shared" si="15"/>
        <v>5404.2195504161618</v>
      </c>
      <c r="I86" t="str">
        <f t="shared" si="16"/>
        <v/>
      </c>
      <c r="J86">
        <f t="shared" si="17"/>
        <v>8789.0954428696532</v>
      </c>
      <c r="K86">
        <f t="shared" si="18"/>
        <v>8789.0954428696532</v>
      </c>
      <c r="L86" t="str">
        <f t="shared" si="19"/>
        <v/>
      </c>
      <c r="M86" t="str">
        <f t="shared" si="10"/>
        <v/>
      </c>
    </row>
    <row r="87" spans="1:13">
      <c r="A87">
        <f t="shared" si="11"/>
        <v>80</v>
      </c>
      <c r="B87" s="5">
        <v>43550</v>
      </c>
      <c r="C87">
        <v>128</v>
      </c>
      <c r="D87" s="3"/>
      <c r="E87">
        <f t="shared" si="12"/>
        <v>13509.875575907425</v>
      </c>
      <c r="F87">
        <f t="shared" si="13"/>
        <v>13509.875575907425</v>
      </c>
      <c r="G87">
        <f t="shared" si="14"/>
        <v>2470.3992468268166</v>
      </c>
      <c r="H87">
        <f t="shared" si="15"/>
        <v>4940.7984936536332</v>
      </c>
      <c r="I87" t="str">
        <f t="shared" si="16"/>
        <v/>
      </c>
      <c r="J87">
        <f t="shared" si="17"/>
        <v>9058.0770822537925</v>
      </c>
      <c r="K87">
        <f t="shared" si="18"/>
        <v>9058.0770822537925</v>
      </c>
      <c r="L87" t="str">
        <f t="shared" si="19"/>
        <v/>
      </c>
      <c r="M87" t="str">
        <f t="shared" si="10"/>
        <v/>
      </c>
    </row>
    <row r="88" spans="1:13">
      <c r="A88">
        <f t="shared" si="11"/>
        <v>81</v>
      </c>
      <c r="B88" s="5">
        <v>43551</v>
      </c>
      <c r="C88">
        <v>660</v>
      </c>
      <c r="D88" s="3"/>
      <c r="E88">
        <f t="shared" si="12"/>
        <v>13852.010990068269</v>
      </c>
      <c r="F88">
        <f t="shared" si="13"/>
        <v>13852.010990068269</v>
      </c>
      <c r="G88">
        <f t="shared" si="14"/>
        <v>2801.5345106336613</v>
      </c>
      <c r="H88">
        <f t="shared" si="15"/>
        <v>5603.0690212673226</v>
      </c>
      <c r="I88" t="str">
        <f t="shared" si="16"/>
        <v/>
      </c>
      <c r="J88">
        <f t="shared" si="17"/>
        <v>8737.9419688009475</v>
      </c>
      <c r="K88">
        <f t="shared" si="18"/>
        <v>8737.9419688009475</v>
      </c>
      <c r="L88" t="str">
        <f t="shared" si="19"/>
        <v/>
      </c>
      <c r="M88" t="str">
        <f t="shared" si="10"/>
        <v/>
      </c>
    </row>
    <row r="89" spans="1:13">
      <c r="A89">
        <f t="shared" si="11"/>
        <v>82</v>
      </c>
      <c r="B89" s="5">
        <v>43552</v>
      </c>
      <c r="C89">
        <v>0</v>
      </c>
      <c r="D89" s="3"/>
      <c r="E89">
        <f t="shared" si="12"/>
        <v>13526.096534997372</v>
      </c>
      <c r="F89">
        <f t="shared" si="13"/>
        <v>13526.096534997372</v>
      </c>
      <c r="G89">
        <f t="shared" si="14"/>
        <v>2428.5883526557609</v>
      </c>
      <c r="H89">
        <f t="shared" si="15"/>
        <v>4857.1767053115218</v>
      </c>
      <c r="I89" t="str">
        <f t="shared" si="16"/>
        <v/>
      </c>
      <c r="J89">
        <f t="shared" si="17"/>
        <v>9157.9198296858503</v>
      </c>
      <c r="K89">
        <f t="shared" si="18"/>
        <v>9157.9198296858503</v>
      </c>
      <c r="L89" t="str">
        <f t="shared" si="19"/>
        <v/>
      </c>
      <c r="M89" t="str">
        <f t="shared" si="10"/>
        <v/>
      </c>
    </row>
    <row r="90" spans="1:13">
      <c r="A90">
        <f t="shared" si="11"/>
        <v>83</v>
      </c>
      <c r="B90" s="5">
        <v>43553</v>
      </c>
      <c r="C90">
        <v>0</v>
      </c>
      <c r="D90" s="3"/>
      <c r="E90">
        <f t="shared" si="12"/>
        <v>13207.850297349947</v>
      </c>
      <c r="F90">
        <f t="shared" si="13"/>
        <v>13207.850297349947</v>
      </c>
      <c r="G90">
        <f t="shared" si="14"/>
        <v>2105.2895705079795</v>
      </c>
      <c r="H90">
        <f t="shared" si="15"/>
        <v>4210.5791410159591</v>
      </c>
      <c r="I90" t="str">
        <f t="shared" si="16"/>
        <v/>
      </c>
      <c r="J90">
        <f t="shared" si="17"/>
        <v>9486.2711563339872</v>
      </c>
      <c r="K90">
        <f t="shared" si="18"/>
        <v>9486.2711563339872</v>
      </c>
      <c r="L90" t="str">
        <f t="shared" si="19"/>
        <v/>
      </c>
      <c r="M90" t="str">
        <f t="shared" si="10"/>
        <v/>
      </c>
    </row>
    <row r="91" spans="1:13">
      <c r="A91">
        <f t="shared" si="11"/>
        <v>84</v>
      </c>
      <c r="B91" s="5">
        <v>43554</v>
      </c>
      <c r="C91">
        <v>0</v>
      </c>
      <c r="D91" s="3"/>
      <c r="E91">
        <f t="shared" si="12"/>
        <v>12897.091856903635</v>
      </c>
      <c r="F91">
        <f t="shared" si="13"/>
        <v>12897.091856903635</v>
      </c>
      <c r="G91">
        <f t="shared" si="14"/>
        <v>1825.029001247919</v>
      </c>
      <c r="H91">
        <f t="shared" si="15"/>
        <v>3650.0580024958381</v>
      </c>
      <c r="I91" t="str">
        <f t="shared" si="16"/>
        <v/>
      </c>
      <c r="J91">
        <f t="shared" si="17"/>
        <v>9736.0338544077968</v>
      </c>
      <c r="K91">
        <f t="shared" si="18"/>
        <v>9736.0338544077968</v>
      </c>
      <c r="L91" t="str">
        <f t="shared" si="19"/>
        <v/>
      </c>
      <c r="M91" t="str">
        <f t="shared" si="10"/>
        <v/>
      </c>
    </row>
    <row r="92" spans="1:13">
      <c r="A92">
        <f t="shared" si="11"/>
        <v>85</v>
      </c>
      <c r="B92" s="5">
        <v>43555</v>
      </c>
      <c r="C92">
        <v>0</v>
      </c>
      <c r="D92" s="3"/>
      <c r="E92">
        <f t="shared" si="12"/>
        <v>12593.645038419605</v>
      </c>
      <c r="F92">
        <f t="shared" si="13"/>
        <v>12593.645038419605</v>
      </c>
      <c r="G92">
        <f t="shared" si="14"/>
        <v>1582.0773075849677</v>
      </c>
      <c r="H92">
        <f t="shared" si="15"/>
        <v>3164.1546151699354</v>
      </c>
      <c r="I92" t="str">
        <f t="shared" si="16"/>
        <v/>
      </c>
      <c r="J92">
        <f t="shared" si="17"/>
        <v>9918.4904232496701</v>
      </c>
      <c r="K92">
        <f t="shared" si="18"/>
        <v>9918.4904232496701</v>
      </c>
      <c r="L92" t="str">
        <f t="shared" si="19"/>
        <v/>
      </c>
      <c r="M92" t="str">
        <f t="shared" si="10"/>
        <v/>
      </c>
    </row>
    <row r="93" spans="1:13">
      <c r="A93">
        <f t="shared" si="11"/>
        <v>86</v>
      </c>
      <c r="B93" s="5">
        <v>43556</v>
      </c>
      <c r="C93">
        <v>0</v>
      </c>
      <c r="D93" s="3"/>
      <c r="E93">
        <f t="shared" si="12"/>
        <v>12297.337811765246</v>
      </c>
      <c r="F93">
        <f t="shared" si="13"/>
        <v>12297.337811765246</v>
      </c>
      <c r="G93">
        <f t="shared" si="14"/>
        <v>1371.4678536416789</v>
      </c>
      <c r="H93">
        <f t="shared" si="15"/>
        <v>2742.9357072833577</v>
      </c>
      <c r="I93" t="str">
        <f t="shared" si="16"/>
        <v/>
      </c>
      <c r="J93">
        <f t="shared" si="17"/>
        <v>10043.402104481889</v>
      </c>
      <c r="K93">
        <f t="shared" si="18"/>
        <v>10043.402104481889</v>
      </c>
      <c r="L93" t="str">
        <f t="shared" si="19"/>
        <v/>
      </c>
      <c r="M93" t="str">
        <f t="shared" si="10"/>
        <v/>
      </c>
    </row>
    <row r="94" spans="1:13">
      <c r="A94">
        <f t="shared" si="11"/>
        <v>87</v>
      </c>
      <c r="B94" s="5">
        <v>43557</v>
      </c>
      <c r="C94">
        <v>36.035299999999999</v>
      </c>
      <c r="D94" s="3"/>
      <c r="E94">
        <f t="shared" si="12"/>
        <v>12044.037494386816</v>
      </c>
      <c r="F94">
        <f t="shared" si="13"/>
        <v>12044.037494386816</v>
      </c>
      <c r="G94">
        <f t="shared" si="14"/>
        <v>1224.9304725397881</v>
      </c>
      <c r="H94">
        <f t="shared" si="15"/>
        <v>2449.8609450795761</v>
      </c>
      <c r="I94" t="str">
        <f t="shared" si="16"/>
        <v/>
      </c>
      <c r="J94">
        <f t="shared" si="17"/>
        <v>10083.17654930724</v>
      </c>
      <c r="K94">
        <f t="shared" si="18"/>
        <v>10083.17654930724</v>
      </c>
      <c r="L94" t="str">
        <f t="shared" si="19"/>
        <v/>
      </c>
      <c r="M94" t="str">
        <f t="shared" si="10"/>
        <v/>
      </c>
    </row>
    <row r="95" spans="1:13">
      <c r="A95">
        <f t="shared" si="11"/>
        <v>88</v>
      </c>
      <c r="B95" s="5">
        <v>43558</v>
      </c>
      <c r="C95">
        <v>83</v>
      </c>
      <c r="D95" s="3"/>
      <c r="E95">
        <f t="shared" si="12"/>
        <v>11843.661606246751</v>
      </c>
      <c r="F95">
        <f t="shared" si="13"/>
        <v>11843.661606246751</v>
      </c>
      <c r="G95">
        <f t="shared" si="14"/>
        <v>1144.8651553752891</v>
      </c>
      <c r="H95">
        <f t="shared" si="15"/>
        <v>2289.7303107505782</v>
      </c>
      <c r="I95" t="str">
        <f t="shared" si="16"/>
        <v/>
      </c>
      <c r="J95">
        <f t="shared" si="17"/>
        <v>10042.931295496173</v>
      </c>
      <c r="K95">
        <f t="shared" si="18"/>
        <v>10042.931295496173</v>
      </c>
      <c r="L95" t="str">
        <f t="shared" si="19"/>
        <v/>
      </c>
      <c r="M95" t="str">
        <f t="shared" si="10"/>
        <v/>
      </c>
    </row>
    <row r="96" spans="1:13">
      <c r="A96">
        <f t="shared" si="11"/>
        <v>89</v>
      </c>
      <c r="B96" s="5">
        <v>43559</v>
      </c>
      <c r="C96">
        <v>219</v>
      </c>
      <c r="D96" s="3"/>
      <c r="E96">
        <f t="shared" si="12"/>
        <v>11784.000224790181</v>
      </c>
      <c r="F96">
        <f t="shared" si="13"/>
        <v>11784.000224790181</v>
      </c>
      <c r="G96">
        <f t="shared" si="14"/>
        <v>1211.458301388896</v>
      </c>
      <c r="H96">
        <f t="shared" si="15"/>
        <v>2422.9166027777919</v>
      </c>
      <c r="I96" t="str">
        <f t="shared" si="16"/>
        <v/>
      </c>
      <c r="J96">
        <f t="shared" si="17"/>
        <v>9850.0836220123892</v>
      </c>
      <c r="K96">
        <f t="shared" si="18"/>
        <v>9850.0836220123892</v>
      </c>
      <c r="L96" t="str">
        <f t="shared" si="19"/>
        <v/>
      </c>
      <c r="M96" t="str">
        <f t="shared" si="10"/>
        <v/>
      </c>
    </row>
    <row r="97" spans="1:13">
      <c r="A97">
        <f t="shared" si="11"/>
        <v>90</v>
      </c>
      <c r="B97" s="5">
        <v>43560</v>
      </c>
      <c r="C97">
        <v>388</v>
      </c>
      <c r="D97" s="3"/>
      <c r="E97">
        <f t="shared" si="12"/>
        <v>11894.742575011282</v>
      </c>
      <c r="F97">
        <f t="shared" si="13"/>
        <v>11894.742575011282</v>
      </c>
      <c r="G97">
        <f t="shared" si="14"/>
        <v>1438.1864279429287</v>
      </c>
      <c r="H97">
        <f t="shared" si="15"/>
        <v>2876.3728558858575</v>
      </c>
      <c r="I97" t="str">
        <f t="shared" si="16"/>
        <v/>
      </c>
      <c r="J97">
        <f t="shared" si="17"/>
        <v>9507.369719125425</v>
      </c>
      <c r="K97">
        <f t="shared" si="18"/>
        <v>9507.369719125425</v>
      </c>
      <c r="L97" t="str">
        <f t="shared" si="19"/>
        <v/>
      </c>
      <c r="M97" t="str">
        <f t="shared" si="10"/>
        <v/>
      </c>
    </row>
    <row r="98" spans="1:13">
      <c r="A98">
        <f t="shared" si="11"/>
        <v>91</v>
      </c>
      <c r="B98" s="5">
        <v>43561</v>
      </c>
      <c r="C98">
        <v>354</v>
      </c>
      <c r="D98" s="3"/>
      <c r="E98">
        <f t="shared" si="12"/>
        <v>11968.879344515513</v>
      </c>
      <c r="F98">
        <f t="shared" si="13"/>
        <v>11968.879344515513</v>
      </c>
      <c r="G98">
        <f t="shared" si="14"/>
        <v>1600.7320301043819</v>
      </c>
      <c r="H98">
        <f t="shared" si="15"/>
        <v>3201.4640602087638</v>
      </c>
      <c r="I98" t="str">
        <f t="shared" si="16"/>
        <v/>
      </c>
      <c r="J98">
        <f t="shared" si="17"/>
        <v>9256.4152843067495</v>
      </c>
      <c r="K98">
        <f t="shared" si="18"/>
        <v>9256.4152843067495</v>
      </c>
      <c r="L98" t="str">
        <f t="shared" si="19"/>
        <v/>
      </c>
      <c r="M98" t="str">
        <f t="shared" si="10"/>
        <v/>
      </c>
    </row>
    <row r="99" spans="1:13">
      <c r="A99">
        <f t="shared" si="11"/>
        <v>92</v>
      </c>
      <c r="B99" s="5">
        <v>43562</v>
      </c>
      <c r="C99">
        <v>335</v>
      </c>
      <c r="D99" s="3"/>
      <c r="E99">
        <f t="shared" si="12"/>
        <v>12022.271800876259</v>
      </c>
      <c r="F99">
        <f t="shared" si="13"/>
        <v>12022.271800876259</v>
      </c>
      <c r="G99">
        <f t="shared" si="14"/>
        <v>1722.6392203197311</v>
      </c>
      <c r="H99">
        <f t="shared" si="15"/>
        <v>3445.2784406394621</v>
      </c>
      <c r="I99" t="str">
        <f t="shared" si="16"/>
        <v/>
      </c>
      <c r="J99">
        <f t="shared" si="17"/>
        <v>9065.9933602367964</v>
      </c>
      <c r="K99">
        <f t="shared" si="18"/>
        <v>9065.9933602367964</v>
      </c>
      <c r="L99" t="str">
        <f t="shared" si="19"/>
        <v/>
      </c>
      <c r="M99" t="str">
        <f t="shared" si="10"/>
        <v/>
      </c>
    </row>
    <row r="100" spans="1:13">
      <c r="A100">
        <f t="shared" si="11"/>
        <v>93</v>
      </c>
      <c r="B100" s="5">
        <v>43563</v>
      </c>
      <c r="C100">
        <v>310.9169</v>
      </c>
      <c r="D100" s="3"/>
      <c r="E100">
        <f t="shared" si="12"/>
        <v>12050.324922793343</v>
      </c>
      <c r="F100">
        <f t="shared" si="13"/>
        <v>12050.324922793343</v>
      </c>
      <c r="G100">
        <f t="shared" si="14"/>
        <v>1804.2347693380586</v>
      </c>
      <c r="H100">
        <f t="shared" si="15"/>
        <v>3608.4695386761173</v>
      </c>
      <c r="I100" t="str">
        <f t="shared" si="16"/>
        <v/>
      </c>
      <c r="J100">
        <f t="shared" si="17"/>
        <v>8930.8553841172252</v>
      </c>
      <c r="K100">
        <f t="shared" si="18"/>
        <v>8930.8553841172252</v>
      </c>
      <c r="L100" t="str">
        <f t="shared" si="19"/>
        <v/>
      </c>
      <c r="M100" t="str">
        <f t="shared" si="10"/>
        <v/>
      </c>
    </row>
    <row r="101" spans="1:13">
      <c r="A101">
        <f t="shared" si="11"/>
        <v>94</v>
      </c>
      <c r="B101" s="5">
        <v>43564</v>
      </c>
      <c r="C101">
        <v>148.9331</v>
      </c>
      <c r="D101" s="3"/>
      <c r="E101">
        <f t="shared" si="12"/>
        <v>11915.734202067579</v>
      </c>
      <c r="F101">
        <f t="shared" si="13"/>
        <v>11915.734202067579</v>
      </c>
      <c r="G101">
        <f t="shared" si="14"/>
        <v>1712.9843475000296</v>
      </c>
      <c r="H101">
        <f t="shared" si="15"/>
        <v>3425.9686950000591</v>
      </c>
      <c r="I101" t="str">
        <f t="shared" si="16"/>
        <v/>
      </c>
      <c r="J101">
        <f t="shared" si="17"/>
        <v>8978.7655070675191</v>
      </c>
      <c r="K101">
        <f t="shared" si="18"/>
        <v>8978.7655070675191</v>
      </c>
      <c r="L101" t="str">
        <f t="shared" si="19"/>
        <v/>
      </c>
      <c r="M101" t="str">
        <f t="shared" si="10"/>
        <v/>
      </c>
    </row>
    <row r="102" spans="1:13">
      <c r="A102">
        <f t="shared" si="11"/>
        <v>95</v>
      </c>
      <c r="B102" s="5">
        <v>43565</v>
      </c>
      <c r="C102">
        <v>271.6481</v>
      </c>
      <c r="D102" s="3"/>
      <c r="E102">
        <f t="shared" si="12"/>
        <v>11907.025173992752</v>
      </c>
      <c r="F102">
        <f t="shared" si="13"/>
        <v>11907.025173992752</v>
      </c>
      <c r="G102">
        <f t="shared" si="14"/>
        <v>1756.5963734657607</v>
      </c>
      <c r="H102">
        <f t="shared" si="15"/>
        <v>3513.1927469315215</v>
      </c>
      <c r="I102" t="str">
        <f t="shared" si="16"/>
        <v/>
      </c>
      <c r="J102">
        <f t="shared" si="17"/>
        <v>8882.8324270612302</v>
      </c>
      <c r="K102">
        <f t="shared" si="18"/>
        <v>8882.8324270612302</v>
      </c>
      <c r="L102" t="str">
        <f t="shared" si="19"/>
        <v/>
      </c>
      <c r="M102" t="str">
        <f t="shared" si="10"/>
        <v/>
      </c>
    </row>
    <row r="103" spans="1:13">
      <c r="A103">
        <f t="shared" si="11"/>
        <v>96</v>
      </c>
      <c r="B103" s="5">
        <v>43566</v>
      </c>
      <c r="C103">
        <v>92.484199999999987</v>
      </c>
      <c r="D103" s="3"/>
      <c r="E103">
        <f t="shared" si="12"/>
        <v>11719.357154659423</v>
      </c>
      <c r="F103">
        <f t="shared" si="13"/>
        <v>11719.357154659423</v>
      </c>
      <c r="G103">
        <f t="shared" si="14"/>
        <v>1615.2387749387844</v>
      </c>
      <c r="H103">
        <f t="shared" si="15"/>
        <v>3230.4775498775689</v>
      </c>
      <c r="I103" t="str">
        <f t="shared" si="16"/>
        <v/>
      </c>
      <c r="J103">
        <f t="shared" si="17"/>
        <v>8977.8796047818541</v>
      </c>
      <c r="K103">
        <f t="shared" si="18"/>
        <v>8977.8796047818541</v>
      </c>
      <c r="L103" t="str">
        <f t="shared" si="19"/>
        <v/>
      </c>
      <c r="M103" t="str">
        <f t="shared" si="10"/>
        <v/>
      </c>
    </row>
    <row r="104" spans="1:13">
      <c r="A104">
        <f t="shared" si="11"/>
        <v>97</v>
      </c>
      <c r="B104" s="5">
        <v>43567</v>
      </c>
      <c r="C104">
        <v>0</v>
      </c>
      <c r="D104" s="3"/>
      <c r="E104">
        <f t="shared" si="12"/>
        <v>11443.620447290321</v>
      </c>
      <c r="F104">
        <f t="shared" si="13"/>
        <v>11443.620447290321</v>
      </c>
      <c r="G104">
        <f t="shared" si="14"/>
        <v>1400.2147968139898</v>
      </c>
      <c r="H104">
        <f t="shared" si="15"/>
        <v>2800.4295936279796</v>
      </c>
      <c r="I104" t="str">
        <f t="shared" si="16"/>
        <v/>
      </c>
      <c r="J104">
        <f t="shared" si="17"/>
        <v>9132.1908536623414</v>
      </c>
      <c r="K104">
        <f t="shared" si="18"/>
        <v>9132.1908536623414</v>
      </c>
      <c r="L104" t="str">
        <f t="shared" si="19"/>
        <v/>
      </c>
      <c r="M104" t="str">
        <f t="shared" si="10"/>
        <v/>
      </c>
    </row>
    <row r="105" spans="1:13">
      <c r="A105">
        <f t="shared" si="11"/>
        <v>98</v>
      </c>
      <c r="B105" s="5">
        <v>43568</v>
      </c>
      <c r="C105">
        <v>0</v>
      </c>
      <c r="D105" s="3"/>
      <c r="E105">
        <f t="shared" si="12"/>
        <v>11174.371359573679</v>
      </c>
      <c r="F105">
        <f t="shared" si="13"/>
        <v>11174.371359573679</v>
      </c>
      <c r="G105">
        <f t="shared" si="14"/>
        <v>1213.8152622612388</v>
      </c>
      <c r="H105">
        <f t="shared" si="15"/>
        <v>2427.6305245224776</v>
      </c>
      <c r="I105" t="str">
        <f t="shared" si="16"/>
        <v/>
      </c>
      <c r="J105">
        <f t="shared" si="17"/>
        <v>9235.7408350512014</v>
      </c>
      <c r="K105">
        <f t="shared" si="18"/>
        <v>9235.7408350512014</v>
      </c>
      <c r="L105" t="str">
        <f t="shared" si="19"/>
        <v/>
      </c>
      <c r="M105" t="str">
        <f t="shared" si="10"/>
        <v/>
      </c>
    </row>
    <row r="106" spans="1:13">
      <c r="A106">
        <f t="shared" si="11"/>
        <v>99</v>
      </c>
      <c r="B106" s="5">
        <v>43569</v>
      </c>
      <c r="C106">
        <v>0</v>
      </c>
      <c r="D106" s="3"/>
      <c r="E106">
        <f t="shared" si="12"/>
        <v>10911.457248761431</v>
      </c>
      <c r="F106">
        <f t="shared" si="13"/>
        <v>10911.457248761431</v>
      </c>
      <c r="G106">
        <f t="shared" si="14"/>
        <v>1052.2296252337385</v>
      </c>
      <c r="H106">
        <f t="shared" si="15"/>
        <v>2104.459250467477</v>
      </c>
      <c r="I106" t="str">
        <f t="shared" si="16"/>
        <v/>
      </c>
      <c r="J106">
        <f t="shared" si="17"/>
        <v>9295.9979982939549</v>
      </c>
      <c r="K106">
        <f t="shared" si="18"/>
        <v>9295.9979982939549</v>
      </c>
      <c r="L106" t="str">
        <f t="shared" si="19"/>
        <v/>
      </c>
      <c r="M106" t="str">
        <f t="shared" si="10"/>
        <v/>
      </c>
    </row>
    <row r="107" spans="1:13">
      <c r="A107">
        <f t="shared" si="11"/>
        <v>100</v>
      </c>
      <c r="B107" s="5">
        <v>43570</v>
      </c>
      <c r="C107">
        <v>0</v>
      </c>
      <c r="D107" s="3"/>
      <c r="E107">
        <f t="shared" si="12"/>
        <v>10654.72906353192</v>
      </c>
      <c r="F107">
        <f t="shared" si="13"/>
        <v>10654.72906353192</v>
      </c>
      <c r="G107">
        <f t="shared" si="14"/>
        <v>912.15460757754386</v>
      </c>
      <c r="H107">
        <f t="shared" si="15"/>
        <v>1824.3092151550877</v>
      </c>
      <c r="I107" t="str">
        <f t="shared" si="16"/>
        <v/>
      </c>
      <c r="J107">
        <f t="shared" si="17"/>
        <v>9319.4198483768323</v>
      </c>
      <c r="K107">
        <f t="shared" si="18"/>
        <v>9319.4198483768323</v>
      </c>
      <c r="L107" t="str">
        <f t="shared" si="19"/>
        <v/>
      </c>
      <c r="M107" t="str">
        <f t="shared" si="10"/>
        <v/>
      </c>
    </row>
    <row r="108" spans="1:13">
      <c r="A108">
        <f t="shared" si="11"/>
        <v>101</v>
      </c>
      <c r="B108" s="5">
        <v>43571</v>
      </c>
      <c r="C108">
        <v>362.4572</v>
      </c>
      <c r="D108" s="3"/>
      <c r="E108">
        <f t="shared" si="12"/>
        <v>10766.498459489692</v>
      </c>
      <c r="F108">
        <f t="shared" si="13"/>
        <v>10766.498459489692</v>
      </c>
      <c r="G108">
        <f t="shared" si="14"/>
        <v>1153.1838704642723</v>
      </c>
      <c r="H108">
        <f t="shared" si="15"/>
        <v>2306.3677409285447</v>
      </c>
      <c r="I108" t="str">
        <f t="shared" si="16"/>
        <v/>
      </c>
      <c r="J108">
        <f t="shared" si="17"/>
        <v>8949.1307185611477</v>
      </c>
      <c r="K108">
        <f t="shared" si="18"/>
        <v>8949.1307185611477</v>
      </c>
      <c r="L108" t="str">
        <f t="shared" si="19"/>
        <v/>
      </c>
      <c r="M108" t="str">
        <f t="shared" si="10"/>
        <v/>
      </c>
    </row>
    <row r="109" spans="1:13">
      <c r="A109">
        <f t="shared" si="11"/>
        <v>102</v>
      </c>
      <c r="B109" s="5">
        <v>43572</v>
      </c>
      <c r="C109">
        <v>660</v>
      </c>
      <c r="D109" s="3"/>
      <c r="E109">
        <f t="shared" si="12"/>
        <v>11173.180910076679</v>
      </c>
      <c r="F109">
        <f t="shared" si="13"/>
        <v>11173.180910076679</v>
      </c>
      <c r="G109">
        <f t="shared" si="14"/>
        <v>1659.6696116538537</v>
      </c>
      <c r="H109">
        <f t="shared" si="15"/>
        <v>3319.3392233077075</v>
      </c>
      <c r="I109" t="str">
        <f t="shared" si="16"/>
        <v/>
      </c>
      <c r="J109">
        <f t="shared" si="17"/>
        <v>8342.8416867689702</v>
      </c>
      <c r="K109">
        <f t="shared" si="18"/>
        <v>8342.8416867689702</v>
      </c>
      <c r="L109" t="str">
        <f t="shared" si="19"/>
        <v/>
      </c>
      <c r="M109" t="str">
        <f t="shared" si="10"/>
        <v/>
      </c>
    </row>
    <row r="110" spans="1:13">
      <c r="A110">
        <f t="shared" si="11"/>
        <v>103</v>
      </c>
      <c r="B110" s="5">
        <v>43573</v>
      </c>
      <c r="C110">
        <v>579</v>
      </c>
      <c r="D110" s="3"/>
      <c r="E110">
        <f t="shared" si="12"/>
        <v>11489.294808533221</v>
      </c>
      <c r="F110">
        <f t="shared" si="13"/>
        <v>11489.294808533221</v>
      </c>
      <c r="G110">
        <f t="shared" si="14"/>
        <v>2017.7309072296923</v>
      </c>
      <c r="H110">
        <f t="shared" si="15"/>
        <v>4035.4618144593846</v>
      </c>
      <c r="I110" t="str">
        <f t="shared" si="16"/>
        <v/>
      </c>
      <c r="J110">
        <f t="shared" si="17"/>
        <v>7942.8329940738367</v>
      </c>
      <c r="K110">
        <f t="shared" si="18"/>
        <v>7942.8329940738367</v>
      </c>
      <c r="L110" t="str">
        <f t="shared" si="19"/>
        <v/>
      </c>
      <c r="M110" t="str">
        <f t="shared" si="10"/>
        <v/>
      </c>
    </row>
    <row r="111" spans="1:13">
      <c r="A111">
        <f t="shared" si="11"/>
        <v>104</v>
      </c>
      <c r="B111" s="5">
        <v>43574</v>
      </c>
      <c r="C111">
        <v>0</v>
      </c>
      <c r="D111" s="3"/>
      <c r="E111">
        <f t="shared" si="12"/>
        <v>11218.971080133297</v>
      </c>
      <c r="F111">
        <f t="shared" si="13"/>
        <v>11218.971080133297</v>
      </c>
      <c r="G111">
        <f t="shared" si="14"/>
        <v>1749.1263311203043</v>
      </c>
      <c r="H111">
        <f t="shared" si="15"/>
        <v>3498.2526622406085</v>
      </c>
      <c r="I111" t="str">
        <f t="shared" si="16"/>
        <v/>
      </c>
      <c r="J111">
        <f t="shared" si="17"/>
        <v>8209.7184178926873</v>
      </c>
      <c r="K111">
        <f t="shared" si="18"/>
        <v>8209.7184178926873</v>
      </c>
      <c r="L111" t="str">
        <f t="shared" si="19"/>
        <v/>
      </c>
      <c r="M111" t="str">
        <f t="shared" si="10"/>
        <v/>
      </c>
    </row>
    <row r="112" spans="1:13">
      <c r="A112">
        <f t="shared" si="11"/>
        <v>105</v>
      </c>
      <c r="B112" s="5">
        <v>43575</v>
      </c>
      <c r="C112">
        <v>279</v>
      </c>
      <c r="D112" s="3"/>
      <c r="E112">
        <f t="shared" si="12"/>
        <v>11234.007613120501</v>
      </c>
      <c r="F112">
        <f t="shared" si="13"/>
        <v>11234.007613120501</v>
      </c>
      <c r="G112">
        <f t="shared" si="14"/>
        <v>1795.27896031931</v>
      </c>
      <c r="H112">
        <f t="shared" si="15"/>
        <v>3590.5579206386201</v>
      </c>
      <c r="I112" t="str">
        <f t="shared" si="16"/>
        <v/>
      </c>
      <c r="J112">
        <f t="shared" si="17"/>
        <v>8132.4496924818804</v>
      </c>
      <c r="K112">
        <f t="shared" si="18"/>
        <v>8132.4496924818804</v>
      </c>
      <c r="L112" t="str">
        <f t="shared" si="19"/>
        <v/>
      </c>
      <c r="M112" t="str">
        <f t="shared" si="10"/>
        <v/>
      </c>
    </row>
    <row r="113" spans="1:13">
      <c r="A113">
        <f t="shared" si="11"/>
        <v>106</v>
      </c>
      <c r="B113" s="5">
        <v>43576</v>
      </c>
      <c r="C113">
        <v>320</v>
      </c>
      <c r="D113" s="3"/>
      <c r="E113">
        <f t="shared" si="12"/>
        <v>11289.690361847917</v>
      </c>
      <c r="F113">
        <f t="shared" si="13"/>
        <v>11289.690361847917</v>
      </c>
      <c r="G113">
        <f t="shared" si="14"/>
        <v>1876.287654587293</v>
      </c>
      <c r="H113">
        <f t="shared" si="15"/>
        <v>3752.575309174586</v>
      </c>
      <c r="I113" t="str">
        <f t="shared" si="16"/>
        <v/>
      </c>
      <c r="J113">
        <f t="shared" si="17"/>
        <v>8026.1150526733309</v>
      </c>
      <c r="K113">
        <f t="shared" si="18"/>
        <v>8026.1150526733309</v>
      </c>
      <c r="L113" t="str">
        <f t="shared" si="19"/>
        <v/>
      </c>
      <c r="M113" t="str">
        <f t="shared" si="10"/>
        <v/>
      </c>
    </row>
    <row r="114" spans="1:13">
      <c r="A114">
        <f t="shared" si="11"/>
        <v>107</v>
      </c>
      <c r="B114" s="5">
        <v>43577</v>
      </c>
      <c r="C114">
        <v>536</v>
      </c>
      <c r="D114" s="3"/>
      <c r="E114">
        <f t="shared" si="12"/>
        <v>11560.06298941521</v>
      </c>
      <c r="F114">
        <f t="shared" si="13"/>
        <v>11560.06298941521</v>
      </c>
      <c r="G114">
        <f t="shared" si="14"/>
        <v>2162.512301335827</v>
      </c>
      <c r="H114">
        <f t="shared" si="15"/>
        <v>4325.0246026716541</v>
      </c>
      <c r="I114" t="str">
        <f t="shared" si="16"/>
        <v/>
      </c>
      <c r="J114">
        <f t="shared" si="17"/>
        <v>7724.0383867435557</v>
      </c>
      <c r="K114">
        <f t="shared" si="18"/>
        <v>7724.0383867435557</v>
      </c>
      <c r="L114" t="str">
        <f t="shared" si="19"/>
        <v/>
      </c>
      <c r="M114" t="str">
        <f t="shared" si="10"/>
        <v/>
      </c>
    </row>
    <row r="115" spans="1:13">
      <c r="A115">
        <f t="shared" si="11"/>
        <v>108</v>
      </c>
      <c r="B115" s="5">
        <v>43578</v>
      </c>
      <c r="C115">
        <v>0</v>
      </c>
      <c r="D115" s="3"/>
      <c r="E115">
        <f t="shared" si="12"/>
        <v>11288.074205080444</v>
      </c>
      <c r="F115">
        <f t="shared" si="13"/>
        <v>11288.074205080444</v>
      </c>
      <c r="G115">
        <f t="shared" si="14"/>
        <v>1874.6341219659334</v>
      </c>
      <c r="H115">
        <f t="shared" si="15"/>
        <v>3749.2682439318669</v>
      </c>
      <c r="I115" t="str">
        <f t="shared" si="16"/>
        <v/>
      </c>
      <c r="J115">
        <f t="shared" si="17"/>
        <v>8027.8059611485769</v>
      </c>
      <c r="K115">
        <f t="shared" si="18"/>
        <v>8027.8059611485769</v>
      </c>
      <c r="L115" t="str">
        <f t="shared" si="19"/>
        <v/>
      </c>
      <c r="M115" t="str">
        <f t="shared" si="10"/>
        <v/>
      </c>
    </row>
    <row r="116" spans="1:13">
      <c r="A116">
        <f t="shared" si="11"/>
        <v>109</v>
      </c>
      <c r="B116" s="5">
        <v>43579</v>
      </c>
      <c r="C116">
        <v>316</v>
      </c>
      <c r="D116" s="3"/>
      <c r="E116">
        <f t="shared" si="12"/>
        <v>11338.484858090582</v>
      </c>
      <c r="F116">
        <f t="shared" si="13"/>
        <v>11338.484858090582</v>
      </c>
      <c r="G116">
        <f t="shared" si="14"/>
        <v>1941.078890449854</v>
      </c>
      <c r="H116">
        <f t="shared" si="15"/>
        <v>3882.1577808997081</v>
      </c>
      <c r="I116" t="str">
        <f t="shared" si="16"/>
        <v/>
      </c>
      <c r="J116">
        <f t="shared" si="17"/>
        <v>7945.3270771908738</v>
      </c>
      <c r="K116">
        <f t="shared" si="18"/>
        <v>7945.3270771908738</v>
      </c>
      <c r="L116" t="str">
        <f t="shared" si="19"/>
        <v/>
      </c>
      <c r="M116" t="str">
        <f t="shared" si="10"/>
        <v/>
      </c>
    </row>
    <row r="117" spans="1:13">
      <c r="A117">
        <f t="shared" si="11"/>
        <v>110</v>
      </c>
      <c r="B117" s="5">
        <v>43580</v>
      </c>
      <c r="C117">
        <v>442</v>
      </c>
      <c r="D117" s="3"/>
      <c r="E117">
        <f t="shared" si="12"/>
        <v>11513.709433460632</v>
      </c>
      <c r="F117">
        <f t="shared" si="13"/>
        <v>11513.709433460632</v>
      </c>
      <c r="G117">
        <f t="shared" si="14"/>
        <v>2124.6783918025822</v>
      </c>
      <c r="H117">
        <f t="shared" si="15"/>
        <v>4249.3567836051643</v>
      </c>
      <c r="I117" t="str">
        <f t="shared" si="16"/>
        <v/>
      </c>
      <c r="J117">
        <f t="shared" si="17"/>
        <v>7753.3526498554675</v>
      </c>
      <c r="K117">
        <f t="shared" si="18"/>
        <v>7753.3526498554675</v>
      </c>
      <c r="L117" t="str">
        <f t="shared" si="19"/>
        <v/>
      </c>
      <c r="M117" t="str">
        <f t="shared" si="10"/>
        <v/>
      </c>
    </row>
    <row r="118" spans="1:13">
      <c r="A118">
        <f t="shared" si="11"/>
        <v>111</v>
      </c>
      <c r="B118" s="5">
        <v>43581</v>
      </c>
      <c r="C118">
        <v>489</v>
      </c>
      <c r="D118" s="3"/>
      <c r="E118">
        <f t="shared" si="12"/>
        <v>11731.811270115148</v>
      </c>
      <c r="F118">
        <f t="shared" si="13"/>
        <v>11731.811270115148</v>
      </c>
      <c r="G118">
        <f t="shared" si="14"/>
        <v>2330.8367419304159</v>
      </c>
      <c r="H118">
        <f t="shared" si="15"/>
        <v>4661.6734838608318</v>
      </c>
      <c r="I118" t="str">
        <f t="shared" si="16"/>
        <v/>
      </c>
      <c r="J118">
        <f t="shared" si="17"/>
        <v>7559.1377862543159</v>
      </c>
      <c r="K118">
        <f t="shared" si="18"/>
        <v>7559.1377862543159</v>
      </c>
      <c r="L118" t="str">
        <f t="shared" si="19"/>
        <v/>
      </c>
      <c r="M118" t="str">
        <f t="shared" si="10"/>
        <v/>
      </c>
    </row>
    <row r="119" spans="1:13">
      <c r="A119">
        <f t="shared" si="11"/>
        <v>112</v>
      </c>
      <c r="B119" s="5">
        <v>43582</v>
      </c>
      <c r="C119">
        <v>0</v>
      </c>
      <c r="D119" s="3"/>
      <c r="E119">
        <f t="shared" si="12"/>
        <v>11455.781538415134</v>
      </c>
      <c r="F119">
        <f t="shared" si="13"/>
        <v>11455.781538415134</v>
      </c>
      <c r="G119">
        <f t="shared" si="14"/>
        <v>2020.5508595051949</v>
      </c>
      <c r="H119">
        <f t="shared" si="15"/>
        <v>4041.1017190103898</v>
      </c>
      <c r="I119" t="str">
        <f t="shared" si="16"/>
        <v/>
      </c>
      <c r="J119">
        <f t="shared" si="17"/>
        <v>7903.6798194047442</v>
      </c>
      <c r="K119">
        <f t="shared" si="18"/>
        <v>7903.6798194047442</v>
      </c>
      <c r="L119" t="str">
        <f t="shared" si="19"/>
        <v/>
      </c>
      <c r="M119" t="str">
        <f t="shared" si="10"/>
        <v/>
      </c>
    </row>
    <row r="120" spans="1:13">
      <c r="A120">
        <f t="shared" si="11"/>
        <v>113</v>
      </c>
      <c r="B120" s="5">
        <v>43583</v>
      </c>
      <c r="C120">
        <v>367</v>
      </c>
      <c r="D120" s="3"/>
      <c r="E120">
        <f t="shared" si="12"/>
        <v>11553.246320735856</v>
      </c>
      <c r="F120">
        <f t="shared" si="13"/>
        <v>11553.246320735856</v>
      </c>
      <c r="G120">
        <f t="shared" si="14"/>
        <v>2118.5708854262875</v>
      </c>
      <c r="H120">
        <f t="shared" si="15"/>
        <v>4237.1417708525751</v>
      </c>
      <c r="I120" t="str">
        <f t="shared" si="16"/>
        <v/>
      </c>
      <c r="J120">
        <f t="shared" si="17"/>
        <v>7805.1045498832809</v>
      </c>
      <c r="K120">
        <f t="shared" si="18"/>
        <v>7805.1045498832809</v>
      </c>
      <c r="L120" t="str">
        <f t="shared" si="19"/>
        <v/>
      </c>
      <c r="M120" t="str">
        <f t="shared" si="10"/>
        <v/>
      </c>
    </row>
    <row r="121" spans="1:13">
      <c r="A121">
        <f t="shared" si="11"/>
        <v>114</v>
      </c>
      <c r="B121" s="5">
        <v>43584</v>
      </c>
      <c r="C121">
        <v>934</v>
      </c>
      <c r="D121" s="3"/>
      <c r="E121">
        <f t="shared" si="12"/>
        <v>12215.417921117765</v>
      </c>
      <c r="F121">
        <f t="shared" si="13"/>
        <v>12215.417921117765</v>
      </c>
      <c r="G121">
        <f t="shared" si="14"/>
        <v>2770.5422796302228</v>
      </c>
      <c r="H121">
        <f t="shared" si="15"/>
        <v>5541.0845592604455</v>
      </c>
      <c r="I121" t="str">
        <f t="shared" si="16"/>
        <v/>
      </c>
      <c r="J121">
        <f t="shared" si="17"/>
        <v>7163.3333618573197</v>
      </c>
      <c r="K121">
        <f t="shared" si="18"/>
        <v>7163.3333618573197</v>
      </c>
      <c r="L121" t="str">
        <f t="shared" si="19"/>
        <v/>
      </c>
      <c r="M121" t="str">
        <f t="shared" si="10"/>
        <v/>
      </c>
    </row>
    <row r="122" spans="1:13">
      <c r="A122">
        <f t="shared" si="11"/>
        <v>115</v>
      </c>
      <c r="B122" s="5">
        <v>43585</v>
      </c>
      <c r="C122">
        <v>803</v>
      </c>
      <c r="D122" s="3"/>
      <c r="E122">
        <f t="shared" si="12"/>
        <v>12731.009740595904</v>
      </c>
      <c r="F122">
        <f t="shared" si="13"/>
        <v>12731.009740595904</v>
      </c>
      <c r="G122">
        <f t="shared" si="14"/>
        <v>3204.721872534928</v>
      </c>
      <c r="H122">
        <f t="shared" si="15"/>
        <v>6409.443745069856</v>
      </c>
      <c r="I122" t="str">
        <f t="shared" si="16"/>
        <v/>
      </c>
      <c r="J122">
        <f t="shared" si="17"/>
        <v>6810.565995526048</v>
      </c>
      <c r="K122">
        <f t="shared" si="18"/>
        <v>6810.565995526048</v>
      </c>
      <c r="L122" t="str">
        <f t="shared" si="19"/>
        <v/>
      </c>
      <c r="M122" t="str">
        <f t="shared" si="10"/>
        <v/>
      </c>
    </row>
    <row r="123" spans="1:13">
      <c r="A123">
        <f t="shared" si="11"/>
        <v>116</v>
      </c>
      <c r="B123" s="5">
        <v>43586</v>
      </c>
      <c r="C123">
        <v>882</v>
      </c>
      <c r="D123" s="3"/>
      <c r="E123">
        <f t="shared" si="12"/>
        <v>13313.47055418582</v>
      </c>
      <c r="F123">
        <f t="shared" si="13"/>
        <v>13313.47055418582</v>
      </c>
      <c r="G123">
        <f t="shared" si="14"/>
        <v>3660.1025661465474</v>
      </c>
      <c r="H123">
        <f t="shared" si="15"/>
        <v>7320.2051322930947</v>
      </c>
      <c r="I123" t="str">
        <f t="shared" si="16"/>
        <v/>
      </c>
      <c r="J123">
        <f t="shared" si="17"/>
        <v>6482.2654218927255</v>
      </c>
      <c r="K123">
        <f t="shared" si="18"/>
        <v>6482.2654218927255</v>
      </c>
      <c r="L123" t="str">
        <f t="shared" si="19"/>
        <v/>
      </c>
      <c r="M123" t="str">
        <f t="shared" si="10"/>
        <v/>
      </c>
    </row>
    <row r="124" spans="1:13">
      <c r="A124">
        <f t="shared" si="11"/>
        <v>117</v>
      </c>
      <c r="B124" s="5">
        <v>43587</v>
      </c>
      <c r="C124">
        <v>902</v>
      </c>
      <c r="D124" s="3"/>
      <c r="E124">
        <f t="shared" si="12"/>
        <v>13902.227047240804</v>
      </c>
      <c r="F124">
        <f t="shared" si="13"/>
        <v>13902.227047240804</v>
      </c>
      <c r="G124">
        <f t="shared" si="14"/>
        <v>4074.8620254113689</v>
      </c>
      <c r="H124">
        <f t="shared" si="15"/>
        <v>8149.7240508227378</v>
      </c>
      <c r="I124" t="str">
        <f t="shared" si="16"/>
        <v/>
      </c>
      <c r="J124">
        <f t="shared" si="17"/>
        <v>6241.5029964180658</v>
      </c>
      <c r="K124">
        <f t="shared" si="18"/>
        <v>6241.5029964180658</v>
      </c>
      <c r="L124" t="str">
        <f t="shared" si="19"/>
        <v/>
      </c>
      <c r="M124" t="str">
        <f t="shared" si="10"/>
        <v/>
      </c>
    </row>
    <row r="125" spans="1:13">
      <c r="A125">
        <f t="shared" si="11"/>
        <v>118</v>
      </c>
      <c r="B125" s="5">
        <v>43588</v>
      </c>
      <c r="C125">
        <v>0</v>
      </c>
      <c r="D125" s="3"/>
      <c r="E125">
        <f t="shared" si="12"/>
        <v>13575.131093041664</v>
      </c>
      <c r="F125">
        <f t="shared" si="13"/>
        <v>13575.131093041664</v>
      </c>
      <c r="G125">
        <f t="shared" si="14"/>
        <v>3532.4078343603787</v>
      </c>
      <c r="H125">
        <f t="shared" si="15"/>
        <v>7064.8156687207575</v>
      </c>
      <c r="I125" t="str">
        <f t="shared" si="16"/>
        <v/>
      </c>
      <c r="J125">
        <f t="shared" si="17"/>
        <v>6999.3154243209065</v>
      </c>
      <c r="K125">
        <f t="shared" si="18"/>
        <v>6999.3154243209065</v>
      </c>
      <c r="L125" t="str">
        <f t="shared" si="19"/>
        <v/>
      </c>
      <c r="M125" t="str">
        <f t="shared" si="10"/>
        <v/>
      </c>
    </row>
    <row r="126" spans="1:13">
      <c r="A126">
        <f t="shared" si="11"/>
        <v>119</v>
      </c>
      <c r="B126" s="5">
        <v>43589</v>
      </c>
      <c r="C126">
        <v>82.666999999999987</v>
      </c>
      <c r="D126" s="3"/>
      <c r="E126">
        <f t="shared" si="12"/>
        <v>13338.398154947703</v>
      </c>
      <c r="F126">
        <f t="shared" si="13"/>
        <v>13338.398154947703</v>
      </c>
      <c r="G126">
        <f t="shared" si="14"/>
        <v>3144.8332845114123</v>
      </c>
      <c r="H126">
        <f t="shared" si="15"/>
        <v>6289.6665690228247</v>
      </c>
      <c r="I126" t="str">
        <f t="shared" si="16"/>
        <v/>
      </c>
      <c r="J126">
        <f t="shared" si="17"/>
        <v>7537.7315859248783</v>
      </c>
      <c r="K126">
        <f t="shared" si="18"/>
        <v>7537.7315859248783</v>
      </c>
      <c r="L126" t="str">
        <f t="shared" si="19"/>
        <v/>
      </c>
      <c r="M126" t="str">
        <f t="shared" si="10"/>
        <v/>
      </c>
    </row>
    <row r="127" spans="1:13">
      <c r="A127">
        <f t="shared" si="11"/>
        <v>120</v>
      </c>
      <c r="B127" s="5">
        <v>43590</v>
      </c>
      <c r="C127">
        <v>629</v>
      </c>
      <c r="D127" s="3"/>
      <c r="E127">
        <f t="shared" si="12"/>
        <v>13653.568143600953</v>
      </c>
      <c r="F127">
        <f t="shared" si="13"/>
        <v>13653.568143600953</v>
      </c>
      <c r="G127">
        <f t="shared" si="14"/>
        <v>3355.1864727417183</v>
      </c>
      <c r="H127">
        <f t="shared" si="15"/>
        <v>6710.3729454834365</v>
      </c>
      <c r="I127" t="str">
        <f t="shared" si="16"/>
        <v/>
      </c>
      <c r="J127">
        <f t="shared" si="17"/>
        <v>7432.1951981175162</v>
      </c>
      <c r="K127">
        <f t="shared" si="18"/>
        <v>7432.1951981175162</v>
      </c>
      <c r="L127" t="str">
        <f t="shared" si="19"/>
        <v/>
      </c>
      <c r="M127" t="str">
        <f t="shared" si="10"/>
        <v/>
      </c>
    </row>
    <row r="128" spans="1:13">
      <c r="A128">
        <f t="shared" si="11"/>
        <v>121</v>
      </c>
      <c r="B128" s="5">
        <v>43591</v>
      </c>
      <c r="C128">
        <v>815</v>
      </c>
      <c r="D128" s="3"/>
      <c r="E128">
        <f t="shared" si="12"/>
        <v>14147.32271400336</v>
      </c>
      <c r="F128">
        <f t="shared" si="13"/>
        <v>14147.32271400336</v>
      </c>
      <c r="G128">
        <f t="shared" si="14"/>
        <v>3723.5370027605604</v>
      </c>
      <c r="H128">
        <f t="shared" si="15"/>
        <v>7447.0740055211209</v>
      </c>
      <c r="I128" t="str">
        <f t="shared" si="16"/>
        <v/>
      </c>
      <c r="J128">
        <f t="shared" si="17"/>
        <v>7189.2487084822387</v>
      </c>
      <c r="K128">
        <f t="shared" si="18"/>
        <v>7189.2487084822387</v>
      </c>
      <c r="L128" t="str">
        <f t="shared" si="19"/>
        <v/>
      </c>
      <c r="M128" t="str">
        <f t="shared" si="10"/>
        <v/>
      </c>
    </row>
    <row r="129" spans="1:13">
      <c r="A129">
        <f t="shared" si="11"/>
        <v>122</v>
      </c>
      <c r="B129" s="5">
        <v>43592</v>
      </c>
      <c r="C129">
        <v>312</v>
      </c>
      <c r="D129" s="3"/>
      <c r="E129">
        <f t="shared" si="12"/>
        <v>14126.460072156453</v>
      </c>
      <c r="F129">
        <f t="shared" si="13"/>
        <v>14126.460072156453</v>
      </c>
      <c r="G129">
        <f t="shared" si="14"/>
        <v>3539.8519365951606</v>
      </c>
      <c r="H129">
        <f t="shared" si="15"/>
        <v>7079.7038731903212</v>
      </c>
      <c r="I129" t="str">
        <f t="shared" si="16"/>
        <v/>
      </c>
      <c r="J129">
        <f t="shared" si="17"/>
        <v>7535.7561989661317</v>
      </c>
      <c r="K129">
        <f t="shared" si="18"/>
        <v>7535.7561989661317</v>
      </c>
      <c r="L129" t="str">
        <f t="shared" si="19"/>
        <v/>
      </c>
      <c r="M129" t="str">
        <f t="shared" si="10"/>
        <v/>
      </c>
    </row>
    <row r="130" spans="1:13">
      <c r="A130">
        <f t="shared" si="11"/>
        <v>123</v>
      </c>
      <c r="B130" s="5">
        <v>43593</v>
      </c>
      <c r="C130">
        <v>66</v>
      </c>
      <c r="D130" s="3"/>
      <c r="E130">
        <f t="shared" si="12"/>
        <v>13860.088293084182</v>
      </c>
      <c r="F130">
        <f t="shared" si="13"/>
        <v>13860.088293084182</v>
      </c>
      <c r="G130">
        <f t="shared" si="14"/>
        <v>3134.6194122222259</v>
      </c>
      <c r="H130">
        <f t="shared" si="15"/>
        <v>6269.2388244444519</v>
      </c>
      <c r="I130" t="str">
        <f t="shared" si="16"/>
        <v/>
      </c>
      <c r="J130">
        <f t="shared" si="17"/>
        <v>8079.8494686397298</v>
      </c>
      <c r="K130">
        <f t="shared" si="18"/>
        <v>8079.8494686397298</v>
      </c>
      <c r="L130" t="str">
        <f t="shared" si="19"/>
        <v/>
      </c>
      <c r="M130" t="str">
        <f t="shared" si="10"/>
        <v/>
      </c>
    </row>
    <row r="131" spans="1:13">
      <c r="A131">
        <f t="shared" si="11"/>
        <v>124</v>
      </c>
      <c r="B131" s="5">
        <v>43594</v>
      </c>
      <c r="C131">
        <v>144</v>
      </c>
      <c r="D131" s="3"/>
      <c r="E131">
        <f t="shared" si="12"/>
        <v>13677.983792696923</v>
      </c>
      <c r="F131">
        <f t="shared" si="13"/>
        <v>13677.983792696923</v>
      </c>
      <c r="G131">
        <f t="shared" si="14"/>
        <v>2861.3322925833518</v>
      </c>
      <c r="H131">
        <f t="shared" si="15"/>
        <v>5722.6645851667035</v>
      </c>
      <c r="I131" t="str">
        <f t="shared" si="16"/>
        <v/>
      </c>
      <c r="J131">
        <f t="shared" si="17"/>
        <v>8444.3192075302195</v>
      </c>
      <c r="K131">
        <f t="shared" si="18"/>
        <v>8444.3192075302195</v>
      </c>
      <c r="L131" t="str">
        <f t="shared" si="19"/>
        <v/>
      </c>
      <c r="M131" t="str">
        <f t="shared" ref="M131:M150" si="20">IF(L131="","",(ABS(L131)/D131)*100)</f>
        <v/>
      </c>
    </row>
    <row r="132" spans="1:13">
      <c r="A132">
        <f t="shared" si="11"/>
        <v>125</v>
      </c>
      <c r="B132" s="5">
        <v>43595</v>
      </c>
      <c r="C132">
        <v>190</v>
      </c>
      <c r="D132" s="3"/>
      <c r="E132">
        <f t="shared" si="12"/>
        <v>13546.163904056812</v>
      </c>
      <c r="F132">
        <f t="shared" si="13"/>
        <v>13546.163904056812</v>
      </c>
      <c r="G132">
        <f t="shared" si="14"/>
        <v>2670.4257282820281</v>
      </c>
      <c r="H132">
        <f t="shared" si="15"/>
        <v>5340.8514565640562</v>
      </c>
      <c r="I132" t="str">
        <f t="shared" si="16"/>
        <v/>
      </c>
      <c r="J132">
        <f t="shared" si="17"/>
        <v>8694.3124474927554</v>
      </c>
      <c r="K132">
        <f t="shared" si="18"/>
        <v>8694.3124474927554</v>
      </c>
      <c r="L132" t="str">
        <f t="shared" si="19"/>
        <v/>
      </c>
      <c r="M132" t="str">
        <f t="shared" si="20"/>
        <v/>
      </c>
    </row>
    <row r="133" spans="1:13">
      <c r="A133">
        <f t="shared" si="11"/>
        <v>126</v>
      </c>
      <c r="B133" s="5">
        <v>43596</v>
      </c>
      <c r="C133">
        <v>320</v>
      </c>
      <c r="D133" s="3"/>
      <c r="E133">
        <f t="shared" si="12"/>
        <v>13547.445515062091</v>
      </c>
      <c r="F133">
        <f t="shared" si="13"/>
        <v>13547.445515062091</v>
      </c>
      <c r="G133">
        <f t="shared" si="14"/>
        <v>2634.9330467719737</v>
      </c>
      <c r="H133">
        <f t="shared" si="15"/>
        <v>5269.8660935439475</v>
      </c>
      <c r="I133" t="str">
        <f t="shared" si="16"/>
        <v/>
      </c>
      <c r="J133">
        <f t="shared" si="17"/>
        <v>8766.5794215181431</v>
      </c>
      <c r="K133">
        <f t="shared" si="18"/>
        <v>8766.5794215181431</v>
      </c>
      <c r="L133" t="str">
        <f t="shared" si="19"/>
        <v/>
      </c>
      <c r="M133" t="str">
        <f t="shared" si="20"/>
        <v/>
      </c>
    </row>
    <row r="134" spans="1:13">
      <c r="A134">
        <f t="shared" si="11"/>
        <v>127</v>
      </c>
      <c r="B134" s="5">
        <v>43597</v>
      </c>
      <c r="C134">
        <v>880</v>
      </c>
      <c r="D134" s="3"/>
      <c r="E134">
        <f t="shared" si="12"/>
        <v>14108.696971922049</v>
      </c>
      <c r="F134">
        <f t="shared" si="13"/>
        <v>14108.696971922049</v>
      </c>
      <c r="G134">
        <f t="shared" si="14"/>
        <v>3164.1652255680356</v>
      </c>
      <c r="H134">
        <f t="shared" si="15"/>
        <v>6328.3304511360711</v>
      </c>
      <c r="I134" t="str">
        <f t="shared" si="16"/>
        <v/>
      </c>
      <c r="J134">
        <f t="shared" si="17"/>
        <v>8269.3665207859776</v>
      </c>
      <c r="K134">
        <f t="shared" si="18"/>
        <v>8269.3665207859776</v>
      </c>
      <c r="L134" t="str">
        <f t="shared" si="19"/>
        <v/>
      </c>
      <c r="M134" t="str">
        <f t="shared" si="20"/>
        <v/>
      </c>
    </row>
    <row r="135" spans="1:13">
      <c r="A135">
        <f t="shared" si="11"/>
        <v>128</v>
      </c>
      <c r="B135" s="5">
        <v>43598</v>
      </c>
      <c r="C135">
        <v>676</v>
      </c>
      <c r="D135" s="3"/>
      <c r="E135">
        <f t="shared" si="12"/>
        <v>14452.74312863812</v>
      </c>
      <c r="F135">
        <f t="shared" si="13"/>
        <v>14452.74312863812</v>
      </c>
      <c r="G135">
        <f t="shared" si="14"/>
        <v>3418.9449052029781</v>
      </c>
      <c r="H135">
        <f t="shared" si="15"/>
        <v>6837.8898104059563</v>
      </c>
      <c r="I135" t="str">
        <f t="shared" si="16"/>
        <v/>
      </c>
      <c r="J135">
        <f t="shared" si="17"/>
        <v>8103.8533182321635</v>
      </c>
      <c r="K135">
        <f t="shared" si="18"/>
        <v>8103.8533182321635</v>
      </c>
      <c r="L135" t="str">
        <f t="shared" si="19"/>
        <v/>
      </c>
      <c r="M135" t="str">
        <f t="shared" si="20"/>
        <v/>
      </c>
    </row>
    <row r="136" spans="1:13">
      <c r="A136">
        <f t="shared" ref="A136:A199" si="21">A135+1</f>
        <v>129</v>
      </c>
      <c r="B136" s="5">
        <v>43599</v>
      </c>
      <c r="C136">
        <v>779</v>
      </c>
      <c r="D136" s="3"/>
      <c r="E136">
        <f t="shared" ref="E136:E199" si="22">(E135*EXP(-1/$O$5)+C136)</f>
        <v>14891.694459572884</v>
      </c>
      <c r="F136">
        <f t="shared" ref="F136:F199" si="23">E136*$O$3</f>
        <v>14891.694459572884</v>
      </c>
      <c r="G136">
        <f t="shared" ref="G136:G199" si="24">(G135*EXP(-1/$O$6)+C136)</f>
        <v>3742.8077787839416</v>
      </c>
      <c r="H136">
        <f t="shared" ref="H136:H199" si="25">G136*$O$4</f>
        <v>7485.6155575678831</v>
      </c>
      <c r="I136" t="str">
        <f t="shared" ref="I136:I199" si="26">IF(ISBLANK(D136),"",($O$2+((E135*EXP(-1/$O$5))*$O$3)-((G135*EXP(-1/$O$6))*$O$4)))</f>
        <v/>
      </c>
      <c r="J136">
        <f t="shared" ref="J136:J199" si="27">$O$2+F136-H136</f>
        <v>7895.0789020050006</v>
      </c>
      <c r="K136">
        <f t="shared" ref="K136:K199" si="28">IF(I136="",J136,I136)</f>
        <v>7895.0789020050006</v>
      </c>
      <c r="L136" t="str">
        <f t="shared" ref="L136:L199" si="29">IF(ISBLANK(D136),"",(K136-D136))</f>
        <v/>
      </c>
      <c r="M136" t="str">
        <f t="shared" si="20"/>
        <v/>
      </c>
    </row>
    <row r="137" spans="1:13">
      <c r="A137">
        <f t="shared" si="21"/>
        <v>130</v>
      </c>
      <c r="B137" s="5">
        <v>43600</v>
      </c>
      <c r="C137">
        <v>436</v>
      </c>
      <c r="D137" s="3"/>
      <c r="E137">
        <f t="shared" si="22"/>
        <v>14977.318006048999</v>
      </c>
      <c r="F137">
        <f t="shared" si="23"/>
        <v>14977.318006048999</v>
      </c>
      <c r="G137">
        <f t="shared" si="24"/>
        <v>3680.5573464408653</v>
      </c>
      <c r="H137">
        <f t="shared" si="25"/>
        <v>7361.1146928817307</v>
      </c>
      <c r="I137" t="str">
        <f t="shared" si="26"/>
        <v/>
      </c>
      <c r="J137">
        <f t="shared" si="27"/>
        <v>8105.2033131672688</v>
      </c>
      <c r="K137">
        <f t="shared" si="28"/>
        <v>8105.2033131672688</v>
      </c>
      <c r="L137" t="str">
        <f t="shared" si="29"/>
        <v/>
      </c>
      <c r="M137" t="str">
        <f t="shared" si="20"/>
        <v/>
      </c>
    </row>
    <row r="138" spans="1:13">
      <c r="A138">
        <f t="shared" si="21"/>
        <v>131</v>
      </c>
      <c r="B138" s="5">
        <v>43601</v>
      </c>
      <c r="C138">
        <v>859</v>
      </c>
      <c r="D138" s="3"/>
      <c r="E138">
        <f t="shared" si="22"/>
        <v>15483.92697489368</v>
      </c>
      <c r="F138">
        <f t="shared" si="23"/>
        <v>15483.92697489368</v>
      </c>
      <c r="G138">
        <f t="shared" si="24"/>
        <v>4049.5938223927587</v>
      </c>
      <c r="H138">
        <f t="shared" si="25"/>
        <v>8099.1876447855175</v>
      </c>
      <c r="I138" t="str">
        <f t="shared" si="26"/>
        <v/>
      </c>
      <c r="J138">
        <f t="shared" si="27"/>
        <v>7873.7393301081629</v>
      </c>
      <c r="K138">
        <f t="shared" si="28"/>
        <v>7873.7393301081629</v>
      </c>
      <c r="L138" t="str">
        <f t="shared" si="29"/>
        <v/>
      </c>
      <c r="M138" t="str">
        <f t="shared" si="20"/>
        <v/>
      </c>
    </row>
    <row r="139" spans="1:13">
      <c r="A139">
        <f t="shared" si="21"/>
        <v>132</v>
      </c>
      <c r="B139" s="5">
        <v>43602</v>
      </c>
      <c r="C139">
        <v>730</v>
      </c>
      <c r="D139" s="3"/>
      <c r="E139">
        <f t="shared" si="22"/>
        <v>15849.616289174599</v>
      </c>
      <c r="F139">
        <f t="shared" si="23"/>
        <v>15849.616289174599</v>
      </c>
      <c r="G139">
        <f t="shared" si="24"/>
        <v>4240.503387597144</v>
      </c>
      <c r="H139">
        <f t="shared" si="25"/>
        <v>8481.0067751942879</v>
      </c>
      <c r="I139" t="str">
        <f t="shared" si="26"/>
        <v/>
      </c>
      <c r="J139">
        <f t="shared" si="27"/>
        <v>7857.609513980311</v>
      </c>
      <c r="K139">
        <f t="shared" si="28"/>
        <v>7857.609513980311</v>
      </c>
      <c r="L139" t="str">
        <f t="shared" si="29"/>
        <v/>
      </c>
      <c r="M139" t="str">
        <f t="shared" si="20"/>
        <v/>
      </c>
    </row>
    <row r="140" spans="1:13">
      <c r="A140">
        <f t="shared" si="21"/>
        <v>133</v>
      </c>
      <c r="B140" s="5">
        <v>43603</v>
      </c>
      <c r="C140">
        <v>562</v>
      </c>
      <c r="D140" s="3"/>
      <c r="E140">
        <f t="shared" si="22"/>
        <v>16038.701550681189</v>
      </c>
      <c r="F140">
        <f t="shared" si="23"/>
        <v>16038.701550681189</v>
      </c>
      <c r="G140">
        <f t="shared" si="24"/>
        <v>4237.9986705237425</v>
      </c>
      <c r="H140">
        <f t="shared" si="25"/>
        <v>8475.997341047485</v>
      </c>
      <c r="I140" t="str">
        <f t="shared" si="26"/>
        <v/>
      </c>
      <c r="J140">
        <f t="shared" si="27"/>
        <v>8051.7042096337027</v>
      </c>
      <c r="K140">
        <f t="shared" si="28"/>
        <v>8051.7042096337027</v>
      </c>
      <c r="L140" t="str">
        <f t="shared" si="29"/>
        <v/>
      </c>
      <c r="M140" t="str">
        <f t="shared" si="20"/>
        <v/>
      </c>
    </row>
    <row r="141" spans="1:13">
      <c r="A141">
        <f t="shared" si="21"/>
        <v>134</v>
      </c>
      <c r="B141" s="5">
        <v>43604</v>
      </c>
      <c r="C141">
        <v>284</v>
      </c>
      <c r="D141" s="3"/>
      <c r="E141">
        <f t="shared" si="22"/>
        <v>15945.33795490561</v>
      </c>
      <c r="F141">
        <f t="shared" si="23"/>
        <v>15945.33795490561</v>
      </c>
      <c r="G141">
        <f t="shared" si="24"/>
        <v>3957.8273866476839</v>
      </c>
      <c r="H141">
        <f t="shared" si="25"/>
        <v>7915.6547732953677</v>
      </c>
      <c r="I141" t="str">
        <f t="shared" si="26"/>
        <v/>
      </c>
      <c r="J141">
        <f t="shared" si="27"/>
        <v>8518.683181610244</v>
      </c>
      <c r="K141">
        <f t="shared" si="28"/>
        <v>8518.683181610244</v>
      </c>
      <c r="L141" t="str">
        <f t="shared" si="29"/>
        <v/>
      </c>
      <c r="M141" t="str">
        <f t="shared" si="20"/>
        <v/>
      </c>
    </row>
    <row r="142" spans="1:13">
      <c r="A142">
        <f t="shared" si="21"/>
        <v>135</v>
      </c>
      <c r="B142" s="5">
        <v>43605</v>
      </c>
      <c r="C142">
        <v>68</v>
      </c>
      <c r="D142" s="3"/>
      <c r="E142">
        <f t="shared" si="22"/>
        <v>15638.171047066711</v>
      </c>
      <c r="F142">
        <f t="shared" si="23"/>
        <v>15638.171047066711</v>
      </c>
      <c r="G142">
        <f t="shared" si="24"/>
        <v>3498.9530925108943</v>
      </c>
      <c r="H142">
        <f t="shared" si="25"/>
        <v>6997.9061850217886</v>
      </c>
      <c r="I142" t="str">
        <f t="shared" si="26"/>
        <v/>
      </c>
      <c r="J142">
        <f t="shared" si="27"/>
        <v>9129.2648620449218</v>
      </c>
      <c r="K142">
        <f t="shared" si="28"/>
        <v>9129.2648620449218</v>
      </c>
      <c r="L142" t="str">
        <f t="shared" si="29"/>
        <v/>
      </c>
      <c r="M142" t="str">
        <f t="shared" si="20"/>
        <v/>
      </c>
    </row>
    <row r="143" spans="1:13">
      <c r="A143">
        <f t="shared" si="21"/>
        <v>136</v>
      </c>
      <c r="B143" s="5">
        <v>43606</v>
      </c>
      <c r="C143">
        <v>217</v>
      </c>
      <c r="D143" s="3"/>
      <c r="E143">
        <f t="shared" si="22"/>
        <v>15487.231258485508</v>
      </c>
      <c r="F143">
        <f t="shared" si="23"/>
        <v>15487.231258485508</v>
      </c>
      <c r="G143">
        <f t="shared" si="24"/>
        <v>3250.1651081602467</v>
      </c>
      <c r="H143">
        <f t="shared" si="25"/>
        <v>6500.3302163204935</v>
      </c>
      <c r="I143" t="str">
        <f t="shared" si="26"/>
        <v/>
      </c>
      <c r="J143">
        <f t="shared" si="27"/>
        <v>9475.9010421650146</v>
      </c>
      <c r="K143">
        <f t="shared" si="28"/>
        <v>9475.9010421650146</v>
      </c>
      <c r="L143" t="str">
        <f t="shared" si="29"/>
        <v/>
      </c>
      <c r="M143" t="str">
        <f t="shared" si="20"/>
        <v/>
      </c>
    </row>
    <row r="144" spans="1:13">
      <c r="A144">
        <f t="shared" si="21"/>
        <v>137</v>
      </c>
      <c r="B144" s="5">
        <v>43607</v>
      </c>
      <c r="C144">
        <v>359</v>
      </c>
      <c r="D144" s="3"/>
      <c r="E144">
        <f t="shared" si="22"/>
        <v>15481.842828546689</v>
      </c>
      <c r="F144">
        <f t="shared" si="23"/>
        <v>15481.842828546689</v>
      </c>
      <c r="G144">
        <f t="shared" si="24"/>
        <v>3176.4963028032766</v>
      </c>
      <c r="H144">
        <f t="shared" si="25"/>
        <v>6352.9926056065533</v>
      </c>
      <c r="I144" t="str">
        <f t="shared" si="26"/>
        <v/>
      </c>
      <c r="J144">
        <f t="shared" si="27"/>
        <v>9617.8502229401347</v>
      </c>
      <c r="K144">
        <f t="shared" si="28"/>
        <v>9617.8502229401347</v>
      </c>
      <c r="L144" t="str">
        <f t="shared" si="29"/>
        <v/>
      </c>
      <c r="M144" t="str">
        <f t="shared" si="20"/>
        <v/>
      </c>
    </row>
    <row r="145" spans="1:13">
      <c r="A145">
        <f t="shared" si="21"/>
        <v>138</v>
      </c>
      <c r="B145" s="5">
        <v>43608</v>
      </c>
      <c r="C145">
        <v>611</v>
      </c>
      <c r="D145" s="3"/>
      <c r="E145">
        <f t="shared" si="22"/>
        <v>15728.581179275921</v>
      </c>
      <c r="F145">
        <f t="shared" si="23"/>
        <v>15728.581179275921</v>
      </c>
      <c r="G145">
        <f t="shared" si="24"/>
        <v>3364.6344435383212</v>
      </c>
      <c r="H145">
        <f t="shared" si="25"/>
        <v>6729.2688870766424</v>
      </c>
      <c r="I145" t="str">
        <f t="shared" si="26"/>
        <v/>
      </c>
      <c r="J145">
        <f t="shared" si="27"/>
        <v>9488.3122921992799</v>
      </c>
      <c r="K145">
        <f t="shared" si="28"/>
        <v>9488.3122921992799</v>
      </c>
      <c r="L145" t="str">
        <f t="shared" si="29"/>
        <v/>
      </c>
      <c r="M145" t="str">
        <f t="shared" si="20"/>
        <v/>
      </c>
    </row>
    <row r="146" spans="1:13">
      <c r="A146">
        <f t="shared" si="21"/>
        <v>139</v>
      </c>
      <c r="B146" s="5">
        <v>43609</v>
      </c>
      <c r="C146">
        <v>1072</v>
      </c>
      <c r="D146" s="3"/>
      <c r="E146">
        <f t="shared" si="22"/>
        <v>16430.514192774288</v>
      </c>
      <c r="F146">
        <f t="shared" si="23"/>
        <v>16430.514192774288</v>
      </c>
      <c r="G146">
        <f t="shared" si="24"/>
        <v>3988.7272398416208</v>
      </c>
      <c r="H146">
        <f t="shared" si="25"/>
        <v>7977.4544796832415</v>
      </c>
      <c r="I146" t="str">
        <f t="shared" si="26"/>
        <v/>
      </c>
      <c r="J146">
        <f t="shared" si="27"/>
        <v>8942.0597130910464</v>
      </c>
      <c r="K146">
        <f t="shared" si="28"/>
        <v>8942.0597130910464</v>
      </c>
      <c r="L146" t="str">
        <f t="shared" si="29"/>
        <v/>
      </c>
      <c r="M146" t="str">
        <f t="shared" si="20"/>
        <v/>
      </c>
    </row>
    <row r="147" spans="1:13">
      <c r="A147">
        <f t="shared" si="21"/>
        <v>140</v>
      </c>
      <c r="B147" s="5">
        <v>43610</v>
      </c>
      <c r="C147">
        <v>813</v>
      </c>
      <c r="D147" s="3"/>
      <c r="E147">
        <f t="shared" si="22"/>
        <v>16856.931906381928</v>
      </c>
      <c r="F147">
        <f t="shared" si="23"/>
        <v>16856.931906381928</v>
      </c>
      <c r="G147">
        <f t="shared" si="24"/>
        <v>4270.7394923502434</v>
      </c>
      <c r="H147">
        <f t="shared" si="25"/>
        <v>8541.4789847004868</v>
      </c>
      <c r="I147" t="str">
        <f t="shared" si="26"/>
        <v/>
      </c>
      <c r="J147">
        <f t="shared" si="27"/>
        <v>8804.4529216814408</v>
      </c>
      <c r="K147">
        <f t="shared" si="28"/>
        <v>8804.4529216814408</v>
      </c>
      <c r="L147" t="str">
        <f t="shared" si="29"/>
        <v/>
      </c>
      <c r="M147" t="str">
        <f t="shared" si="20"/>
        <v/>
      </c>
    </row>
    <row r="148" spans="1:13">
      <c r="A148">
        <f t="shared" si="21"/>
        <v>141</v>
      </c>
      <c r="B148" s="5">
        <v>43611</v>
      </c>
      <c r="C148">
        <v>828</v>
      </c>
      <c r="D148" s="3"/>
      <c r="E148">
        <f t="shared" si="22"/>
        <v>17288.316730406776</v>
      </c>
      <c r="F148">
        <f t="shared" si="23"/>
        <v>17288.316730406776</v>
      </c>
      <c r="G148">
        <f t="shared" si="24"/>
        <v>4530.2096815087352</v>
      </c>
      <c r="H148">
        <f t="shared" si="25"/>
        <v>9060.4193630174705</v>
      </c>
      <c r="I148" t="str">
        <f t="shared" si="26"/>
        <v/>
      </c>
      <c r="J148">
        <f t="shared" si="27"/>
        <v>8716.8973673893051</v>
      </c>
      <c r="K148">
        <f t="shared" si="28"/>
        <v>8716.8973673893051</v>
      </c>
      <c r="L148" t="str">
        <f t="shared" si="29"/>
        <v/>
      </c>
      <c r="M148" t="str">
        <f t="shared" si="20"/>
        <v/>
      </c>
    </row>
    <row r="149" spans="1:13">
      <c r="A149">
        <f t="shared" si="21"/>
        <v>142</v>
      </c>
      <c r="B149" s="5">
        <v>43612</v>
      </c>
      <c r="C149">
        <v>95</v>
      </c>
      <c r="D149" s="3"/>
      <c r="E149">
        <f t="shared" si="22"/>
        <v>16976.5517971185</v>
      </c>
      <c r="F149">
        <f t="shared" si="23"/>
        <v>16976.5517971185</v>
      </c>
      <c r="G149">
        <f t="shared" si="24"/>
        <v>4022.1386541342313</v>
      </c>
      <c r="H149">
        <f t="shared" si="25"/>
        <v>8044.2773082684625</v>
      </c>
      <c r="I149" t="str">
        <f t="shared" si="26"/>
        <v/>
      </c>
      <c r="J149">
        <f t="shared" si="27"/>
        <v>9421.2744888500383</v>
      </c>
      <c r="K149">
        <f t="shared" si="28"/>
        <v>9421.2744888500383</v>
      </c>
      <c r="L149" t="str">
        <f t="shared" si="29"/>
        <v/>
      </c>
      <c r="M149" t="str">
        <f t="shared" si="20"/>
        <v/>
      </c>
    </row>
    <row r="150" spans="1:13">
      <c r="A150">
        <f t="shared" si="21"/>
        <v>143</v>
      </c>
      <c r="B150" s="5">
        <v>43613</v>
      </c>
      <c r="C150">
        <v>1125.7445</v>
      </c>
      <c r="D150" s="3"/>
      <c r="E150">
        <f t="shared" si="22"/>
        <v>17702.866666871472</v>
      </c>
      <c r="F150">
        <f t="shared" si="23"/>
        <v>17702.866666871472</v>
      </c>
      <c r="G150">
        <f t="shared" si="24"/>
        <v>4612.4476089999043</v>
      </c>
      <c r="H150">
        <f t="shared" si="25"/>
        <v>9224.8952179998087</v>
      </c>
      <c r="I150" t="str">
        <f t="shared" si="26"/>
        <v/>
      </c>
      <c r="J150">
        <f t="shared" si="27"/>
        <v>8966.9714488716636</v>
      </c>
      <c r="K150">
        <f t="shared" si="28"/>
        <v>8966.9714488716636</v>
      </c>
      <c r="L150" t="str">
        <f t="shared" si="29"/>
        <v/>
      </c>
      <c r="M150" t="str">
        <f t="shared" si="20"/>
        <v/>
      </c>
    </row>
    <row r="151" spans="1:13">
      <c r="A151">
        <f t="shared" si="21"/>
        <v>144</v>
      </c>
      <c r="B151" s="5">
        <v>43614</v>
      </c>
      <c r="C151">
        <v>833.68279999999993</v>
      </c>
      <c r="D151" s="3"/>
      <c r="E151">
        <f t="shared" si="22"/>
        <v>18120.03087277976</v>
      </c>
      <c r="F151">
        <f t="shared" si="23"/>
        <v>18120.03087277976</v>
      </c>
      <c r="G151">
        <f t="shared" si="24"/>
        <v>4832.1116959975834</v>
      </c>
      <c r="H151">
        <f t="shared" si="25"/>
        <v>9664.2233919951668</v>
      </c>
      <c r="I151" t="str">
        <f t="shared" si="26"/>
        <v/>
      </c>
      <c r="J151">
        <f t="shared" si="27"/>
        <v>8944.8074807845933</v>
      </c>
      <c r="K151">
        <f t="shared" si="28"/>
        <v>8944.8074807845933</v>
      </c>
      <c r="L151" t="str">
        <f t="shared" si="29"/>
        <v/>
      </c>
    </row>
    <row r="152" spans="1:13">
      <c r="A152">
        <f t="shared" si="21"/>
        <v>145</v>
      </c>
      <c r="B152" s="5">
        <v>43615</v>
      </c>
      <c r="C152">
        <v>679.06189999999992</v>
      </c>
      <c r="D152" s="3"/>
      <c r="E152">
        <f t="shared" si="22"/>
        <v>18372.759008533973</v>
      </c>
      <c r="F152">
        <f t="shared" si="23"/>
        <v>18372.759008533973</v>
      </c>
      <c r="G152">
        <f t="shared" si="24"/>
        <v>4867.9127383846726</v>
      </c>
      <c r="H152">
        <f t="shared" si="25"/>
        <v>9735.8254767693452</v>
      </c>
      <c r="I152" t="str">
        <f t="shared" si="26"/>
        <v/>
      </c>
      <c r="J152">
        <f t="shared" si="27"/>
        <v>9125.9335317646273</v>
      </c>
      <c r="K152">
        <f t="shared" si="28"/>
        <v>9125.9335317646273</v>
      </c>
      <c r="L152" t="str">
        <f t="shared" si="29"/>
        <v/>
      </c>
    </row>
    <row r="153" spans="1:13">
      <c r="A153">
        <f t="shared" si="21"/>
        <v>146</v>
      </c>
      <c r="B153" s="5">
        <v>43616</v>
      </c>
      <c r="C153">
        <v>610</v>
      </c>
      <c r="D153" s="3"/>
      <c r="E153">
        <f t="shared" si="22"/>
        <v>18550.478977518364</v>
      </c>
      <c r="F153">
        <f t="shared" si="23"/>
        <v>18550.478977518364</v>
      </c>
      <c r="G153">
        <f t="shared" si="24"/>
        <v>4829.8859708180598</v>
      </c>
      <c r="H153">
        <f t="shared" si="25"/>
        <v>9659.7719416361197</v>
      </c>
      <c r="I153" t="str">
        <f t="shared" si="26"/>
        <v/>
      </c>
      <c r="J153">
        <f t="shared" si="27"/>
        <v>9379.7070358822439</v>
      </c>
      <c r="K153">
        <f t="shared" si="28"/>
        <v>9379.7070358822439</v>
      </c>
      <c r="L153" t="str">
        <f t="shared" si="29"/>
        <v/>
      </c>
    </row>
    <row r="154" spans="1:13">
      <c r="A154">
        <f t="shared" si="21"/>
        <v>147</v>
      </c>
      <c r="B154" s="5">
        <v>43617</v>
      </c>
      <c r="C154">
        <v>1122</v>
      </c>
      <c r="D154" s="3"/>
      <c r="E154">
        <f t="shared" si="22"/>
        <v>19236.017495384338</v>
      </c>
      <c r="F154">
        <f t="shared" si="23"/>
        <v>19236.017495384338</v>
      </c>
      <c r="G154">
        <f t="shared" si="24"/>
        <v>5308.9214064156267</v>
      </c>
      <c r="H154">
        <f t="shared" si="25"/>
        <v>10617.842812831253</v>
      </c>
      <c r="I154" t="str">
        <f t="shared" si="26"/>
        <v/>
      </c>
      <c r="J154">
        <f t="shared" si="27"/>
        <v>9107.1746825530845</v>
      </c>
      <c r="K154">
        <f t="shared" si="28"/>
        <v>9107.1746825530845</v>
      </c>
      <c r="L154" t="str">
        <f t="shared" si="29"/>
        <v/>
      </c>
    </row>
    <row r="155" spans="1:13">
      <c r="A155">
        <f t="shared" si="21"/>
        <v>148</v>
      </c>
      <c r="B155" s="5">
        <v>43618</v>
      </c>
      <c r="C155">
        <v>173</v>
      </c>
      <c r="D155" s="3"/>
      <c r="E155">
        <f t="shared" si="22"/>
        <v>18956.426448190006</v>
      </c>
      <c r="F155">
        <f t="shared" si="23"/>
        <v>18956.426448190006</v>
      </c>
      <c r="G155">
        <f t="shared" si="24"/>
        <v>4775.1866387323589</v>
      </c>
      <c r="H155">
        <f t="shared" si="25"/>
        <v>9550.3732774647178</v>
      </c>
      <c r="I155" t="str">
        <f t="shared" si="26"/>
        <v/>
      </c>
      <c r="J155">
        <f t="shared" si="27"/>
        <v>9895.0531707252885</v>
      </c>
      <c r="K155">
        <f t="shared" si="28"/>
        <v>9895.0531707252885</v>
      </c>
      <c r="L155" t="str">
        <f t="shared" si="29"/>
        <v/>
      </c>
    </row>
    <row r="156" spans="1:13">
      <c r="A156">
        <f t="shared" si="21"/>
        <v>149</v>
      </c>
      <c r="B156" s="5">
        <v>43619</v>
      </c>
      <c r="C156">
        <v>0</v>
      </c>
      <c r="D156" s="3"/>
      <c r="E156">
        <f t="shared" si="22"/>
        <v>18510.413706763287</v>
      </c>
      <c r="F156">
        <f t="shared" si="23"/>
        <v>18510.413706763287</v>
      </c>
      <c r="G156">
        <f t="shared" si="24"/>
        <v>4139.5037642994366</v>
      </c>
      <c r="H156">
        <f t="shared" si="25"/>
        <v>8279.0075285988733</v>
      </c>
      <c r="I156" t="str">
        <f t="shared" si="26"/>
        <v/>
      </c>
      <c r="J156">
        <f t="shared" si="27"/>
        <v>10720.406178164414</v>
      </c>
      <c r="K156">
        <f t="shared" si="28"/>
        <v>10720.406178164414</v>
      </c>
      <c r="L156" t="str">
        <f t="shared" si="29"/>
        <v/>
      </c>
    </row>
    <row r="157" spans="1:13">
      <c r="A157">
        <f t="shared" si="21"/>
        <v>150</v>
      </c>
      <c r="B157" s="5">
        <v>43620</v>
      </c>
      <c r="C157">
        <v>141</v>
      </c>
      <c r="D157" s="3"/>
      <c r="E157">
        <f t="shared" si="22"/>
        <v>18215.894892873948</v>
      </c>
      <c r="F157">
        <f t="shared" si="23"/>
        <v>18215.894892873948</v>
      </c>
      <c r="G157">
        <f t="shared" si="24"/>
        <v>3729.4443292038663</v>
      </c>
      <c r="H157">
        <f t="shared" si="25"/>
        <v>7458.8886584077327</v>
      </c>
      <c r="I157" t="str">
        <f t="shared" si="26"/>
        <v/>
      </c>
      <c r="J157">
        <f t="shared" si="27"/>
        <v>11246.006234466215</v>
      </c>
      <c r="K157">
        <f t="shared" si="28"/>
        <v>11246.006234466215</v>
      </c>
      <c r="L157" t="str">
        <f t="shared" si="29"/>
        <v/>
      </c>
    </row>
    <row r="158" spans="1:13">
      <c r="A158">
        <f t="shared" si="21"/>
        <v>151</v>
      </c>
      <c r="B158" s="5">
        <v>43621</v>
      </c>
      <c r="C158">
        <v>74</v>
      </c>
      <c r="D158" s="3"/>
      <c r="E158">
        <f t="shared" si="22"/>
        <v>17861.30560992461</v>
      </c>
      <c r="F158">
        <f t="shared" si="23"/>
        <v>17861.30560992461</v>
      </c>
      <c r="G158">
        <f t="shared" si="24"/>
        <v>3306.9728673354725</v>
      </c>
      <c r="H158">
        <f t="shared" si="25"/>
        <v>6613.9457346709451</v>
      </c>
      <c r="I158" t="str">
        <f t="shared" si="26"/>
        <v/>
      </c>
      <c r="J158">
        <f t="shared" si="27"/>
        <v>11736.359875253664</v>
      </c>
      <c r="K158">
        <f t="shared" si="28"/>
        <v>11736.359875253664</v>
      </c>
      <c r="L158" t="str">
        <f t="shared" si="29"/>
        <v/>
      </c>
    </row>
    <row r="159" spans="1:13">
      <c r="A159">
        <f t="shared" si="21"/>
        <v>152</v>
      </c>
      <c r="B159" s="5">
        <v>43622</v>
      </c>
      <c r="C159">
        <v>194</v>
      </c>
      <c r="D159" s="3"/>
      <c r="E159">
        <f t="shared" si="22"/>
        <v>17635.059214734258</v>
      </c>
      <c r="F159">
        <f t="shared" si="23"/>
        <v>17635.059214734258</v>
      </c>
      <c r="G159">
        <f t="shared" si="24"/>
        <v>3060.7416937666103</v>
      </c>
      <c r="H159">
        <f t="shared" si="25"/>
        <v>6121.4833875332206</v>
      </c>
      <c r="I159" t="str">
        <f t="shared" si="26"/>
        <v/>
      </c>
      <c r="J159">
        <f t="shared" si="27"/>
        <v>12002.575827201037</v>
      </c>
      <c r="K159">
        <f t="shared" si="28"/>
        <v>12002.575827201037</v>
      </c>
      <c r="L159" t="str">
        <f t="shared" si="29"/>
        <v/>
      </c>
    </row>
    <row r="160" spans="1:13">
      <c r="A160">
        <f t="shared" si="21"/>
        <v>153</v>
      </c>
      <c r="B160" s="5">
        <v>43623</v>
      </c>
      <c r="C160">
        <v>217</v>
      </c>
      <c r="D160" s="3"/>
      <c r="E160">
        <f t="shared" si="22"/>
        <v>17437.136015623746</v>
      </c>
      <c r="F160">
        <f t="shared" si="23"/>
        <v>17437.136015623746</v>
      </c>
      <c r="G160">
        <f t="shared" si="24"/>
        <v>2870.2893311702128</v>
      </c>
      <c r="H160">
        <f t="shared" si="25"/>
        <v>5740.5786623404256</v>
      </c>
      <c r="I160" t="str">
        <f t="shared" si="26"/>
        <v/>
      </c>
      <c r="J160">
        <f t="shared" si="27"/>
        <v>12185.55735328332</v>
      </c>
      <c r="K160">
        <f t="shared" si="28"/>
        <v>12185.55735328332</v>
      </c>
      <c r="L160" t="str">
        <f t="shared" si="29"/>
        <v/>
      </c>
    </row>
    <row r="161" spans="1:12">
      <c r="A161">
        <f t="shared" si="21"/>
        <v>154</v>
      </c>
      <c r="B161" s="5">
        <v>43624</v>
      </c>
      <c r="C161">
        <v>0</v>
      </c>
      <c r="D161" s="3"/>
      <c r="E161">
        <f t="shared" si="22"/>
        <v>17026.869615560696</v>
      </c>
      <c r="F161">
        <f t="shared" si="23"/>
        <v>17026.869615560696</v>
      </c>
      <c r="G161">
        <f t="shared" si="24"/>
        <v>2488.1903870801875</v>
      </c>
      <c r="H161">
        <f t="shared" si="25"/>
        <v>4976.380774160375</v>
      </c>
      <c r="I161" t="str">
        <f t="shared" si="26"/>
        <v/>
      </c>
      <c r="J161">
        <f t="shared" si="27"/>
        <v>12539.488841400322</v>
      </c>
      <c r="K161">
        <f t="shared" si="28"/>
        <v>12539.488841400322</v>
      </c>
      <c r="L161" t="str">
        <f t="shared" si="29"/>
        <v/>
      </c>
    </row>
    <row r="162" spans="1:12">
      <c r="A162">
        <f t="shared" si="21"/>
        <v>155</v>
      </c>
      <c r="B162" s="5">
        <v>43625</v>
      </c>
      <c r="C162">
        <v>62</v>
      </c>
      <c r="D162" s="3"/>
      <c r="E162">
        <f t="shared" si="22"/>
        <v>16688.256091914387</v>
      </c>
      <c r="F162">
        <f t="shared" si="23"/>
        <v>16688.256091914387</v>
      </c>
      <c r="G162">
        <f t="shared" si="24"/>
        <v>2218.9572569306642</v>
      </c>
      <c r="H162">
        <f t="shared" si="25"/>
        <v>4437.9145138613285</v>
      </c>
      <c r="I162" t="str">
        <f t="shared" si="26"/>
        <v/>
      </c>
      <c r="J162">
        <f t="shared" si="27"/>
        <v>12739.341578053059</v>
      </c>
      <c r="K162">
        <f t="shared" si="28"/>
        <v>12739.341578053059</v>
      </c>
      <c r="L162" t="str">
        <f t="shared" si="29"/>
        <v/>
      </c>
    </row>
    <row r="163" spans="1:12">
      <c r="A163">
        <f t="shared" si="21"/>
        <v>156</v>
      </c>
      <c r="B163" s="5">
        <v>43626</v>
      </c>
      <c r="C163">
        <v>157</v>
      </c>
      <c r="D163" s="3"/>
      <c r="E163">
        <f t="shared" si="22"/>
        <v>16452.609573356214</v>
      </c>
      <c r="F163">
        <f t="shared" si="23"/>
        <v>16452.609573356214</v>
      </c>
      <c r="G163">
        <f t="shared" si="24"/>
        <v>2080.5650065234786</v>
      </c>
      <c r="H163">
        <f t="shared" si="25"/>
        <v>4161.1300130469572</v>
      </c>
      <c r="I163" t="str">
        <f t="shared" si="26"/>
        <v/>
      </c>
      <c r="J163">
        <f t="shared" si="27"/>
        <v>12780.479560309257</v>
      </c>
      <c r="K163">
        <f t="shared" si="28"/>
        <v>12780.479560309257</v>
      </c>
      <c r="L163" t="str">
        <f t="shared" si="29"/>
        <v/>
      </c>
    </row>
    <row r="164" spans="1:12">
      <c r="A164">
        <f t="shared" si="21"/>
        <v>157</v>
      </c>
      <c r="B164" s="5">
        <v>43627</v>
      </c>
      <c r="C164">
        <v>308</v>
      </c>
      <c r="D164" s="3"/>
      <c r="E164">
        <f t="shared" si="22"/>
        <v>16373.507419925987</v>
      </c>
      <c r="F164">
        <f t="shared" si="23"/>
        <v>16373.507419925987</v>
      </c>
      <c r="G164">
        <f t="shared" si="24"/>
        <v>2111.5958231487957</v>
      </c>
      <c r="H164">
        <f t="shared" si="25"/>
        <v>4223.1916462975914</v>
      </c>
      <c r="I164" t="str">
        <f t="shared" si="26"/>
        <v/>
      </c>
      <c r="J164">
        <f t="shared" si="27"/>
        <v>12639.315773628396</v>
      </c>
      <c r="K164">
        <f t="shared" si="28"/>
        <v>12639.315773628396</v>
      </c>
      <c r="L164" t="str">
        <f t="shared" si="29"/>
        <v/>
      </c>
    </row>
    <row r="165" spans="1:12">
      <c r="A165">
        <f t="shared" si="21"/>
        <v>158</v>
      </c>
      <c r="B165" s="5">
        <v>43628</v>
      </c>
      <c r="C165">
        <v>667</v>
      </c>
      <c r="D165" s="3"/>
      <c r="E165">
        <f t="shared" si="22"/>
        <v>16655.266406748149</v>
      </c>
      <c r="F165">
        <f t="shared" si="23"/>
        <v>16655.266406748149</v>
      </c>
      <c r="G165">
        <f t="shared" si="24"/>
        <v>2497.4957522924842</v>
      </c>
      <c r="H165">
        <f t="shared" si="25"/>
        <v>4994.9915045849684</v>
      </c>
      <c r="I165" t="str">
        <f t="shared" si="26"/>
        <v/>
      </c>
      <c r="J165">
        <f t="shared" si="27"/>
        <v>12149.274902163181</v>
      </c>
      <c r="K165">
        <f t="shared" si="28"/>
        <v>12149.274902163181</v>
      </c>
      <c r="L165" t="str">
        <f t="shared" si="29"/>
        <v/>
      </c>
    </row>
    <row r="166" spans="1:12">
      <c r="A166">
        <f t="shared" si="21"/>
        <v>159</v>
      </c>
      <c r="B166" s="5">
        <v>43629</v>
      </c>
      <c r="C166">
        <v>220</v>
      </c>
      <c r="D166" s="3"/>
      <c r="E166">
        <f t="shared" si="22"/>
        <v>16483.396079839811</v>
      </c>
      <c r="F166">
        <f t="shared" si="23"/>
        <v>16483.396079839811</v>
      </c>
      <c r="G166">
        <f t="shared" si="24"/>
        <v>2385.0238723823086</v>
      </c>
      <c r="H166">
        <f t="shared" si="25"/>
        <v>4770.0477447646172</v>
      </c>
      <c r="I166" t="str">
        <f t="shared" si="26"/>
        <v/>
      </c>
      <c r="J166">
        <f t="shared" si="27"/>
        <v>12202.348335075194</v>
      </c>
      <c r="K166">
        <f t="shared" si="28"/>
        <v>12202.348335075194</v>
      </c>
      <c r="L166" t="str">
        <f t="shared" si="29"/>
        <v/>
      </c>
    </row>
    <row r="167" spans="1:12">
      <c r="A167">
        <f t="shared" si="21"/>
        <v>160</v>
      </c>
      <c r="B167" s="5">
        <v>43630</v>
      </c>
      <c r="C167">
        <v>444</v>
      </c>
      <c r="D167" s="3"/>
      <c r="E167">
        <f t="shared" si="22"/>
        <v>16539.569571838154</v>
      </c>
      <c r="F167">
        <f t="shared" si="23"/>
        <v>16539.569571838154</v>
      </c>
      <c r="G167">
        <f t="shared" si="24"/>
        <v>2511.5244853448207</v>
      </c>
      <c r="H167">
        <f t="shared" si="25"/>
        <v>5023.0489706896415</v>
      </c>
      <c r="I167" t="str">
        <f t="shared" si="26"/>
        <v/>
      </c>
      <c r="J167">
        <f t="shared" si="27"/>
        <v>12005.520601148513</v>
      </c>
      <c r="K167">
        <f t="shared" si="28"/>
        <v>12005.520601148513</v>
      </c>
      <c r="L167" t="str">
        <f t="shared" si="29"/>
        <v/>
      </c>
    </row>
    <row r="168" spans="1:12">
      <c r="A168">
        <f t="shared" si="21"/>
        <v>161</v>
      </c>
      <c r="B168" s="5">
        <v>43631</v>
      </c>
      <c r="C168">
        <v>927</v>
      </c>
      <c r="D168" s="3"/>
      <c r="E168">
        <f t="shared" si="22"/>
        <v>17077.421396314923</v>
      </c>
      <c r="F168">
        <f t="shared" si="23"/>
        <v>17077.421396314923</v>
      </c>
      <c r="G168">
        <f t="shared" si="24"/>
        <v>3104.1850710268741</v>
      </c>
      <c r="H168">
        <f t="shared" si="25"/>
        <v>6208.3701420537482</v>
      </c>
      <c r="I168" t="str">
        <f t="shared" si="26"/>
        <v/>
      </c>
      <c r="J168">
        <f t="shared" si="27"/>
        <v>11358.051254261176</v>
      </c>
      <c r="K168">
        <f t="shared" si="28"/>
        <v>11358.051254261176</v>
      </c>
      <c r="L168" t="str">
        <f t="shared" si="29"/>
        <v/>
      </c>
    </row>
    <row r="169" spans="1:12">
      <c r="A169">
        <f t="shared" si="21"/>
        <v>162</v>
      </c>
      <c r="B169" s="5">
        <v>43632</v>
      </c>
      <c r="C169">
        <v>69</v>
      </c>
      <c r="D169" s="3"/>
      <c r="E169">
        <f t="shared" si="22"/>
        <v>16744.61847453074</v>
      </c>
      <c r="F169">
        <f t="shared" si="23"/>
        <v>16744.61847453074</v>
      </c>
      <c r="G169">
        <f t="shared" si="24"/>
        <v>2759.949434807645</v>
      </c>
      <c r="H169">
        <f t="shared" si="25"/>
        <v>5519.8988696152901</v>
      </c>
      <c r="I169" t="str">
        <f t="shared" si="26"/>
        <v/>
      </c>
      <c r="J169">
        <f t="shared" si="27"/>
        <v>11713.71960491545</v>
      </c>
      <c r="K169">
        <f t="shared" si="28"/>
        <v>11713.71960491545</v>
      </c>
      <c r="L169" t="str">
        <f t="shared" si="29"/>
        <v/>
      </c>
    </row>
    <row r="170" spans="1:12">
      <c r="A170">
        <f t="shared" si="21"/>
        <v>163</v>
      </c>
      <c r="B170" s="5">
        <v>43633</v>
      </c>
      <c r="C170">
        <v>562</v>
      </c>
      <c r="D170" s="3"/>
      <c r="E170">
        <f t="shared" si="22"/>
        <v>16912.645844173345</v>
      </c>
      <c r="F170">
        <f t="shared" si="23"/>
        <v>16912.645844173345</v>
      </c>
      <c r="G170">
        <f t="shared" si="24"/>
        <v>2954.5391694627519</v>
      </c>
      <c r="H170">
        <f t="shared" si="25"/>
        <v>5909.0783389255039</v>
      </c>
      <c r="I170" t="str">
        <f t="shared" si="26"/>
        <v/>
      </c>
      <c r="J170">
        <f t="shared" si="27"/>
        <v>11492.56750524784</v>
      </c>
      <c r="K170">
        <f t="shared" si="28"/>
        <v>11492.56750524784</v>
      </c>
      <c r="L170" t="str">
        <f t="shared" si="29"/>
        <v/>
      </c>
    </row>
    <row r="171" spans="1:12">
      <c r="A171">
        <f t="shared" si="21"/>
        <v>164</v>
      </c>
      <c r="B171" s="5">
        <v>43634</v>
      </c>
      <c r="C171">
        <v>617</v>
      </c>
      <c r="D171" s="3"/>
      <c r="E171">
        <f t="shared" si="22"/>
        <v>17131.719813211999</v>
      </c>
      <c r="F171">
        <f t="shared" si="23"/>
        <v>17131.719813211999</v>
      </c>
      <c r="G171">
        <f t="shared" si="24"/>
        <v>3178.2247099535161</v>
      </c>
      <c r="H171">
        <f t="shared" si="25"/>
        <v>6356.4494199070323</v>
      </c>
      <c r="I171" t="str">
        <f t="shared" si="26"/>
        <v/>
      </c>
      <c r="J171">
        <f t="shared" si="27"/>
        <v>11264.270393304967</v>
      </c>
      <c r="K171">
        <f t="shared" si="28"/>
        <v>11264.270393304967</v>
      </c>
      <c r="L171" t="str">
        <f t="shared" si="29"/>
        <v/>
      </c>
    </row>
    <row r="172" spans="1:12">
      <c r="A172">
        <f t="shared" si="21"/>
        <v>165</v>
      </c>
      <c r="B172" s="5">
        <v>43635</v>
      </c>
      <c r="C172">
        <v>750</v>
      </c>
      <c r="D172" s="3"/>
      <c r="E172">
        <f t="shared" si="22"/>
        <v>17478.639341260776</v>
      </c>
      <c r="F172">
        <f t="shared" si="23"/>
        <v>17478.639341260776</v>
      </c>
      <c r="G172">
        <f t="shared" si="24"/>
        <v>3505.132761498634</v>
      </c>
      <c r="H172">
        <f t="shared" si="25"/>
        <v>7010.2655229972679</v>
      </c>
      <c r="I172" t="str">
        <f t="shared" si="26"/>
        <v/>
      </c>
      <c r="J172">
        <f t="shared" si="27"/>
        <v>10957.373818263508</v>
      </c>
      <c r="K172">
        <f t="shared" si="28"/>
        <v>10957.373818263508</v>
      </c>
      <c r="L172" t="str">
        <f t="shared" si="29"/>
        <v/>
      </c>
    </row>
    <row r="173" spans="1:12">
      <c r="A173">
        <f t="shared" si="21"/>
        <v>166</v>
      </c>
      <c r="B173" s="5">
        <v>43636</v>
      </c>
      <c r="C173">
        <v>414</v>
      </c>
      <c r="D173" s="3"/>
      <c r="E173">
        <f t="shared" si="22"/>
        <v>17481.396437947165</v>
      </c>
      <c r="F173">
        <f t="shared" si="23"/>
        <v>17481.396437947165</v>
      </c>
      <c r="G173">
        <f t="shared" si="24"/>
        <v>3452.5221266334902</v>
      </c>
      <c r="H173">
        <f t="shared" si="25"/>
        <v>6905.0442532669804</v>
      </c>
      <c r="I173" t="str">
        <f t="shared" si="26"/>
        <v/>
      </c>
      <c r="J173">
        <f t="shared" si="27"/>
        <v>11065.352184680185</v>
      </c>
      <c r="K173">
        <f t="shared" si="28"/>
        <v>11065.352184680185</v>
      </c>
      <c r="L173" t="str">
        <f t="shared" si="29"/>
        <v/>
      </c>
    </row>
    <row r="174" spans="1:12">
      <c r="A174">
        <f t="shared" si="21"/>
        <v>167</v>
      </c>
      <c r="B174" s="5">
        <v>43637</v>
      </c>
      <c r="C174">
        <v>87.575599999999994</v>
      </c>
      <c r="D174" s="3"/>
      <c r="E174">
        <f t="shared" si="22"/>
        <v>17157.664264798786</v>
      </c>
      <c r="F174">
        <f t="shared" si="23"/>
        <v>17157.664264798786</v>
      </c>
      <c r="G174">
        <f t="shared" si="24"/>
        <v>3080.4907299770707</v>
      </c>
      <c r="H174">
        <f t="shared" si="25"/>
        <v>6160.9814599541414</v>
      </c>
      <c r="I174" t="str">
        <f t="shared" si="26"/>
        <v/>
      </c>
      <c r="J174">
        <f t="shared" si="27"/>
        <v>11485.682804844644</v>
      </c>
      <c r="K174">
        <f t="shared" si="28"/>
        <v>11485.682804844644</v>
      </c>
      <c r="L174" t="str">
        <f t="shared" si="29"/>
        <v/>
      </c>
    </row>
    <row r="175" spans="1:12">
      <c r="A175">
        <f t="shared" si="21"/>
        <v>168</v>
      </c>
      <c r="B175" s="5">
        <v>43638</v>
      </c>
      <c r="C175">
        <v>271</v>
      </c>
      <c r="D175" s="3"/>
      <c r="E175">
        <f t="shared" si="22"/>
        <v>17024.973363660993</v>
      </c>
      <c r="F175">
        <f t="shared" si="23"/>
        <v>17024.973363660993</v>
      </c>
      <c r="G175">
        <f t="shared" si="24"/>
        <v>2941.4093342024266</v>
      </c>
      <c r="H175">
        <f t="shared" si="25"/>
        <v>5882.8186684048533</v>
      </c>
      <c r="I175" t="str">
        <f t="shared" si="26"/>
        <v/>
      </c>
      <c r="J175">
        <f t="shared" si="27"/>
        <v>11631.15469525614</v>
      </c>
      <c r="K175">
        <f t="shared" si="28"/>
        <v>11631.15469525614</v>
      </c>
      <c r="L175" t="str">
        <f t="shared" si="29"/>
        <v/>
      </c>
    </row>
    <row r="176" spans="1:12">
      <c r="A176">
        <f t="shared" si="21"/>
        <v>169</v>
      </c>
      <c r="B176" s="5">
        <v>43639</v>
      </c>
      <c r="C176">
        <v>516</v>
      </c>
      <c r="D176" s="3"/>
      <c r="E176">
        <f t="shared" si="22"/>
        <v>17140.404455623564</v>
      </c>
      <c r="F176">
        <f t="shared" si="23"/>
        <v>17140.404455623564</v>
      </c>
      <c r="G176">
        <f t="shared" si="24"/>
        <v>3065.8427459389795</v>
      </c>
      <c r="H176">
        <f t="shared" si="25"/>
        <v>6131.6854918779591</v>
      </c>
      <c r="I176" t="str">
        <f t="shared" si="26"/>
        <v/>
      </c>
      <c r="J176">
        <f t="shared" si="27"/>
        <v>11497.718963745605</v>
      </c>
      <c r="K176">
        <f t="shared" si="28"/>
        <v>11497.718963745605</v>
      </c>
      <c r="L176" t="str">
        <f t="shared" si="29"/>
        <v/>
      </c>
    </row>
    <row r="177" spans="1:12">
      <c r="A177">
        <f t="shared" si="21"/>
        <v>170</v>
      </c>
      <c r="B177" s="5">
        <v>43640</v>
      </c>
      <c r="C177">
        <v>0</v>
      </c>
      <c r="D177" s="3"/>
      <c r="E177">
        <f t="shared" si="22"/>
        <v>16737.119648684366</v>
      </c>
      <c r="F177">
        <f t="shared" si="23"/>
        <v>16737.119648684366</v>
      </c>
      <c r="G177">
        <f t="shared" si="24"/>
        <v>2657.7113205639121</v>
      </c>
      <c r="H177">
        <f t="shared" si="25"/>
        <v>5315.4226411278241</v>
      </c>
      <c r="I177" t="str">
        <f t="shared" si="26"/>
        <v/>
      </c>
      <c r="J177">
        <f t="shared" si="27"/>
        <v>11910.69700755654</v>
      </c>
      <c r="K177">
        <f t="shared" si="28"/>
        <v>11910.69700755654</v>
      </c>
      <c r="L177" t="str">
        <f t="shared" si="29"/>
        <v/>
      </c>
    </row>
    <row r="178" spans="1:12">
      <c r="A178">
        <f t="shared" si="21"/>
        <v>171</v>
      </c>
      <c r="B178" s="5">
        <v>43641</v>
      </c>
      <c r="C178">
        <v>690</v>
      </c>
      <c r="D178" s="3"/>
      <c r="E178">
        <f t="shared" si="22"/>
        <v>17033.323453051224</v>
      </c>
      <c r="F178">
        <f t="shared" si="23"/>
        <v>17033.323453051224</v>
      </c>
      <c r="G178">
        <f t="shared" si="24"/>
        <v>2993.9112077127256</v>
      </c>
      <c r="H178">
        <f t="shared" si="25"/>
        <v>5987.8224154254513</v>
      </c>
      <c r="I178" t="str">
        <f t="shared" si="26"/>
        <v/>
      </c>
      <c r="J178">
        <f t="shared" si="27"/>
        <v>11534.501037625772</v>
      </c>
      <c r="K178">
        <f t="shared" si="28"/>
        <v>11534.501037625772</v>
      </c>
      <c r="L178" t="str">
        <f t="shared" si="29"/>
        <v/>
      </c>
    </row>
    <row r="179" spans="1:12">
      <c r="A179">
        <f t="shared" si="21"/>
        <v>172</v>
      </c>
      <c r="B179" s="5">
        <v>43642</v>
      </c>
      <c r="C179">
        <v>493</v>
      </c>
      <c r="D179" s="3"/>
      <c r="E179">
        <f t="shared" si="22"/>
        <v>17125.558081494142</v>
      </c>
      <c r="F179">
        <f t="shared" si="23"/>
        <v>17125.558081494142</v>
      </c>
      <c r="G179">
        <f t="shared" si="24"/>
        <v>3088.3554597805373</v>
      </c>
      <c r="H179">
        <f t="shared" si="25"/>
        <v>6176.7109195610747</v>
      </c>
      <c r="I179" t="str">
        <f t="shared" si="26"/>
        <v/>
      </c>
      <c r="J179">
        <f t="shared" si="27"/>
        <v>11437.847161933067</v>
      </c>
      <c r="K179">
        <f t="shared" si="28"/>
        <v>11437.847161933067</v>
      </c>
      <c r="L179" t="str">
        <f t="shared" si="29"/>
        <v/>
      </c>
    </row>
    <row r="180" spans="1:12">
      <c r="A180">
        <f t="shared" si="21"/>
        <v>173</v>
      </c>
      <c r="B180" s="5">
        <v>43643</v>
      </c>
      <c r="C180">
        <v>782</v>
      </c>
      <c r="D180" s="3"/>
      <c r="E180">
        <f t="shared" si="22"/>
        <v>17504.622584697539</v>
      </c>
      <c r="F180">
        <f t="shared" si="23"/>
        <v>17504.622584697539</v>
      </c>
      <c r="G180">
        <f t="shared" si="24"/>
        <v>3459.2270946565586</v>
      </c>
      <c r="H180">
        <f t="shared" si="25"/>
        <v>6918.4541893131172</v>
      </c>
      <c r="I180" t="str">
        <f t="shared" si="26"/>
        <v/>
      </c>
      <c r="J180">
        <f t="shared" si="27"/>
        <v>11075.168395384422</v>
      </c>
      <c r="K180">
        <f t="shared" si="28"/>
        <v>11075.168395384422</v>
      </c>
      <c r="L180" t="str">
        <f t="shared" si="29"/>
        <v/>
      </c>
    </row>
    <row r="181" spans="1:12">
      <c r="A181">
        <f t="shared" si="21"/>
        <v>174</v>
      </c>
      <c r="B181" s="5">
        <v>43644</v>
      </c>
      <c r="C181">
        <v>63</v>
      </c>
      <c r="D181" s="3"/>
      <c r="E181">
        <f t="shared" si="22"/>
        <v>17155.768339490558</v>
      </c>
      <c r="F181">
        <f t="shared" si="23"/>
        <v>17155.768339490558</v>
      </c>
      <c r="G181">
        <f t="shared" si="24"/>
        <v>3061.7275185748003</v>
      </c>
      <c r="H181">
        <f t="shared" si="25"/>
        <v>6123.4550371496007</v>
      </c>
      <c r="I181" t="str">
        <f t="shared" si="26"/>
        <v/>
      </c>
      <c r="J181">
        <f t="shared" si="27"/>
        <v>11521.313302340957</v>
      </c>
      <c r="K181">
        <f t="shared" si="28"/>
        <v>11521.313302340957</v>
      </c>
      <c r="L181" t="str">
        <f t="shared" si="29"/>
        <v/>
      </c>
    </row>
    <row r="182" spans="1:12">
      <c r="A182">
        <f t="shared" si="21"/>
        <v>175</v>
      </c>
      <c r="B182" s="5">
        <v>43645</v>
      </c>
      <c r="C182">
        <v>361</v>
      </c>
      <c r="D182" s="3"/>
      <c r="E182">
        <f t="shared" si="22"/>
        <v>17113.122046277498</v>
      </c>
      <c r="F182">
        <f t="shared" si="23"/>
        <v>17113.122046277498</v>
      </c>
      <c r="G182">
        <f t="shared" si="24"/>
        <v>3015.1439209094578</v>
      </c>
      <c r="H182">
        <f t="shared" si="25"/>
        <v>6030.2878418189157</v>
      </c>
      <c r="I182" t="str">
        <f t="shared" si="26"/>
        <v/>
      </c>
      <c r="J182">
        <f t="shared" si="27"/>
        <v>11571.834204458582</v>
      </c>
      <c r="K182">
        <f t="shared" si="28"/>
        <v>11571.834204458582</v>
      </c>
      <c r="L182" t="str">
        <f t="shared" si="29"/>
        <v/>
      </c>
    </row>
    <row r="183" spans="1:12">
      <c r="A183">
        <f t="shared" si="21"/>
        <v>176</v>
      </c>
      <c r="B183" s="5">
        <v>43646</v>
      </c>
      <c r="C183">
        <v>676</v>
      </c>
      <c r="D183" s="3"/>
      <c r="E183">
        <f t="shared" si="22"/>
        <v>17386.479148414277</v>
      </c>
      <c r="F183">
        <f t="shared" si="23"/>
        <v>17386.479148414277</v>
      </c>
      <c r="G183">
        <f t="shared" si="24"/>
        <v>3289.7616296025185</v>
      </c>
      <c r="H183">
        <f t="shared" si="25"/>
        <v>6579.523259205037</v>
      </c>
      <c r="I183" t="str">
        <f t="shared" si="26"/>
        <v/>
      </c>
      <c r="J183">
        <f t="shared" si="27"/>
        <v>11295.955889209239</v>
      </c>
      <c r="K183">
        <f t="shared" si="28"/>
        <v>11295.955889209239</v>
      </c>
      <c r="L183" t="str">
        <f t="shared" si="29"/>
        <v/>
      </c>
    </row>
    <row r="184" spans="1:12">
      <c r="A184">
        <f t="shared" si="21"/>
        <v>177</v>
      </c>
      <c r="B184" s="5">
        <v>43647</v>
      </c>
      <c r="C184">
        <v>48</v>
      </c>
      <c r="D184" s="3"/>
      <c r="E184">
        <f t="shared" si="22"/>
        <v>17025.404618996148</v>
      </c>
      <c r="F184">
        <f t="shared" si="23"/>
        <v>17025.404618996148</v>
      </c>
      <c r="G184">
        <f t="shared" si="24"/>
        <v>2899.821652148566</v>
      </c>
      <c r="H184">
        <f t="shared" si="25"/>
        <v>5799.6433042971321</v>
      </c>
      <c r="I184" t="str">
        <f t="shared" si="26"/>
        <v/>
      </c>
      <c r="J184">
        <f t="shared" si="27"/>
        <v>11714.761314699015</v>
      </c>
      <c r="K184">
        <f t="shared" si="28"/>
        <v>11714.761314699015</v>
      </c>
      <c r="L184" t="str">
        <f t="shared" si="29"/>
        <v/>
      </c>
    </row>
    <row r="185" spans="1:12">
      <c r="A185">
        <f t="shared" si="21"/>
        <v>178</v>
      </c>
      <c r="B185" s="5">
        <v>43648</v>
      </c>
      <c r="C185">
        <v>355</v>
      </c>
      <c r="D185" s="3"/>
      <c r="E185">
        <f t="shared" si="22"/>
        <v>16979.825564248062</v>
      </c>
      <c r="F185">
        <f t="shared" si="23"/>
        <v>16979.825564248062</v>
      </c>
      <c r="G185">
        <f t="shared" si="24"/>
        <v>2868.7913034646508</v>
      </c>
      <c r="H185">
        <f t="shared" si="25"/>
        <v>5737.5826069293016</v>
      </c>
      <c r="I185" t="str">
        <f t="shared" si="26"/>
        <v/>
      </c>
      <c r="J185">
        <f t="shared" si="27"/>
        <v>11731.24295731876</v>
      </c>
      <c r="K185">
        <f t="shared" si="28"/>
        <v>11731.24295731876</v>
      </c>
      <c r="L185" t="str">
        <f t="shared" si="29"/>
        <v/>
      </c>
    </row>
    <row r="186" spans="1:12">
      <c r="A186">
        <f t="shared" si="21"/>
        <v>179</v>
      </c>
      <c r="B186" s="5">
        <v>43649</v>
      </c>
      <c r="C186">
        <v>65.486899999999991</v>
      </c>
      <c r="D186" s="3"/>
      <c r="E186">
        <f t="shared" si="22"/>
        <v>16645.805807782184</v>
      </c>
      <c r="F186">
        <f t="shared" si="23"/>
        <v>16645.805807782184</v>
      </c>
      <c r="G186">
        <f t="shared" si="24"/>
        <v>2552.3786799690224</v>
      </c>
      <c r="H186">
        <f t="shared" si="25"/>
        <v>5104.7573599380448</v>
      </c>
      <c r="I186" t="str">
        <f t="shared" si="26"/>
        <v/>
      </c>
      <c r="J186">
        <f t="shared" si="27"/>
        <v>12030.048447844139</v>
      </c>
      <c r="K186">
        <f t="shared" si="28"/>
        <v>12030.048447844139</v>
      </c>
      <c r="L186" t="str">
        <f t="shared" si="29"/>
        <v/>
      </c>
    </row>
    <row r="187" spans="1:12">
      <c r="A187">
        <f t="shared" si="21"/>
        <v>180</v>
      </c>
      <c r="B187" s="5">
        <v>43650</v>
      </c>
      <c r="C187">
        <v>182</v>
      </c>
      <c r="D187" s="3"/>
      <c r="E187">
        <f t="shared" si="22"/>
        <v>16436.158072810777</v>
      </c>
      <c r="F187">
        <f t="shared" si="23"/>
        <v>16436.158072810777</v>
      </c>
      <c r="G187">
        <f t="shared" si="24"/>
        <v>2394.6006694586872</v>
      </c>
      <c r="H187">
        <f t="shared" si="25"/>
        <v>4789.2013389173744</v>
      </c>
      <c r="I187" t="str">
        <f t="shared" si="26"/>
        <v/>
      </c>
      <c r="J187">
        <f t="shared" si="27"/>
        <v>12135.956733893403</v>
      </c>
      <c r="K187">
        <f t="shared" si="28"/>
        <v>12135.956733893403</v>
      </c>
      <c r="L187" t="str">
        <f t="shared" si="29"/>
        <v/>
      </c>
    </row>
    <row r="188" spans="1:12">
      <c r="A188">
        <f t="shared" si="21"/>
        <v>181</v>
      </c>
      <c r="B188" s="5">
        <v>43651</v>
      </c>
      <c r="C188">
        <v>75</v>
      </c>
      <c r="D188" s="3"/>
      <c r="E188">
        <f t="shared" si="22"/>
        <v>16124.442995440422</v>
      </c>
      <c r="F188">
        <f t="shared" si="23"/>
        <v>16124.442995440422</v>
      </c>
      <c r="G188">
        <f t="shared" si="24"/>
        <v>2150.8263990807254</v>
      </c>
      <c r="H188">
        <f t="shared" si="25"/>
        <v>4301.6527981614508</v>
      </c>
      <c r="I188" t="str">
        <f t="shared" si="26"/>
        <v/>
      </c>
      <c r="J188">
        <f t="shared" si="27"/>
        <v>12311.790197278971</v>
      </c>
      <c r="K188">
        <f t="shared" si="28"/>
        <v>12311.790197278971</v>
      </c>
      <c r="L188" t="str">
        <f t="shared" si="29"/>
        <v/>
      </c>
    </row>
    <row r="189" spans="1:12">
      <c r="A189">
        <f t="shared" si="21"/>
        <v>182</v>
      </c>
      <c r="B189" s="5">
        <v>43652</v>
      </c>
      <c r="C189">
        <v>864</v>
      </c>
      <c r="D189" s="3"/>
      <c r="E189">
        <f t="shared" si="22"/>
        <v>16609.06204808566</v>
      </c>
      <c r="F189">
        <f t="shared" si="23"/>
        <v>16609.06204808566</v>
      </c>
      <c r="G189">
        <f t="shared" si="24"/>
        <v>2728.503871562345</v>
      </c>
      <c r="H189">
        <f t="shared" si="25"/>
        <v>5457.00774312469</v>
      </c>
      <c r="I189" t="str">
        <f t="shared" si="26"/>
        <v/>
      </c>
      <c r="J189">
        <f t="shared" si="27"/>
        <v>11641.05430496097</v>
      </c>
      <c r="K189">
        <f t="shared" si="28"/>
        <v>11641.05430496097</v>
      </c>
      <c r="L189" t="str">
        <f t="shared" si="29"/>
        <v/>
      </c>
    </row>
    <row r="190" spans="1:12">
      <c r="A190">
        <f t="shared" si="21"/>
        <v>183</v>
      </c>
      <c r="B190" s="5">
        <v>43653</v>
      </c>
      <c r="C190">
        <v>285</v>
      </c>
      <c r="D190" s="3"/>
      <c r="E190">
        <f t="shared" si="22"/>
        <v>16503.278831805968</v>
      </c>
      <c r="F190">
        <f t="shared" si="23"/>
        <v>16503.278831805968</v>
      </c>
      <c r="G190">
        <f t="shared" si="24"/>
        <v>2650.2797056402051</v>
      </c>
      <c r="H190">
        <f t="shared" si="25"/>
        <v>5300.5594112804101</v>
      </c>
      <c r="I190" t="str">
        <f t="shared" si="26"/>
        <v/>
      </c>
      <c r="J190">
        <f t="shared" si="27"/>
        <v>11691.719420525558</v>
      </c>
      <c r="K190">
        <f t="shared" si="28"/>
        <v>11691.719420525558</v>
      </c>
      <c r="L190" t="str">
        <f t="shared" si="29"/>
        <v/>
      </c>
    </row>
    <row r="191" spans="1:12">
      <c r="A191">
        <f t="shared" si="21"/>
        <v>184</v>
      </c>
      <c r="B191" s="5">
        <v>43654</v>
      </c>
      <c r="C191">
        <v>783</v>
      </c>
      <c r="D191" s="3"/>
      <c r="E191">
        <f t="shared" si="22"/>
        <v>16897.984516185839</v>
      </c>
      <c r="F191">
        <f t="shared" si="23"/>
        <v>16897.984516185839</v>
      </c>
      <c r="G191">
        <f t="shared" si="24"/>
        <v>3080.4689049759104</v>
      </c>
      <c r="H191">
        <f t="shared" si="25"/>
        <v>6160.9378099518208</v>
      </c>
      <c r="I191" t="str">
        <f t="shared" si="26"/>
        <v/>
      </c>
      <c r="J191">
        <f t="shared" si="27"/>
        <v>11226.046706234018</v>
      </c>
      <c r="K191">
        <f t="shared" si="28"/>
        <v>11226.046706234018</v>
      </c>
      <c r="L191" t="str">
        <f t="shared" si="29"/>
        <v/>
      </c>
    </row>
    <row r="192" spans="1:12">
      <c r="A192">
        <f t="shared" si="21"/>
        <v>185</v>
      </c>
      <c r="B192" s="5">
        <v>43655</v>
      </c>
      <c r="C192">
        <v>579</v>
      </c>
      <c r="D192" s="3"/>
      <c r="E192">
        <f t="shared" si="22"/>
        <v>17079.403441543476</v>
      </c>
      <c r="F192">
        <f t="shared" si="23"/>
        <v>17079.403441543476</v>
      </c>
      <c r="G192">
        <f t="shared" si="24"/>
        <v>3249.3904145912588</v>
      </c>
      <c r="H192">
        <f t="shared" si="25"/>
        <v>6498.7808291825177</v>
      </c>
      <c r="I192" t="str">
        <f t="shared" si="26"/>
        <v/>
      </c>
      <c r="J192">
        <f t="shared" si="27"/>
        <v>11069.622612360959</v>
      </c>
      <c r="K192">
        <f t="shared" si="28"/>
        <v>11069.622612360959</v>
      </c>
      <c r="L192" t="str">
        <f t="shared" si="29"/>
        <v/>
      </c>
    </row>
    <row r="193" spans="1:12">
      <c r="A193">
        <f t="shared" si="21"/>
        <v>186</v>
      </c>
      <c r="B193" s="5">
        <v>43656</v>
      </c>
      <c r="C193">
        <v>648</v>
      </c>
      <c r="D193" s="3"/>
      <c r="E193">
        <f t="shared" si="22"/>
        <v>17325.553885578087</v>
      </c>
      <c r="F193">
        <f t="shared" si="23"/>
        <v>17325.553885578087</v>
      </c>
      <c r="G193">
        <f t="shared" si="24"/>
        <v>3464.8247380692424</v>
      </c>
      <c r="H193">
        <f t="shared" si="25"/>
        <v>6929.6494761384847</v>
      </c>
      <c r="I193" t="str">
        <f t="shared" si="26"/>
        <v/>
      </c>
      <c r="J193">
        <f t="shared" si="27"/>
        <v>10884.904409439601</v>
      </c>
      <c r="K193">
        <f t="shared" si="28"/>
        <v>10884.904409439601</v>
      </c>
      <c r="L193" t="str">
        <f t="shared" si="29"/>
        <v/>
      </c>
    </row>
    <row r="194" spans="1:12">
      <c r="A194">
        <f t="shared" si="21"/>
        <v>187</v>
      </c>
      <c r="B194" s="5">
        <v>43657</v>
      </c>
      <c r="C194">
        <v>725</v>
      </c>
      <c r="D194" s="3"/>
      <c r="E194">
        <f t="shared" si="22"/>
        <v>17642.912824834762</v>
      </c>
      <c r="F194">
        <f t="shared" si="23"/>
        <v>17642.912824834762</v>
      </c>
      <c r="G194">
        <f t="shared" si="24"/>
        <v>3728.5799919399378</v>
      </c>
      <c r="H194">
        <f t="shared" si="25"/>
        <v>7457.1599838798757</v>
      </c>
      <c r="I194" t="str">
        <f t="shared" si="26"/>
        <v/>
      </c>
      <c r="J194">
        <f t="shared" si="27"/>
        <v>10674.752840954887</v>
      </c>
      <c r="K194">
        <f t="shared" si="28"/>
        <v>10674.752840954887</v>
      </c>
      <c r="L194" t="str">
        <f t="shared" si="29"/>
        <v/>
      </c>
    </row>
    <row r="195" spans="1:12">
      <c r="A195">
        <f t="shared" si="21"/>
        <v>188</v>
      </c>
      <c r="B195" s="5">
        <v>43658</v>
      </c>
      <c r="C195">
        <v>477</v>
      </c>
      <c r="D195" s="3"/>
      <c r="E195">
        <f t="shared" si="22"/>
        <v>17704.804843524893</v>
      </c>
      <c r="F195">
        <f t="shared" si="23"/>
        <v>17704.804843524893</v>
      </c>
      <c r="G195">
        <f t="shared" si="24"/>
        <v>3709.2235924634424</v>
      </c>
      <c r="H195">
        <f t="shared" si="25"/>
        <v>7418.4471849268848</v>
      </c>
      <c r="I195" t="str">
        <f t="shared" si="26"/>
        <v/>
      </c>
      <c r="J195">
        <f t="shared" si="27"/>
        <v>10775.357658598008</v>
      </c>
      <c r="K195">
        <f t="shared" si="28"/>
        <v>10775.357658598008</v>
      </c>
      <c r="L195" t="str">
        <f t="shared" si="29"/>
        <v/>
      </c>
    </row>
    <row r="196" spans="1:12">
      <c r="A196">
        <f t="shared" si="21"/>
        <v>189</v>
      </c>
      <c r="B196" s="5">
        <v>43659</v>
      </c>
      <c r="C196">
        <v>862</v>
      </c>
      <c r="D196" s="3"/>
      <c r="E196">
        <f t="shared" si="22"/>
        <v>18150.240647405557</v>
      </c>
      <c r="F196">
        <f t="shared" si="23"/>
        <v>18150.240647405557</v>
      </c>
      <c r="G196">
        <f t="shared" si="24"/>
        <v>4077.4439575385322</v>
      </c>
      <c r="H196">
        <f t="shared" si="25"/>
        <v>8154.8879150770645</v>
      </c>
      <c r="I196" t="str">
        <f t="shared" si="26"/>
        <v/>
      </c>
      <c r="J196">
        <f t="shared" si="27"/>
        <v>10484.352732328492</v>
      </c>
      <c r="K196">
        <f t="shared" si="28"/>
        <v>10484.352732328492</v>
      </c>
      <c r="L196" t="str">
        <f t="shared" si="29"/>
        <v/>
      </c>
    </row>
    <row r="197" spans="1:12">
      <c r="A197">
        <f t="shared" si="21"/>
        <v>190</v>
      </c>
      <c r="B197" s="5">
        <v>43660</v>
      </c>
      <c r="C197">
        <v>556</v>
      </c>
      <c r="D197" s="3"/>
      <c r="E197">
        <f t="shared" si="22"/>
        <v>18279.196098116208</v>
      </c>
      <c r="F197">
        <f t="shared" si="23"/>
        <v>18279.196098116208</v>
      </c>
      <c r="G197">
        <f t="shared" si="24"/>
        <v>4090.6460542600717</v>
      </c>
      <c r="H197">
        <f t="shared" si="25"/>
        <v>8181.2921085201433</v>
      </c>
      <c r="I197" t="str">
        <f t="shared" si="26"/>
        <v/>
      </c>
      <c r="J197">
        <f t="shared" si="27"/>
        <v>10586.903989596065</v>
      </c>
      <c r="K197">
        <f t="shared" si="28"/>
        <v>10586.903989596065</v>
      </c>
      <c r="L197" t="str">
        <f t="shared" si="29"/>
        <v/>
      </c>
    </row>
    <row r="198" spans="1:12">
      <c r="A198">
        <f t="shared" si="21"/>
        <v>191</v>
      </c>
      <c r="B198" s="5">
        <v>43661</v>
      </c>
      <c r="C198">
        <v>692</v>
      </c>
      <c r="D198" s="3"/>
      <c r="E198">
        <f t="shared" si="22"/>
        <v>18541.117444574636</v>
      </c>
      <c r="F198">
        <f t="shared" si="23"/>
        <v>18541.117444574636</v>
      </c>
      <c r="G198">
        <f t="shared" si="24"/>
        <v>4238.0906601383376</v>
      </c>
      <c r="H198">
        <f t="shared" si="25"/>
        <v>8476.1813202766753</v>
      </c>
      <c r="I198" t="str">
        <f t="shared" si="26"/>
        <v/>
      </c>
      <c r="J198">
        <f t="shared" si="27"/>
        <v>10553.936124297961</v>
      </c>
      <c r="K198">
        <f t="shared" si="28"/>
        <v>10553.936124297961</v>
      </c>
      <c r="L198" t="str">
        <f t="shared" si="29"/>
        <v/>
      </c>
    </row>
    <row r="199" spans="1:12">
      <c r="A199">
        <f t="shared" si="21"/>
        <v>192</v>
      </c>
      <c r="B199" s="5">
        <v>43662</v>
      </c>
      <c r="C199">
        <v>91</v>
      </c>
      <c r="D199" s="3"/>
      <c r="E199">
        <f t="shared" si="22"/>
        <v>18195.876223521125</v>
      </c>
      <c r="F199">
        <f t="shared" si="23"/>
        <v>18195.876223521125</v>
      </c>
      <c r="G199">
        <f t="shared" si="24"/>
        <v>3764.9071304115828</v>
      </c>
      <c r="H199">
        <f t="shared" si="25"/>
        <v>7529.8142608231656</v>
      </c>
      <c r="I199" t="str">
        <f t="shared" si="26"/>
        <v/>
      </c>
      <c r="J199">
        <f t="shared" si="27"/>
        <v>11155.061962697961</v>
      </c>
      <c r="K199">
        <f t="shared" si="28"/>
        <v>11155.061962697961</v>
      </c>
      <c r="L199" t="str">
        <f t="shared" si="29"/>
        <v/>
      </c>
    </row>
    <row r="200" spans="1:12">
      <c r="A200">
        <f t="shared" ref="A200:A263" si="30">A199+1</f>
        <v>193</v>
      </c>
      <c r="B200" s="5">
        <v>43663</v>
      </c>
      <c r="C200">
        <v>477</v>
      </c>
      <c r="D200" s="3"/>
      <c r="E200">
        <f t="shared" ref="E200:E263" si="31">(E199*EXP(-1/$O$5)+C200)</f>
        <v>18244.757946097125</v>
      </c>
      <c r="F200">
        <f t="shared" ref="F200:F263" si="32">E200*$O$3</f>
        <v>18244.757946097125</v>
      </c>
      <c r="G200">
        <f t="shared" ref="G200:G263" si="33">(G199*EXP(-1/$O$6)+C200)</f>
        <v>3740.7147859656761</v>
      </c>
      <c r="H200">
        <f t="shared" ref="H200:H263" si="34">G200*$O$4</f>
        <v>7481.4295719313523</v>
      </c>
      <c r="I200" t="str">
        <f t="shared" ref="I200:I263" si="35">IF(ISBLANK(D200),"",($O$2+((E199*EXP(-1/$O$5))*$O$3)-((G199*EXP(-1/$O$6))*$O$4)))</f>
        <v/>
      </c>
      <c r="J200">
        <f t="shared" ref="J200:J263" si="36">$O$2+F200-H200</f>
        <v>11252.328374165772</v>
      </c>
      <c r="K200">
        <f t="shared" ref="K200:K263" si="37">IF(I200="",J200,I200)</f>
        <v>11252.328374165772</v>
      </c>
      <c r="L200" t="str">
        <f t="shared" ref="L200:L263" si="38">IF(ISBLANK(D200),"",(K200-D200))</f>
        <v/>
      </c>
    </row>
    <row r="201" spans="1:12">
      <c r="A201">
        <f t="shared" si="30"/>
        <v>194</v>
      </c>
      <c r="B201" s="5">
        <v>43664</v>
      </c>
      <c r="C201">
        <v>756</v>
      </c>
      <c r="D201" s="3"/>
      <c r="E201">
        <f t="shared" si="31"/>
        <v>18571.489564187377</v>
      </c>
      <c r="F201">
        <f t="shared" si="32"/>
        <v>18571.489564187377</v>
      </c>
      <c r="G201">
        <f t="shared" si="33"/>
        <v>3998.7429772223754</v>
      </c>
      <c r="H201">
        <f t="shared" si="34"/>
        <v>7997.4859544447509</v>
      </c>
      <c r="I201" t="str">
        <f t="shared" si="35"/>
        <v/>
      </c>
      <c r="J201">
        <f t="shared" si="36"/>
        <v>11063.003609742627</v>
      </c>
      <c r="K201">
        <f t="shared" si="37"/>
        <v>11063.003609742627</v>
      </c>
      <c r="L201" t="str">
        <f t="shared" si="38"/>
        <v/>
      </c>
    </row>
    <row r="202" spans="1:12">
      <c r="A202">
        <f t="shared" si="30"/>
        <v>195</v>
      </c>
      <c r="B202" s="5">
        <v>43665</v>
      </c>
      <c r="C202">
        <v>231</v>
      </c>
      <c r="D202" s="3"/>
      <c r="E202">
        <f t="shared" si="31"/>
        <v>18365.533738386581</v>
      </c>
      <c r="F202">
        <f t="shared" si="32"/>
        <v>18365.533738386581</v>
      </c>
      <c r="G202">
        <f t="shared" si="33"/>
        <v>3697.4219137353211</v>
      </c>
      <c r="H202">
        <f t="shared" si="34"/>
        <v>7394.8438274706423</v>
      </c>
      <c r="I202" t="str">
        <f t="shared" si="35"/>
        <v/>
      </c>
      <c r="J202">
        <f t="shared" si="36"/>
        <v>11459.689910915939</v>
      </c>
      <c r="K202">
        <f t="shared" si="37"/>
        <v>11459.689910915939</v>
      </c>
      <c r="L202" t="str">
        <f t="shared" si="38"/>
        <v/>
      </c>
    </row>
    <row r="203" spans="1:12">
      <c r="A203">
        <f t="shared" si="30"/>
        <v>196</v>
      </c>
      <c r="B203" s="5">
        <v>43666</v>
      </c>
      <c r="C203">
        <v>689</v>
      </c>
      <c r="D203" s="3"/>
      <c r="E203">
        <f t="shared" si="31"/>
        <v>18622.423705791021</v>
      </c>
      <c r="F203">
        <f t="shared" si="32"/>
        <v>18622.423705791021</v>
      </c>
      <c r="G203">
        <f t="shared" si="33"/>
        <v>3894.2133430691724</v>
      </c>
      <c r="H203">
        <f t="shared" si="34"/>
        <v>7788.4266861383448</v>
      </c>
      <c r="I203" t="str">
        <f t="shared" si="35"/>
        <v/>
      </c>
      <c r="J203">
        <f t="shared" si="36"/>
        <v>11322.997019652677</v>
      </c>
      <c r="K203">
        <f t="shared" si="37"/>
        <v>11322.997019652677</v>
      </c>
      <c r="L203" t="str">
        <f t="shared" si="38"/>
        <v/>
      </c>
    </row>
    <row r="204" spans="1:12">
      <c r="A204">
        <f t="shared" si="30"/>
        <v>197</v>
      </c>
      <c r="B204" s="5">
        <v>43667</v>
      </c>
      <c r="C204">
        <v>946</v>
      </c>
      <c r="D204" s="3"/>
      <c r="E204">
        <f t="shared" si="31"/>
        <v>19130.269485546476</v>
      </c>
      <c r="F204">
        <f t="shared" si="32"/>
        <v>19130.269485546476</v>
      </c>
      <c r="G204">
        <f t="shared" si="33"/>
        <v>4321.8074840189374</v>
      </c>
      <c r="H204">
        <f t="shared" si="34"/>
        <v>8643.6149680378749</v>
      </c>
      <c r="I204" t="str">
        <f t="shared" si="35"/>
        <v/>
      </c>
      <c r="J204">
        <f t="shared" si="36"/>
        <v>10975.654517508601</v>
      </c>
      <c r="K204">
        <f t="shared" si="37"/>
        <v>10975.654517508601</v>
      </c>
      <c r="L204" t="str">
        <f t="shared" si="38"/>
        <v/>
      </c>
    </row>
    <row r="205" spans="1:12">
      <c r="A205">
        <f t="shared" si="30"/>
        <v>198</v>
      </c>
      <c r="B205" s="5">
        <v>43668</v>
      </c>
      <c r="C205">
        <v>120</v>
      </c>
      <c r="D205" s="3"/>
      <c r="E205">
        <f t="shared" si="31"/>
        <v>18800.166510663508</v>
      </c>
      <c r="F205">
        <f t="shared" si="32"/>
        <v>18800.166510663508</v>
      </c>
      <c r="G205">
        <f t="shared" si="33"/>
        <v>3866.479394870953</v>
      </c>
      <c r="H205">
        <f t="shared" si="34"/>
        <v>7732.958789741906</v>
      </c>
      <c r="I205" t="str">
        <f t="shared" si="35"/>
        <v/>
      </c>
      <c r="J205">
        <f t="shared" si="36"/>
        <v>11556.207720921602</v>
      </c>
      <c r="K205">
        <f t="shared" si="37"/>
        <v>11556.207720921602</v>
      </c>
      <c r="L205" t="str">
        <f t="shared" si="38"/>
        <v/>
      </c>
    </row>
    <row r="206" spans="1:12">
      <c r="A206">
        <f t="shared" si="30"/>
        <v>199</v>
      </c>
      <c r="B206" s="5">
        <v>43669</v>
      </c>
      <c r="C206">
        <v>480.2636</v>
      </c>
      <c r="D206" s="3"/>
      <c r="E206">
        <f t="shared" si="31"/>
        <v>18838.093902010613</v>
      </c>
      <c r="F206">
        <f t="shared" si="32"/>
        <v>18838.093902010613</v>
      </c>
      <c r="G206">
        <f t="shared" si="33"/>
        <v>3832.0291372530846</v>
      </c>
      <c r="H206">
        <f t="shared" si="34"/>
        <v>7664.0582745061693</v>
      </c>
      <c r="I206" t="str">
        <f t="shared" si="35"/>
        <v/>
      </c>
      <c r="J206">
        <f t="shared" si="36"/>
        <v>11663.035627504443</v>
      </c>
      <c r="K206">
        <f t="shared" si="37"/>
        <v>11663.035627504443</v>
      </c>
      <c r="L206" t="str">
        <f t="shared" si="38"/>
        <v/>
      </c>
    </row>
    <row r="207" spans="1:12">
      <c r="A207">
        <f t="shared" si="30"/>
        <v>200</v>
      </c>
      <c r="B207" s="5">
        <v>43670</v>
      </c>
      <c r="C207">
        <v>642</v>
      </c>
      <c r="D207" s="3"/>
      <c r="E207">
        <f t="shared" si="31"/>
        <v>19036.865325809642</v>
      </c>
      <c r="F207">
        <f t="shared" si="32"/>
        <v>19036.865325809642</v>
      </c>
      <c r="G207">
        <f t="shared" si="33"/>
        <v>3963.9013702834545</v>
      </c>
      <c r="H207">
        <f t="shared" si="34"/>
        <v>7927.8027405669091</v>
      </c>
      <c r="I207" t="str">
        <f t="shared" si="35"/>
        <v/>
      </c>
      <c r="J207">
        <f t="shared" si="36"/>
        <v>11598.062585242733</v>
      </c>
      <c r="K207">
        <f t="shared" si="37"/>
        <v>11598.062585242733</v>
      </c>
      <c r="L207" t="str">
        <f t="shared" si="38"/>
        <v/>
      </c>
    </row>
    <row r="208" spans="1:12">
      <c r="A208">
        <f t="shared" si="30"/>
        <v>201</v>
      </c>
      <c r="B208" s="5">
        <v>43671</v>
      </c>
      <c r="C208">
        <v>948</v>
      </c>
      <c r="D208" s="3"/>
      <c r="E208">
        <f t="shared" si="31"/>
        <v>19536.959993264947</v>
      </c>
      <c r="F208">
        <f t="shared" si="32"/>
        <v>19536.959993264947</v>
      </c>
      <c r="G208">
        <f t="shared" si="33"/>
        <v>4384.218494688188</v>
      </c>
      <c r="H208">
        <f t="shared" si="34"/>
        <v>8768.436989376376</v>
      </c>
      <c r="I208" t="str">
        <f t="shared" si="35"/>
        <v/>
      </c>
      <c r="J208">
        <f t="shared" si="36"/>
        <v>11257.523003888571</v>
      </c>
      <c r="K208">
        <f t="shared" si="37"/>
        <v>11257.523003888571</v>
      </c>
      <c r="L208" t="str">
        <f t="shared" si="38"/>
        <v/>
      </c>
    </row>
    <row r="209" spans="1:12">
      <c r="A209">
        <f t="shared" si="30"/>
        <v>202</v>
      </c>
      <c r="B209" s="5">
        <v>43672</v>
      </c>
      <c r="C209">
        <v>567</v>
      </c>
      <c r="D209" s="3"/>
      <c r="E209">
        <f t="shared" si="31"/>
        <v>19644.288276680822</v>
      </c>
      <c r="F209">
        <f t="shared" si="32"/>
        <v>19644.288276680822</v>
      </c>
      <c r="G209">
        <f t="shared" si="33"/>
        <v>4367.5821207211993</v>
      </c>
      <c r="H209">
        <f t="shared" si="34"/>
        <v>8735.1642414423986</v>
      </c>
      <c r="I209" t="str">
        <f t="shared" si="35"/>
        <v/>
      </c>
      <c r="J209">
        <f t="shared" si="36"/>
        <v>11398.124035238423</v>
      </c>
      <c r="K209">
        <f t="shared" si="37"/>
        <v>11398.124035238423</v>
      </c>
      <c r="L209" t="str">
        <f t="shared" si="38"/>
        <v/>
      </c>
    </row>
    <row r="210" spans="1:12">
      <c r="A210">
        <f t="shared" si="30"/>
        <v>203</v>
      </c>
      <c r="B210" s="5">
        <v>43673</v>
      </c>
      <c r="C210">
        <v>382</v>
      </c>
      <c r="D210" s="3"/>
      <c r="E210">
        <f t="shared" si="31"/>
        <v>19564.091306613413</v>
      </c>
      <c r="F210">
        <f t="shared" si="32"/>
        <v>19564.091306613413</v>
      </c>
      <c r="G210">
        <f t="shared" si="33"/>
        <v>4168.1604157972379</v>
      </c>
      <c r="H210">
        <f t="shared" si="34"/>
        <v>8336.3208315944757</v>
      </c>
      <c r="I210" t="str">
        <f t="shared" si="35"/>
        <v/>
      </c>
      <c r="J210">
        <f t="shared" si="36"/>
        <v>11716.770475018937</v>
      </c>
      <c r="K210">
        <f t="shared" si="37"/>
        <v>11716.770475018937</v>
      </c>
      <c r="L210" t="str">
        <f t="shared" si="38"/>
        <v/>
      </c>
    </row>
    <row r="211" spans="1:12">
      <c r="A211">
        <f t="shared" si="30"/>
        <v>204</v>
      </c>
      <c r="B211" s="5">
        <v>43674</v>
      </c>
      <c r="C211">
        <v>260</v>
      </c>
      <c r="D211" s="3"/>
      <c r="E211">
        <f t="shared" si="31"/>
        <v>19363.781235987288</v>
      </c>
      <c r="F211">
        <f t="shared" si="32"/>
        <v>19363.781235987288</v>
      </c>
      <c r="G211">
        <f t="shared" si="33"/>
        <v>3873.2861470681532</v>
      </c>
      <c r="H211">
        <f t="shared" si="34"/>
        <v>7746.5722941363065</v>
      </c>
      <c r="I211" t="str">
        <f t="shared" si="35"/>
        <v/>
      </c>
      <c r="J211">
        <f t="shared" si="36"/>
        <v>12106.208941850982</v>
      </c>
      <c r="K211">
        <f t="shared" si="37"/>
        <v>12106.208941850982</v>
      </c>
      <c r="L211" t="str">
        <f t="shared" si="38"/>
        <v/>
      </c>
    </row>
    <row r="212" spans="1:12">
      <c r="A212">
        <f t="shared" si="30"/>
        <v>205</v>
      </c>
      <c r="B212" s="5">
        <v>43675</v>
      </c>
      <c r="C212">
        <v>0</v>
      </c>
      <c r="D212" s="3"/>
      <c r="E212">
        <f t="shared" si="31"/>
        <v>18908.184123469568</v>
      </c>
      <c r="F212">
        <f t="shared" si="32"/>
        <v>18908.184123469568</v>
      </c>
      <c r="G212">
        <f t="shared" si="33"/>
        <v>3357.6661603019138</v>
      </c>
      <c r="H212">
        <f t="shared" si="34"/>
        <v>6715.3323206038276</v>
      </c>
      <c r="I212" t="str">
        <f t="shared" si="35"/>
        <v/>
      </c>
      <c r="J212">
        <f t="shared" si="36"/>
        <v>12681.85180286574</v>
      </c>
      <c r="K212">
        <f t="shared" si="37"/>
        <v>12681.85180286574</v>
      </c>
      <c r="L212" t="str">
        <f t="shared" si="38"/>
        <v/>
      </c>
    </row>
    <row r="213" spans="1:12">
      <c r="A213">
        <f t="shared" si="30"/>
        <v>206</v>
      </c>
      <c r="B213" s="5">
        <v>43676</v>
      </c>
      <c r="C213">
        <v>150</v>
      </c>
      <c r="D213" s="3"/>
      <c r="E213">
        <f t="shared" si="31"/>
        <v>18613.306442575496</v>
      </c>
      <c r="F213">
        <f t="shared" si="32"/>
        <v>18613.306442575496</v>
      </c>
      <c r="G213">
        <f t="shared" si="33"/>
        <v>3060.6865891047796</v>
      </c>
      <c r="H213">
        <f t="shared" si="34"/>
        <v>6121.3731782095592</v>
      </c>
      <c r="I213" t="str">
        <f t="shared" si="35"/>
        <v/>
      </c>
      <c r="J213">
        <f t="shared" si="36"/>
        <v>12980.933264365936</v>
      </c>
      <c r="K213">
        <f t="shared" si="37"/>
        <v>12980.933264365936</v>
      </c>
      <c r="L213" t="str">
        <f t="shared" si="38"/>
        <v/>
      </c>
    </row>
    <row r="214" spans="1:12">
      <c r="A214">
        <f t="shared" si="30"/>
        <v>207</v>
      </c>
      <c r="B214" s="5">
        <v>43677</v>
      </c>
      <c r="C214">
        <v>87</v>
      </c>
      <c r="D214" s="3"/>
      <c r="E214">
        <f t="shared" si="31"/>
        <v>18262.36673615676</v>
      </c>
      <c r="F214">
        <f t="shared" si="32"/>
        <v>18262.36673615676</v>
      </c>
      <c r="G214">
        <f t="shared" si="33"/>
        <v>2740.2415621566984</v>
      </c>
      <c r="H214">
        <f t="shared" si="34"/>
        <v>5480.4831243133967</v>
      </c>
      <c r="I214" t="str">
        <f t="shared" si="35"/>
        <v/>
      </c>
      <c r="J214">
        <f t="shared" si="36"/>
        <v>13270.883611843365</v>
      </c>
      <c r="K214">
        <f t="shared" si="37"/>
        <v>13270.883611843365</v>
      </c>
      <c r="L214" t="str">
        <f t="shared" si="38"/>
        <v/>
      </c>
    </row>
    <row r="215" spans="1:12">
      <c r="A215">
        <f t="shared" si="30"/>
        <v>208</v>
      </c>
      <c r="B215" s="5">
        <v>43678</v>
      </c>
      <c r="C215">
        <v>532</v>
      </c>
      <c r="D215" s="3"/>
      <c r="E215">
        <f t="shared" si="31"/>
        <v>18364.684049116815</v>
      </c>
      <c r="F215">
        <f t="shared" si="32"/>
        <v>18364.684049116815</v>
      </c>
      <c r="G215">
        <f t="shared" si="33"/>
        <v>2907.4548502105554</v>
      </c>
      <c r="H215">
        <f t="shared" si="34"/>
        <v>5814.9097004211108</v>
      </c>
      <c r="I215" t="str">
        <f t="shared" si="35"/>
        <v/>
      </c>
      <c r="J215">
        <f t="shared" si="36"/>
        <v>13038.774348695704</v>
      </c>
      <c r="K215">
        <f t="shared" si="37"/>
        <v>13038.774348695704</v>
      </c>
      <c r="L215" t="str">
        <f t="shared" si="38"/>
        <v/>
      </c>
    </row>
    <row r="216" spans="1:12">
      <c r="A216">
        <f t="shared" si="30"/>
        <v>209</v>
      </c>
      <c r="B216" s="5">
        <v>43679</v>
      </c>
      <c r="C216">
        <v>65</v>
      </c>
      <c r="D216" s="3"/>
      <c r="E216">
        <f t="shared" si="31"/>
        <v>17997.594008276643</v>
      </c>
      <c r="F216">
        <f t="shared" si="32"/>
        <v>17997.594008276643</v>
      </c>
      <c r="G216">
        <f t="shared" si="33"/>
        <v>2585.4083541690052</v>
      </c>
      <c r="H216">
        <f t="shared" si="34"/>
        <v>5170.8167083380104</v>
      </c>
      <c r="I216" t="str">
        <f t="shared" si="35"/>
        <v/>
      </c>
      <c r="J216">
        <f t="shared" si="36"/>
        <v>13315.777299938632</v>
      </c>
      <c r="K216">
        <f t="shared" si="37"/>
        <v>13315.777299938632</v>
      </c>
      <c r="L216" t="str">
        <f t="shared" si="38"/>
        <v/>
      </c>
    </row>
    <row r="217" spans="1:12">
      <c r="A217">
        <f t="shared" si="30"/>
        <v>210</v>
      </c>
      <c r="B217" s="5">
        <v>43680</v>
      </c>
      <c r="C217">
        <v>867</v>
      </c>
      <c r="D217" s="3"/>
      <c r="E217">
        <f t="shared" si="31"/>
        <v>18441.1409769442</v>
      </c>
      <c r="F217">
        <f t="shared" si="32"/>
        <v>18441.1409769442</v>
      </c>
      <c r="G217">
        <f t="shared" si="33"/>
        <v>3108.2333640586007</v>
      </c>
      <c r="H217">
        <f t="shared" si="34"/>
        <v>6216.4667281172015</v>
      </c>
      <c r="I217" t="str">
        <f t="shared" si="35"/>
        <v/>
      </c>
      <c r="J217">
        <f t="shared" si="36"/>
        <v>12713.674248826999</v>
      </c>
      <c r="K217">
        <f t="shared" si="37"/>
        <v>12713.674248826999</v>
      </c>
      <c r="L217" t="str">
        <f t="shared" si="38"/>
        <v/>
      </c>
    </row>
    <row r="218" spans="1:12">
      <c r="A218">
        <f t="shared" si="30"/>
        <v>211</v>
      </c>
      <c r="B218" s="5">
        <v>43681</v>
      </c>
      <c r="C218">
        <v>0</v>
      </c>
      <c r="D218" s="3"/>
      <c r="E218">
        <f t="shared" si="31"/>
        <v>18007.252033548499</v>
      </c>
      <c r="F218">
        <f t="shared" si="32"/>
        <v>18007.252033548499</v>
      </c>
      <c r="G218">
        <f t="shared" si="33"/>
        <v>2694.4588105685611</v>
      </c>
      <c r="H218">
        <f t="shared" si="34"/>
        <v>5388.9176211371223</v>
      </c>
      <c r="I218" t="str">
        <f t="shared" si="35"/>
        <v/>
      </c>
      <c r="J218">
        <f t="shared" si="36"/>
        <v>13107.334412411376</v>
      </c>
      <c r="K218">
        <f t="shared" si="37"/>
        <v>13107.334412411376</v>
      </c>
      <c r="L218" t="str">
        <f t="shared" si="38"/>
        <v/>
      </c>
    </row>
    <row r="219" spans="1:12">
      <c r="A219">
        <f t="shared" si="30"/>
        <v>212</v>
      </c>
      <c r="B219" s="5">
        <v>43682</v>
      </c>
      <c r="C219">
        <v>0</v>
      </c>
      <c r="D219" s="3"/>
      <c r="E219">
        <f t="shared" si="31"/>
        <v>17583.571765171138</v>
      </c>
      <c r="F219">
        <f t="shared" si="32"/>
        <v>17583.571765171138</v>
      </c>
      <c r="G219">
        <f t="shared" si="33"/>
        <v>2335.7667946690467</v>
      </c>
      <c r="H219">
        <f t="shared" si="34"/>
        <v>4671.5335893380934</v>
      </c>
      <c r="I219" t="str">
        <f t="shared" si="35"/>
        <v/>
      </c>
      <c r="J219">
        <f t="shared" si="36"/>
        <v>13401.038175833044</v>
      </c>
      <c r="K219">
        <f t="shared" si="37"/>
        <v>13401.038175833044</v>
      </c>
      <c r="L219" t="str">
        <f t="shared" si="38"/>
        <v/>
      </c>
    </row>
    <row r="220" spans="1:12">
      <c r="A220">
        <f t="shared" si="30"/>
        <v>213</v>
      </c>
      <c r="B220" s="5">
        <v>43683</v>
      </c>
      <c r="C220">
        <v>0</v>
      </c>
      <c r="D220" s="3"/>
      <c r="E220">
        <f t="shared" si="31"/>
        <v>17169.859978907425</v>
      </c>
      <c r="F220">
        <f t="shared" si="32"/>
        <v>17169.859978907425</v>
      </c>
      <c r="G220">
        <f t="shared" si="33"/>
        <v>2024.8246132689169</v>
      </c>
      <c r="H220">
        <f t="shared" si="34"/>
        <v>4049.6492265378338</v>
      </c>
      <c r="I220" t="str">
        <f t="shared" si="35"/>
        <v/>
      </c>
      <c r="J220">
        <f t="shared" si="36"/>
        <v>13609.210752369592</v>
      </c>
      <c r="K220">
        <f t="shared" si="37"/>
        <v>13609.210752369592</v>
      </c>
      <c r="L220" t="str">
        <f t="shared" si="38"/>
        <v/>
      </c>
    </row>
    <row r="221" spans="1:12">
      <c r="A221">
        <f t="shared" si="30"/>
        <v>214</v>
      </c>
      <c r="B221" s="5">
        <v>43684</v>
      </c>
      <c r="C221">
        <v>179</v>
      </c>
      <c r="D221" s="3"/>
      <c r="E221">
        <f t="shared" si="31"/>
        <v>16944.882133186584</v>
      </c>
      <c r="F221">
        <f t="shared" si="32"/>
        <v>16944.882133186584</v>
      </c>
      <c r="G221">
        <f t="shared" si="33"/>
        <v>1934.2757081130324</v>
      </c>
      <c r="H221">
        <f t="shared" si="34"/>
        <v>3868.5514162260647</v>
      </c>
      <c r="I221" t="str">
        <f t="shared" si="35"/>
        <v/>
      </c>
      <c r="J221">
        <f t="shared" si="36"/>
        <v>13565.33071696052</v>
      </c>
      <c r="K221">
        <f t="shared" si="37"/>
        <v>13565.33071696052</v>
      </c>
      <c r="L221" t="str">
        <f t="shared" si="38"/>
        <v/>
      </c>
    </row>
    <row r="222" spans="1:12">
      <c r="A222">
        <f t="shared" si="30"/>
        <v>215</v>
      </c>
      <c r="B222" s="5">
        <v>43685</v>
      </c>
      <c r="C222">
        <v>263</v>
      </c>
      <c r="D222" s="3"/>
      <c r="E222">
        <f t="shared" si="31"/>
        <v>16809.197636716166</v>
      </c>
      <c r="F222">
        <f t="shared" si="32"/>
        <v>16809.197636716166</v>
      </c>
      <c r="G222">
        <f t="shared" si="33"/>
        <v>1939.7808633868208</v>
      </c>
      <c r="H222">
        <f t="shared" si="34"/>
        <v>3879.5617267736416</v>
      </c>
      <c r="I222" t="str">
        <f t="shared" si="35"/>
        <v/>
      </c>
      <c r="J222">
        <f t="shared" si="36"/>
        <v>13418.635909942524</v>
      </c>
      <c r="K222">
        <f t="shared" si="37"/>
        <v>13418.635909942524</v>
      </c>
      <c r="L222" t="str">
        <f t="shared" si="38"/>
        <v/>
      </c>
    </row>
    <row r="223" spans="1:12">
      <c r="A223">
        <f t="shared" si="30"/>
        <v>216</v>
      </c>
      <c r="B223" s="5">
        <v>43686</v>
      </c>
      <c r="C223">
        <v>329</v>
      </c>
      <c r="D223" s="3"/>
      <c r="E223">
        <f t="shared" si="31"/>
        <v>16742.705567595138</v>
      </c>
      <c r="F223">
        <f t="shared" si="32"/>
        <v>16742.705567595138</v>
      </c>
      <c r="G223">
        <f t="shared" si="33"/>
        <v>2010.5531608283611</v>
      </c>
      <c r="H223">
        <f t="shared" si="34"/>
        <v>4021.1063216567222</v>
      </c>
      <c r="I223" t="str">
        <f t="shared" si="35"/>
        <v/>
      </c>
      <c r="J223">
        <f t="shared" si="36"/>
        <v>13210.599245938416</v>
      </c>
      <c r="K223">
        <f t="shared" si="37"/>
        <v>13210.599245938416</v>
      </c>
      <c r="L223" t="str">
        <f t="shared" si="38"/>
        <v/>
      </c>
    </row>
    <row r="224" spans="1:12">
      <c r="A224">
        <f t="shared" si="30"/>
        <v>217</v>
      </c>
      <c r="B224" s="5">
        <v>43687</v>
      </c>
      <c r="C224">
        <v>0</v>
      </c>
      <c r="D224" s="3"/>
      <c r="E224">
        <f t="shared" si="31"/>
        <v>16348.777944711528</v>
      </c>
      <c r="F224">
        <f t="shared" si="32"/>
        <v>16348.777944711528</v>
      </c>
      <c r="G224">
        <f t="shared" si="33"/>
        <v>1742.9041013949789</v>
      </c>
      <c r="H224">
        <f t="shared" si="34"/>
        <v>3485.8082027899577</v>
      </c>
      <c r="I224" t="str">
        <f t="shared" si="35"/>
        <v/>
      </c>
      <c r="J224">
        <f t="shared" si="36"/>
        <v>13351.96974192157</v>
      </c>
      <c r="K224">
        <f t="shared" si="37"/>
        <v>13351.96974192157</v>
      </c>
      <c r="L224" t="str">
        <f t="shared" si="38"/>
        <v/>
      </c>
    </row>
    <row r="225" spans="1:12">
      <c r="A225">
        <f t="shared" si="30"/>
        <v>218</v>
      </c>
      <c r="B225" s="5">
        <v>43688</v>
      </c>
      <c r="C225">
        <v>308</v>
      </c>
      <c r="D225" s="3"/>
      <c r="E225">
        <f t="shared" si="31"/>
        <v>16272.118774375462</v>
      </c>
      <c r="F225">
        <f t="shared" si="32"/>
        <v>16272.118774375462</v>
      </c>
      <c r="G225">
        <f t="shared" si="33"/>
        <v>1818.8850468832568</v>
      </c>
      <c r="H225">
        <f t="shared" si="34"/>
        <v>3637.7700937665136</v>
      </c>
      <c r="I225" t="str">
        <f t="shared" si="35"/>
        <v/>
      </c>
      <c r="J225">
        <f t="shared" si="36"/>
        <v>13123.34868060895</v>
      </c>
      <c r="K225">
        <f t="shared" si="37"/>
        <v>13123.34868060895</v>
      </c>
      <c r="L225" t="str">
        <f t="shared" si="38"/>
        <v/>
      </c>
    </row>
    <row r="226" spans="1:12">
      <c r="A226">
        <f t="shared" si="30"/>
        <v>219</v>
      </c>
      <c r="B226" s="5">
        <v>43689</v>
      </c>
      <c r="C226">
        <v>354</v>
      </c>
      <c r="D226" s="3"/>
      <c r="E226">
        <f t="shared" si="31"/>
        <v>16243.263265020041</v>
      </c>
      <c r="F226">
        <f t="shared" si="32"/>
        <v>16243.263265020041</v>
      </c>
      <c r="G226">
        <f t="shared" si="33"/>
        <v>1930.7512493291683</v>
      </c>
      <c r="H226">
        <f t="shared" si="34"/>
        <v>3861.5024986583367</v>
      </c>
      <c r="I226" t="str">
        <f t="shared" si="35"/>
        <v/>
      </c>
      <c r="J226">
        <f t="shared" si="36"/>
        <v>12870.760766361702</v>
      </c>
      <c r="K226">
        <f t="shared" si="37"/>
        <v>12870.760766361702</v>
      </c>
      <c r="L226" t="str">
        <f t="shared" si="38"/>
        <v/>
      </c>
    </row>
    <row r="227" spans="1:12">
      <c r="A227">
        <f t="shared" si="30"/>
        <v>220</v>
      </c>
      <c r="B227" s="5">
        <v>43690</v>
      </c>
      <c r="C227">
        <v>426</v>
      </c>
      <c r="D227" s="3"/>
      <c r="E227">
        <f t="shared" si="31"/>
        <v>16287.086677130543</v>
      </c>
      <c r="F227">
        <f t="shared" si="32"/>
        <v>16287.086677130543</v>
      </c>
      <c r="G227">
        <f t="shared" si="33"/>
        <v>2099.7255879585086</v>
      </c>
      <c r="H227">
        <f t="shared" si="34"/>
        <v>4199.4511759170173</v>
      </c>
      <c r="I227" t="str">
        <f t="shared" si="35"/>
        <v/>
      </c>
      <c r="J227">
        <f t="shared" si="36"/>
        <v>12576.635501213528</v>
      </c>
      <c r="K227">
        <f t="shared" si="37"/>
        <v>12576.635501213528</v>
      </c>
      <c r="L227" t="str">
        <f t="shared" si="38"/>
        <v/>
      </c>
    </row>
    <row r="228" spans="1:12">
      <c r="A228">
        <f t="shared" si="30"/>
        <v>221</v>
      </c>
      <c r="B228" s="5">
        <v>43691</v>
      </c>
      <c r="C228">
        <v>0</v>
      </c>
      <c r="D228" s="3"/>
      <c r="E228">
        <f t="shared" si="31"/>
        <v>15903.878998268941</v>
      </c>
      <c r="F228">
        <f t="shared" si="32"/>
        <v>15903.878998268941</v>
      </c>
      <c r="G228">
        <f t="shared" si="33"/>
        <v>1820.2057077411871</v>
      </c>
      <c r="H228">
        <f t="shared" si="34"/>
        <v>3640.4114154823742</v>
      </c>
      <c r="I228" t="str">
        <f t="shared" si="35"/>
        <v/>
      </c>
      <c r="J228">
        <f t="shared" si="36"/>
        <v>12752.467582786567</v>
      </c>
      <c r="K228">
        <f t="shared" si="37"/>
        <v>12752.467582786567</v>
      </c>
      <c r="L228" t="str">
        <f t="shared" si="38"/>
        <v/>
      </c>
    </row>
    <row r="229" spans="1:12">
      <c r="A229">
        <f t="shared" si="30"/>
        <v>222</v>
      </c>
      <c r="B229" s="5">
        <v>43692</v>
      </c>
      <c r="C229">
        <v>326</v>
      </c>
      <c r="D229" s="3"/>
      <c r="E229">
        <f t="shared" si="31"/>
        <v>15855.687549752862</v>
      </c>
      <c r="F229">
        <f t="shared" si="32"/>
        <v>15855.687549752862</v>
      </c>
      <c r="G229">
        <f t="shared" si="33"/>
        <v>1903.896101039973</v>
      </c>
      <c r="H229">
        <f t="shared" si="34"/>
        <v>3807.792202079946</v>
      </c>
      <c r="I229" t="str">
        <f t="shared" si="35"/>
        <v/>
      </c>
      <c r="J229">
        <f t="shared" si="36"/>
        <v>12536.895347672915</v>
      </c>
      <c r="K229">
        <f t="shared" si="37"/>
        <v>12536.895347672915</v>
      </c>
      <c r="L229" t="str">
        <f t="shared" si="38"/>
        <v/>
      </c>
    </row>
    <row r="230" spans="1:12">
      <c r="A230">
        <f t="shared" si="30"/>
        <v>223</v>
      </c>
      <c r="B230" s="5">
        <v>43693</v>
      </c>
      <c r="C230">
        <v>797</v>
      </c>
      <c r="D230" s="3"/>
      <c r="E230">
        <f t="shared" si="31"/>
        <v>16279.629964738151</v>
      </c>
      <c r="F230">
        <f t="shared" si="32"/>
        <v>16279.629964738151</v>
      </c>
      <c r="G230">
        <f t="shared" si="33"/>
        <v>2447.4454534120914</v>
      </c>
      <c r="H230">
        <f t="shared" si="34"/>
        <v>4894.8909068241828</v>
      </c>
      <c r="I230" t="str">
        <f t="shared" si="35"/>
        <v/>
      </c>
      <c r="J230">
        <f t="shared" si="36"/>
        <v>11873.73905791397</v>
      </c>
      <c r="K230">
        <f t="shared" si="37"/>
        <v>11873.73905791397</v>
      </c>
      <c r="L230" t="str">
        <f t="shared" si="38"/>
        <v/>
      </c>
    </row>
    <row r="231" spans="1:12">
      <c r="A231">
        <f t="shared" si="30"/>
        <v>224</v>
      </c>
      <c r="B231" s="5">
        <v>43694</v>
      </c>
      <c r="C231">
        <v>768</v>
      </c>
      <c r="D231" s="3"/>
      <c r="E231">
        <f t="shared" si="31"/>
        <v>16664.597729742261</v>
      </c>
      <c r="F231">
        <f t="shared" si="32"/>
        <v>16664.597729742261</v>
      </c>
      <c r="G231">
        <f t="shared" si="33"/>
        <v>2889.6363744070045</v>
      </c>
      <c r="H231">
        <f t="shared" si="34"/>
        <v>5779.272748814009</v>
      </c>
      <c r="I231" t="str">
        <f t="shared" si="35"/>
        <v/>
      </c>
      <c r="J231">
        <f t="shared" si="36"/>
        <v>11374.324980928253</v>
      </c>
      <c r="K231">
        <f t="shared" si="37"/>
        <v>11374.324980928253</v>
      </c>
      <c r="L231" t="str">
        <f t="shared" si="38"/>
        <v/>
      </c>
    </row>
    <row r="232" spans="1:12">
      <c r="A232">
        <f t="shared" si="30"/>
        <v>225</v>
      </c>
      <c r="B232" s="5">
        <v>43695</v>
      </c>
      <c r="C232">
        <v>822</v>
      </c>
      <c r="D232" s="3"/>
      <c r="E232">
        <f t="shared" si="31"/>
        <v>17094.507852542571</v>
      </c>
      <c r="F232">
        <f t="shared" si="32"/>
        <v>17094.507852542571</v>
      </c>
      <c r="G232">
        <f t="shared" si="33"/>
        <v>3326.9619112876735</v>
      </c>
      <c r="H232">
        <f t="shared" si="34"/>
        <v>6653.923822575347</v>
      </c>
      <c r="I232" t="str">
        <f t="shared" si="35"/>
        <v/>
      </c>
      <c r="J232">
        <f t="shared" si="36"/>
        <v>10929.584029967224</v>
      </c>
      <c r="K232">
        <f t="shared" si="37"/>
        <v>10929.584029967224</v>
      </c>
      <c r="L232" t="str">
        <f t="shared" si="38"/>
        <v/>
      </c>
    </row>
    <row r="233" spans="1:12">
      <c r="A233">
        <f t="shared" si="30"/>
        <v>226</v>
      </c>
      <c r="B233" s="5">
        <v>43696</v>
      </c>
      <c r="C233">
        <v>0</v>
      </c>
      <c r="D233" s="3"/>
      <c r="E233">
        <f t="shared" si="31"/>
        <v>16692.302915262262</v>
      </c>
      <c r="F233">
        <f t="shared" si="32"/>
        <v>16692.302915262262</v>
      </c>
      <c r="G233">
        <f t="shared" si="33"/>
        <v>2884.0697542059083</v>
      </c>
      <c r="H233">
        <f t="shared" si="34"/>
        <v>5768.1395084118167</v>
      </c>
      <c r="I233" t="str">
        <f t="shared" si="35"/>
        <v/>
      </c>
      <c r="J233">
        <f t="shared" si="36"/>
        <v>11413.163406850446</v>
      </c>
      <c r="K233">
        <f t="shared" si="37"/>
        <v>11413.163406850446</v>
      </c>
      <c r="L233" t="str">
        <f t="shared" si="38"/>
        <v/>
      </c>
    </row>
    <row r="234" spans="1:12">
      <c r="A234">
        <f t="shared" si="30"/>
        <v>227</v>
      </c>
      <c r="B234" s="5">
        <v>43697</v>
      </c>
      <c r="C234">
        <v>183</v>
      </c>
      <c r="D234" s="3"/>
      <c r="E234">
        <f t="shared" si="31"/>
        <v>16482.561181776298</v>
      </c>
      <c r="F234">
        <f t="shared" si="32"/>
        <v>16482.561181776298</v>
      </c>
      <c r="G234">
        <f t="shared" si="33"/>
        <v>2683.1363312590402</v>
      </c>
      <c r="H234">
        <f t="shared" si="34"/>
        <v>5366.2726625180803</v>
      </c>
      <c r="I234" t="str">
        <f t="shared" si="35"/>
        <v/>
      </c>
      <c r="J234">
        <f t="shared" si="36"/>
        <v>11605.288519258218</v>
      </c>
      <c r="K234">
        <f t="shared" si="37"/>
        <v>11605.288519258218</v>
      </c>
      <c r="L234" t="str">
        <f t="shared" si="38"/>
        <v/>
      </c>
    </row>
    <row r="235" spans="1:12">
      <c r="A235">
        <f t="shared" si="30"/>
        <v>228</v>
      </c>
      <c r="B235" s="5">
        <v>43698</v>
      </c>
      <c r="C235">
        <v>205</v>
      </c>
      <c r="D235" s="3"/>
      <c r="E235">
        <f t="shared" si="31"/>
        <v>16299.754317517894</v>
      </c>
      <c r="F235">
        <f t="shared" si="32"/>
        <v>16299.754317517894</v>
      </c>
      <c r="G235">
        <f t="shared" si="33"/>
        <v>2530.9515875852444</v>
      </c>
      <c r="H235">
        <f t="shared" si="34"/>
        <v>5061.9031751704888</v>
      </c>
      <c r="I235" t="str">
        <f t="shared" si="35"/>
        <v/>
      </c>
      <c r="J235">
        <f t="shared" si="36"/>
        <v>11726.851142347405</v>
      </c>
      <c r="K235">
        <f t="shared" si="37"/>
        <v>11726.851142347405</v>
      </c>
      <c r="L235" t="str">
        <f t="shared" si="38"/>
        <v/>
      </c>
    </row>
    <row r="236" spans="1:12">
      <c r="A236">
        <f t="shared" si="30"/>
        <v>229</v>
      </c>
      <c r="B236" s="5">
        <v>43699</v>
      </c>
      <c r="C236">
        <v>41</v>
      </c>
      <c r="D236" s="3"/>
      <c r="E236">
        <f t="shared" si="31"/>
        <v>15957.248590443882</v>
      </c>
      <c r="F236">
        <f t="shared" si="32"/>
        <v>15957.248590443882</v>
      </c>
      <c r="G236">
        <f t="shared" si="33"/>
        <v>2235.0259966152844</v>
      </c>
      <c r="H236">
        <f t="shared" si="34"/>
        <v>4470.0519932305688</v>
      </c>
      <c r="I236" t="str">
        <f t="shared" si="35"/>
        <v/>
      </c>
      <c r="J236">
        <f t="shared" si="36"/>
        <v>11976.196597213311</v>
      </c>
      <c r="K236">
        <f t="shared" si="37"/>
        <v>11976.196597213311</v>
      </c>
      <c r="L236" t="str">
        <f t="shared" si="38"/>
        <v/>
      </c>
    </row>
    <row r="237" spans="1:12">
      <c r="A237">
        <f t="shared" si="30"/>
        <v>230</v>
      </c>
      <c r="B237" s="5">
        <v>43700</v>
      </c>
      <c r="C237">
        <v>532</v>
      </c>
      <c r="D237" s="3"/>
      <c r="E237">
        <f t="shared" si="31"/>
        <v>16113.801445439869</v>
      </c>
      <c r="F237">
        <f t="shared" si="32"/>
        <v>16113.801445439869</v>
      </c>
      <c r="G237">
        <f t="shared" si="33"/>
        <v>2469.4946418329141</v>
      </c>
      <c r="H237">
        <f t="shared" si="34"/>
        <v>4938.9892836658282</v>
      </c>
      <c r="I237" t="str">
        <f t="shared" si="35"/>
        <v/>
      </c>
      <c r="J237">
        <f t="shared" si="36"/>
        <v>11663.81216177404</v>
      </c>
      <c r="K237">
        <f t="shared" si="37"/>
        <v>11663.81216177404</v>
      </c>
      <c r="L237" t="str">
        <f t="shared" si="38"/>
        <v/>
      </c>
    </row>
    <row r="238" spans="1:12">
      <c r="A238">
        <f t="shared" si="30"/>
        <v>231</v>
      </c>
      <c r="B238" s="5">
        <v>43701</v>
      </c>
      <c r="C238">
        <v>326</v>
      </c>
      <c r="D238" s="3"/>
      <c r="E238">
        <f t="shared" si="31"/>
        <v>16060.670875808024</v>
      </c>
      <c r="F238">
        <f t="shared" si="32"/>
        <v>16060.670875808024</v>
      </c>
      <c r="G238">
        <f t="shared" si="33"/>
        <v>2466.7503285564435</v>
      </c>
      <c r="H238">
        <f t="shared" si="34"/>
        <v>4933.500657112887</v>
      </c>
      <c r="I238" t="str">
        <f t="shared" si="35"/>
        <v/>
      </c>
      <c r="J238">
        <f t="shared" si="36"/>
        <v>11616.170218695137</v>
      </c>
      <c r="K238">
        <f t="shared" si="37"/>
        <v>11616.170218695137</v>
      </c>
      <c r="L238" t="str">
        <f t="shared" si="38"/>
        <v/>
      </c>
    </row>
    <row r="239" spans="1:12">
      <c r="A239">
        <f t="shared" si="30"/>
        <v>232</v>
      </c>
      <c r="B239" s="5">
        <v>43702</v>
      </c>
      <c r="C239">
        <v>747</v>
      </c>
      <c r="D239" s="3"/>
      <c r="E239">
        <f t="shared" si="31"/>
        <v>16429.790378866823</v>
      </c>
      <c r="F239">
        <f t="shared" si="32"/>
        <v>16429.790378866823</v>
      </c>
      <c r="G239">
        <f t="shared" si="33"/>
        <v>2885.3713440270803</v>
      </c>
      <c r="H239">
        <f t="shared" si="34"/>
        <v>5770.7426880541607</v>
      </c>
      <c r="I239" t="str">
        <f t="shared" si="35"/>
        <v/>
      </c>
      <c r="J239">
        <f t="shared" si="36"/>
        <v>11148.047690812662</v>
      </c>
      <c r="K239">
        <f t="shared" si="37"/>
        <v>11148.047690812662</v>
      </c>
      <c r="L239" t="str">
        <f t="shared" si="38"/>
        <v/>
      </c>
    </row>
    <row r="240" spans="1:12">
      <c r="A240">
        <f t="shared" si="30"/>
        <v>233</v>
      </c>
      <c r="B240" s="5">
        <v>43703</v>
      </c>
      <c r="C240">
        <v>0</v>
      </c>
      <c r="D240" s="3"/>
      <c r="E240">
        <f t="shared" si="31"/>
        <v>16043.225122594886</v>
      </c>
      <c r="F240">
        <f t="shared" si="32"/>
        <v>16043.225122594886</v>
      </c>
      <c r="G240">
        <f t="shared" si="33"/>
        <v>2501.2646507095542</v>
      </c>
      <c r="H240">
        <f t="shared" si="34"/>
        <v>5002.5293014191084</v>
      </c>
      <c r="I240" t="str">
        <f t="shared" si="35"/>
        <v/>
      </c>
      <c r="J240">
        <f t="shared" si="36"/>
        <v>11529.695821175777</v>
      </c>
      <c r="K240">
        <f t="shared" si="37"/>
        <v>11529.695821175777</v>
      </c>
      <c r="L240" t="str">
        <f t="shared" si="38"/>
        <v/>
      </c>
    </row>
    <row r="241" spans="1:12">
      <c r="A241">
        <f t="shared" si="30"/>
        <v>234</v>
      </c>
      <c r="B241" s="5">
        <v>43704</v>
      </c>
      <c r="C241">
        <v>419</v>
      </c>
      <c r="D241" s="3"/>
      <c r="E241">
        <f t="shared" si="31"/>
        <v>16084.755094801871</v>
      </c>
      <c r="F241">
        <f t="shared" si="32"/>
        <v>16084.755094801871</v>
      </c>
      <c r="G241">
        <f t="shared" si="33"/>
        <v>2587.2910471264699</v>
      </c>
      <c r="H241">
        <f t="shared" si="34"/>
        <v>5174.5820942529399</v>
      </c>
      <c r="I241" t="str">
        <f t="shared" si="35"/>
        <v/>
      </c>
      <c r="J241">
        <f t="shared" si="36"/>
        <v>11399.17300054893</v>
      </c>
      <c r="K241">
        <f t="shared" si="37"/>
        <v>11399.17300054893</v>
      </c>
      <c r="L241" t="str">
        <f t="shared" si="38"/>
        <v/>
      </c>
    </row>
    <row r="242" spans="1:12">
      <c r="A242">
        <f t="shared" si="30"/>
        <v>235</v>
      </c>
      <c r="B242" s="5">
        <v>43705</v>
      </c>
      <c r="C242">
        <v>280</v>
      </c>
      <c r="D242" s="3"/>
      <c r="E242">
        <f t="shared" si="31"/>
        <v>15986.307936809446</v>
      </c>
      <c r="F242">
        <f t="shared" si="32"/>
        <v>15986.307936809446</v>
      </c>
      <c r="G242">
        <f t="shared" si="33"/>
        <v>2522.8654289754422</v>
      </c>
      <c r="H242">
        <f t="shared" si="34"/>
        <v>5045.7308579508845</v>
      </c>
      <c r="I242" t="str">
        <f t="shared" si="35"/>
        <v/>
      </c>
      <c r="J242">
        <f t="shared" si="36"/>
        <v>11429.577078858563</v>
      </c>
      <c r="K242">
        <f t="shared" si="37"/>
        <v>11429.577078858563</v>
      </c>
      <c r="L242" t="str">
        <f t="shared" si="38"/>
        <v/>
      </c>
    </row>
    <row r="243" spans="1:12">
      <c r="A243">
        <f t="shared" si="30"/>
        <v>236</v>
      </c>
      <c r="B243" s="5">
        <v>43706</v>
      </c>
      <c r="C243">
        <v>341</v>
      </c>
      <c r="D243" s="3"/>
      <c r="E243">
        <f t="shared" si="31"/>
        <v>15951.177074398463</v>
      </c>
      <c r="F243">
        <f t="shared" si="32"/>
        <v>15951.177074398463</v>
      </c>
      <c r="G243">
        <f t="shared" si="33"/>
        <v>2528.0162844225724</v>
      </c>
      <c r="H243">
        <f t="shared" si="34"/>
        <v>5056.0325688451449</v>
      </c>
      <c r="I243" t="str">
        <f t="shared" si="35"/>
        <v/>
      </c>
      <c r="J243">
        <f t="shared" si="36"/>
        <v>11384.144505553319</v>
      </c>
      <c r="K243">
        <f t="shared" si="37"/>
        <v>11384.144505553319</v>
      </c>
      <c r="L243" t="str">
        <f t="shared" si="38"/>
        <v/>
      </c>
    </row>
    <row r="244" spans="1:12">
      <c r="A244">
        <f t="shared" si="30"/>
        <v>237</v>
      </c>
      <c r="B244" s="5">
        <v>43707</v>
      </c>
      <c r="C244">
        <v>89</v>
      </c>
      <c r="D244" s="3"/>
      <c r="E244">
        <f t="shared" si="31"/>
        <v>15664.872781926462</v>
      </c>
      <c r="F244">
        <f t="shared" si="32"/>
        <v>15664.872781926462</v>
      </c>
      <c r="G244">
        <f t="shared" si="33"/>
        <v>2280.4814471744971</v>
      </c>
      <c r="H244">
        <f t="shared" si="34"/>
        <v>4560.9628943489943</v>
      </c>
      <c r="I244" t="str">
        <f t="shared" si="35"/>
        <v/>
      </c>
      <c r="J244">
        <f t="shared" si="36"/>
        <v>11592.909887577469</v>
      </c>
      <c r="K244">
        <f t="shared" si="37"/>
        <v>11592.909887577469</v>
      </c>
      <c r="L244" t="str">
        <f t="shared" si="38"/>
        <v/>
      </c>
    </row>
    <row r="245" spans="1:12">
      <c r="A245">
        <f t="shared" si="30"/>
        <v>238</v>
      </c>
      <c r="B245" s="5">
        <v>43708</v>
      </c>
      <c r="C245">
        <v>403</v>
      </c>
      <c r="D245" s="3"/>
      <c r="E245">
        <f t="shared" si="31"/>
        <v>15699.30474656055</v>
      </c>
      <c r="F245">
        <f t="shared" si="32"/>
        <v>15699.30474656055</v>
      </c>
      <c r="G245">
        <f t="shared" si="33"/>
        <v>2379.8989673458827</v>
      </c>
      <c r="H245">
        <f t="shared" si="34"/>
        <v>4759.7979346917655</v>
      </c>
      <c r="I245" t="str">
        <f t="shared" si="35"/>
        <v/>
      </c>
      <c r="J245">
        <f t="shared" si="36"/>
        <v>11428.506811868785</v>
      </c>
      <c r="K245">
        <f t="shared" si="37"/>
        <v>11428.506811868785</v>
      </c>
      <c r="L245" t="str">
        <f t="shared" si="38"/>
        <v/>
      </c>
    </row>
    <row r="246" spans="1:12">
      <c r="A246">
        <f t="shared" si="30"/>
        <v>239</v>
      </c>
      <c r="B246" s="5">
        <v>43709</v>
      </c>
      <c r="C246">
        <v>598</v>
      </c>
      <c r="D246" s="3"/>
      <c r="E246">
        <f t="shared" si="31"/>
        <v>15927.926585141549</v>
      </c>
      <c r="F246">
        <f t="shared" si="32"/>
        <v>15927.926585141549</v>
      </c>
      <c r="G246">
        <f t="shared" si="33"/>
        <v>2661.0818184304248</v>
      </c>
      <c r="H246">
        <f t="shared" si="34"/>
        <v>5322.1636368608497</v>
      </c>
      <c r="I246" t="str">
        <f t="shared" si="35"/>
        <v/>
      </c>
      <c r="J246">
        <f t="shared" si="36"/>
        <v>11094.762948280699</v>
      </c>
      <c r="K246">
        <f t="shared" si="37"/>
        <v>11094.762948280699</v>
      </c>
      <c r="L246" t="str">
        <f t="shared" si="38"/>
        <v/>
      </c>
    </row>
    <row r="247" spans="1:12">
      <c r="A247">
        <f t="shared" si="30"/>
        <v>240</v>
      </c>
      <c r="B247" s="5">
        <v>43710</v>
      </c>
      <c r="C247">
        <v>94.938499999999991</v>
      </c>
      <c r="D247" s="3"/>
      <c r="E247">
        <f t="shared" si="31"/>
        <v>15648.107837466274</v>
      </c>
      <c r="F247">
        <f t="shared" si="32"/>
        <v>15648.107837466274</v>
      </c>
      <c r="G247">
        <f t="shared" si="33"/>
        <v>2401.7715178243611</v>
      </c>
      <c r="H247">
        <f t="shared" si="34"/>
        <v>4803.5430356487223</v>
      </c>
      <c r="I247" t="str">
        <f t="shared" si="35"/>
        <v/>
      </c>
      <c r="J247">
        <f t="shared" si="36"/>
        <v>11333.564801817553</v>
      </c>
      <c r="K247">
        <f t="shared" si="37"/>
        <v>11333.564801817553</v>
      </c>
      <c r="L247" t="str">
        <f t="shared" si="38"/>
        <v/>
      </c>
    </row>
    <row r="248" spans="1:12">
      <c r="A248">
        <f t="shared" si="30"/>
        <v>241</v>
      </c>
      <c r="B248" s="5">
        <v>43711</v>
      </c>
      <c r="C248">
        <v>488</v>
      </c>
      <c r="D248" s="3"/>
      <c r="E248">
        <f t="shared" si="31"/>
        <v>15767.934252966879</v>
      </c>
      <c r="F248">
        <f t="shared" si="32"/>
        <v>15767.934252966879</v>
      </c>
      <c r="G248">
        <f t="shared" si="33"/>
        <v>2570.0426490513878</v>
      </c>
      <c r="H248">
        <f t="shared" si="34"/>
        <v>5140.0852981027756</v>
      </c>
      <c r="I248" t="str">
        <f t="shared" si="35"/>
        <v/>
      </c>
      <c r="J248">
        <f t="shared" si="36"/>
        <v>11116.848954864105</v>
      </c>
      <c r="K248">
        <f t="shared" si="37"/>
        <v>11116.848954864105</v>
      </c>
      <c r="L248" t="str">
        <f t="shared" si="38"/>
        <v/>
      </c>
    </row>
    <row r="249" spans="1:12">
      <c r="A249">
        <f t="shared" si="30"/>
        <v>242</v>
      </c>
      <c r="B249" s="5">
        <v>43712</v>
      </c>
      <c r="C249">
        <v>246</v>
      </c>
      <c r="D249" s="3"/>
      <c r="E249">
        <f t="shared" si="31"/>
        <v>15642.941355016248</v>
      </c>
      <c r="F249">
        <f t="shared" si="32"/>
        <v>15642.941355016248</v>
      </c>
      <c r="G249">
        <f t="shared" si="33"/>
        <v>2473.9131738780602</v>
      </c>
      <c r="H249">
        <f t="shared" si="34"/>
        <v>4947.8263477561204</v>
      </c>
      <c r="I249" t="str">
        <f t="shared" si="35"/>
        <v/>
      </c>
      <c r="J249">
        <f t="shared" si="36"/>
        <v>11184.115007260127</v>
      </c>
      <c r="K249">
        <f t="shared" si="37"/>
        <v>11184.115007260127</v>
      </c>
      <c r="L249" t="str">
        <f t="shared" si="38"/>
        <v/>
      </c>
    </row>
    <row r="250" spans="1:12">
      <c r="A250">
        <f t="shared" si="30"/>
        <v>243</v>
      </c>
      <c r="B250" s="5">
        <v>43713</v>
      </c>
      <c r="C250">
        <v>107.21</v>
      </c>
      <c r="D250" s="3"/>
      <c r="E250">
        <f t="shared" si="31"/>
        <v>15382.099329134842</v>
      </c>
      <c r="F250">
        <f t="shared" si="32"/>
        <v>15382.099329134842</v>
      </c>
      <c r="G250">
        <f t="shared" si="33"/>
        <v>2251.7906563357187</v>
      </c>
      <c r="H250">
        <f t="shared" si="34"/>
        <v>4503.5813126714374</v>
      </c>
      <c r="I250" t="str">
        <f t="shared" si="35"/>
        <v/>
      </c>
      <c r="J250">
        <f t="shared" si="36"/>
        <v>11367.518016463404</v>
      </c>
      <c r="K250">
        <f t="shared" si="37"/>
        <v>11367.518016463404</v>
      </c>
      <c r="L250" t="str">
        <f t="shared" si="38"/>
        <v/>
      </c>
    </row>
    <row r="251" spans="1:12">
      <c r="A251">
        <f t="shared" si="30"/>
        <v>244</v>
      </c>
      <c r="B251" s="5">
        <v>43714</v>
      </c>
      <c r="C251">
        <v>117.02719999999999</v>
      </c>
      <c r="D251" s="3"/>
      <c r="E251">
        <f t="shared" si="31"/>
        <v>15137.211676172639</v>
      </c>
      <c r="F251">
        <f t="shared" si="32"/>
        <v>15137.211676172639</v>
      </c>
      <c r="G251">
        <f t="shared" si="33"/>
        <v>2069.0547548413906</v>
      </c>
      <c r="H251">
        <f t="shared" si="34"/>
        <v>4138.1095096827812</v>
      </c>
      <c r="I251" t="str">
        <f t="shared" si="35"/>
        <v/>
      </c>
      <c r="J251">
        <f t="shared" si="36"/>
        <v>11488.102166489858</v>
      </c>
      <c r="K251">
        <f t="shared" si="37"/>
        <v>11488.102166489858</v>
      </c>
      <c r="L251" t="str">
        <f t="shared" si="38"/>
        <v/>
      </c>
    </row>
    <row r="252" spans="1:12">
      <c r="A252">
        <f t="shared" si="30"/>
        <v>245</v>
      </c>
      <c r="B252" s="5">
        <v>43715</v>
      </c>
      <c r="C252">
        <v>622</v>
      </c>
      <c r="D252" s="3"/>
      <c r="E252">
        <f t="shared" si="31"/>
        <v>15403.058616644328</v>
      </c>
      <c r="F252">
        <f t="shared" si="32"/>
        <v>15403.058616644328</v>
      </c>
      <c r="G252">
        <f t="shared" si="33"/>
        <v>2415.6178403450313</v>
      </c>
      <c r="H252">
        <f t="shared" si="34"/>
        <v>4831.2356806900625</v>
      </c>
      <c r="I252" t="str">
        <f t="shared" si="35"/>
        <v/>
      </c>
      <c r="J252">
        <f t="shared" si="36"/>
        <v>11060.822935954266</v>
      </c>
      <c r="K252">
        <f t="shared" si="37"/>
        <v>11060.822935954266</v>
      </c>
      <c r="L252" t="str">
        <f t="shared" si="38"/>
        <v/>
      </c>
    </row>
    <row r="253" spans="1:12">
      <c r="A253">
        <f t="shared" si="30"/>
        <v>246</v>
      </c>
      <c r="B253" s="5">
        <v>43716</v>
      </c>
      <c r="C253">
        <v>573</v>
      </c>
      <c r="D253" s="3"/>
      <c r="E253">
        <f t="shared" si="31"/>
        <v>15613.650626998056</v>
      </c>
      <c r="F253">
        <f t="shared" si="32"/>
        <v>15613.650626998056</v>
      </c>
      <c r="G253">
        <f t="shared" si="33"/>
        <v>2667.0457200373703</v>
      </c>
      <c r="H253">
        <f t="shared" si="34"/>
        <v>5334.0914400747406</v>
      </c>
      <c r="I253" t="str">
        <f t="shared" si="35"/>
        <v/>
      </c>
      <c r="J253">
        <f t="shared" si="36"/>
        <v>10768.559186923316</v>
      </c>
      <c r="K253">
        <f t="shared" si="37"/>
        <v>10768.559186923316</v>
      </c>
      <c r="L253" t="str">
        <f t="shared" si="38"/>
        <v/>
      </c>
    </row>
    <row r="254" spans="1:12">
      <c r="A254">
        <f t="shared" si="30"/>
        <v>247</v>
      </c>
      <c r="B254" s="5">
        <v>43717</v>
      </c>
      <c r="C254">
        <v>283</v>
      </c>
      <c r="D254" s="3"/>
      <c r="E254">
        <f t="shared" si="31"/>
        <v>15529.287762543649</v>
      </c>
      <c r="F254">
        <f t="shared" si="32"/>
        <v>15529.287762543649</v>
      </c>
      <c r="G254">
        <f t="shared" si="33"/>
        <v>2595.0029923237062</v>
      </c>
      <c r="H254">
        <f t="shared" si="34"/>
        <v>5190.0059846474123</v>
      </c>
      <c r="I254" t="str">
        <f t="shared" si="35"/>
        <v/>
      </c>
      <c r="J254">
        <f t="shared" si="36"/>
        <v>10828.281777896236</v>
      </c>
      <c r="K254">
        <f t="shared" si="37"/>
        <v>10828.281777896236</v>
      </c>
      <c r="L254" t="str">
        <f t="shared" si="38"/>
        <v/>
      </c>
    </row>
    <row r="255" spans="1:12">
      <c r="A255">
        <f t="shared" si="30"/>
        <v>248</v>
      </c>
      <c r="B255" s="5">
        <v>43718</v>
      </c>
      <c r="C255">
        <v>851</v>
      </c>
      <c r="D255" s="3"/>
      <c r="E255">
        <f t="shared" si="31"/>
        <v>16014.909813999038</v>
      </c>
      <c r="F255">
        <f t="shared" si="32"/>
        <v>16014.909813999038</v>
      </c>
      <c r="G255">
        <f t="shared" si="33"/>
        <v>3100.550743831011</v>
      </c>
      <c r="H255">
        <f t="shared" si="34"/>
        <v>6201.101487662022</v>
      </c>
      <c r="I255" t="str">
        <f t="shared" si="35"/>
        <v/>
      </c>
      <c r="J255">
        <f t="shared" si="36"/>
        <v>10302.808326337017</v>
      </c>
      <c r="K255">
        <f t="shared" si="37"/>
        <v>10302.808326337017</v>
      </c>
      <c r="L255" t="str">
        <f t="shared" si="38"/>
        <v/>
      </c>
    </row>
    <row r="256" spans="1:12">
      <c r="A256">
        <f t="shared" si="30"/>
        <v>249</v>
      </c>
      <c r="B256" s="5">
        <v>43719</v>
      </c>
      <c r="C256">
        <v>557</v>
      </c>
      <c r="D256" s="3"/>
      <c r="E256">
        <f t="shared" si="31"/>
        <v>16195.105997659204</v>
      </c>
      <c r="F256">
        <f t="shared" si="32"/>
        <v>16195.105997659204</v>
      </c>
      <c r="G256">
        <f t="shared" si="33"/>
        <v>3244.79891688109</v>
      </c>
      <c r="H256">
        <f t="shared" si="34"/>
        <v>6489.59783376218</v>
      </c>
      <c r="I256" t="str">
        <f t="shared" si="35"/>
        <v/>
      </c>
      <c r="J256">
        <f t="shared" si="36"/>
        <v>10194.508163897024</v>
      </c>
      <c r="K256">
        <f t="shared" si="37"/>
        <v>10194.508163897024</v>
      </c>
      <c r="L256" t="str">
        <f t="shared" si="38"/>
        <v/>
      </c>
    </row>
    <row r="257" spans="1:12">
      <c r="A257">
        <f t="shared" si="30"/>
        <v>250</v>
      </c>
      <c r="B257" s="5">
        <v>43720</v>
      </c>
      <c r="C257">
        <v>239</v>
      </c>
      <c r="D257" s="3"/>
      <c r="E257">
        <f t="shared" si="31"/>
        <v>16053.062469046145</v>
      </c>
      <c r="F257">
        <f t="shared" si="32"/>
        <v>16053.062469046145</v>
      </c>
      <c r="G257">
        <f t="shared" si="33"/>
        <v>3051.8444701775434</v>
      </c>
      <c r="H257">
        <f t="shared" si="34"/>
        <v>6103.6889403550867</v>
      </c>
      <c r="I257" t="str">
        <f t="shared" si="35"/>
        <v/>
      </c>
      <c r="J257">
        <f t="shared" si="36"/>
        <v>10438.373528691058</v>
      </c>
      <c r="K257">
        <f t="shared" si="37"/>
        <v>10438.373528691058</v>
      </c>
      <c r="L257" t="str">
        <f t="shared" si="38"/>
        <v/>
      </c>
    </row>
    <row r="258" spans="1:12">
      <c r="A258">
        <f t="shared" si="30"/>
        <v>251</v>
      </c>
      <c r="B258" s="5">
        <v>43721</v>
      </c>
      <c r="C258">
        <v>708</v>
      </c>
      <c r="D258" s="3"/>
      <c r="E258">
        <f t="shared" si="31"/>
        <v>16383.360985083313</v>
      </c>
      <c r="F258">
        <f t="shared" si="32"/>
        <v>16383.360985083313</v>
      </c>
      <c r="G258">
        <f t="shared" si="33"/>
        <v>3353.5765246717147</v>
      </c>
      <c r="H258">
        <f t="shared" si="34"/>
        <v>6707.1530493434293</v>
      </c>
      <c r="I258" t="str">
        <f t="shared" si="35"/>
        <v/>
      </c>
      <c r="J258">
        <f t="shared" si="36"/>
        <v>10165.207935739883</v>
      </c>
      <c r="K258">
        <f t="shared" si="37"/>
        <v>10165.207935739883</v>
      </c>
      <c r="L258" t="str">
        <f t="shared" si="38"/>
        <v/>
      </c>
    </row>
    <row r="259" spans="1:12">
      <c r="A259">
        <f t="shared" si="30"/>
        <v>252</v>
      </c>
      <c r="B259" s="5">
        <v>43722</v>
      </c>
      <c r="C259">
        <v>564</v>
      </c>
      <c r="D259" s="3"/>
      <c r="E259">
        <f t="shared" si="31"/>
        <v>16561.888134136861</v>
      </c>
      <c r="F259">
        <f t="shared" si="32"/>
        <v>16561.888134136861</v>
      </c>
      <c r="G259">
        <f t="shared" si="33"/>
        <v>3471.1413743589292</v>
      </c>
      <c r="H259">
        <f t="shared" si="34"/>
        <v>6942.2827487178583</v>
      </c>
      <c r="I259" t="str">
        <f t="shared" si="35"/>
        <v/>
      </c>
      <c r="J259">
        <f t="shared" si="36"/>
        <v>10108.605385419003</v>
      </c>
      <c r="K259">
        <f t="shared" si="37"/>
        <v>10108.605385419003</v>
      </c>
      <c r="L259" t="str">
        <f t="shared" si="38"/>
        <v/>
      </c>
    </row>
    <row r="260" spans="1:12">
      <c r="A260">
        <f t="shared" si="30"/>
        <v>253</v>
      </c>
      <c r="B260" s="5">
        <v>43723</v>
      </c>
      <c r="C260">
        <v>0</v>
      </c>
      <c r="D260" s="3"/>
      <c r="E260">
        <f t="shared" si="31"/>
        <v>16172.214840486395</v>
      </c>
      <c r="F260">
        <f t="shared" si="32"/>
        <v>16172.214840486395</v>
      </c>
      <c r="G260">
        <f t="shared" si="33"/>
        <v>3009.0557443402272</v>
      </c>
      <c r="H260">
        <f t="shared" si="34"/>
        <v>6018.1114886804544</v>
      </c>
      <c r="I260" t="str">
        <f t="shared" si="35"/>
        <v/>
      </c>
      <c r="J260">
        <f t="shared" si="36"/>
        <v>10643.103351805941</v>
      </c>
      <c r="K260">
        <f t="shared" si="37"/>
        <v>10643.103351805941</v>
      </c>
      <c r="L260" t="str">
        <f t="shared" si="38"/>
        <v/>
      </c>
    </row>
    <row r="261" spans="1:12">
      <c r="A261">
        <f t="shared" si="30"/>
        <v>254</v>
      </c>
      <c r="B261" s="5">
        <v>43724</v>
      </c>
      <c r="C261">
        <v>161.2046</v>
      </c>
      <c r="D261" s="3"/>
      <c r="E261">
        <f t="shared" si="31"/>
        <v>15952.914502192189</v>
      </c>
      <c r="F261">
        <f t="shared" si="32"/>
        <v>15952.914502192189</v>
      </c>
      <c r="G261">
        <f t="shared" si="33"/>
        <v>2769.6885238848754</v>
      </c>
      <c r="H261">
        <f t="shared" si="34"/>
        <v>5539.3770477697508</v>
      </c>
      <c r="I261" t="str">
        <f t="shared" si="35"/>
        <v/>
      </c>
      <c r="J261">
        <f t="shared" si="36"/>
        <v>10902.537454422436</v>
      </c>
      <c r="K261">
        <f t="shared" si="37"/>
        <v>10902.537454422436</v>
      </c>
      <c r="L261" t="str">
        <f t="shared" si="38"/>
        <v/>
      </c>
    </row>
    <row r="262" spans="1:12">
      <c r="A262">
        <f t="shared" si="30"/>
        <v>255</v>
      </c>
      <c r="B262" s="5">
        <v>43725</v>
      </c>
      <c r="C262">
        <v>238</v>
      </c>
      <c r="D262" s="3"/>
      <c r="E262">
        <f t="shared" si="31"/>
        <v>15815.569330974638</v>
      </c>
      <c r="F262">
        <f t="shared" si="32"/>
        <v>15815.569330974638</v>
      </c>
      <c r="G262">
        <f t="shared" si="33"/>
        <v>2638.9817705475016</v>
      </c>
      <c r="H262">
        <f t="shared" si="34"/>
        <v>5277.9635410950032</v>
      </c>
      <c r="I262" t="str">
        <f t="shared" si="35"/>
        <v/>
      </c>
      <c r="J262">
        <f t="shared" si="36"/>
        <v>11026.605789879635</v>
      </c>
      <c r="K262">
        <f t="shared" si="37"/>
        <v>11026.605789879635</v>
      </c>
      <c r="L262" t="str">
        <f t="shared" si="38"/>
        <v/>
      </c>
    </row>
    <row r="263" spans="1:12">
      <c r="A263">
        <f t="shared" si="30"/>
        <v>256</v>
      </c>
      <c r="B263" s="5">
        <v>43726</v>
      </c>
      <c r="C263">
        <v>354</v>
      </c>
      <c r="D263" s="3"/>
      <c r="E263">
        <f t="shared" si="31"/>
        <v>15797.455659982295</v>
      </c>
      <c r="F263">
        <f t="shared" si="32"/>
        <v>15797.455659982295</v>
      </c>
      <c r="G263">
        <f t="shared" si="33"/>
        <v>2641.6749747312338</v>
      </c>
      <c r="H263">
        <f t="shared" si="34"/>
        <v>5283.3499494624675</v>
      </c>
      <c r="I263" t="str">
        <f t="shared" si="35"/>
        <v/>
      </c>
      <c r="J263">
        <f t="shared" si="36"/>
        <v>11003.105710519827</v>
      </c>
      <c r="K263">
        <f t="shared" si="37"/>
        <v>11003.105710519827</v>
      </c>
      <c r="L263" t="str">
        <f t="shared" si="38"/>
        <v/>
      </c>
    </row>
    <row r="264" spans="1:12">
      <c r="A264">
        <f t="shared" ref="A264:A275" si="39">A263+1</f>
        <v>257</v>
      </c>
      <c r="B264" s="5">
        <v>43727</v>
      </c>
      <c r="C264">
        <v>257</v>
      </c>
      <c r="D264" s="3"/>
      <c r="E264">
        <f t="shared" ref="E264:E327" si="40">(E263*EXP(-1/$O$5)+C264)</f>
        <v>15682.76817311694</v>
      </c>
      <c r="F264">
        <f t="shared" ref="F264:F327" si="41">E264*$O$3</f>
        <v>15682.76817311694</v>
      </c>
      <c r="G264">
        <f t="shared" ref="G264:G275" si="42">(G263*EXP(-1/$O$6)+C264)</f>
        <v>2547.0096539176261</v>
      </c>
      <c r="H264">
        <f t="shared" ref="H264:H327" si="43">G264*$O$4</f>
        <v>5094.0193078352522</v>
      </c>
      <c r="I264" t="str">
        <f t="shared" ref="I264:I327" si="44">IF(ISBLANK(D264),"",($O$2+((E263*EXP(-1/$O$5))*$O$3)-((G263*EXP(-1/$O$6))*$O$4)))</f>
        <v/>
      </c>
      <c r="J264">
        <f t="shared" ref="J264:J327" si="45">$O$2+F264-H264</f>
        <v>11077.748865281686</v>
      </c>
      <c r="K264">
        <f t="shared" ref="K264:K327" si="46">IF(I264="",J264,I264)</f>
        <v>11077.748865281686</v>
      </c>
      <c r="L264" t="str">
        <f t="shared" ref="L264:L327" si="47">IF(ISBLANK(D264),"",(K264-D264))</f>
        <v/>
      </c>
    </row>
    <row r="265" spans="1:12">
      <c r="A265">
        <f t="shared" si="39"/>
        <v>258</v>
      </c>
      <c r="B265" s="5">
        <v>43728</v>
      </c>
      <c r="C265">
        <v>114</v>
      </c>
      <c r="D265" s="3"/>
      <c r="E265">
        <f t="shared" si="40"/>
        <v>15427.779089379617</v>
      </c>
      <c r="F265">
        <f t="shared" si="41"/>
        <v>15427.779089379617</v>
      </c>
      <c r="G265">
        <f t="shared" si="42"/>
        <v>2321.9463794315484</v>
      </c>
      <c r="H265">
        <f t="shared" si="43"/>
        <v>4643.8927588630968</v>
      </c>
      <c r="I265" t="str">
        <f t="shared" si="44"/>
        <v/>
      </c>
      <c r="J265">
        <f t="shared" si="45"/>
        <v>11272.886330516521</v>
      </c>
      <c r="K265">
        <f t="shared" si="46"/>
        <v>11272.886330516521</v>
      </c>
      <c r="L265" t="str">
        <f t="shared" si="47"/>
        <v/>
      </c>
    </row>
    <row r="266" spans="1:12">
      <c r="A266">
        <f t="shared" si="39"/>
        <v>259</v>
      </c>
      <c r="B266" s="5">
        <v>43729</v>
      </c>
      <c r="C266">
        <v>379</v>
      </c>
      <c r="D266" s="3"/>
      <c r="E266">
        <f t="shared" si="40"/>
        <v>15443.789468704725</v>
      </c>
      <c r="F266">
        <f t="shared" si="41"/>
        <v>15443.789468704725</v>
      </c>
      <c r="G266">
        <f t="shared" si="42"/>
        <v>2391.8440007341587</v>
      </c>
      <c r="H266">
        <f t="shared" si="43"/>
        <v>4783.6880014683175</v>
      </c>
      <c r="I266" t="str">
        <f t="shared" si="44"/>
        <v/>
      </c>
      <c r="J266">
        <f t="shared" si="45"/>
        <v>11149.101467236407</v>
      </c>
      <c r="K266">
        <f t="shared" si="46"/>
        <v>11149.101467236407</v>
      </c>
      <c r="L266" t="str">
        <f t="shared" si="47"/>
        <v/>
      </c>
    </row>
    <row r="267" spans="1:12">
      <c r="A267">
        <f t="shared" si="39"/>
        <v>260</v>
      </c>
      <c r="B267" s="5">
        <v>43730</v>
      </c>
      <c r="C267">
        <v>204</v>
      </c>
      <c r="D267" s="3"/>
      <c r="E267">
        <f t="shared" si="40"/>
        <v>15284.423150808254</v>
      </c>
      <c r="F267">
        <f t="shared" si="41"/>
        <v>15284.423150808254</v>
      </c>
      <c r="G267">
        <f t="shared" si="42"/>
        <v>2277.4367038864993</v>
      </c>
      <c r="H267">
        <f t="shared" si="43"/>
        <v>4554.8734077729987</v>
      </c>
      <c r="I267" t="str">
        <f t="shared" si="44"/>
        <v/>
      </c>
      <c r="J267">
        <f t="shared" si="45"/>
        <v>11218.549743035255</v>
      </c>
      <c r="K267">
        <f t="shared" si="46"/>
        <v>11218.549743035255</v>
      </c>
      <c r="L267" t="str">
        <f t="shared" si="47"/>
        <v/>
      </c>
    </row>
    <row r="268" spans="1:12">
      <c r="A268">
        <f t="shared" si="39"/>
        <v>261</v>
      </c>
      <c r="B268" s="5">
        <v>43731</v>
      </c>
      <c r="C268">
        <v>255</v>
      </c>
      <c r="D268" s="3"/>
      <c r="E268">
        <f t="shared" si="40"/>
        <v>15179.80645357633</v>
      </c>
      <c r="F268">
        <f t="shared" si="41"/>
        <v>15179.80645357633</v>
      </c>
      <c r="G268">
        <f t="shared" si="42"/>
        <v>2229.2595466791045</v>
      </c>
      <c r="H268">
        <f t="shared" si="43"/>
        <v>4458.5190933582089</v>
      </c>
      <c r="I268" t="str">
        <f t="shared" si="44"/>
        <v/>
      </c>
      <c r="J268">
        <f t="shared" si="45"/>
        <v>11210.287360218121</v>
      </c>
      <c r="K268">
        <f t="shared" si="46"/>
        <v>11210.287360218121</v>
      </c>
      <c r="L268" t="str">
        <f t="shared" si="47"/>
        <v/>
      </c>
    </row>
    <row r="269" spans="1:12">
      <c r="A269">
        <f t="shared" si="39"/>
        <v>262</v>
      </c>
      <c r="B269" s="5">
        <v>43732</v>
      </c>
      <c r="C269">
        <v>105</v>
      </c>
      <c r="D269" s="3"/>
      <c r="E269">
        <f t="shared" si="40"/>
        <v>14927.651210778286</v>
      </c>
      <c r="F269">
        <f t="shared" si="41"/>
        <v>14927.651210778286</v>
      </c>
      <c r="G269">
        <f t="shared" si="42"/>
        <v>2037.4958338232241</v>
      </c>
      <c r="H269">
        <f t="shared" si="43"/>
        <v>4074.9916676464481</v>
      </c>
      <c r="I269" t="str">
        <f t="shared" si="44"/>
        <v/>
      </c>
      <c r="J269">
        <f t="shared" si="45"/>
        <v>11341.659543131838</v>
      </c>
      <c r="K269">
        <f t="shared" si="46"/>
        <v>11341.659543131838</v>
      </c>
      <c r="L269" t="str">
        <f t="shared" si="47"/>
        <v/>
      </c>
    </row>
    <row r="270" spans="1:12">
      <c r="A270">
        <f t="shared" si="39"/>
        <v>263</v>
      </c>
      <c r="B270" s="5">
        <v>43733</v>
      </c>
      <c r="C270">
        <v>386</v>
      </c>
      <c r="D270" s="3"/>
      <c r="E270">
        <f t="shared" si="40"/>
        <v>14962.428755545074</v>
      </c>
      <c r="F270">
        <f t="shared" si="41"/>
        <v>14962.428755545074</v>
      </c>
      <c r="G270">
        <f t="shared" si="42"/>
        <v>2152.2601091744218</v>
      </c>
      <c r="H270">
        <f t="shared" si="43"/>
        <v>4304.5202183488436</v>
      </c>
      <c r="I270" t="str">
        <f t="shared" si="44"/>
        <v/>
      </c>
      <c r="J270">
        <f t="shared" si="45"/>
        <v>11146.90853719623</v>
      </c>
      <c r="K270">
        <f t="shared" si="46"/>
        <v>11146.90853719623</v>
      </c>
      <c r="L270" t="str">
        <f t="shared" si="47"/>
        <v/>
      </c>
    </row>
    <row r="271" spans="1:12">
      <c r="A271">
        <f t="shared" si="39"/>
        <v>264</v>
      </c>
      <c r="B271" s="5">
        <v>43734</v>
      </c>
      <c r="C271">
        <v>314</v>
      </c>
      <c r="D271" s="3"/>
      <c r="E271">
        <f t="shared" si="40"/>
        <v>14924.388043341123</v>
      </c>
      <c r="F271">
        <f t="shared" si="41"/>
        <v>14924.388043341123</v>
      </c>
      <c r="G271">
        <f t="shared" si="42"/>
        <v>2179.7467231572191</v>
      </c>
      <c r="H271">
        <f t="shared" si="43"/>
        <v>4359.4934463144382</v>
      </c>
      <c r="I271" t="str">
        <f t="shared" si="44"/>
        <v/>
      </c>
      <c r="J271">
        <f t="shared" si="45"/>
        <v>11053.894597026685</v>
      </c>
      <c r="K271">
        <f t="shared" si="46"/>
        <v>11053.894597026685</v>
      </c>
      <c r="L271" t="str">
        <f t="shared" si="47"/>
        <v/>
      </c>
    </row>
    <row r="272" spans="1:12">
      <c r="A272">
        <f t="shared" si="39"/>
        <v>265</v>
      </c>
      <c r="B272" s="5">
        <v>43735</v>
      </c>
      <c r="C272">
        <v>128</v>
      </c>
      <c r="D272" s="3"/>
      <c r="E272">
        <f t="shared" si="40"/>
        <v>14701.24236493388</v>
      </c>
      <c r="F272">
        <f t="shared" si="41"/>
        <v>14701.24236493388</v>
      </c>
      <c r="G272">
        <f t="shared" si="42"/>
        <v>2017.5742613578707</v>
      </c>
      <c r="H272">
        <f t="shared" si="43"/>
        <v>4035.1485227157414</v>
      </c>
      <c r="I272" t="str">
        <f t="shared" si="44"/>
        <v/>
      </c>
      <c r="J272">
        <f t="shared" si="45"/>
        <v>11155.093842218139</v>
      </c>
      <c r="K272">
        <f t="shared" si="46"/>
        <v>11155.093842218139</v>
      </c>
      <c r="L272" t="str">
        <f t="shared" si="47"/>
        <v/>
      </c>
    </row>
    <row r="273" spans="1:12">
      <c r="A273">
        <f t="shared" si="39"/>
        <v>266</v>
      </c>
      <c r="B273" s="5">
        <v>43736</v>
      </c>
      <c r="C273">
        <v>150</v>
      </c>
      <c r="D273" s="3"/>
      <c r="E273">
        <f t="shared" si="40"/>
        <v>14505.346927970399</v>
      </c>
      <c r="F273">
        <f t="shared" si="41"/>
        <v>14505.346927970399</v>
      </c>
      <c r="G273">
        <f t="shared" si="42"/>
        <v>1898.9905382759348</v>
      </c>
      <c r="H273">
        <f t="shared" si="43"/>
        <v>3797.9810765518696</v>
      </c>
      <c r="I273" t="str">
        <f t="shared" si="44"/>
        <v/>
      </c>
      <c r="J273">
        <f t="shared" si="45"/>
        <v>11196.36585141853</v>
      </c>
      <c r="K273">
        <f t="shared" si="46"/>
        <v>11196.36585141853</v>
      </c>
      <c r="L273" t="str">
        <f t="shared" si="47"/>
        <v/>
      </c>
    </row>
    <row r="274" spans="1:12">
      <c r="A274">
        <f t="shared" si="39"/>
        <v>267</v>
      </c>
      <c r="B274" s="5">
        <v>43737</v>
      </c>
      <c r="C274">
        <v>1010</v>
      </c>
      <c r="D274" s="3"/>
      <c r="E274">
        <f t="shared" si="40"/>
        <v>15174.060580231191</v>
      </c>
      <c r="F274">
        <f t="shared" si="41"/>
        <v>15174.060580231191</v>
      </c>
      <c r="G274">
        <f t="shared" si="42"/>
        <v>2656.1929294661095</v>
      </c>
      <c r="H274">
        <f t="shared" si="43"/>
        <v>5312.385858932219</v>
      </c>
      <c r="I274" t="str">
        <f t="shared" si="44"/>
        <v/>
      </c>
      <c r="J274">
        <f t="shared" si="45"/>
        <v>10350.674721298972</v>
      </c>
      <c r="K274">
        <f t="shared" si="46"/>
        <v>10350.674721298972</v>
      </c>
      <c r="L274" t="str">
        <f t="shared" si="47"/>
        <v/>
      </c>
    </row>
    <row r="275" spans="1:12">
      <c r="A275">
        <f t="shared" si="39"/>
        <v>268</v>
      </c>
      <c r="B275" s="5">
        <v>43738</v>
      </c>
      <c r="C275">
        <v>0</v>
      </c>
      <c r="D275" s="3"/>
      <c r="E275">
        <f t="shared" si="40"/>
        <v>14817.040528141668</v>
      </c>
      <c r="F275">
        <f t="shared" si="41"/>
        <v>14817.040528141668</v>
      </c>
      <c r="G275">
        <f t="shared" si="42"/>
        <v>2302.5949480268632</v>
      </c>
      <c r="H275">
        <f t="shared" si="43"/>
        <v>4605.1898960537264</v>
      </c>
      <c r="I275" t="str">
        <f t="shared" si="44"/>
        <v/>
      </c>
      <c r="J275">
        <f t="shared" si="45"/>
        <v>10700.850632087942</v>
      </c>
      <c r="K275">
        <f t="shared" si="46"/>
        <v>10700.850632087942</v>
      </c>
      <c r="L275" t="str">
        <f t="shared" si="47"/>
        <v/>
      </c>
    </row>
    <row r="276" spans="1:12">
      <c r="B276" s="5"/>
      <c r="D276" s="3"/>
      <c r="L276" t="str">
        <f t="shared" si="47"/>
        <v/>
      </c>
    </row>
    <row r="277" spans="1:12">
      <c r="B277" s="5"/>
      <c r="D277" s="3"/>
      <c r="L277" t="str">
        <f t="shared" si="47"/>
        <v/>
      </c>
    </row>
    <row r="278" spans="1:12">
      <c r="B278" s="5"/>
      <c r="D278" s="3"/>
      <c r="L278" t="str">
        <f t="shared" si="47"/>
        <v/>
      </c>
    </row>
    <row r="279" spans="1:12">
      <c r="B279" s="5"/>
      <c r="D279" s="3"/>
      <c r="L279" t="str">
        <f t="shared" si="47"/>
        <v/>
      </c>
    </row>
    <row r="280" spans="1:12">
      <c r="B280" s="5"/>
      <c r="D280" s="3"/>
      <c r="L280" t="str">
        <f t="shared" si="47"/>
        <v/>
      </c>
    </row>
    <row r="281" spans="1:12">
      <c r="B281" s="5"/>
      <c r="D281" s="3"/>
      <c r="L281" t="str">
        <f t="shared" si="47"/>
        <v/>
      </c>
    </row>
    <row r="282" spans="1:12">
      <c r="B282" s="5"/>
      <c r="D282" s="3"/>
      <c r="L282" t="str">
        <f t="shared" si="47"/>
        <v/>
      </c>
    </row>
    <row r="283" spans="1:12">
      <c r="B283" s="5"/>
      <c r="D283" s="3"/>
      <c r="L283" t="str">
        <f t="shared" si="47"/>
        <v/>
      </c>
    </row>
    <row r="284" spans="1:12">
      <c r="B284" s="5"/>
      <c r="D284" s="3"/>
      <c r="L284" t="str">
        <f t="shared" si="47"/>
        <v/>
      </c>
    </row>
    <row r="285" spans="1:12">
      <c r="B285" s="5"/>
      <c r="D285" s="3"/>
      <c r="L285" t="str">
        <f t="shared" si="47"/>
        <v/>
      </c>
    </row>
    <row r="286" spans="1:12">
      <c r="B286" s="5"/>
      <c r="D286" s="3"/>
      <c r="L286" t="str">
        <f t="shared" si="47"/>
        <v/>
      </c>
    </row>
    <row r="287" spans="1:12">
      <c r="B287" s="5"/>
      <c r="D287" s="3"/>
      <c r="L287" t="str">
        <f t="shared" si="47"/>
        <v/>
      </c>
    </row>
    <row r="288" spans="1:12">
      <c r="B288" s="5"/>
      <c r="D288" s="3"/>
      <c r="L288" t="str">
        <f t="shared" si="47"/>
        <v/>
      </c>
    </row>
    <row r="289" spans="2:12">
      <c r="B289" s="5"/>
      <c r="D289" s="3"/>
      <c r="L289" t="str">
        <f t="shared" si="47"/>
        <v/>
      </c>
    </row>
    <row r="290" spans="2:12">
      <c r="B290" s="5"/>
      <c r="D290" s="3"/>
      <c r="L290" t="str">
        <f t="shared" si="47"/>
        <v/>
      </c>
    </row>
    <row r="291" spans="2:12">
      <c r="B291" s="5"/>
      <c r="D291" s="3"/>
      <c r="L291" t="str">
        <f t="shared" si="47"/>
        <v/>
      </c>
    </row>
    <row r="292" spans="2:12">
      <c r="B292" s="5"/>
      <c r="D292" s="3"/>
      <c r="L292" t="str">
        <f t="shared" si="47"/>
        <v/>
      </c>
    </row>
    <row r="293" spans="2:12">
      <c r="B293" s="5"/>
      <c r="D293" s="3"/>
      <c r="L293" t="str">
        <f t="shared" si="47"/>
        <v/>
      </c>
    </row>
    <row r="294" spans="2:12">
      <c r="B294" s="5"/>
      <c r="D294" s="3"/>
      <c r="L294" t="str">
        <f t="shared" si="47"/>
        <v/>
      </c>
    </row>
    <row r="295" spans="2:12">
      <c r="B295" s="5"/>
      <c r="D295" s="3"/>
      <c r="L295" t="str">
        <f t="shared" si="47"/>
        <v/>
      </c>
    </row>
    <row r="296" spans="2:12">
      <c r="B296" s="5"/>
      <c r="D296" s="3"/>
      <c r="L296" t="str">
        <f t="shared" si="47"/>
        <v/>
      </c>
    </row>
    <row r="297" spans="2:12">
      <c r="B297" s="5"/>
      <c r="D297" s="3"/>
      <c r="L297" t="str">
        <f t="shared" si="47"/>
        <v/>
      </c>
    </row>
    <row r="298" spans="2:12">
      <c r="B298" s="5"/>
      <c r="D298" s="3"/>
      <c r="L298" t="str">
        <f t="shared" si="47"/>
        <v/>
      </c>
    </row>
    <row r="299" spans="2:12">
      <c r="B299" s="5"/>
      <c r="D299" s="3"/>
      <c r="L299" t="str">
        <f t="shared" si="47"/>
        <v/>
      </c>
    </row>
    <row r="300" spans="2:12">
      <c r="B300" s="5"/>
      <c r="D300" s="3"/>
      <c r="L300" t="str">
        <f t="shared" si="47"/>
        <v/>
      </c>
    </row>
    <row r="301" spans="2:12">
      <c r="B301" s="5"/>
      <c r="D301" s="3"/>
      <c r="L301" t="str">
        <f t="shared" si="47"/>
        <v/>
      </c>
    </row>
    <row r="302" spans="2:12">
      <c r="B302" s="5"/>
      <c r="D302" s="3"/>
      <c r="L302" t="str">
        <f t="shared" si="47"/>
        <v/>
      </c>
    </row>
    <row r="303" spans="2:12">
      <c r="B303" s="5"/>
      <c r="D303" s="3"/>
      <c r="L303" t="str">
        <f t="shared" si="47"/>
        <v/>
      </c>
    </row>
    <row r="304" spans="2:12">
      <c r="B304" s="5"/>
      <c r="D304" s="3"/>
      <c r="L304" t="str">
        <f t="shared" si="47"/>
        <v/>
      </c>
    </row>
    <row r="305" spans="2:12">
      <c r="B305" s="5"/>
      <c r="D305" s="3"/>
      <c r="L305" t="str">
        <f t="shared" si="47"/>
        <v/>
      </c>
    </row>
    <row r="306" spans="2:12">
      <c r="B306" s="5"/>
      <c r="D306" s="3"/>
      <c r="L306" t="str">
        <f t="shared" si="47"/>
        <v/>
      </c>
    </row>
    <row r="307" spans="2:12">
      <c r="B307" s="5"/>
      <c r="D307" s="3"/>
      <c r="L307" t="str">
        <f t="shared" si="47"/>
        <v/>
      </c>
    </row>
    <row r="308" spans="2:12">
      <c r="B308" s="5"/>
      <c r="D308" s="3"/>
      <c r="L308" t="str">
        <f t="shared" si="47"/>
        <v/>
      </c>
    </row>
    <row r="309" spans="2:12">
      <c r="B309" s="5"/>
      <c r="D309" s="3"/>
      <c r="L309" t="str">
        <f t="shared" si="47"/>
        <v/>
      </c>
    </row>
    <row r="310" spans="2:12">
      <c r="B310" s="5"/>
      <c r="D310" s="3"/>
      <c r="L310" t="str">
        <f t="shared" si="47"/>
        <v/>
      </c>
    </row>
    <row r="311" spans="2:12">
      <c r="B311" s="5"/>
      <c r="D311" s="3"/>
      <c r="L311" t="str">
        <f t="shared" si="47"/>
        <v/>
      </c>
    </row>
    <row r="312" spans="2:12">
      <c r="B312" s="5"/>
      <c r="D312" s="3"/>
      <c r="L312" t="str">
        <f t="shared" si="47"/>
        <v/>
      </c>
    </row>
    <row r="313" spans="2:12">
      <c r="B313" s="5"/>
      <c r="D313" s="3"/>
      <c r="L313" t="str">
        <f t="shared" si="47"/>
        <v/>
      </c>
    </row>
    <row r="314" spans="2:12">
      <c r="B314" s="5"/>
      <c r="D314" s="3"/>
      <c r="L314" t="str">
        <f t="shared" si="47"/>
        <v/>
      </c>
    </row>
    <row r="315" spans="2:12">
      <c r="B315" s="5"/>
      <c r="D315" s="3"/>
      <c r="L315" t="str">
        <f t="shared" si="47"/>
        <v/>
      </c>
    </row>
    <row r="316" spans="2:12">
      <c r="B316" s="5"/>
      <c r="D316" s="3"/>
      <c r="L316" t="str">
        <f t="shared" si="47"/>
        <v/>
      </c>
    </row>
    <row r="317" spans="2:12">
      <c r="B317" s="5"/>
      <c r="D317" s="3"/>
      <c r="L317" t="str">
        <f t="shared" si="47"/>
        <v/>
      </c>
    </row>
    <row r="318" spans="2:12">
      <c r="B318" s="5"/>
      <c r="D318" s="3"/>
      <c r="L318" t="str">
        <f t="shared" si="47"/>
        <v/>
      </c>
    </row>
    <row r="319" spans="2:12">
      <c r="B319" s="5"/>
      <c r="D319" s="3"/>
      <c r="L319" t="str">
        <f t="shared" si="47"/>
        <v/>
      </c>
    </row>
    <row r="320" spans="2:12">
      <c r="B320" s="5"/>
      <c r="D320" s="3"/>
      <c r="L320" t="str">
        <f t="shared" si="47"/>
        <v/>
      </c>
    </row>
    <row r="321" spans="2:12">
      <c r="B321" s="5"/>
      <c r="D321" s="3"/>
      <c r="L321" t="str">
        <f t="shared" si="47"/>
        <v/>
      </c>
    </row>
    <row r="322" spans="2:12">
      <c r="B322" s="5"/>
      <c r="D322" s="3"/>
      <c r="L322" t="str">
        <f t="shared" si="47"/>
        <v/>
      </c>
    </row>
    <row r="323" spans="2:12">
      <c r="B323" s="5"/>
      <c r="D323" s="3"/>
      <c r="L323" t="str">
        <f t="shared" si="47"/>
        <v/>
      </c>
    </row>
    <row r="324" spans="2:12">
      <c r="B324" s="5"/>
      <c r="D324" s="3"/>
      <c r="L324" t="str">
        <f t="shared" si="47"/>
        <v/>
      </c>
    </row>
    <row r="325" spans="2:12">
      <c r="B325" s="5"/>
      <c r="D325" s="3"/>
      <c r="L325" t="str">
        <f t="shared" si="47"/>
        <v/>
      </c>
    </row>
    <row r="326" spans="2:12">
      <c r="B326" s="5"/>
      <c r="D326" s="3"/>
      <c r="L326" t="str">
        <f t="shared" si="47"/>
        <v/>
      </c>
    </row>
    <row r="327" spans="2:12">
      <c r="B327" s="5"/>
      <c r="D327" s="3"/>
      <c r="L327" t="str">
        <f t="shared" si="47"/>
        <v/>
      </c>
    </row>
    <row r="328" spans="2:12">
      <c r="B328" s="5"/>
      <c r="D328" s="3"/>
      <c r="L328" t="str">
        <f t="shared" ref="L328:L372" si="48">IF(ISBLANK(D328),"",(K328-D328))</f>
        <v/>
      </c>
    </row>
    <row r="329" spans="2:12">
      <c r="B329" s="5"/>
      <c r="D329" s="3"/>
      <c r="L329" t="str">
        <f t="shared" si="48"/>
        <v/>
      </c>
    </row>
    <row r="330" spans="2:12">
      <c r="B330" s="5"/>
      <c r="D330" s="3"/>
      <c r="L330" t="str">
        <f t="shared" si="48"/>
        <v/>
      </c>
    </row>
    <row r="331" spans="2:12">
      <c r="B331" s="5"/>
      <c r="D331" s="3"/>
      <c r="L331" t="str">
        <f t="shared" si="48"/>
        <v/>
      </c>
    </row>
    <row r="332" spans="2:12">
      <c r="B332" s="5"/>
      <c r="D332" s="3"/>
      <c r="L332" t="str">
        <f t="shared" si="48"/>
        <v/>
      </c>
    </row>
    <row r="333" spans="2:12">
      <c r="B333" s="5"/>
      <c r="D333" s="3"/>
      <c r="L333" t="str">
        <f t="shared" si="48"/>
        <v/>
      </c>
    </row>
    <row r="334" spans="2:12">
      <c r="B334" s="5"/>
      <c r="D334" s="3"/>
      <c r="L334" t="str">
        <f t="shared" si="48"/>
        <v/>
      </c>
    </row>
    <row r="335" spans="2:12">
      <c r="B335" s="5"/>
      <c r="D335" s="3"/>
      <c r="L335" t="str">
        <f t="shared" si="48"/>
        <v/>
      </c>
    </row>
    <row r="336" spans="2:12">
      <c r="B336" s="5"/>
      <c r="D336" s="3"/>
      <c r="L336" t="str">
        <f t="shared" si="48"/>
        <v/>
      </c>
    </row>
    <row r="337" spans="2:12">
      <c r="B337" s="5"/>
      <c r="D337" s="3"/>
      <c r="L337" t="str">
        <f t="shared" si="48"/>
        <v/>
      </c>
    </row>
    <row r="338" spans="2:12">
      <c r="B338" s="5"/>
      <c r="D338" s="3"/>
      <c r="L338" t="str">
        <f t="shared" si="48"/>
        <v/>
      </c>
    </row>
    <row r="339" spans="2:12">
      <c r="B339" s="5"/>
      <c r="D339" s="3"/>
      <c r="L339" t="str">
        <f t="shared" si="48"/>
        <v/>
      </c>
    </row>
    <row r="340" spans="2:12">
      <c r="B340" s="5"/>
      <c r="D340" s="3"/>
      <c r="L340" t="str">
        <f t="shared" si="48"/>
        <v/>
      </c>
    </row>
    <row r="341" spans="2:12">
      <c r="B341" s="5"/>
      <c r="D341" s="3"/>
      <c r="L341" t="str">
        <f t="shared" si="48"/>
        <v/>
      </c>
    </row>
    <row r="342" spans="2:12">
      <c r="B342" s="5"/>
      <c r="D342" s="3"/>
      <c r="L342" t="str">
        <f t="shared" si="48"/>
        <v/>
      </c>
    </row>
    <row r="343" spans="2:12">
      <c r="B343" s="5"/>
      <c r="D343" s="3"/>
      <c r="L343" t="str">
        <f t="shared" si="48"/>
        <v/>
      </c>
    </row>
    <row r="344" spans="2:12">
      <c r="B344" s="5"/>
      <c r="D344" s="3"/>
      <c r="L344" t="str">
        <f t="shared" si="48"/>
        <v/>
      </c>
    </row>
    <row r="345" spans="2:12">
      <c r="B345" s="5"/>
      <c r="D345" s="3"/>
      <c r="L345" t="str">
        <f t="shared" si="48"/>
        <v/>
      </c>
    </row>
    <row r="346" spans="2:12">
      <c r="B346" s="5"/>
      <c r="D346" s="3"/>
      <c r="L346" t="str">
        <f t="shared" si="48"/>
        <v/>
      </c>
    </row>
    <row r="347" spans="2:12">
      <c r="B347" s="5"/>
      <c r="D347" s="3"/>
      <c r="L347" t="str">
        <f t="shared" si="48"/>
        <v/>
      </c>
    </row>
    <row r="348" spans="2:12">
      <c r="B348" s="5"/>
      <c r="D348" s="3"/>
      <c r="L348" t="str">
        <f t="shared" si="48"/>
        <v/>
      </c>
    </row>
    <row r="349" spans="2:12">
      <c r="B349" s="5"/>
      <c r="D349" s="3"/>
      <c r="L349" t="str">
        <f t="shared" si="48"/>
        <v/>
      </c>
    </row>
    <row r="350" spans="2:12">
      <c r="B350" s="5"/>
      <c r="D350" s="3"/>
      <c r="L350" t="str">
        <f t="shared" si="48"/>
        <v/>
      </c>
    </row>
    <row r="351" spans="2:12">
      <c r="B351" s="5"/>
      <c r="D351" s="3"/>
      <c r="L351" t="str">
        <f t="shared" si="48"/>
        <v/>
      </c>
    </row>
    <row r="352" spans="2:12">
      <c r="B352" s="5"/>
      <c r="D352" s="3"/>
      <c r="L352" t="str">
        <f t="shared" si="48"/>
        <v/>
      </c>
    </row>
    <row r="353" spans="2:12">
      <c r="B353" s="5"/>
      <c r="D353" s="3"/>
      <c r="L353" t="str">
        <f t="shared" si="48"/>
        <v/>
      </c>
    </row>
    <row r="354" spans="2:12">
      <c r="B354" s="5"/>
      <c r="D354" s="3"/>
      <c r="L354" t="str">
        <f t="shared" si="48"/>
        <v/>
      </c>
    </row>
    <row r="355" spans="2:12">
      <c r="B355" s="5"/>
      <c r="D355" s="3"/>
      <c r="L355" t="str">
        <f t="shared" si="48"/>
        <v/>
      </c>
    </row>
    <row r="356" spans="2:12">
      <c r="B356" s="5"/>
      <c r="D356" s="3"/>
      <c r="L356" t="str">
        <f t="shared" si="48"/>
        <v/>
      </c>
    </row>
    <row r="357" spans="2:12">
      <c r="B357" s="5"/>
      <c r="D357" s="3"/>
      <c r="L357" t="str">
        <f t="shared" si="48"/>
        <v/>
      </c>
    </row>
    <row r="358" spans="2:12">
      <c r="B358" s="5"/>
      <c r="D358" s="3"/>
      <c r="L358" t="str">
        <f t="shared" si="48"/>
        <v/>
      </c>
    </row>
    <row r="359" spans="2:12">
      <c r="B359" s="5"/>
      <c r="D359" s="3"/>
      <c r="L359" t="str">
        <f t="shared" si="48"/>
        <v/>
      </c>
    </row>
    <row r="360" spans="2:12">
      <c r="B360" s="5"/>
      <c r="D360" s="3"/>
      <c r="L360" t="str">
        <f t="shared" si="48"/>
        <v/>
      </c>
    </row>
    <row r="361" spans="2:12">
      <c r="B361" s="5"/>
      <c r="D361" s="3"/>
      <c r="L361" t="str">
        <f t="shared" si="48"/>
        <v/>
      </c>
    </row>
    <row r="362" spans="2:12">
      <c r="B362" s="5"/>
      <c r="D362" s="3"/>
      <c r="L362" t="str">
        <f t="shared" si="48"/>
        <v/>
      </c>
    </row>
    <row r="363" spans="2:12">
      <c r="B363" s="5"/>
      <c r="D363" s="3"/>
      <c r="L363" t="str">
        <f t="shared" si="48"/>
        <v/>
      </c>
    </row>
    <row r="364" spans="2:12">
      <c r="B364" s="5"/>
      <c r="D364" s="3"/>
      <c r="L364" t="str">
        <f t="shared" si="48"/>
        <v/>
      </c>
    </row>
    <row r="365" spans="2:12">
      <c r="B365" s="5"/>
      <c r="D365" s="3"/>
      <c r="L365" t="str">
        <f t="shared" si="48"/>
        <v/>
      </c>
    </row>
    <row r="366" spans="2:12">
      <c r="B366" s="5"/>
      <c r="D366" s="3"/>
      <c r="L366" t="str">
        <f t="shared" si="48"/>
        <v/>
      </c>
    </row>
    <row r="367" spans="2:12">
      <c r="B367" s="5"/>
      <c r="D367" s="3"/>
      <c r="L367" t="str">
        <f t="shared" si="4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8061-11C0-490F-A005-449EDD44D749}">
  <dimension ref="A1:Y368"/>
  <sheetViews>
    <sheetView view="pageLayout" topLeftCell="A175" zoomScaleNormal="100" workbookViewId="0">
      <selection activeCell="D185" sqref="D185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D2" s="3"/>
      <c r="L2" t="str">
        <f>IF(ISBLANK(D2),"",(K2-D2))</f>
        <v/>
      </c>
      <c r="M2" t="str">
        <f>IF(L2="","",(ABS(L2)/D2)*100)</f>
        <v/>
      </c>
      <c r="N2" t="s">
        <v>16</v>
      </c>
      <c r="O2" s="6">
        <v>489</v>
      </c>
      <c r="Q2" t="s">
        <v>19</v>
      </c>
      <c r="R2">
        <f>SUMSQ(L2:L367)</f>
        <v>132001420.46821095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L3" t="str">
        <f t="shared" ref="L3:L66" si="0">IF(ISBLANK(D3),"",(K3-D3))</f>
        <v/>
      </c>
      <c r="M3" t="str">
        <f t="shared" ref="M3:M66" si="1">IF(L3="","",(ABS(L3)/D3)*100)</f>
        <v/>
      </c>
      <c r="N3" t="s">
        <v>12</v>
      </c>
      <c r="O3" s="4">
        <v>1</v>
      </c>
      <c r="Q3" t="s">
        <v>20</v>
      </c>
      <c r="R3">
        <f>RSQ(D2:D367,I2:I367)</f>
        <v>3.3160625423474029E-3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 t="e">
        <f>#REF!</f>
        <v>#REF!</v>
      </c>
    </row>
    <row r="4" spans="1:25">
      <c r="B4" s="5"/>
      <c r="D4" s="3"/>
      <c r="L4" t="str">
        <f t="shared" si="0"/>
        <v/>
      </c>
      <c r="M4" t="str">
        <f t="shared" si="1"/>
        <v/>
      </c>
      <c r="N4" t="s">
        <v>13</v>
      </c>
      <c r="O4" s="4">
        <v>2</v>
      </c>
      <c r="P4">
        <f>O4/O3</f>
        <v>2</v>
      </c>
      <c r="Q4" t="s">
        <v>21</v>
      </c>
      <c r="R4" t="e">
        <f>1-((1-$R$3)*($Y$3-1))/(Y3-Y4-1)</f>
        <v>#REF!</v>
      </c>
      <c r="W4" t="s">
        <v>27</v>
      </c>
      <c r="X4" t="s">
        <v>25</v>
      </c>
      <c r="Y4">
        <v>5</v>
      </c>
    </row>
    <row r="5" spans="1:25">
      <c r="B5" s="5"/>
      <c r="D5" s="3"/>
      <c r="L5" t="str">
        <f t="shared" si="0"/>
        <v/>
      </c>
      <c r="M5" t="str">
        <f t="shared" si="1"/>
        <v/>
      </c>
      <c r="N5" s="1" t="s">
        <v>14</v>
      </c>
      <c r="O5" s="4">
        <v>42</v>
      </c>
      <c r="Q5" s="1" t="s">
        <v>22</v>
      </c>
      <c r="R5">
        <f>LARGE(L2:L367,1)/LARGE(D2:D367,1)*100</f>
        <v>788.83873646869654</v>
      </c>
    </row>
    <row r="6" spans="1:25">
      <c r="B6" s="5"/>
      <c r="D6" s="3"/>
      <c r="L6" t="str">
        <f t="shared" si="0"/>
        <v/>
      </c>
      <c r="M6" t="str">
        <f t="shared" si="1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575.98051606241188</v>
      </c>
      <c r="S6">
        <f>_xlfn.STDEV.P(M2:M367)</f>
        <v>231.44170535130181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I7" t="str">
        <f t="shared" ref="I7:I70" si="2">IF(ISBLANK(D7),"",($O$2+((E6*EXP(-1/$O$5))*$O$3)-((G6*EXP(-1/$O$6))*$O$4)))</f>
        <v/>
      </c>
      <c r="J7">
        <v>489</v>
      </c>
      <c r="K7">
        <f t="shared" ref="K7:K70" si="3">IF(I7="",J7,I7)</f>
        <v>489</v>
      </c>
      <c r="L7" t="str">
        <f t="shared" si="0"/>
        <v/>
      </c>
      <c r="M7" t="str">
        <f t="shared" si="1"/>
        <v/>
      </c>
    </row>
    <row r="8" spans="1:25">
      <c r="A8">
        <f t="shared" ref="A8:A71" si="4">A7+1</f>
        <v>1</v>
      </c>
      <c r="B8" s="5">
        <v>43471</v>
      </c>
      <c r="C8">
        <v>389</v>
      </c>
      <c r="D8" s="3">
        <v>489</v>
      </c>
      <c r="E8">
        <f t="shared" ref="E8:E71" si="5">(E7*EXP(-1/$O$5)+C8)</f>
        <v>389</v>
      </c>
      <c r="F8">
        <f t="shared" ref="F8:F71" si="6">E8*$O$3</f>
        <v>389</v>
      </c>
      <c r="G8">
        <f t="shared" ref="G8:G71" si="7">(G7*EXP(-1/$O$6)+C8)</f>
        <v>389</v>
      </c>
      <c r="H8">
        <f t="shared" ref="H8:H71" si="8">G8*$O$4</f>
        <v>778</v>
      </c>
      <c r="I8">
        <f t="shared" si="2"/>
        <v>489</v>
      </c>
      <c r="J8">
        <f>$O$2+F8-H8</f>
        <v>100</v>
      </c>
      <c r="K8">
        <f>IF(I8="",J8,I8)</f>
        <v>489</v>
      </c>
      <c r="L8">
        <f t="shared" si="0"/>
        <v>0</v>
      </c>
      <c r="M8">
        <f t="shared" si="1"/>
        <v>0</v>
      </c>
      <c r="O8">
        <f>1.1*O3</f>
        <v>1.1000000000000001</v>
      </c>
    </row>
    <row r="9" spans="1:25">
      <c r="A9">
        <f t="shared" si="4"/>
        <v>2</v>
      </c>
      <c r="B9" s="5">
        <v>43472</v>
      </c>
      <c r="C9">
        <v>78</v>
      </c>
      <c r="D9" s="3"/>
      <c r="E9">
        <f t="shared" si="5"/>
        <v>457.8474861077226</v>
      </c>
      <c r="F9">
        <f t="shared" si="6"/>
        <v>457.8474861077226</v>
      </c>
      <c r="G9">
        <f t="shared" si="7"/>
        <v>415.21550300282064</v>
      </c>
      <c r="H9">
        <f t="shared" si="8"/>
        <v>830.43100600564128</v>
      </c>
      <c r="I9" t="str">
        <f t="shared" si="2"/>
        <v/>
      </c>
      <c r="J9">
        <f t="shared" ref="J9:J72" si="9">$O$2+F9-H9</f>
        <v>116.41648010208132</v>
      </c>
      <c r="K9">
        <f t="shared" si="3"/>
        <v>116.41648010208132</v>
      </c>
      <c r="L9" t="str">
        <f t="shared" si="0"/>
        <v/>
      </c>
      <c r="M9" t="str">
        <f t="shared" si="1"/>
        <v/>
      </c>
    </row>
    <row r="10" spans="1:25">
      <c r="A10">
        <f t="shared" si="4"/>
        <v>3</v>
      </c>
      <c r="B10" s="5">
        <v>43473</v>
      </c>
      <c r="C10">
        <v>162</v>
      </c>
      <c r="D10" s="3"/>
      <c r="E10">
        <f t="shared" si="5"/>
        <v>609.07510698909732</v>
      </c>
      <c r="F10">
        <f t="shared" si="6"/>
        <v>609.07510698909732</v>
      </c>
      <c r="G10">
        <f t="shared" si="7"/>
        <v>521.94114318680045</v>
      </c>
      <c r="H10">
        <f t="shared" si="8"/>
        <v>1043.8822863736009</v>
      </c>
      <c r="I10" t="str">
        <f t="shared" si="2"/>
        <v/>
      </c>
      <c r="J10">
        <f t="shared" si="9"/>
        <v>54.19282061549643</v>
      </c>
      <c r="K10">
        <f t="shared" si="3"/>
        <v>54.19282061549643</v>
      </c>
      <c r="L10" t="str">
        <f t="shared" si="0"/>
        <v/>
      </c>
      <c r="M10" t="str">
        <f t="shared" si="1"/>
        <v/>
      </c>
    </row>
    <row r="11" spans="1:25">
      <c r="A11">
        <f t="shared" si="4"/>
        <v>4</v>
      </c>
      <c r="B11" s="5">
        <v>43474</v>
      </c>
      <c r="C11">
        <v>58</v>
      </c>
      <c r="D11" s="3"/>
      <c r="E11">
        <f t="shared" si="5"/>
        <v>652.74459701953936</v>
      </c>
      <c r="F11">
        <f t="shared" si="6"/>
        <v>652.74459701953936</v>
      </c>
      <c r="G11">
        <f t="shared" si="7"/>
        <v>510.45924199898235</v>
      </c>
      <c r="H11">
        <f t="shared" si="8"/>
        <v>1020.9184839979647</v>
      </c>
      <c r="I11" t="str">
        <f t="shared" si="2"/>
        <v/>
      </c>
      <c r="J11">
        <f t="shared" si="9"/>
        <v>120.82611302157477</v>
      </c>
      <c r="K11">
        <f t="shared" si="3"/>
        <v>120.82611302157477</v>
      </c>
      <c r="L11" t="str">
        <f t="shared" si="0"/>
        <v/>
      </c>
      <c r="M11" t="str">
        <f t="shared" si="1"/>
        <v/>
      </c>
    </row>
    <row r="12" spans="1:25">
      <c r="A12">
        <f t="shared" si="4"/>
        <v>5</v>
      </c>
      <c r="B12" s="5">
        <v>43475</v>
      </c>
      <c r="C12">
        <v>36</v>
      </c>
      <c r="D12" s="3"/>
      <c r="E12">
        <f t="shared" si="5"/>
        <v>673.38661760480841</v>
      </c>
      <c r="F12">
        <f t="shared" si="6"/>
        <v>673.38661760480841</v>
      </c>
      <c r="G12">
        <f t="shared" si="7"/>
        <v>478.50583561214751</v>
      </c>
      <c r="H12">
        <f t="shared" si="8"/>
        <v>957.01167122429501</v>
      </c>
      <c r="I12" t="str">
        <f t="shared" si="2"/>
        <v/>
      </c>
      <c r="J12">
        <f t="shared" si="9"/>
        <v>205.37494638051339</v>
      </c>
      <c r="K12">
        <f t="shared" si="3"/>
        <v>205.37494638051339</v>
      </c>
      <c r="L12" t="str">
        <f t="shared" si="0"/>
        <v/>
      </c>
      <c r="M12" t="str">
        <f t="shared" si="1"/>
        <v/>
      </c>
    </row>
    <row r="13" spans="1:25">
      <c r="A13">
        <f t="shared" si="4"/>
        <v>6</v>
      </c>
      <c r="B13" s="5">
        <v>43476</v>
      </c>
      <c r="C13">
        <v>215</v>
      </c>
      <c r="D13" s="3"/>
      <c r="E13">
        <f t="shared" si="5"/>
        <v>872.54296626161647</v>
      </c>
      <c r="F13">
        <f t="shared" si="6"/>
        <v>872.54296626161647</v>
      </c>
      <c r="G13">
        <f t="shared" si="7"/>
        <v>629.806133793664</v>
      </c>
      <c r="H13">
        <f t="shared" si="8"/>
        <v>1259.612267587328</v>
      </c>
      <c r="I13" t="str">
        <f t="shared" si="2"/>
        <v/>
      </c>
      <c r="J13">
        <f t="shared" si="9"/>
        <v>101.93069867428858</v>
      </c>
      <c r="K13">
        <f t="shared" si="3"/>
        <v>101.93069867428858</v>
      </c>
      <c r="L13" t="str">
        <f t="shared" si="0"/>
        <v/>
      </c>
      <c r="M13" t="str">
        <f t="shared" si="1"/>
        <v/>
      </c>
    </row>
    <row r="14" spans="1:25">
      <c r="A14">
        <f t="shared" si="4"/>
        <v>7</v>
      </c>
      <c r="B14" s="5">
        <v>43477</v>
      </c>
      <c r="C14">
        <v>5</v>
      </c>
      <c r="D14" s="3"/>
      <c r="E14">
        <f t="shared" si="5"/>
        <v>857.01350194203201</v>
      </c>
      <c r="F14">
        <f t="shared" si="6"/>
        <v>857.01350194203201</v>
      </c>
      <c r="G14">
        <f t="shared" si="7"/>
        <v>550.96501851283335</v>
      </c>
      <c r="H14">
        <f t="shared" si="8"/>
        <v>1101.9300370256667</v>
      </c>
      <c r="I14" t="str">
        <f t="shared" si="2"/>
        <v/>
      </c>
      <c r="J14">
        <f t="shared" si="9"/>
        <v>244.0834649163653</v>
      </c>
      <c r="K14">
        <f t="shared" si="3"/>
        <v>244.0834649163653</v>
      </c>
      <c r="L14" t="str">
        <f t="shared" si="0"/>
        <v/>
      </c>
      <c r="M14" t="str">
        <f t="shared" si="1"/>
        <v/>
      </c>
    </row>
    <row r="15" spans="1:25">
      <c r="A15">
        <f t="shared" si="4"/>
        <v>8</v>
      </c>
      <c r="B15" s="5">
        <v>43478</v>
      </c>
      <c r="C15">
        <v>98</v>
      </c>
      <c r="D15" s="3"/>
      <c r="E15">
        <f t="shared" si="5"/>
        <v>934.84941972508159</v>
      </c>
      <c r="F15">
        <f t="shared" si="6"/>
        <v>934.84941972508159</v>
      </c>
      <c r="G15">
        <f t="shared" si="7"/>
        <v>575.61939808422494</v>
      </c>
      <c r="H15">
        <f t="shared" si="8"/>
        <v>1151.2387961684499</v>
      </c>
      <c r="I15" t="str">
        <f t="shared" si="2"/>
        <v/>
      </c>
      <c r="J15">
        <f t="shared" si="9"/>
        <v>272.61062355663171</v>
      </c>
      <c r="K15">
        <f t="shared" si="3"/>
        <v>272.61062355663171</v>
      </c>
      <c r="L15" t="str">
        <f t="shared" si="0"/>
        <v/>
      </c>
      <c r="M15" t="str">
        <f t="shared" si="1"/>
        <v/>
      </c>
    </row>
    <row r="16" spans="1:25">
      <c r="A16">
        <f t="shared" si="4"/>
        <v>9</v>
      </c>
      <c r="B16" s="5">
        <v>43479</v>
      </c>
      <c r="C16">
        <v>109</v>
      </c>
      <c r="D16" s="3"/>
      <c r="E16">
        <f t="shared" si="5"/>
        <v>1021.8539896448214</v>
      </c>
      <c r="F16">
        <f t="shared" si="6"/>
        <v>1021.8539896448214</v>
      </c>
      <c r="G16">
        <f t="shared" si="7"/>
        <v>607.99173486671657</v>
      </c>
      <c r="H16">
        <f t="shared" si="8"/>
        <v>1215.9834697334331</v>
      </c>
      <c r="I16" t="str">
        <f t="shared" si="2"/>
        <v/>
      </c>
      <c r="J16">
        <f t="shared" si="9"/>
        <v>294.87051991138833</v>
      </c>
      <c r="K16">
        <f t="shared" si="3"/>
        <v>294.87051991138833</v>
      </c>
      <c r="L16" t="str">
        <f t="shared" si="0"/>
        <v/>
      </c>
      <c r="M16" t="str">
        <f t="shared" si="1"/>
        <v/>
      </c>
    </row>
    <row r="17" spans="1:15">
      <c r="A17">
        <f t="shared" si="4"/>
        <v>10</v>
      </c>
      <c r="B17" s="5">
        <v>43480</v>
      </c>
      <c r="C17">
        <v>152</v>
      </c>
      <c r="D17" s="3"/>
      <c r="E17">
        <f t="shared" si="5"/>
        <v>1149.8114887808026</v>
      </c>
      <c r="F17">
        <f t="shared" si="6"/>
        <v>1149.8114887808026</v>
      </c>
      <c r="G17">
        <f t="shared" si="7"/>
        <v>679.05459818672853</v>
      </c>
      <c r="H17">
        <f t="shared" si="8"/>
        <v>1358.1091963734571</v>
      </c>
      <c r="I17" t="str">
        <f t="shared" si="2"/>
        <v/>
      </c>
      <c r="J17">
        <f t="shared" si="9"/>
        <v>280.70229240734557</v>
      </c>
      <c r="K17">
        <f t="shared" si="3"/>
        <v>280.70229240734557</v>
      </c>
      <c r="L17" t="str">
        <f t="shared" si="0"/>
        <v/>
      </c>
      <c r="M17" t="str">
        <f t="shared" si="1"/>
        <v/>
      </c>
    </row>
    <row r="18" spans="1:15">
      <c r="A18">
        <f t="shared" si="4"/>
        <v>11</v>
      </c>
      <c r="B18" s="5">
        <v>43481</v>
      </c>
      <c r="C18">
        <v>66</v>
      </c>
      <c r="D18" s="3"/>
      <c r="E18">
        <f t="shared" si="5"/>
        <v>1188.7583637819173</v>
      </c>
      <c r="F18">
        <f t="shared" si="6"/>
        <v>1188.7583637819173</v>
      </c>
      <c r="G18">
        <f t="shared" si="7"/>
        <v>654.65742389181469</v>
      </c>
      <c r="H18">
        <f t="shared" si="8"/>
        <v>1309.3148477836294</v>
      </c>
      <c r="I18" t="str">
        <f t="shared" si="2"/>
        <v/>
      </c>
      <c r="J18">
        <f t="shared" si="9"/>
        <v>368.44351599828792</v>
      </c>
      <c r="K18">
        <f t="shared" si="3"/>
        <v>368.44351599828792</v>
      </c>
      <c r="L18" t="str">
        <f t="shared" si="0"/>
        <v/>
      </c>
      <c r="M18" t="str">
        <f t="shared" si="1"/>
        <v/>
      </c>
    </row>
    <row r="19" spans="1:15">
      <c r="A19">
        <f t="shared" si="4"/>
        <v>12</v>
      </c>
      <c r="B19" s="5">
        <v>43482</v>
      </c>
      <c r="C19">
        <v>220</v>
      </c>
      <c r="D19" s="3"/>
      <c r="E19">
        <f t="shared" si="5"/>
        <v>1380.7888845040898</v>
      </c>
      <c r="F19">
        <f t="shared" si="6"/>
        <v>1380.7888845040898</v>
      </c>
      <c r="G19">
        <f t="shared" si="7"/>
        <v>787.50805267920066</v>
      </c>
      <c r="H19">
        <f t="shared" si="8"/>
        <v>1575.0161053584013</v>
      </c>
      <c r="I19" t="str">
        <f t="shared" si="2"/>
        <v/>
      </c>
      <c r="J19">
        <f t="shared" si="9"/>
        <v>294.77277914568845</v>
      </c>
      <c r="K19">
        <f t="shared" si="3"/>
        <v>294.77277914568845</v>
      </c>
      <c r="L19" t="str">
        <f t="shared" si="0"/>
        <v/>
      </c>
      <c r="M19" t="str">
        <f t="shared" si="1"/>
        <v/>
      </c>
    </row>
    <row r="20" spans="1:15">
      <c r="A20">
        <f t="shared" si="4"/>
        <v>13</v>
      </c>
      <c r="B20" s="5">
        <v>43483</v>
      </c>
      <c r="C20">
        <v>256</v>
      </c>
      <c r="D20" s="3"/>
      <c r="E20">
        <f t="shared" si="5"/>
        <v>1604.3012509623782</v>
      </c>
      <c r="F20">
        <f t="shared" si="6"/>
        <v>1604.3012509623782</v>
      </c>
      <c r="G20">
        <f t="shared" si="7"/>
        <v>938.67332674290083</v>
      </c>
      <c r="H20">
        <f t="shared" si="8"/>
        <v>1877.3466534858017</v>
      </c>
      <c r="I20" t="str">
        <f t="shared" si="2"/>
        <v/>
      </c>
      <c r="J20">
        <f t="shared" si="9"/>
        <v>215.95459747657651</v>
      </c>
      <c r="K20">
        <f t="shared" si="3"/>
        <v>215.95459747657651</v>
      </c>
      <c r="L20" t="str">
        <f t="shared" si="0"/>
        <v/>
      </c>
      <c r="M20" t="str">
        <f t="shared" si="1"/>
        <v/>
      </c>
    </row>
    <row r="21" spans="1:15">
      <c r="A21">
        <f t="shared" si="4"/>
        <v>14</v>
      </c>
      <c r="B21" s="5">
        <v>43484</v>
      </c>
      <c r="C21">
        <v>273</v>
      </c>
      <c r="D21" s="3"/>
      <c r="E21">
        <f t="shared" si="5"/>
        <v>1839.5547484255371</v>
      </c>
      <c r="F21">
        <f t="shared" si="6"/>
        <v>1839.5547484255371</v>
      </c>
      <c r="G21">
        <f t="shared" si="7"/>
        <v>1086.7151620384018</v>
      </c>
      <c r="H21">
        <f t="shared" si="8"/>
        <v>2173.4303240768036</v>
      </c>
      <c r="I21" t="str">
        <f t="shared" si="2"/>
        <v/>
      </c>
      <c r="J21">
        <f t="shared" si="9"/>
        <v>155.12442434873356</v>
      </c>
      <c r="K21">
        <f t="shared" si="3"/>
        <v>155.12442434873356</v>
      </c>
      <c r="L21" t="str">
        <f t="shared" si="0"/>
        <v/>
      </c>
      <c r="M21" t="str">
        <f t="shared" si="1"/>
        <v/>
      </c>
    </row>
    <row r="22" spans="1:15">
      <c r="A22">
        <f t="shared" si="4"/>
        <v>15</v>
      </c>
      <c r="B22" s="5">
        <v>43485</v>
      </c>
      <c r="C22">
        <v>222</v>
      </c>
      <c r="D22" s="3"/>
      <c r="E22">
        <f t="shared" si="5"/>
        <v>2018.2731278842273</v>
      </c>
      <c r="F22">
        <f t="shared" si="6"/>
        <v>2018.2731278842273</v>
      </c>
      <c r="G22">
        <f t="shared" si="7"/>
        <v>1164.0493572945279</v>
      </c>
      <c r="H22">
        <f t="shared" si="8"/>
        <v>2328.0987145890558</v>
      </c>
      <c r="I22" t="str">
        <f t="shared" si="2"/>
        <v/>
      </c>
      <c r="J22">
        <f t="shared" si="9"/>
        <v>179.17441329517169</v>
      </c>
      <c r="K22">
        <f t="shared" si="3"/>
        <v>179.17441329517169</v>
      </c>
      <c r="L22" t="str">
        <f t="shared" si="0"/>
        <v/>
      </c>
      <c r="M22" t="str">
        <f t="shared" si="1"/>
        <v/>
      </c>
    </row>
    <row r="23" spans="1:15">
      <c r="A23">
        <f t="shared" si="4"/>
        <v>16</v>
      </c>
      <c r="B23" s="5">
        <v>43486</v>
      </c>
      <c r="C23">
        <v>0</v>
      </c>
      <c r="D23" s="3"/>
      <c r="E23">
        <f t="shared" si="5"/>
        <v>1970.78656531001</v>
      </c>
      <c r="F23">
        <f t="shared" si="6"/>
        <v>1970.78656531001</v>
      </c>
      <c r="G23">
        <f t="shared" si="7"/>
        <v>1009.0886620570291</v>
      </c>
      <c r="H23">
        <f t="shared" si="8"/>
        <v>2018.1773241140581</v>
      </c>
      <c r="I23" t="str">
        <f t="shared" si="2"/>
        <v/>
      </c>
      <c r="J23">
        <f t="shared" si="9"/>
        <v>441.60924119595165</v>
      </c>
      <c r="K23">
        <f t="shared" si="3"/>
        <v>441.60924119595165</v>
      </c>
      <c r="L23" t="str">
        <f t="shared" si="0"/>
        <v/>
      </c>
      <c r="M23" t="str">
        <f t="shared" si="1"/>
        <v/>
      </c>
    </row>
    <row r="24" spans="1:15">
      <c r="A24">
        <f t="shared" si="4"/>
        <v>17</v>
      </c>
      <c r="B24" s="5">
        <v>43487</v>
      </c>
      <c r="C24">
        <v>55</v>
      </c>
      <c r="D24" s="3"/>
      <c r="E24">
        <f t="shared" si="5"/>
        <v>1979.4172814598469</v>
      </c>
      <c r="F24">
        <f t="shared" si="6"/>
        <v>1979.4172814598469</v>
      </c>
      <c r="G24">
        <f t="shared" si="7"/>
        <v>929.75666002571813</v>
      </c>
      <c r="H24">
        <f t="shared" si="8"/>
        <v>1859.5133200514363</v>
      </c>
      <c r="I24" t="str">
        <f t="shared" si="2"/>
        <v/>
      </c>
      <c r="J24">
        <f t="shared" si="9"/>
        <v>608.90396140841062</v>
      </c>
      <c r="K24">
        <f t="shared" si="3"/>
        <v>608.90396140841062</v>
      </c>
      <c r="L24" t="str">
        <f t="shared" si="0"/>
        <v/>
      </c>
      <c r="M24" t="str">
        <f t="shared" si="1"/>
        <v/>
      </c>
    </row>
    <row r="25" spans="1:15">
      <c r="A25">
        <f t="shared" si="4"/>
        <v>18</v>
      </c>
      <c r="B25" s="5">
        <v>43488</v>
      </c>
      <c r="C25">
        <v>145</v>
      </c>
      <c r="D25" s="3"/>
      <c r="E25">
        <f t="shared" si="5"/>
        <v>2077.8449314156951</v>
      </c>
      <c r="F25">
        <f t="shared" si="6"/>
        <v>2077.8449314156951</v>
      </c>
      <c r="G25">
        <f t="shared" si="7"/>
        <v>950.98550072183821</v>
      </c>
      <c r="H25">
        <f t="shared" si="8"/>
        <v>1901.9710014436764</v>
      </c>
      <c r="I25" t="str">
        <f t="shared" si="2"/>
        <v/>
      </c>
      <c r="J25">
        <f t="shared" si="9"/>
        <v>664.87392997201869</v>
      </c>
      <c r="K25">
        <f t="shared" si="3"/>
        <v>664.87392997201869</v>
      </c>
      <c r="L25" t="str">
        <f t="shared" si="0"/>
        <v/>
      </c>
      <c r="M25" t="str">
        <f t="shared" si="1"/>
        <v/>
      </c>
      <c r="O25" s="7" t="s">
        <v>32</v>
      </c>
    </row>
    <row r="26" spans="1:15">
      <c r="A26">
        <f t="shared" si="4"/>
        <v>19</v>
      </c>
      <c r="B26" s="5">
        <v>43489</v>
      </c>
      <c r="C26">
        <v>249</v>
      </c>
      <c r="D26" s="3"/>
      <c r="E26">
        <f t="shared" si="5"/>
        <v>2277.9567447812988</v>
      </c>
      <c r="F26">
        <f t="shared" si="6"/>
        <v>2277.9567447812988</v>
      </c>
      <c r="G26">
        <f t="shared" si="7"/>
        <v>1073.388313558622</v>
      </c>
      <c r="H26">
        <f t="shared" si="8"/>
        <v>2146.7766271172441</v>
      </c>
      <c r="I26" t="str">
        <f t="shared" si="2"/>
        <v/>
      </c>
      <c r="J26">
        <f t="shared" si="9"/>
        <v>620.18011766405471</v>
      </c>
      <c r="K26">
        <f t="shared" si="3"/>
        <v>620.18011766405471</v>
      </c>
      <c r="L26" t="str">
        <f t="shared" si="0"/>
        <v/>
      </c>
      <c r="M26" t="str">
        <f t="shared" si="1"/>
        <v/>
      </c>
    </row>
    <row r="27" spans="1:15">
      <c r="A27">
        <f t="shared" si="4"/>
        <v>20</v>
      </c>
      <c r="B27" s="5">
        <v>43490</v>
      </c>
      <c r="C27">
        <v>27</v>
      </c>
      <c r="D27" s="3"/>
      <c r="E27">
        <f t="shared" si="5"/>
        <v>2251.3602646974487</v>
      </c>
      <c r="F27">
        <f t="shared" si="6"/>
        <v>2251.3602646974487</v>
      </c>
      <c r="G27">
        <f t="shared" si="7"/>
        <v>957.49660687408766</v>
      </c>
      <c r="H27">
        <f t="shared" si="8"/>
        <v>1914.9932137481753</v>
      </c>
      <c r="I27" t="str">
        <f t="shared" si="2"/>
        <v/>
      </c>
      <c r="J27">
        <f t="shared" si="9"/>
        <v>825.36705094927333</v>
      </c>
      <c r="K27">
        <f t="shared" si="3"/>
        <v>825.36705094927333</v>
      </c>
      <c r="L27" t="str">
        <f t="shared" si="0"/>
        <v/>
      </c>
      <c r="M27" t="str">
        <f t="shared" si="1"/>
        <v/>
      </c>
    </row>
    <row r="28" spans="1:15">
      <c r="A28">
        <f t="shared" si="4"/>
        <v>21</v>
      </c>
      <c r="B28" s="5">
        <v>43491</v>
      </c>
      <c r="C28">
        <v>95</v>
      </c>
      <c r="D28" s="3"/>
      <c r="E28">
        <f t="shared" si="5"/>
        <v>2293.3895549309586</v>
      </c>
      <c r="F28">
        <f t="shared" si="6"/>
        <v>2293.3895549309586</v>
      </c>
      <c r="G28">
        <f t="shared" si="7"/>
        <v>925.03264758493435</v>
      </c>
      <c r="H28">
        <f t="shared" si="8"/>
        <v>1850.0652951698687</v>
      </c>
      <c r="I28" t="str">
        <f t="shared" si="2"/>
        <v/>
      </c>
      <c r="J28">
        <f t="shared" si="9"/>
        <v>932.32425976108993</v>
      </c>
      <c r="K28">
        <f t="shared" si="3"/>
        <v>932.32425976108993</v>
      </c>
      <c r="L28" t="str">
        <f t="shared" si="0"/>
        <v/>
      </c>
      <c r="M28" t="str">
        <f t="shared" si="1"/>
        <v/>
      </c>
    </row>
    <row r="29" spans="1:15">
      <c r="A29">
        <f t="shared" si="4"/>
        <v>22</v>
      </c>
      <c r="B29" s="5">
        <v>43492</v>
      </c>
      <c r="C29">
        <v>255</v>
      </c>
      <c r="D29" s="3"/>
      <c r="E29">
        <f t="shared" si="5"/>
        <v>2494.4299668540707</v>
      </c>
      <c r="F29">
        <f t="shared" si="6"/>
        <v>2494.4299668540707</v>
      </c>
      <c r="G29">
        <f t="shared" si="7"/>
        <v>1056.8903587387776</v>
      </c>
      <c r="H29">
        <f t="shared" si="8"/>
        <v>2113.7807174775553</v>
      </c>
      <c r="I29" t="str">
        <f t="shared" si="2"/>
        <v/>
      </c>
      <c r="J29">
        <f t="shared" si="9"/>
        <v>869.6492493765154</v>
      </c>
      <c r="K29">
        <f t="shared" si="3"/>
        <v>869.6492493765154</v>
      </c>
      <c r="L29" t="str">
        <f t="shared" si="0"/>
        <v/>
      </c>
      <c r="M29" t="str">
        <f t="shared" si="1"/>
        <v/>
      </c>
    </row>
    <row r="30" spans="1:15">
      <c r="A30">
        <f t="shared" si="4"/>
        <v>23</v>
      </c>
      <c r="B30" s="5">
        <v>43493</v>
      </c>
      <c r="C30">
        <v>0</v>
      </c>
      <c r="D30" s="3"/>
      <c r="E30">
        <f t="shared" si="5"/>
        <v>2435.7402369698939</v>
      </c>
      <c r="F30">
        <f t="shared" si="6"/>
        <v>2435.7402369698939</v>
      </c>
      <c r="G30">
        <f t="shared" si="7"/>
        <v>916.19489444968758</v>
      </c>
      <c r="H30">
        <f t="shared" si="8"/>
        <v>1832.3897888993752</v>
      </c>
      <c r="I30" t="str">
        <f t="shared" si="2"/>
        <v/>
      </c>
      <c r="J30">
        <f t="shared" si="9"/>
        <v>1092.3504480705187</v>
      </c>
      <c r="K30">
        <f t="shared" si="3"/>
        <v>1092.3504480705187</v>
      </c>
      <c r="L30" t="str">
        <f t="shared" si="0"/>
        <v/>
      </c>
      <c r="M30" t="str">
        <f t="shared" si="1"/>
        <v/>
      </c>
    </row>
    <row r="31" spans="1:15">
      <c r="A31">
        <f t="shared" si="4"/>
        <v>24</v>
      </c>
      <c r="B31" s="5">
        <v>43494</v>
      </c>
      <c r="C31">
        <v>74</v>
      </c>
      <c r="D31" s="3"/>
      <c r="E31">
        <f t="shared" si="5"/>
        <v>2452.4313774407269</v>
      </c>
      <c r="F31">
        <f t="shared" si="6"/>
        <v>2452.4313774407269</v>
      </c>
      <c r="G31">
        <f t="shared" si="7"/>
        <v>868.22910586238447</v>
      </c>
      <c r="H31">
        <f t="shared" si="8"/>
        <v>1736.4582117247689</v>
      </c>
      <c r="I31" t="str">
        <f t="shared" si="2"/>
        <v/>
      </c>
      <c r="J31">
        <f t="shared" si="9"/>
        <v>1204.973165715958</v>
      </c>
      <c r="K31">
        <f t="shared" si="3"/>
        <v>1204.973165715958</v>
      </c>
      <c r="L31" t="str">
        <f t="shared" si="0"/>
        <v/>
      </c>
      <c r="M31" t="str">
        <f t="shared" si="1"/>
        <v/>
      </c>
    </row>
    <row r="32" spans="1:15">
      <c r="A32">
        <f t="shared" si="4"/>
        <v>25</v>
      </c>
      <c r="B32" s="5">
        <v>43495</v>
      </c>
      <c r="C32">
        <v>145</v>
      </c>
      <c r="D32" s="3"/>
      <c r="E32">
        <f t="shared" si="5"/>
        <v>2539.7298035284307</v>
      </c>
      <c r="F32">
        <f t="shared" si="6"/>
        <v>2539.7298035284307</v>
      </c>
      <c r="G32">
        <f t="shared" si="7"/>
        <v>897.64862379196188</v>
      </c>
      <c r="H32">
        <f t="shared" si="8"/>
        <v>1795.2972475839238</v>
      </c>
      <c r="I32" t="str">
        <f t="shared" si="2"/>
        <v/>
      </c>
      <c r="J32">
        <f t="shared" si="9"/>
        <v>1233.4325559445069</v>
      </c>
      <c r="K32">
        <f t="shared" si="3"/>
        <v>1233.4325559445069</v>
      </c>
      <c r="L32" t="str">
        <f t="shared" si="0"/>
        <v/>
      </c>
      <c r="M32" t="str">
        <f t="shared" si="1"/>
        <v/>
      </c>
    </row>
    <row r="33" spans="1:13">
      <c r="A33">
        <f t="shared" si="4"/>
        <v>26</v>
      </c>
      <c r="B33" s="5">
        <v>43496</v>
      </c>
      <c r="C33">
        <v>274</v>
      </c>
      <c r="D33" s="3"/>
      <c r="E33">
        <f t="shared" si="5"/>
        <v>2753.9742448923771</v>
      </c>
      <c r="F33">
        <f t="shared" si="6"/>
        <v>2753.9742448923771</v>
      </c>
      <c r="G33">
        <f t="shared" si="7"/>
        <v>1052.1517537064169</v>
      </c>
      <c r="H33">
        <f t="shared" si="8"/>
        <v>2104.3035074128338</v>
      </c>
      <c r="I33" t="str">
        <f t="shared" si="2"/>
        <v/>
      </c>
      <c r="J33">
        <f t="shared" si="9"/>
        <v>1138.6707374795433</v>
      </c>
      <c r="K33">
        <f t="shared" si="3"/>
        <v>1138.6707374795433</v>
      </c>
      <c r="L33" t="str">
        <f t="shared" si="0"/>
        <v/>
      </c>
      <c r="M33" t="str">
        <f t="shared" si="1"/>
        <v/>
      </c>
    </row>
    <row r="34" spans="1:13">
      <c r="A34">
        <f t="shared" si="4"/>
        <v>27</v>
      </c>
      <c r="B34" s="5">
        <v>43497</v>
      </c>
      <c r="C34">
        <v>191</v>
      </c>
      <c r="D34" s="3"/>
      <c r="E34">
        <f t="shared" si="5"/>
        <v>2880.1778759068975</v>
      </c>
      <c r="F34">
        <f t="shared" si="6"/>
        <v>2880.1778759068975</v>
      </c>
      <c r="G34">
        <f t="shared" si="7"/>
        <v>1103.0871024714891</v>
      </c>
      <c r="H34">
        <f t="shared" si="8"/>
        <v>2206.1742049429781</v>
      </c>
      <c r="I34" t="str">
        <f t="shared" si="2"/>
        <v/>
      </c>
      <c r="J34">
        <f t="shared" si="9"/>
        <v>1163.0036709639194</v>
      </c>
      <c r="K34">
        <f t="shared" si="3"/>
        <v>1163.0036709639194</v>
      </c>
      <c r="L34" t="str">
        <f t="shared" si="0"/>
        <v/>
      </c>
      <c r="M34" t="str">
        <f t="shared" si="1"/>
        <v/>
      </c>
    </row>
    <row r="35" spans="1:13">
      <c r="A35">
        <f t="shared" si="4"/>
        <v>28</v>
      </c>
      <c r="B35" s="5">
        <v>43498</v>
      </c>
      <c r="C35">
        <v>278</v>
      </c>
      <c r="D35" s="3"/>
      <c r="E35">
        <f t="shared" si="5"/>
        <v>3090.4121483452836</v>
      </c>
      <c r="F35">
        <f t="shared" si="6"/>
        <v>3090.4121483452836</v>
      </c>
      <c r="G35">
        <f t="shared" si="7"/>
        <v>1234.2418306319978</v>
      </c>
      <c r="H35">
        <f t="shared" si="8"/>
        <v>2468.4836612639956</v>
      </c>
      <c r="I35" t="str">
        <f t="shared" si="2"/>
        <v/>
      </c>
      <c r="J35">
        <f t="shared" si="9"/>
        <v>1110.928487081288</v>
      </c>
      <c r="K35">
        <f t="shared" si="3"/>
        <v>1110.928487081288</v>
      </c>
      <c r="L35" t="str">
        <f t="shared" si="0"/>
        <v/>
      </c>
      <c r="M35" t="str">
        <f t="shared" si="1"/>
        <v/>
      </c>
    </row>
    <row r="36" spans="1:13">
      <c r="A36">
        <f t="shared" si="4"/>
        <v>29</v>
      </c>
      <c r="B36" s="5">
        <v>43499</v>
      </c>
      <c r="C36">
        <v>0</v>
      </c>
      <c r="D36" s="3"/>
      <c r="E36">
        <f t="shared" si="5"/>
        <v>3017.6999629453016</v>
      </c>
      <c r="F36">
        <f t="shared" si="6"/>
        <v>3017.6999629453016</v>
      </c>
      <c r="G36">
        <f t="shared" si="7"/>
        <v>1069.9369659220856</v>
      </c>
      <c r="H36">
        <f t="shared" si="8"/>
        <v>2139.8739318441712</v>
      </c>
      <c r="I36" t="str">
        <f t="shared" si="2"/>
        <v/>
      </c>
      <c r="J36">
        <f t="shared" si="9"/>
        <v>1366.8260311011304</v>
      </c>
      <c r="K36">
        <f t="shared" si="3"/>
        <v>1366.8260311011304</v>
      </c>
      <c r="L36" t="str">
        <f t="shared" si="0"/>
        <v/>
      </c>
      <c r="M36" t="str">
        <f t="shared" si="1"/>
        <v/>
      </c>
    </row>
    <row r="37" spans="1:13">
      <c r="A37">
        <f t="shared" si="4"/>
        <v>30</v>
      </c>
      <c r="B37" s="5">
        <v>43500</v>
      </c>
      <c r="C37">
        <v>69</v>
      </c>
      <c r="D37" s="3"/>
      <c r="E37">
        <f t="shared" si="5"/>
        <v>3015.6985726276107</v>
      </c>
      <c r="F37">
        <f t="shared" si="6"/>
        <v>3015.6985726276107</v>
      </c>
      <c r="G37">
        <f t="shared" si="7"/>
        <v>996.50470988361917</v>
      </c>
      <c r="H37">
        <f t="shared" si="8"/>
        <v>1993.0094197672383</v>
      </c>
      <c r="I37" t="str">
        <f t="shared" si="2"/>
        <v/>
      </c>
      <c r="J37">
        <f t="shared" si="9"/>
        <v>1511.6891528603724</v>
      </c>
      <c r="K37">
        <f t="shared" si="3"/>
        <v>1511.6891528603724</v>
      </c>
      <c r="L37" t="str">
        <f t="shared" si="0"/>
        <v/>
      </c>
      <c r="M37" t="str">
        <f t="shared" si="1"/>
        <v/>
      </c>
    </row>
    <row r="38" spans="1:13">
      <c r="A38">
        <f t="shared" si="4"/>
        <v>31</v>
      </c>
      <c r="B38" s="5">
        <v>43501</v>
      </c>
      <c r="C38">
        <v>0</v>
      </c>
      <c r="D38" s="3"/>
      <c r="E38">
        <f t="shared" si="5"/>
        <v>2944.7442716484456</v>
      </c>
      <c r="F38">
        <f t="shared" si="6"/>
        <v>2944.7442716484456</v>
      </c>
      <c r="G38">
        <f t="shared" si="7"/>
        <v>863.84790999507584</v>
      </c>
      <c r="H38">
        <f t="shared" si="8"/>
        <v>1727.6958199901517</v>
      </c>
      <c r="I38" t="str">
        <f t="shared" si="2"/>
        <v/>
      </c>
      <c r="J38">
        <f t="shared" si="9"/>
        <v>1706.048451658294</v>
      </c>
      <c r="K38">
        <f t="shared" si="3"/>
        <v>1706.048451658294</v>
      </c>
      <c r="L38" t="str">
        <f t="shared" si="0"/>
        <v/>
      </c>
      <c r="M38" t="str">
        <f t="shared" si="1"/>
        <v/>
      </c>
    </row>
    <row r="39" spans="1:13">
      <c r="A39">
        <f t="shared" si="4"/>
        <v>32</v>
      </c>
      <c r="B39" s="5">
        <v>43502</v>
      </c>
      <c r="C39">
        <v>58.767673063602658</v>
      </c>
      <c r="D39" s="3"/>
      <c r="E39">
        <f t="shared" si="5"/>
        <v>2934.2270787596922</v>
      </c>
      <c r="F39">
        <f t="shared" si="6"/>
        <v>2934.2270787596922</v>
      </c>
      <c r="G39">
        <f t="shared" si="7"/>
        <v>807.61833498371789</v>
      </c>
      <c r="H39">
        <f t="shared" si="8"/>
        <v>1615.2366699674358</v>
      </c>
      <c r="I39" t="str">
        <f t="shared" si="2"/>
        <v/>
      </c>
      <c r="J39">
        <f t="shared" si="9"/>
        <v>1807.9904087922564</v>
      </c>
      <c r="K39">
        <f t="shared" si="3"/>
        <v>1807.9904087922564</v>
      </c>
      <c r="L39" t="str">
        <f t="shared" si="0"/>
        <v/>
      </c>
      <c r="M39" t="str">
        <f t="shared" si="1"/>
        <v/>
      </c>
    </row>
    <row r="40" spans="1:13">
      <c r="A40">
        <f t="shared" si="4"/>
        <v>33</v>
      </c>
      <c r="B40" s="5">
        <v>43503</v>
      </c>
      <c r="C40">
        <v>205</v>
      </c>
      <c r="D40" s="3"/>
      <c r="E40">
        <f t="shared" si="5"/>
        <v>3070.1896646171613</v>
      </c>
      <c r="F40">
        <f t="shared" si="6"/>
        <v>3070.1896646171613</v>
      </c>
      <c r="G40">
        <f t="shared" si="7"/>
        <v>905.10648603042398</v>
      </c>
      <c r="H40">
        <f t="shared" si="8"/>
        <v>1810.212972060848</v>
      </c>
      <c r="I40" t="str">
        <f t="shared" si="2"/>
        <v/>
      </c>
      <c r="J40">
        <f t="shared" si="9"/>
        <v>1748.9766925563133</v>
      </c>
      <c r="K40">
        <f t="shared" si="3"/>
        <v>1748.9766925563133</v>
      </c>
      <c r="L40" t="str">
        <f t="shared" si="0"/>
        <v/>
      </c>
      <c r="M40" t="str">
        <f t="shared" si="1"/>
        <v/>
      </c>
    </row>
    <row r="41" spans="1:13">
      <c r="A41">
        <f t="shared" si="4"/>
        <v>34</v>
      </c>
      <c r="B41" s="5">
        <v>43504</v>
      </c>
      <c r="C41">
        <v>26</v>
      </c>
      <c r="D41" s="3"/>
      <c r="E41">
        <f t="shared" si="5"/>
        <v>3023.9532801510045</v>
      </c>
      <c r="F41">
        <f t="shared" si="6"/>
        <v>3023.9532801510045</v>
      </c>
      <c r="G41">
        <f t="shared" si="7"/>
        <v>810.616809660321</v>
      </c>
      <c r="H41">
        <f t="shared" si="8"/>
        <v>1621.233619320642</v>
      </c>
      <c r="I41" t="str">
        <f t="shared" si="2"/>
        <v/>
      </c>
      <c r="J41">
        <f t="shared" si="9"/>
        <v>1891.7196608303625</v>
      </c>
      <c r="K41">
        <f t="shared" si="3"/>
        <v>1891.7196608303625</v>
      </c>
      <c r="L41" t="str">
        <f t="shared" si="0"/>
        <v/>
      </c>
      <c r="M41" t="str">
        <f t="shared" si="1"/>
        <v/>
      </c>
    </row>
    <row r="42" spans="1:13">
      <c r="A42">
        <f t="shared" si="4"/>
        <v>35</v>
      </c>
      <c r="B42" s="5">
        <v>43505</v>
      </c>
      <c r="C42">
        <v>216</v>
      </c>
      <c r="D42" s="3"/>
      <c r="E42">
        <f t="shared" si="5"/>
        <v>3168.8047598266348</v>
      </c>
      <c r="F42">
        <f t="shared" si="6"/>
        <v>3168.8047598266348</v>
      </c>
      <c r="G42">
        <f t="shared" si="7"/>
        <v>918.70579746053181</v>
      </c>
      <c r="H42">
        <f t="shared" si="8"/>
        <v>1837.4115949210636</v>
      </c>
      <c r="I42" t="str">
        <f t="shared" si="2"/>
        <v/>
      </c>
      <c r="J42">
        <f t="shared" si="9"/>
        <v>1820.3931649055712</v>
      </c>
      <c r="K42">
        <f t="shared" si="3"/>
        <v>1820.3931649055712</v>
      </c>
      <c r="L42" t="str">
        <f t="shared" si="0"/>
        <v/>
      </c>
      <c r="M42" t="str">
        <f t="shared" si="1"/>
        <v/>
      </c>
    </row>
    <row r="43" spans="1:13">
      <c r="A43">
        <f t="shared" si="4"/>
        <v>36</v>
      </c>
      <c r="B43" s="5">
        <v>43506</v>
      </c>
      <c r="C43">
        <v>62</v>
      </c>
      <c r="D43" s="3"/>
      <c r="E43">
        <f t="shared" si="5"/>
        <v>3156.2481284995706</v>
      </c>
      <c r="F43">
        <f t="shared" si="6"/>
        <v>3156.2481284995706</v>
      </c>
      <c r="G43">
        <f t="shared" si="7"/>
        <v>858.40575219090158</v>
      </c>
      <c r="H43">
        <f t="shared" si="8"/>
        <v>1716.8115043818032</v>
      </c>
      <c r="I43" t="str">
        <f t="shared" si="2"/>
        <v/>
      </c>
      <c r="J43">
        <f t="shared" si="9"/>
        <v>1928.4366241177675</v>
      </c>
      <c r="K43">
        <f t="shared" si="3"/>
        <v>1928.4366241177675</v>
      </c>
      <c r="L43" t="str">
        <f t="shared" si="0"/>
        <v/>
      </c>
      <c r="M43" t="str">
        <f t="shared" si="1"/>
        <v/>
      </c>
    </row>
    <row r="44" spans="1:13">
      <c r="A44">
        <f t="shared" si="4"/>
        <v>37</v>
      </c>
      <c r="B44" s="5">
        <v>43507</v>
      </c>
      <c r="C44">
        <v>0</v>
      </c>
      <c r="D44" s="3"/>
      <c r="E44">
        <f t="shared" si="5"/>
        <v>3081.9869335289618</v>
      </c>
      <c r="F44">
        <f t="shared" si="6"/>
        <v>3081.9869335289618</v>
      </c>
      <c r="G44">
        <f t="shared" si="7"/>
        <v>744.1329755927236</v>
      </c>
      <c r="H44">
        <f t="shared" si="8"/>
        <v>1488.2659511854472</v>
      </c>
      <c r="I44" t="str">
        <f t="shared" si="2"/>
        <v/>
      </c>
      <c r="J44">
        <f t="shared" si="9"/>
        <v>2082.7209823435146</v>
      </c>
      <c r="K44">
        <f t="shared" si="3"/>
        <v>2082.7209823435146</v>
      </c>
      <c r="L44" t="str">
        <f t="shared" si="0"/>
        <v/>
      </c>
      <c r="M44" t="str">
        <f t="shared" si="1"/>
        <v/>
      </c>
    </row>
    <row r="45" spans="1:13">
      <c r="A45">
        <f t="shared" si="4"/>
        <v>38</v>
      </c>
      <c r="B45" s="5">
        <v>43508</v>
      </c>
      <c r="C45">
        <v>286</v>
      </c>
      <c r="D45" s="3"/>
      <c r="E45">
        <f t="shared" si="5"/>
        <v>3295.4729792232006</v>
      </c>
      <c r="F45">
        <f t="shared" si="6"/>
        <v>3295.4729792232006</v>
      </c>
      <c r="G45">
        <f t="shared" si="7"/>
        <v>931.07243101667336</v>
      </c>
      <c r="H45">
        <f t="shared" si="8"/>
        <v>1862.1448620333467</v>
      </c>
      <c r="I45" t="str">
        <f t="shared" si="2"/>
        <v/>
      </c>
      <c r="J45">
        <f t="shared" si="9"/>
        <v>1922.3281171898539</v>
      </c>
      <c r="K45">
        <f t="shared" si="3"/>
        <v>1922.3281171898539</v>
      </c>
      <c r="L45" t="str">
        <f t="shared" si="0"/>
        <v/>
      </c>
      <c r="M45" t="str">
        <f t="shared" si="1"/>
        <v/>
      </c>
    </row>
    <row r="46" spans="1:13">
      <c r="A46">
        <f t="shared" si="4"/>
        <v>39</v>
      </c>
      <c r="B46" s="5">
        <v>43509</v>
      </c>
      <c r="C46">
        <v>317</v>
      </c>
      <c r="D46" s="3"/>
      <c r="E46">
        <f t="shared" si="5"/>
        <v>3534.9360583389716</v>
      </c>
      <c r="F46">
        <f t="shared" si="6"/>
        <v>3534.9360583389716</v>
      </c>
      <c r="G46">
        <f t="shared" si="7"/>
        <v>1124.1261135150296</v>
      </c>
      <c r="H46">
        <f t="shared" si="8"/>
        <v>2248.2522270300592</v>
      </c>
      <c r="I46" t="str">
        <f t="shared" si="2"/>
        <v/>
      </c>
      <c r="J46">
        <f t="shared" si="9"/>
        <v>1775.6838313089124</v>
      </c>
      <c r="K46">
        <f t="shared" si="3"/>
        <v>1775.6838313089124</v>
      </c>
      <c r="L46" t="str">
        <f t="shared" si="0"/>
        <v/>
      </c>
      <c r="M46" t="str">
        <f t="shared" si="1"/>
        <v/>
      </c>
    </row>
    <row r="47" spans="1:13">
      <c r="A47">
        <f t="shared" si="4"/>
        <v>40</v>
      </c>
      <c r="B47" s="5">
        <v>43510</v>
      </c>
      <c r="C47">
        <v>32</v>
      </c>
      <c r="D47" s="3"/>
      <c r="E47">
        <f t="shared" si="5"/>
        <v>3483.7649750940882</v>
      </c>
      <c r="F47">
        <f t="shared" si="6"/>
        <v>3483.7649750940882</v>
      </c>
      <c r="G47">
        <f t="shared" si="7"/>
        <v>1006.480084338243</v>
      </c>
      <c r="H47">
        <f t="shared" si="8"/>
        <v>2012.9601686764861</v>
      </c>
      <c r="I47" t="str">
        <f t="shared" si="2"/>
        <v/>
      </c>
      <c r="J47">
        <f t="shared" si="9"/>
        <v>1959.8048064176021</v>
      </c>
      <c r="K47">
        <f t="shared" si="3"/>
        <v>1959.8048064176021</v>
      </c>
      <c r="L47" t="str">
        <f t="shared" si="0"/>
        <v/>
      </c>
      <c r="M47" t="str">
        <f t="shared" si="1"/>
        <v/>
      </c>
    </row>
    <row r="48" spans="1:13">
      <c r="A48">
        <f t="shared" si="4"/>
        <v>41</v>
      </c>
      <c r="B48" s="5">
        <v>43511</v>
      </c>
      <c r="C48">
        <v>226</v>
      </c>
      <c r="D48" s="3"/>
      <c r="E48">
        <f t="shared" si="5"/>
        <v>3627.7978611301346</v>
      </c>
      <c r="F48">
        <f t="shared" si="6"/>
        <v>3627.7978611301346</v>
      </c>
      <c r="G48">
        <f t="shared" si="7"/>
        <v>1098.4953416515218</v>
      </c>
      <c r="H48">
        <f t="shared" si="8"/>
        <v>2196.9906833030436</v>
      </c>
      <c r="I48" t="str">
        <f t="shared" si="2"/>
        <v/>
      </c>
      <c r="J48">
        <f t="shared" si="9"/>
        <v>1919.8071778270914</v>
      </c>
      <c r="K48">
        <f t="shared" si="3"/>
        <v>1919.8071778270914</v>
      </c>
      <c r="L48" t="str">
        <f t="shared" si="0"/>
        <v/>
      </c>
      <c r="M48" t="str">
        <f t="shared" si="1"/>
        <v/>
      </c>
    </row>
    <row r="49" spans="1:13">
      <c r="A49">
        <f t="shared" si="4"/>
        <v>42</v>
      </c>
      <c r="B49" s="5">
        <v>43512</v>
      </c>
      <c r="C49">
        <v>394</v>
      </c>
      <c r="D49" s="3"/>
      <c r="E49">
        <f t="shared" si="5"/>
        <v>3936.4418962911432</v>
      </c>
      <c r="F49">
        <f t="shared" si="6"/>
        <v>3936.4418962911432</v>
      </c>
      <c r="G49">
        <f t="shared" si="7"/>
        <v>1346.2613346562293</v>
      </c>
      <c r="H49">
        <f t="shared" si="8"/>
        <v>2692.5226693124587</v>
      </c>
      <c r="I49" t="str">
        <f t="shared" si="2"/>
        <v/>
      </c>
      <c r="J49">
        <f t="shared" si="9"/>
        <v>1732.9192269786845</v>
      </c>
      <c r="K49">
        <f t="shared" si="3"/>
        <v>1732.9192269786845</v>
      </c>
      <c r="L49" t="str">
        <f t="shared" si="0"/>
        <v/>
      </c>
      <c r="M49" t="str">
        <f t="shared" si="1"/>
        <v/>
      </c>
    </row>
    <row r="50" spans="1:13">
      <c r="A50">
        <f t="shared" si="4"/>
        <v>43</v>
      </c>
      <c r="B50" s="5">
        <v>43513</v>
      </c>
      <c r="C50">
        <v>272</v>
      </c>
      <c r="D50" s="3"/>
      <c r="E50">
        <f t="shared" si="5"/>
        <v>4115.8240578799669</v>
      </c>
      <c r="F50">
        <f t="shared" si="6"/>
        <v>4115.8240578799669</v>
      </c>
      <c r="G50">
        <f t="shared" si="7"/>
        <v>1439.0441983016685</v>
      </c>
      <c r="H50">
        <f t="shared" si="8"/>
        <v>2878.0883966033371</v>
      </c>
      <c r="I50" t="str">
        <f t="shared" si="2"/>
        <v/>
      </c>
      <c r="J50">
        <f t="shared" si="9"/>
        <v>1726.7356612766298</v>
      </c>
      <c r="K50">
        <f t="shared" si="3"/>
        <v>1726.7356612766298</v>
      </c>
      <c r="L50" t="str">
        <f t="shared" si="0"/>
        <v/>
      </c>
      <c r="M50" t="str">
        <f t="shared" si="1"/>
        <v/>
      </c>
    </row>
    <row r="51" spans="1:13">
      <c r="A51">
        <f t="shared" si="4"/>
        <v>44</v>
      </c>
      <c r="B51" s="5">
        <v>43514</v>
      </c>
      <c r="C51">
        <v>33</v>
      </c>
      <c r="D51" s="3"/>
      <c r="E51">
        <f t="shared" si="5"/>
        <v>4051.9856597619314</v>
      </c>
      <c r="F51">
        <f t="shared" si="6"/>
        <v>4051.9856597619314</v>
      </c>
      <c r="G51">
        <f t="shared" si="7"/>
        <v>1280.4756122714343</v>
      </c>
      <c r="H51">
        <f t="shared" si="8"/>
        <v>2560.9512245428687</v>
      </c>
      <c r="I51" t="str">
        <f t="shared" si="2"/>
        <v/>
      </c>
      <c r="J51">
        <f t="shared" si="9"/>
        <v>1980.0344352190623</v>
      </c>
      <c r="K51">
        <f t="shared" si="3"/>
        <v>1980.0344352190623</v>
      </c>
      <c r="L51" t="str">
        <f t="shared" si="0"/>
        <v/>
      </c>
      <c r="M51" t="str">
        <f t="shared" si="1"/>
        <v/>
      </c>
    </row>
    <row r="52" spans="1:13">
      <c r="A52">
        <f t="shared" si="4"/>
        <v>45</v>
      </c>
      <c r="B52" s="5">
        <v>43515</v>
      </c>
      <c r="C52">
        <v>246</v>
      </c>
      <c r="D52" s="3"/>
      <c r="E52">
        <f t="shared" si="5"/>
        <v>4202.6492714784363</v>
      </c>
      <c r="F52">
        <f t="shared" si="6"/>
        <v>4202.6492714784363</v>
      </c>
      <c r="G52">
        <f t="shared" si="7"/>
        <v>1356.0160094471889</v>
      </c>
      <c r="H52">
        <f t="shared" si="8"/>
        <v>2712.0320188943779</v>
      </c>
      <c r="I52" t="str">
        <f t="shared" si="2"/>
        <v/>
      </c>
      <c r="J52">
        <f t="shared" si="9"/>
        <v>1979.6172525840584</v>
      </c>
      <c r="K52">
        <f t="shared" si="3"/>
        <v>1979.6172525840584</v>
      </c>
      <c r="L52" t="str">
        <f t="shared" si="0"/>
        <v/>
      </c>
      <c r="M52" t="str">
        <f t="shared" si="1"/>
        <v/>
      </c>
    </row>
    <row r="53" spans="1:13">
      <c r="A53">
        <f t="shared" si="4"/>
        <v>46</v>
      </c>
      <c r="B53" s="5">
        <v>43516</v>
      </c>
      <c r="C53">
        <v>342</v>
      </c>
      <c r="D53" s="3"/>
      <c r="E53">
        <f t="shared" si="5"/>
        <v>4445.7680225283702</v>
      </c>
      <c r="F53">
        <f t="shared" si="6"/>
        <v>4445.7680225283702</v>
      </c>
      <c r="G53">
        <f t="shared" si="7"/>
        <v>1517.5003102972016</v>
      </c>
      <c r="H53">
        <f t="shared" si="8"/>
        <v>3035.0006205944032</v>
      </c>
      <c r="I53" t="str">
        <f t="shared" si="2"/>
        <v/>
      </c>
      <c r="J53">
        <f t="shared" si="9"/>
        <v>1899.767401933967</v>
      </c>
      <c r="K53">
        <f t="shared" si="3"/>
        <v>1899.767401933967</v>
      </c>
      <c r="L53" t="str">
        <f t="shared" si="0"/>
        <v/>
      </c>
      <c r="M53" t="str">
        <f t="shared" si="1"/>
        <v/>
      </c>
    </row>
    <row r="54" spans="1:13">
      <c r="A54">
        <f t="shared" si="4"/>
        <v>47</v>
      </c>
      <c r="B54" s="5">
        <v>43517</v>
      </c>
      <c r="C54">
        <v>42</v>
      </c>
      <c r="D54" s="3"/>
      <c r="E54">
        <f t="shared" si="5"/>
        <v>4383.1665994228861</v>
      </c>
      <c r="F54">
        <f t="shared" si="6"/>
        <v>4383.1665994228861</v>
      </c>
      <c r="G54">
        <f t="shared" si="7"/>
        <v>1357.487481860687</v>
      </c>
      <c r="H54">
        <f t="shared" si="8"/>
        <v>2714.974963721374</v>
      </c>
      <c r="I54" t="str">
        <f t="shared" si="2"/>
        <v/>
      </c>
      <c r="J54">
        <f t="shared" si="9"/>
        <v>2157.191635701512</v>
      </c>
      <c r="K54">
        <f t="shared" si="3"/>
        <v>2157.191635701512</v>
      </c>
      <c r="L54" t="str">
        <f t="shared" si="0"/>
        <v/>
      </c>
      <c r="M54" t="str">
        <f t="shared" si="1"/>
        <v/>
      </c>
    </row>
    <row r="55" spans="1:13">
      <c r="A55">
        <f t="shared" si="4"/>
        <v>48</v>
      </c>
      <c r="B55" s="5">
        <v>43518</v>
      </c>
      <c r="C55">
        <v>298</v>
      </c>
      <c r="D55" s="3">
        <v>509</v>
      </c>
      <c r="E55">
        <f t="shared" si="5"/>
        <v>4578.0380822162433</v>
      </c>
      <c r="F55">
        <f t="shared" si="6"/>
        <v>4578.0380822162433</v>
      </c>
      <c r="G55">
        <f t="shared" si="7"/>
        <v>1474.775897212555</v>
      </c>
      <c r="H55">
        <f t="shared" si="8"/>
        <v>2949.5517944251101</v>
      </c>
      <c r="I55">
        <f t="shared" si="2"/>
        <v>2415.4862877911332</v>
      </c>
      <c r="J55">
        <f t="shared" si="9"/>
        <v>2117.4862877911332</v>
      </c>
      <c r="K55">
        <f t="shared" si="3"/>
        <v>2415.4862877911332</v>
      </c>
      <c r="L55">
        <f t="shared" si="0"/>
        <v>1906.4862877911332</v>
      </c>
      <c r="M55">
        <f t="shared" si="1"/>
        <v>374.55526282733462</v>
      </c>
    </row>
    <row r="56" spans="1:13">
      <c r="A56">
        <f t="shared" si="4"/>
        <v>49</v>
      </c>
      <c r="B56" s="5">
        <v>43519</v>
      </c>
      <c r="C56">
        <v>391</v>
      </c>
      <c r="D56" s="3"/>
      <c r="E56">
        <f t="shared" si="5"/>
        <v>4861.3245676998959</v>
      </c>
      <c r="F56">
        <f t="shared" si="6"/>
        <v>4861.3245676998959</v>
      </c>
      <c r="G56">
        <f t="shared" si="7"/>
        <v>1669.4506323778094</v>
      </c>
      <c r="H56">
        <f t="shared" si="8"/>
        <v>3338.9012647556187</v>
      </c>
      <c r="I56" t="str">
        <f t="shared" si="2"/>
        <v/>
      </c>
      <c r="J56">
        <f t="shared" si="9"/>
        <v>2011.4233029442771</v>
      </c>
      <c r="K56">
        <f t="shared" si="3"/>
        <v>2011.4233029442771</v>
      </c>
      <c r="L56" t="str">
        <f t="shared" si="0"/>
        <v/>
      </c>
      <c r="M56" t="str">
        <f t="shared" si="1"/>
        <v/>
      </c>
    </row>
    <row r="57" spans="1:13">
      <c r="A57">
        <f t="shared" si="4"/>
        <v>50</v>
      </c>
      <c r="B57" s="5">
        <v>43520</v>
      </c>
      <c r="C57">
        <v>0</v>
      </c>
      <c r="D57" s="3"/>
      <c r="E57">
        <f t="shared" si="5"/>
        <v>4746.9457999859051</v>
      </c>
      <c r="F57">
        <f t="shared" si="6"/>
        <v>4746.9457999859051</v>
      </c>
      <c r="G57">
        <f t="shared" si="7"/>
        <v>1447.2098579322878</v>
      </c>
      <c r="H57">
        <f t="shared" si="8"/>
        <v>2894.4197158645757</v>
      </c>
      <c r="I57" t="str">
        <f t="shared" si="2"/>
        <v/>
      </c>
      <c r="J57">
        <f t="shared" si="9"/>
        <v>2341.5260841213294</v>
      </c>
      <c r="K57">
        <f t="shared" si="3"/>
        <v>2341.5260841213294</v>
      </c>
      <c r="L57" t="str">
        <f t="shared" si="0"/>
        <v/>
      </c>
      <c r="M57" t="str">
        <f t="shared" si="1"/>
        <v/>
      </c>
    </row>
    <row r="58" spans="1:13">
      <c r="A58">
        <f t="shared" si="4"/>
        <v>51</v>
      </c>
      <c r="B58" s="5">
        <v>43521</v>
      </c>
      <c r="C58">
        <v>92</v>
      </c>
      <c r="D58" s="3"/>
      <c r="E58">
        <f t="shared" si="5"/>
        <v>4727.2581717590192</v>
      </c>
      <c r="F58">
        <f t="shared" si="6"/>
        <v>4727.2581717590192</v>
      </c>
      <c r="G58">
        <f t="shared" si="7"/>
        <v>1346.5542421421003</v>
      </c>
      <c r="H58">
        <f t="shared" si="8"/>
        <v>2693.1084842842006</v>
      </c>
      <c r="I58" t="str">
        <f t="shared" si="2"/>
        <v/>
      </c>
      <c r="J58">
        <f t="shared" si="9"/>
        <v>2523.1496874748186</v>
      </c>
      <c r="K58">
        <f t="shared" si="3"/>
        <v>2523.1496874748186</v>
      </c>
      <c r="L58" t="str">
        <f t="shared" si="0"/>
        <v/>
      </c>
      <c r="M58" t="str">
        <f t="shared" si="1"/>
        <v/>
      </c>
    </row>
    <row r="59" spans="1:13">
      <c r="A59">
        <f t="shared" si="4"/>
        <v>52</v>
      </c>
      <c r="B59" s="5">
        <v>43522</v>
      </c>
      <c r="C59">
        <v>242</v>
      </c>
      <c r="D59" s="3"/>
      <c r="E59">
        <f t="shared" si="5"/>
        <v>4858.0337602181289</v>
      </c>
      <c r="F59">
        <f t="shared" si="6"/>
        <v>4858.0337602181289</v>
      </c>
      <c r="G59">
        <f t="shared" si="7"/>
        <v>1409.2981133278413</v>
      </c>
      <c r="H59">
        <f t="shared" si="8"/>
        <v>2818.5962266556826</v>
      </c>
      <c r="I59" t="str">
        <f t="shared" si="2"/>
        <v/>
      </c>
      <c r="J59">
        <f t="shared" si="9"/>
        <v>2528.4375335624463</v>
      </c>
      <c r="K59">
        <f t="shared" si="3"/>
        <v>2528.4375335624463</v>
      </c>
      <c r="L59" t="str">
        <f t="shared" si="0"/>
        <v/>
      </c>
      <c r="M59" t="str">
        <f t="shared" si="1"/>
        <v/>
      </c>
    </row>
    <row r="60" spans="1:13">
      <c r="A60">
        <f t="shared" si="4"/>
        <v>53</v>
      </c>
      <c r="B60" s="5">
        <v>43523</v>
      </c>
      <c r="C60">
        <v>43</v>
      </c>
      <c r="D60" s="3"/>
      <c r="E60">
        <f t="shared" si="5"/>
        <v>4786.7324196537356</v>
      </c>
      <c r="F60">
        <f t="shared" si="6"/>
        <v>4786.7324196537356</v>
      </c>
      <c r="G60">
        <f t="shared" si="7"/>
        <v>1264.6893886035325</v>
      </c>
      <c r="H60">
        <f t="shared" si="8"/>
        <v>2529.378777207065</v>
      </c>
      <c r="I60" t="str">
        <f t="shared" si="2"/>
        <v/>
      </c>
      <c r="J60">
        <f t="shared" si="9"/>
        <v>2746.3536424466706</v>
      </c>
      <c r="K60">
        <f t="shared" si="3"/>
        <v>2746.3536424466706</v>
      </c>
      <c r="L60" t="str">
        <f t="shared" si="0"/>
        <v/>
      </c>
      <c r="M60" t="str">
        <f t="shared" si="1"/>
        <v/>
      </c>
    </row>
    <row r="61" spans="1:13">
      <c r="A61">
        <f t="shared" si="4"/>
        <v>54</v>
      </c>
      <c r="B61" s="5">
        <v>43524</v>
      </c>
      <c r="C61">
        <v>193</v>
      </c>
      <c r="D61" s="3"/>
      <c r="E61">
        <f t="shared" si="5"/>
        <v>4867.108679372257</v>
      </c>
      <c r="F61">
        <f t="shared" si="6"/>
        <v>4867.108679372257</v>
      </c>
      <c r="G61">
        <f t="shared" si="7"/>
        <v>1289.3312810289715</v>
      </c>
      <c r="H61">
        <f t="shared" si="8"/>
        <v>2578.662562057943</v>
      </c>
      <c r="I61" t="str">
        <f t="shared" si="2"/>
        <v/>
      </c>
      <c r="J61">
        <f t="shared" si="9"/>
        <v>2777.4461173143141</v>
      </c>
      <c r="K61">
        <f t="shared" si="3"/>
        <v>2777.4461173143141</v>
      </c>
      <c r="L61" t="str">
        <f t="shared" si="0"/>
        <v/>
      </c>
      <c r="M61" t="str">
        <f t="shared" si="1"/>
        <v/>
      </c>
    </row>
    <row r="62" spans="1:13">
      <c r="A62">
        <f t="shared" si="4"/>
        <v>55</v>
      </c>
      <c r="B62" s="5">
        <v>43525</v>
      </c>
      <c r="C62">
        <v>84</v>
      </c>
      <c r="D62" s="3"/>
      <c r="E62">
        <f t="shared" si="5"/>
        <v>4836.5938212664005</v>
      </c>
      <c r="F62">
        <f t="shared" si="6"/>
        <v>4836.5938212664005</v>
      </c>
      <c r="G62">
        <f t="shared" si="7"/>
        <v>1201.6927929806059</v>
      </c>
      <c r="H62">
        <f t="shared" si="8"/>
        <v>2403.3855859612117</v>
      </c>
      <c r="I62" t="str">
        <f t="shared" si="2"/>
        <v/>
      </c>
      <c r="J62">
        <f t="shared" si="9"/>
        <v>2922.2082353051887</v>
      </c>
      <c r="K62">
        <f t="shared" si="3"/>
        <v>2922.2082353051887</v>
      </c>
      <c r="L62" t="str">
        <f t="shared" si="0"/>
        <v/>
      </c>
      <c r="M62" t="str">
        <f t="shared" si="1"/>
        <v/>
      </c>
    </row>
    <row r="63" spans="1:13">
      <c r="A63">
        <f t="shared" si="4"/>
        <v>56</v>
      </c>
      <c r="B63" s="5">
        <v>43526</v>
      </c>
      <c r="C63">
        <v>354</v>
      </c>
      <c r="D63" s="3"/>
      <c r="E63">
        <f t="shared" si="5"/>
        <v>5076.7969263038203</v>
      </c>
      <c r="F63">
        <f t="shared" si="6"/>
        <v>5076.7969263038203</v>
      </c>
      <c r="G63">
        <f t="shared" si="7"/>
        <v>1395.7209245239574</v>
      </c>
      <c r="H63">
        <f t="shared" si="8"/>
        <v>2791.4418490479147</v>
      </c>
      <c r="I63" t="str">
        <f t="shared" si="2"/>
        <v/>
      </c>
      <c r="J63">
        <f t="shared" si="9"/>
        <v>2774.3550772559056</v>
      </c>
      <c r="K63">
        <f t="shared" si="3"/>
        <v>2774.3550772559056</v>
      </c>
      <c r="L63" t="str">
        <f t="shared" si="0"/>
        <v/>
      </c>
      <c r="M63" t="str">
        <f t="shared" si="1"/>
        <v/>
      </c>
    </row>
    <row r="64" spans="1:13">
      <c r="A64">
        <f t="shared" si="4"/>
        <v>57</v>
      </c>
      <c r="B64" s="5">
        <v>43527</v>
      </c>
      <c r="C64">
        <v>353</v>
      </c>
      <c r="D64" s="3"/>
      <c r="E64">
        <f t="shared" si="5"/>
        <v>5310.348457418816</v>
      </c>
      <c r="F64">
        <f t="shared" si="6"/>
        <v>5310.348457418816</v>
      </c>
      <c r="G64">
        <f t="shared" si="7"/>
        <v>1562.9196236887099</v>
      </c>
      <c r="H64">
        <f t="shared" si="8"/>
        <v>3125.8392473774197</v>
      </c>
      <c r="I64" t="str">
        <f t="shared" si="2"/>
        <v/>
      </c>
      <c r="J64">
        <f t="shared" si="9"/>
        <v>2673.5092100413963</v>
      </c>
      <c r="K64">
        <f t="shared" si="3"/>
        <v>2673.5092100413963</v>
      </c>
      <c r="L64" t="str">
        <f t="shared" si="0"/>
        <v/>
      </c>
      <c r="M64" t="str">
        <f t="shared" si="1"/>
        <v/>
      </c>
    </row>
    <row r="65" spans="1:13">
      <c r="A65">
        <f t="shared" si="4"/>
        <v>58</v>
      </c>
      <c r="B65" s="5">
        <v>43528</v>
      </c>
      <c r="C65">
        <v>0</v>
      </c>
      <c r="D65" s="3"/>
      <c r="E65">
        <f t="shared" si="5"/>
        <v>5185.4049149268894</v>
      </c>
      <c r="F65">
        <f t="shared" si="6"/>
        <v>5185.4049149268894</v>
      </c>
      <c r="G65">
        <f t="shared" si="7"/>
        <v>1354.860480861613</v>
      </c>
      <c r="H65">
        <f t="shared" si="8"/>
        <v>2709.7209617232261</v>
      </c>
      <c r="I65" t="str">
        <f t="shared" si="2"/>
        <v/>
      </c>
      <c r="J65">
        <f t="shared" si="9"/>
        <v>2964.6839532036633</v>
      </c>
      <c r="K65">
        <f t="shared" si="3"/>
        <v>2964.6839532036633</v>
      </c>
      <c r="L65" t="str">
        <f t="shared" si="0"/>
        <v/>
      </c>
      <c r="M65" t="str">
        <f t="shared" si="1"/>
        <v/>
      </c>
    </row>
    <row r="66" spans="1:13">
      <c r="A66">
        <f t="shared" si="4"/>
        <v>59</v>
      </c>
      <c r="B66" s="5">
        <v>43529</v>
      </c>
      <c r="C66">
        <v>69</v>
      </c>
      <c r="D66" s="3"/>
      <c r="E66">
        <f t="shared" si="5"/>
        <v>5132.4010832534914</v>
      </c>
      <c r="F66">
        <f t="shared" si="6"/>
        <v>5132.4010832534914</v>
      </c>
      <c r="G66">
        <f t="shared" si="7"/>
        <v>1243.4986081038362</v>
      </c>
      <c r="H66">
        <f t="shared" si="8"/>
        <v>2486.9972162076724</v>
      </c>
      <c r="I66" t="str">
        <f t="shared" si="2"/>
        <v/>
      </c>
      <c r="J66">
        <f t="shared" si="9"/>
        <v>3134.403867045819</v>
      </c>
      <c r="K66">
        <f t="shared" si="3"/>
        <v>3134.403867045819</v>
      </c>
      <c r="L66" t="str">
        <f t="shared" si="0"/>
        <v/>
      </c>
      <c r="M66" t="str">
        <f t="shared" si="1"/>
        <v/>
      </c>
    </row>
    <row r="67" spans="1:13">
      <c r="A67">
        <f t="shared" si="4"/>
        <v>60</v>
      </c>
      <c r="B67" s="5">
        <v>43530</v>
      </c>
      <c r="C67">
        <v>231</v>
      </c>
      <c r="D67" s="3"/>
      <c r="E67">
        <f t="shared" si="5"/>
        <v>5242.6443423403371</v>
      </c>
      <c r="F67">
        <f t="shared" si="6"/>
        <v>5242.6443423403371</v>
      </c>
      <c r="G67">
        <f t="shared" si="7"/>
        <v>1308.9614617353277</v>
      </c>
      <c r="H67">
        <f t="shared" si="8"/>
        <v>2617.9229234706554</v>
      </c>
      <c r="I67" t="str">
        <f t="shared" si="2"/>
        <v/>
      </c>
      <c r="J67">
        <f t="shared" si="9"/>
        <v>3113.7214188696817</v>
      </c>
      <c r="K67">
        <f t="shared" si="3"/>
        <v>3113.7214188696817</v>
      </c>
      <c r="L67" t="str">
        <f t="shared" ref="L67:L130" si="10">IF(ISBLANK(D67),"",(K67-D67))</f>
        <v/>
      </c>
      <c r="M67" t="str">
        <f t="shared" ref="M67:M130" si="11">IF(L67="","",(ABS(L67)/D67)*100)</f>
        <v/>
      </c>
    </row>
    <row r="68" spans="1:13">
      <c r="A68">
        <f t="shared" si="4"/>
        <v>61</v>
      </c>
      <c r="B68" s="5">
        <v>43531</v>
      </c>
      <c r="C68">
        <v>22</v>
      </c>
      <c r="D68" s="3"/>
      <c r="E68">
        <f t="shared" si="5"/>
        <v>5141.2937634829095</v>
      </c>
      <c r="F68">
        <f t="shared" si="6"/>
        <v>5141.2937634829095</v>
      </c>
      <c r="G68">
        <f t="shared" si="7"/>
        <v>1156.7097628030485</v>
      </c>
      <c r="H68">
        <f t="shared" si="8"/>
        <v>2313.4195256060971</v>
      </c>
      <c r="I68" t="str">
        <f t="shared" si="2"/>
        <v/>
      </c>
      <c r="J68">
        <f t="shared" si="9"/>
        <v>3316.8742378768125</v>
      </c>
      <c r="K68">
        <f t="shared" si="3"/>
        <v>3316.8742378768125</v>
      </c>
      <c r="L68" t="str">
        <f t="shared" si="10"/>
        <v/>
      </c>
      <c r="M68" t="str">
        <f t="shared" si="11"/>
        <v/>
      </c>
    </row>
    <row r="69" spans="1:13">
      <c r="A69">
        <f t="shared" si="4"/>
        <v>62</v>
      </c>
      <c r="B69" s="5">
        <v>43532</v>
      </c>
      <c r="C69">
        <v>76</v>
      </c>
      <c r="D69" s="3"/>
      <c r="E69">
        <f t="shared" si="5"/>
        <v>5096.3277928028165</v>
      </c>
      <c r="F69">
        <f t="shared" si="6"/>
        <v>5096.3277928028165</v>
      </c>
      <c r="G69">
        <f t="shared" si="7"/>
        <v>1078.7261297992375</v>
      </c>
      <c r="H69">
        <f t="shared" si="8"/>
        <v>2157.4522595984749</v>
      </c>
      <c r="I69" t="str">
        <f t="shared" si="2"/>
        <v/>
      </c>
      <c r="J69">
        <f t="shared" si="9"/>
        <v>3427.8755332043415</v>
      </c>
      <c r="K69">
        <f t="shared" si="3"/>
        <v>3427.8755332043415</v>
      </c>
      <c r="L69" t="str">
        <f t="shared" si="10"/>
        <v/>
      </c>
      <c r="M69" t="str">
        <f t="shared" si="11"/>
        <v/>
      </c>
    </row>
    <row r="70" spans="1:13">
      <c r="A70">
        <f t="shared" si="4"/>
        <v>63</v>
      </c>
      <c r="B70" s="5">
        <v>43533</v>
      </c>
      <c r="C70">
        <v>386</v>
      </c>
      <c r="D70" s="3">
        <v>482</v>
      </c>
      <c r="E70">
        <f t="shared" si="5"/>
        <v>5362.4197955708705</v>
      </c>
      <c r="F70">
        <f t="shared" si="6"/>
        <v>5362.4197955708705</v>
      </c>
      <c r="G70">
        <f t="shared" si="7"/>
        <v>1321.1238418060047</v>
      </c>
      <c r="H70">
        <f t="shared" si="8"/>
        <v>2642.2476836120095</v>
      </c>
      <c r="I70">
        <f t="shared" si="2"/>
        <v>3595.172111958861</v>
      </c>
      <c r="J70">
        <f t="shared" si="9"/>
        <v>3209.172111958861</v>
      </c>
      <c r="K70">
        <f t="shared" si="3"/>
        <v>3595.172111958861</v>
      </c>
      <c r="L70">
        <f t="shared" si="10"/>
        <v>3113.172111958861</v>
      </c>
      <c r="M70">
        <f t="shared" si="11"/>
        <v>645.88633028192146</v>
      </c>
    </row>
    <row r="71" spans="1:13">
      <c r="A71">
        <f t="shared" si="4"/>
        <v>64</v>
      </c>
      <c r="B71" s="5">
        <v>43534</v>
      </c>
      <c r="C71">
        <v>36</v>
      </c>
      <c r="D71" s="3"/>
      <c r="E71">
        <f t="shared" si="5"/>
        <v>5272.2511023184652</v>
      </c>
      <c r="F71">
        <f t="shared" si="6"/>
        <v>5272.2511023184652</v>
      </c>
      <c r="G71">
        <f t="shared" si="7"/>
        <v>1181.2530612946805</v>
      </c>
      <c r="H71">
        <f t="shared" si="8"/>
        <v>2362.506122589361</v>
      </c>
      <c r="I71" t="str">
        <f t="shared" ref="I71:I134" si="12">IF(ISBLANK(D71),"",($O$2+((E70*EXP(-1/$O$5))*$O$3)-((G70*EXP(-1/$O$6))*$O$4)))</f>
        <v/>
      </c>
      <c r="J71">
        <f t="shared" si="9"/>
        <v>3398.7449797291042</v>
      </c>
      <c r="K71">
        <f t="shared" ref="K71:K134" si="13">IF(I71="",J71,I71)</f>
        <v>3398.7449797291042</v>
      </c>
      <c r="L71" t="str">
        <f t="shared" si="10"/>
        <v/>
      </c>
      <c r="M71" t="str">
        <f t="shared" si="11"/>
        <v/>
      </c>
    </row>
    <row r="72" spans="1:13">
      <c r="A72">
        <f t="shared" ref="A72:A135" si="14">A71+1</f>
        <v>65</v>
      </c>
      <c r="B72" s="5">
        <v>43535</v>
      </c>
      <c r="C72">
        <v>85</v>
      </c>
      <c r="D72" s="3"/>
      <c r="E72">
        <f t="shared" ref="E72:E135" si="15">(E71*EXP(-1/$O$5)+C72)</f>
        <v>5233.2039263350607</v>
      </c>
      <c r="F72">
        <f t="shared" ref="F72:F135" si="16">E72*$O$3</f>
        <v>5233.2039263350607</v>
      </c>
      <c r="G72">
        <f t="shared" ref="G72:G135" si="17">(G71*EXP(-1/$O$6)+C72)</f>
        <v>1109.0021728486051</v>
      </c>
      <c r="H72">
        <f t="shared" ref="H72:H135" si="18">G72*$O$4</f>
        <v>2218.0043456972103</v>
      </c>
      <c r="I72" t="str">
        <f t="shared" si="12"/>
        <v/>
      </c>
      <c r="J72">
        <f t="shared" si="9"/>
        <v>3504.1995806378504</v>
      </c>
      <c r="K72">
        <f t="shared" si="13"/>
        <v>3504.1995806378504</v>
      </c>
      <c r="L72" t="str">
        <f t="shared" si="10"/>
        <v/>
      </c>
      <c r="M72" t="str">
        <f t="shared" si="11"/>
        <v/>
      </c>
    </row>
    <row r="73" spans="1:13">
      <c r="A73">
        <f t="shared" si="14"/>
        <v>66</v>
      </c>
      <c r="B73" s="5">
        <v>43536</v>
      </c>
      <c r="C73">
        <v>109</v>
      </c>
      <c r="D73" s="3"/>
      <c r="E73">
        <f t="shared" si="15"/>
        <v>5219.0754645435381</v>
      </c>
      <c r="F73">
        <f t="shared" si="16"/>
        <v>5219.0754645435381</v>
      </c>
      <c r="G73">
        <f t="shared" si="17"/>
        <v>1070.3694744173868</v>
      </c>
      <c r="H73">
        <f t="shared" si="18"/>
        <v>2140.7389488347735</v>
      </c>
      <c r="I73" t="str">
        <f t="shared" si="12"/>
        <v/>
      </c>
      <c r="J73">
        <f t="shared" ref="J73:J136" si="19">$O$2+F73-H73</f>
        <v>3567.3365157087646</v>
      </c>
      <c r="K73">
        <f t="shared" si="13"/>
        <v>3567.3365157087646</v>
      </c>
      <c r="L73" t="str">
        <f t="shared" si="10"/>
        <v/>
      </c>
      <c r="M73" t="str">
        <f t="shared" si="11"/>
        <v/>
      </c>
    </row>
    <row r="74" spans="1:13">
      <c r="A74">
        <f t="shared" si="14"/>
        <v>67</v>
      </c>
      <c r="B74" s="5">
        <v>43537</v>
      </c>
      <c r="C74">
        <v>147</v>
      </c>
      <c r="D74" s="3">
        <v>480</v>
      </c>
      <c r="E74">
        <f t="shared" si="15"/>
        <v>5243.2794216281691</v>
      </c>
      <c r="F74">
        <f t="shared" si="16"/>
        <v>5243.2794216281691</v>
      </c>
      <c r="G74">
        <f t="shared" si="17"/>
        <v>1074.8796419396499</v>
      </c>
      <c r="H74">
        <f t="shared" si="18"/>
        <v>2149.7592838792998</v>
      </c>
      <c r="I74">
        <f t="shared" si="12"/>
        <v>3729.5201377488693</v>
      </c>
      <c r="J74">
        <f t="shared" si="19"/>
        <v>3582.5201377488693</v>
      </c>
      <c r="K74">
        <f t="shared" si="13"/>
        <v>3729.5201377488693</v>
      </c>
      <c r="L74">
        <f t="shared" si="10"/>
        <v>3249.5201377488693</v>
      </c>
      <c r="M74">
        <f t="shared" si="11"/>
        <v>676.98336203101439</v>
      </c>
    </row>
    <row r="75" spans="1:13">
      <c r="A75">
        <f t="shared" si="14"/>
        <v>68</v>
      </c>
      <c r="B75" s="5">
        <v>43538</v>
      </c>
      <c r="C75">
        <v>303</v>
      </c>
      <c r="D75" s="3">
        <v>498</v>
      </c>
      <c r="E75">
        <f t="shared" si="15"/>
        <v>5422.913900426257</v>
      </c>
      <c r="F75">
        <f t="shared" si="16"/>
        <v>5422.913900426257</v>
      </c>
      <c r="G75">
        <f t="shared" si="17"/>
        <v>1234.789406488871</v>
      </c>
      <c r="H75">
        <f t="shared" si="18"/>
        <v>2469.578812977742</v>
      </c>
      <c r="I75">
        <f t="shared" si="12"/>
        <v>3745.335087448515</v>
      </c>
      <c r="J75">
        <f t="shared" si="19"/>
        <v>3442.335087448515</v>
      </c>
      <c r="K75">
        <f t="shared" si="13"/>
        <v>3745.335087448515</v>
      </c>
      <c r="L75">
        <f t="shared" si="10"/>
        <v>3247.335087448515</v>
      </c>
      <c r="M75">
        <f t="shared" si="11"/>
        <v>652.07531876476196</v>
      </c>
    </row>
    <row r="76" spans="1:13">
      <c r="A76">
        <f t="shared" si="14"/>
        <v>69</v>
      </c>
      <c r="B76" s="5">
        <v>43539</v>
      </c>
      <c r="C76">
        <v>319</v>
      </c>
      <c r="D76" s="3"/>
      <c r="E76">
        <f t="shared" si="15"/>
        <v>5614.3218829191228</v>
      </c>
      <c r="F76">
        <f t="shared" si="16"/>
        <v>5614.3218829191228</v>
      </c>
      <c r="G76">
        <f t="shared" si="17"/>
        <v>1389.4116473308457</v>
      </c>
      <c r="H76">
        <f t="shared" si="18"/>
        <v>2778.8232946616913</v>
      </c>
      <c r="I76" t="str">
        <f t="shared" si="12"/>
        <v/>
      </c>
      <c r="J76">
        <f t="shared" si="19"/>
        <v>3324.4985882574315</v>
      </c>
      <c r="K76">
        <f t="shared" si="13"/>
        <v>3324.4985882574315</v>
      </c>
      <c r="L76" t="str">
        <f t="shared" si="10"/>
        <v/>
      </c>
      <c r="M76" t="str">
        <f t="shared" si="11"/>
        <v/>
      </c>
    </row>
    <row r="77" spans="1:13">
      <c r="A77">
        <f t="shared" si="14"/>
        <v>70</v>
      </c>
      <c r="B77" s="5">
        <v>43540</v>
      </c>
      <c r="C77">
        <v>384</v>
      </c>
      <c r="D77" s="3"/>
      <c r="E77">
        <f t="shared" si="15"/>
        <v>5866.2263584226339</v>
      </c>
      <c r="F77">
        <f t="shared" si="16"/>
        <v>5866.2263584226339</v>
      </c>
      <c r="G77">
        <f t="shared" si="17"/>
        <v>1588.4502507266034</v>
      </c>
      <c r="H77">
        <f t="shared" si="18"/>
        <v>3176.9005014532067</v>
      </c>
      <c r="I77" t="str">
        <f t="shared" si="12"/>
        <v/>
      </c>
      <c r="J77">
        <f t="shared" si="19"/>
        <v>3178.3258569694272</v>
      </c>
      <c r="K77">
        <f t="shared" si="13"/>
        <v>3178.3258569694272</v>
      </c>
      <c r="L77" t="str">
        <f t="shared" si="10"/>
        <v/>
      </c>
      <c r="M77" t="str">
        <f t="shared" si="11"/>
        <v/>
      </c>
    </row>
    <row r="78" spans="1:13">
      <c r="A78">
        <f t="shared" si="14"/>
        <v>71</v>
      </c>
      <c r="B78" s="5">
        <v>43541</v>
      </c>
      <c r="C78">
        <v>340</v>
      </c>
      <c r="D78" s="3">
        <v>481</v>
      </c>
      <c r="E78">
        <f t="shared" si="15"/>
        <v>6068.2039464927966</v>
      </c>
      <c r="F78">
        <f t="shared" si="16"/>
        <v>6068.2039464927966</v>
      </c>
      <c r="G78">
        <f t="shared" si="17"/>
        <v>1716.9924172075273</v>
      </c>
      <c r="H78">
        <f t="shared" si="18"/>
        <v>3433.9848344150546</v>
      </c>
      <c r="I78">
        <f t="shared" si="12"/>
        <v>3463.219112077742</v>
      </c>
      <c r="J78">
        <f t="shared" si="19"/>
        <v>3123.219112077742</v>
      </c>
      <c r="K78">
        <f t="shared" si="13"/>
        <v>3463.219112077742</v>
      </c>
      <c r="L78">
        <f t="shared" si="10"/>
        <v>2982.219112077742</v>
      </c>
      <c r="M78">
        <f t="shared" si="11"/>
        <v>620.00397340493589</v>
      </c>
    </row>
    <row r="79" spans="1:13">
      <c r="A79">
        <f t="shared" si="14"/>
        <v>72</v>
      </c>
      <c r="B79" s="5">
        <v>43542</v>
      </c>
      <c r="C79">
        <v>287</v>
      </c>
      <c r="D79" s="3"/>
      <c r="E79">
        <f t="shared" si="15"/>
        <v>6212.4293425816204</v>
      </c>
      <c r="F79">
        <f t="shared" si="16"/>
        <v>6212.4293425816204</v>
      </c>
      <c r="G79">
        <f t="shared" si="17"/>
        <v>1775.4227805158489</v>
      </c>
      <c r="H79">
        <f t="shared" si="18"/>
        <v>3550.8455610316978</v>
      </c>
      <c r="I79" t="str">
        <f t="shared" si="12"/>
        <v/>
      </c>
      <c r="J79">
        <f t="shared" si="19"/>
        <v>3150.5837815499226</v>
      </c>
      <c r="K79">
        <f t="shared" si="13"/>
        <v>3150.5837815499226</v>
      </c>
      <c r="L79" t="str">
        <f t="shared" si="10"/>
        <v/>
      </c>
      <c r="M79" t="str">
        <f t="shared" si="11"/>
        <v/>
      </c>
    </row>
    <row r="80" spans="1:13">
      <c r="A80">
        <f t="shared" si="14"/>
        <v>73</v>
      </c>
      <c r="B80" s="5">
        <v>43543</v>
      </c>
      <c r="C80">
        <v>103</v>
      </c>
      <c r="D80" s="3"/>
      <c r="E80">
        <f t="shared" si="15"/>
        <v>6169.2613583585617</v>
      </c>
      <c r="F80">
        <f t="shared" si="16"/>
        <v>6169.2613583585617</v>
      </c>
      <c r="G80">
        <f t="shared" si="17"/>
        <v>1642.0747711422068</v>
      </c>
      <c r="H80">
        <f t="shared" si="18"/>
        <v>3284.1495422844137</v>
      </c>
      <c r="I80" t="str">
        <f t="shared" si="12"/>
        <v/>
      </c>
      <c r="J80">
        <f t="shared" si="19"/>
        <v>3374.111816074148</v>
      </c>
      <c r="K80">
        <f t="shared" si="13"/>
        <v>3374.111816074148</v>
      </c>
      <c r="L80" t="str">
        <f t="shared" si="10"/>
        <v/>
      </c>
      <c r="M80" t="str">
        <f t="shared" si="11"/>
        <v/>
      </c>
    </row>
    <row r="81" spans="1:13">
      <c r="A81">
        <f t="shared" si="14"/>
        <v>74</v>
      </c>
      <c r="B81" s="5">
        <v>43544</v>
      </c>
      <c r="C81">
        <v>0</v>
      </c>
      <c r="D81" s="3"/>
      <c r="E81">
        <f t="shared" si="15"/>
        <v>6024.1090439948939</v>
      </c>
      <c r="F81">
        <f t="shared" si="16"/>
        <v>6024.1090439948939</v>
      </c>
      <c r="G81">
        <f t="shared" si="17"/>
        <v>1423.4783288405163</v>
      </c>
      <c r="H81">
        <f t="shared" si="18"/>
        <v>2846.9566576810325</v>
      </c>
      <c r="I81" t="str">
        <f t="shared" si="12"/>
        <v/>
      </c>
      <c r="J81">
        <f t="shared" si="19"/>
        <v>3666.1523863138614</v>
      </c>
      <c r="K81">
        <f t="shared" si="13"/>
        <v>3666.1523863138614</v>
      </c>
      <c r="L81" t="str">
        <f t="shared" si="10"/>
        <v/>
      </c>
      <c r="M81" t="str">
        <f t="shared" si="11"/>
        <v/>
      </c>
    </row>
    <row r="82" spans="1:13">
      <c r="A82">
        <f t="shared" si="14"/>
        <v>75</v>
      </c>
      <c r="B82" s="5">
        <v>43545</v>
      </c>
      <c r="C82">
        <v>113</v>
      </c>
      <c r="D82" s="3"/>
      <c r="E82">
        <f t="shared" si="15"/>
        <v>5995.3719187667266</v>
      </c>
      <c r="F82">
        <f t="shared" si="16"/>
        <v>5995.3719187667266</v>
      </c>
      <c r="G82">
        <f t="shared" si="17"/>
        <v>1346.981904045165</v>
      </c>
      <c r="H82">
        <f t="shared" si="18"/>
        <v>2693.9638080903301</v>
      </c>
      <c r="I82" t="str">
        <f t="shared" si="12"/>
        <v/>
      </c>
      <c r="J82">
        <f t="shared" si="19"/>
        <v>3790.4081106763965</v>
      </c>
      <c r="K82">
        <f t="shared" si="13"/>
        <v>3790.4081106763965</v>
      </c>
      <c r="L82" t="str">
        <f t="shared" si="10"/>
        <v/>
      </c>
      <c r="M82" t="str">
        <f t="shared" si="11"/>
        <v/>
      </c>
    </row>
    <row r="83" spans="1:13">
      <c r="A83">
        <f t="shared" si="14"/>
        <v>76</v>
      </c>
      <c r="B83" s="5">
        <v>43546</v>
      </c>
      <c r="C83">
        <v>0</v>
      </c>
      <c r="D83" s="3"/>
      <c r="E83">
        <f t="shared" si="15"/>
        <v>5854.3109296256416</v>
      </c>
      <c r="F83">
        <f t="shared" si="16"/>
        <v>5854.3109296256416</v>
      </c>
      <c r="G83">
        <f t="shared" si="17"/>
        <v>1167.6688439801733</v>
      </c>
      <c r="H83">
        <f t="shared" si="18"/>
        <v>2335.3376879603466</v>
      </c>
      <c r="I83" t="str">
        <f t="shared" si="12"/>
        <v/>
      </c>
      <c r="J83">
        <f t="shared" si="19"/>
        <v>4007.9732416652951</v>
      </c>
      <c r="K83">
        <f t="shared" si="13"/>
        <v>4007.9732416652951</v>
      </c>
      <c r="L83" t="str">
        <f t="shared" si="10"/>
        <v/>
      </c>
      <c r="M83" t="str">
        <f t="shared" si="11"/>
        <v/>
      </c>
    </row>
    <row r="84" spans="1:13">
      <c r="A84">
        <f t="shared" si="14"/>
        <v>77</v>
      </c>
      <c r="B84" s="5">
        <v>43547</v>
      </c>
      <c r="C84">
        <v>186</v>
      </c>
      <c r="D84" s="3"/>
      <c r="E84">
        <f t="shared" si="15"/>
        <v>5902.5688676382124</v>
      </c>
      <c r="F84">
        <f t="shared" si="16"/>
        <v>5902.5688676382124</v>
      </c>
      <c r="G84">
        <f t="shared" si="17"/>
        <v>1198.2263150732551</v>
      </c>
      <c r="H84">
        <f t="shared" si="18"/>
        <v>2396.4526301465103</v>
      </c>
      <c r="I84" t="str">
        <f t="shared" si="12"/>
        <v/>
      </c>
      <c r="J84">
        <f t="shared" si="19"/>
        <v>3995.1162374917021</v>
      </c>
      <c r="K84">
        <f t="shared" si="13"/>
        <v>3995.1162374917021</v>
      </c>
      <c r="L84" t="str">
        <f t="shared" si="10"/>
        <v/>
      </c>
      <c r="M84" t="str">
        <f t="shared" si="11"/>
        <v/>
      </c>
    </row>
    <row r="85" spans="1:13">
      <c r="A85">
        <f t="shared" si="14"/>
        <v>78</v>
      </c>
      <c r="B85" s="5">
        <v>43548</v>
      </c>
      <c r="C85">
        <v>271</v>
      </c>
      <c r="D85" s="3"/>
      <c r="E85">
        <f t="shared" si="15"/>
        <v>6034.6913777637064</v>
      </c>
      <c r="F85">
        <f t="shared" si="16"/>
        <v>6034.6913777637064</v>
      </c>
      <c r="G85">
        <f t="shared" si="17"/>
        <v>1309.7159114361027</v>
      </c>
      <c r="H85">
        <f t="shared" si="18"/>
        <v>2619.4318228722054</v>
      </c>
      <c r="I85" t="str">
        <f t="shared" si="12"/>
        <v/>
      </c>
      <c r="J85">
        <f t="shared" si="19"/>
        <v>3904.259554891501</v>
      </c>
      <c r="K85">
        <f t="shared" si="13"/>
        <v>3904.259554891501</v>
      </c>
      <c r="L85" t="str">
        <f t="shared" si="10"/>
        <v/>
      </c>
      <c r="M85" t="str">
        <f t="shared" si="11"/>
        <v/>
      </c>
    </row>
    <row r="86" spans="1:13">
      <c r="A86">
        <f t="shared" si="14"/>
        <v>79</v>
      </c>
      <c r="B86" s="5">
        <v>43549</v>
      </c>
      <c r="C86">
        <v>25</v>
      </c>
      <c r="D86" s="3"/>
      <c r="E86">
        <f t="shared" si="15"/>
        <v>5917.7052680706765</v>
      </c>
      <c r="F86">
        <f t="shared" si="16"/>
        <v>5917.7052680706765</v>
      </c>
      <c r="G86">
        <f t="shared" si="17"/>
        <v>1160.3637785751237</v>
      </c>
      <c r="H86">
        <f t="shared" si="18"/>
        <v>2320.7275571502473</v>
      </c>
      <c r="I86" t="str">
        <f t="shared" si="12"/>
        <v/>
      </c>
      <c r="J86">
        <f t="shared" si="19"/>
        <v>4085.9777109204292</v>
      </c>
      <c r="K86">
        <f t="shared" si="13"/>
        <v>4085.9777109204292</v>
      </c>
      <c r="L86" t="str">
        <f t="shared" si="10"/>
        <v/>
      </c>
      <c r="M86" t="str">
        <f t="shared" si="11"/>
        <v/>
      </c>
    </row>
    <row r="87" spans="1:13">
      <c r="A87">
        <f t="shared" si="14"/>
        <v>80</v>
      </c>
      <c r="B87" s="5">
        <v>43550</v>
      </c>
      <c r="C87">
        <v>62</v>
      </c>
      <c r="D87" s="3"/>
      <c r="E87">
        <f t="shared" si="15"/>
        <v>5840.4716442238387</v>
      </c>
      <c r="F87">
        <f t="shared" si="16"/>
        <v>5840.4716442238387</v>
      </c>
      <c r="G87">
        <f t="shared" si="17"/>
        <v>1067.8937153173879</v>
      </c>
      <c r="H87">
        <f t="shared" si="18"/>
        <v>2135.7874306347758</v>
      </c>
      <c r="I87" t="str">
        <f t="shared" si="12"/>
        <v/>
      </c>
      <c r="J87">
        <f t="shared" si="19"/>
        <v>4193.6842135890629</v>
      </c>
      <c r="K87">
        <f t="shared" si="13"/>
        <v>4193.6842135890629</v>
      </c>
      <c r="L87" t="str">
        <f t="shared" si="10"/>
        <v/>
      </c>
      <c r="M87" t="str">
        <f t="shared" si="11"/>
        <v/>
      </c>
    </row>
    <row r="88" spans="1:13">
      <c r="A88">
        <f t="shared" si="14"/>
        <v>81</v>
      </c>
      <c r="B88" s="5">
        <v>43551</v>
      </c>
      <c r="C88">
        <v>281</v>
      </c>
      <c r="D88" s="3"/>
      <c r="E88">
        <f t="shared" si="15"/>
        <v>5984.0551972798521</v>
      </c>
      <c r="F88">
        <f t="shared" si="16"/>
        <v>5984.0551972798521</v>
      </c>
      <c r="G88">
        <f t="shared" si="17"/>
        <v>1206.7334610907556</v>
      </c>
      <c r="H88">
        <f t="shared" si="18"/>
        <v>2413.4669221815111</v>
      </c>
      <c r="I88" t="str">
        <f t="shared" si="12"/>
        <v/>
      </c>
      <c r="J88">
        <f t="shared" si="19"/>
        <v>4059.588275098341</v>
      </c>
      <c r="K88">
        <f t="shared" si="13"/>
        <v>4059.588275098341</v>
      </c>
      <c r="L88" t="str">
        <f t="shared" si="10"/>
        <v/>
      </c>
      <c r="M88" t="str">
        <f t="shared" si="11"/>
        <v/>
      </c>
    </row>
    <row r="89" spans="1:13">
      <c r="A89">
        <f t="shared" si="14"/>
        <v>82</v>
      </c>
      <c r="B89" s="5">
        <v>43552</v>
      </c>
      <c r="C89">
        <v>0</v>
      </c>
      <c r="D89" s="3"/>
      <c r="E89">
        <f t="shared" si="15"/>
        <v>5843.2604715079797</v>
      </c>
      <c r="F89">
        <f t="shared" si="16"/>
        <v>5843.2604715079797</v>
      </c>
      <c r="G89">
        <f t="shared" si="17"/>
        <v>1046.0905683086216</v>
      </c>
      <c r="H89">
        <f t="shared" si="18"/>
        <v>2092.1811366172433</v>
      </c>
      <c r="I89" t="str">
        <f t="shared" si="12"/>
        <v/>
      </c>
      <c r="J89">
        <f t="shared" si="19"/>
        <v>4240.0793348907364</v>
      </c>
      <c r="K89">
        <f t="shared" si="13"/>
        <v>4240.0793348907364</v>
      </c>
      <c r="L89" t="str">
        <f t="shared" si="10"/>
        <v/>
      </c>
      <c r="M89" t="str">
        <f t="shared" si="11"/>
        <v/>
      </c>
    </row>
    <row r="90" spans="1:13">
      <c r="A90">
        <f t="shared" si="14"/>
        <v>83</v>
      </c>
      <c r="B90" s="5">
        <v>43553</v>
      </c>
      <c r="C90">
        <v>0</v>
      </c>
      <c r="D90" s="3"/>
      <c r="E90">
        <f t="shared" si="15"/>
        <v>5705.7784081617792</v>
      </c>
      <c r="F90">
        <f t="shared" si="16"/>
        <v>5705.7784081617792</v>
      </c>
      <c r="G90">
        <f t="shared" si="17"/>
        <v>906.83279480385181</v>
      </c>
      <c r="H90">
        <f t="shared" si="18"/>
        <v>1813.6655896077036</v>
      </c>
      <c r="I90" t="str">
        <f t="shared" si="12"/>
        <v/>
      </c>
      <c r="J90">
        <f t="shared" si="19"/>
        <v>4381.1128185540756</v>
      </c>
      <c r="K90">
        <f t="shared" si="13"/>
        <v>4381.1128185540756</v>
      </c>
      <c r="L90" t="str">
        <f t="shared" si="10"/>
        <v/>
      </c>
      <c r="M90" t="str">
        <f t="shared" si="11"/>
        <v/>
      </c>
    </row>
    <row r="91" spans="1:13">
      <c r="A91">
        <f t="shared" si="14"/>
        <v>84</v>
      </c>
      <c r="B91" s="5">
        <v>43554</v>
      </c>
      <c r="C91">
        <v>0</v>
      </c>
      <c r="D91" s="3"/>
      <c r="E91">
        <f t="shared" si="15"/>
        <v>5571.5310658816843</v>
      </c>
      <c r="F91">
        <f t="shared" si="16"/>
        <v>5571.5310658816843</v>
      </c>
      <c r="G91">
        <f t="shared" si="17"/>
        <v>786.11330858415045</v>
      </c>
      <c r="H91">
        <f t="shared" si="18"/>
        <v>1572.2266171683009</v>
      </c>
      <c r="I91" t="str">
        <f t="shared" si="12"/>
        <v/>
      </c>
      <c r="J91">
        <f t="shared" si="19"/>
        <v>4488.304448713383</v>
      </c>
      <c r="K91">
        <f t="shared" si="13"/>
        <v>4488.304448713383</v>
      </c>
      <c r="L91" t="str">
        <f t="shared" si="10"/>
        <v/>
      </c>
      <c r="M91" t="str">
        <f t="shared" si="11"/>
        <v/>
      </c>
    </row>
    <row r="92" spans="1:13">
      <c r="A92">
        <f t="shared" si="14"/>
        <v>85</v>
      </c>
      <c r="B92" s="5">
        <v>43555</v>
      </c>
      <c r="C92">
        <v>0</v>
      </c>
      <c r="D92" s="3"/>
      <c r="E92">
        <f t="shared" si="15"/>
        <v>5440.4423371368594</v>
      </c>
      <c r="F92">
        <f t="shared" si="16"/>
        <v>5440.4423371368594</v>
      </c>
      <c r="G92">
        <f t="shared" si="17"/>
        <v>681.46425391109472</v>
      </c>
      <c r="H92">
        <f t="shared" si="18"/>
        <v>1362.9285078221894</v>
      </c>
      <c r="I92" t="str">
        <f t="shared" si="12"/>
        <v/>
      </c>
      <c r="J92">
        <f t="shared" si="19"/>
        <v>4566.5138293146701</v>
      </c>
      <c r="K92">
        <f t="shared" si="13"/>
        <v>4566.5138293146701</v>
      </c>
      <c r="L92" t="str">
        <f t="shared" si="10"/>
        <v/>
      </c>
      <c r="M92" t="str">
        <f t="shared" si="11"/>
        <v/>
      </c>
    </row>
    <row r="93" spans="1:13">
      <c r="A93">
        <f t="shared" si="14"/>
        <v>86</v>
      </c>
      <c r="B93" s="5">
        <v>43556</v>
      </c>
      <c r="C93">
        <v>0</v>
      </c>
      <c r="D93" s="3"/>
      <c r="E93">
        <f t="shared" si="15"/>
        <v>5312.4379050783009</v>
      </c>
      <c r="F93">
        <f t="shared" si="16"/>
        <v>5312.4379050783009</v>
      </c>
      <c r="G93">
        <f t="shared" si="17"/>
        <v>590.74630118527421</v>
      </c>
      <c r="H93">
        <f t="shared" si="18"/>
        <v>1181.4926023705484</v>
      </c>
      <c r="I93" t="str">
        <f t="shared" si="12"/>
        <v/>
      </c>
      <c r="J93">
        <f t="shared" si="19"/>
        <v>4619.9453027077525</v>
      </c>
      <c r="K93">
        <f t="shared" si="13"/>
        <v>4619.9453027077525</v>
      </c>
      <c r="L93" t="str">
        <f t="shared" si="10"/>
        <v/>
      </c>
      <c r="M93" t="str">
        <f t="shared" si="11"/>
        <v/>
      </c>
    </row>
    <row r="94" spans="1:13">
      <c r="A94">
        <f t="shared" si="14"/>
        <v>87</v>
      </c>
      <c r="B94" s="5">
        <v>43557</v>
      </c>
      <c r="C94">
        <v>16</v>
      </c>
      <c r="D94" s="3"/>
      <c r="E94">
        <f t="shared" si="15"/>
        <v>5203.4452014071185</v>
      </c>
      <c r="F94">
        <f t="shared" si="16"/>
        <v>5203.4452014071185</v>
      </c>
      <c r="G94">
        <f t="shared" si="17"/>
        <v>528.10491285667877</v>
      </c>
      <c r="H94">
        <f t="shared" si="18"/>
        <v>1056.2098257133575</v>
      </c>
      <c r="I94" t="str">
        <f t="shared" si="12"/>
        <v/>
      </c>
      <c r="J94">
        <f t="shared" si="19"/>
        <v>4636.2353756937609</v>
      </c>
      <c r="K94">
        <f t="shared" si="13"/>
        <v>4636.2353756937609</v>
      </c>
      <c r="L94" t="str">
        <f t="shared" si="10"/>
        <v/>
      </c>
      <c r="M94" t="str">
        <f t="shared" si="11"/>
        <v/>
      </c>
    </row>
    <row r="95" spans="1:13">
      <c r="A95">
        <f t="shared" si="14"/>
        <v>88</v>
      </c>
      <c r="B95" s="5">
        <v>43558</v>
      </c>
      <c r="C95">
        <v>38</v>
      </c>
      <c r="D95" s="3"/>
      <c r="E95">
        <f t="shared" si="15"/>
        <v>5119.0169122205307</v>
      </c>
      <c r="F95">
        <f t="shared" si="16"/>
        <v>5119.0169122205307</v>
      </c>
      <c r="G95">
        <f t="shared" si="17"/>
        <v>495.80247770495038</v>
      </c>
      <c r="H95">
        <f t="shared" si="18"/>
        <v>991.60495540990075</v>
      </c>
      <c r="I95" t="str">
        <f t="shared" si="12"/>
        <v/>
      </c>
      <c r="J95">
        <f t="shared" si="19"/>
        <v>4616.4119568106298</v>
      </c>
      <c r="K95">
        <f t="shared" si="13"/>
        <v>4616.4119568106298</v>
      </c>
      <c r="L95" t="str">
        <f t="shared" si="10"/>
        <v/>
      </c>
      <c r="M95" t="str">
        <f t="shared" si="11"/>
        <v/>
      </c>
    </row>
    <row r="96" spans="1:13">
      <c r="A96">
        <f t="shared" si="14"/>
        <v>89</v>
      </c>
      <c r="B96" s="5">
        <v>43559</v>
      </c>
      <c r="C96">
        <v>83</v>
      </c>
      <c r="D96" s="3"/>
      <c r="E96">
        <f t="shared" si="15"/>
        <v>5081.5750782773403</v>
      </c>
      <c r="F96">
        <f t="shared" si="16"/>
        <v>5081.5750782773403</v>
      </c>
      <c r="G96">
        <f t="shared" si="17"/>
        <v>512.8002105638036</v>
      </c>
      <c r="H96">
        <f t="shared" si="18"/>
        <v>1025.6004211276072</v>
      </c>
      <c r="I96" t="str">
        <f t="shared" si="12"/>
        <v/>
      </c>
      <c r="J96">
        <f t="shared" si="19"/>
        <v>4544.9746571497326</v>
      </c>
      <c r="K96">
        <f t="shared" si="13"/>
        <v>4544.9746571497326</v>
      </c>
      <c r="L96" t="str">
        <f t="shared" si="10"/>
        <v/>
      </c>
      <c r="M96" t="str">
        <f t="shared" si="11"/>
        <v/>
      </c>
    </row>
    <row r="97" spans="1:13">
      <c r="A97">
        <f t="shared" si="14"/>
        <v>90</v>
      </c>
      <c r="B97" s="5">
        <v>43560</v>
      </c>
      <c r="C97">
        <v>119</v>
      </c>
      <c r="D97" s="3"/>
      <c r="E97">
        <f t="shared" si="15"/>
        <v>5081.0141875354793</v>
      </c>
      <c r="F97">
        <f t="shared" si="16"/>
        <v>5081.0141875354793</v>
      </c>
      <c r="G97">
        <f t="shared" si="17"/>
        <v>563.53516952500092</v>
      </c>
      <c r="H97">
        <f t="shared" si="18"/>
        <v>1127.0703390500018</v>
      </c>
      <c r="I97" t="str">
        <f t="shared" si="12"/>
        <v/>
      </c>
      <c r="J97">
        <f t="shared" si="19"/>
        <v>4442.9438484854772</v>
      </c>
      <c r="K97">
        <f t="shared" si="13"/>
        <v>4442.9438484854772</v>
      </c>
      <c r="L97" t="str">
        <f t="shared" si="10"/>
        <v/>
      </c>
      <c r="M97" t="str">
        <f t="shared" si="11"/>
        <v/>
      </c>
    </row>
    <row r="98" spans="1:13">
      <c r="A98">
        <f t="shared" si="14"/>
        <v>91</v>
      </c>
      <c r="B98" s="5">
        <v>43561</v>
      </c>
      <c r="C98">
        <v>123</v>
      </c>
      <c r="D98" s="3"/>
      <c r="E98">
        <f t="shared" si="15"/>
        <v>5084.4664936067466</v>
      </c>
      <c r="F98">
        <f t="shared" si="16"/>
        <v>5084.4664936067466</v>
      </c>
      <c r="G98">
        <f t="shared" si="17"/>
        <v>611.51618419319539</v>
      </c>
      <c r="H98">
        <f t="shared" si="18"/>
        <v>1223.0323683863908</v>
      </c>
      <c r="I98" t="str">
        <f t="shared" si="12"/>
        <v/>
      </c>
      <c r="J98">
        <f t="shared" si="19"/>
        <v>4350.4341252203558</v>
      </c>
      <c r="K98">
        <f t="shared" si="13"/>
        <v>4350.4341252203558</v>
      </c>
      <c r="L98" t="str">
        <f t="shared" si="10"/>
        <v/>
      </c>
      <c r="M98" t="str">
        <f t="shared" si="11"/>
        <v/>
      </c>
    </row>
    <row r="99" spans="1:13">
      <c r="A99">
        <f t="shared" si="14"/>
        <v>92</v>
      </c>
      <c r="B99" s="5">
        <v>43562</v>
      </c>
      <c r="C99">
        <v>126</v>
      </c>
      <c r="D99" s="3"/>
      <c r="E99">
        <f t="shared" si="15"/>
        <v>5090.8375727389966</v>
      </c>
      <c r="F99">
        <f t="shared" si="16"/>
        <v>5090.8375727389966</v>
      </c>
      <c r="G99">
        <f t="shared" si="17"/>
        <v>656.10986541664238</v>
      </c>
      <c r="H99">
        <f t="shared" si="18"/>
        <v>1312.2197308332848</v>
      </c>
      <c r="I99" t="str">
        <f t="shared" si="12"/>
        <v/>
      </c>
      <c r="J99">
        <f t="shared" si="19"/>
        <v>4267.6178419057123</v>
      </c>
      <c r="K99">
        <f t="shared" si="13"/>
        <v>4267.6178419057123</v>
      </c>
      <c r="L99" t="str">
        <f t="shared" si="10"/>
        <v/>
      </c>
      <c r="M99" t="str">
        <f t="shared" si="11"/>
        <v/>
      </c>
    </row>
    <row r="100" spans="1:13">
      <c r="A100">
        <f t="shared" si="14"/>
        <v>93</v>
      </c>
      <c r="B100" s="5">
        <v>43563</v>
      </c>
      <c r="C100">
        <v>128</v>
      </c>
      <c r="D100" s="3"/>
      <c r="E100">
        <f t="shared" si="15"/>
        <v>5099.0587511250606</v>
      </c>
      <c r="F100">
        <f t="shared" si="16"/>
        <v>5099.0587511250606</v>
      </c>
      <c r="G100">
        <f t="shared" si="17"/>
        <v>696.76714213775324</v>
      </c>
      <c r="H100">
        <f t="shared" si="18"/>
        <v>1393.5342842755065</v>
      </c>
      <c r="I100" t="str">
        <f t="shared" si="12"/>
        <v/>
      </c>
      <c r="J100">
        <f t="shared" si="19"/>
        <v>4194.5244668495543</v>
      </c>
      <c r="K100">
        <f t="shared" si="13"/>
        <v>4194.5244668495543</v>
      </c>
      <c r="L100" t="str">
        <f t="shared" si="10"/>
        <v/>
      </c>
      <c r="M100" t="str">
        <f t="shared" si="11"/>
        <v/>
      </c>
    </row>
    <row r="101" spans="1:13">
      <c r="A101">
        <f t="shared" si="14"/>
        <v>94</v>
      </c>
      <c r="B101" s="5">
        <v>43564</v>
      </c>
      <c r="C101">
        <v>62</v>
      </c>
      <c r="D101" s="3"/>
      <c r="E101">
        <f t="shared" si="15"/>
        <v>5041.0864990499686</v>
      </c>
      <c r="F101">
        <f t="shared" si="16"/>
        <v>5041.0864990499686</v>
      </c>
      <c r="G101">
        <f t="shared" si="17"/>
        <v>666.01203679131174</v>
      </c>
      <c r="H101">
        <f t="shared" si="18"/>
        <v>1332.0240735826235</v>
      </c>
      <c r="I101" t="str">
        <f t="shared" si="12"/>
        <v/>
      </c>
      <c r="J101">
        <f t="shared" si="19"/>
        <v>4198.0624254673448</v>
      </c>
      <c r="K101">
        <f t="shared" si="13"/>
        <v>4198.0624254673448</v>
      </c>
      <c r="L101" t="str">
        <f t="shared" si="10"/>
        <v/>
      </c>
      <c r="M101" t="str">
        <f t="shared" si="11"/>
        <v/>
      </c>
    </row>
    <row r="102" spans="1:13">
      <c r="A102">
        <f t="shared" si="14"/>
        <v>95</v>
      </c>
      <c r="B102" s="5">
        <v>43565</v>
      </c>
      <c r="C102">
        <v>112</v>
      </c>
      <c r="D102" s="3"/>
      <c r="E102">
        <f t="shared" si="15"/>
        <v>5034.4782362871747</v>
      </c>
      <c r="F102">
        <f t="shared" si="16"/>
        <v>5034.4782362871747</v>
      </c>
      <c r="G102">
        <f t="shared" si="17"/>
        <v>689.35111566199305</v>
      </c>
      <c r="H102">
        <f t="shared" si="18"/>
        <v>1378.7022313239861</v>
      </c>
      <c r="I102" t="str">
        <f t="shared" si="12"/>
        <v/>
      </c>
      <c r="J102">
        <f t="shared" si="19"/>
        <v>4144.7760049631888</v>
      </c>
      <c r="K102">
        <f t="shared" si="13"/>
        <v>4144.7760049631888</v>
      </c>
      <c r="L102" t="str">
        <f t="shared" si="10"/>
        <v/>
      </c>
      <c r="M102" t="str">
        <f t="shared" si="11"/>
        <v/>
      </c>
    </row>
    <row r="103" spans="1:13">
      <c r="A103">
        <f t="shared" si="14"/>
        <v>96</v>
      </c>
      <c r="B103" s="5">
        <v>43566</v>
      </c>
      <c r="C103">
        <v>39</v>
      </c>
      <c r="D103" s="3"/>
      <c r="E103">
        <f t="shared" si="15"/>
        <v>4955.0254548013481</v>
      </c>
      <c r="F103">
        <f t="shared" si="16"/>
        <v>4955.0254548013481</v>
      </c>
      <c r="G103">
        <f t="shared" si="17"/>
        <v>636.58324733551308</v>
      </c>
      <c r="H103">
        <f t="shared" si="18"/>
        <v>1273.1664946710262</v>
      </c>
      <c r="I103" t="str">
        <f t="shared" si="12"/>
        <v/>
      </c>
      <c r="J103">
        <f t="shared" si="19"/>
        <v>4170.858960130322</v>
      </c>
      <c r="K103">
        <f t="shared" si="13"/>
        <v>4170.858960130322</v>
      </c>
      <c r="L103" t="str">
        <f t="shared" si="10"/>
        <v/>
      </c>
      <c r="M103" t="str">
        <f t="shared" si="11"/>
        <v/>
      </c>
    </row>
    <row r="104" spans="1:13">
      <c r="A104">
        <f t="shared" si="14"/>
        <v>97</v>
      </c>
      <c r="B104" s="5">
        <v>43567</v>
      </c>
      <c r="C104">
        <v>0</v>
      </c>
      <c r="D104" s="3"/>
      <c r="E104">
        <f t="shared" si="15"/>
        <v>4838.4420632546708</v>
      </c>
      <c r="F104">
        <f t="shared" si="16"/>
        <v>4838.4420632546708</v>
      </c>
      <c r="G104">
        <f t="shared" si="17"/>
        <v>551.83994846635994</v>
      </c>
      <c r="H104">
        <f t="shared" si="18"/>
        <v>1103.6798969327199</v>
      </c>
      <c r="I104" t="str">
        <f t="shared" si="12"/>
        <v/>
      </c>
      <c r="J104">
        <f t="shared" si="19"/>
        <v>4223.7621663219506</v>
      </c>
      <c r="K104">
        <f t="shared" si="13"/>
        <v>4223.7621663219506</v>
      </c>
      <c r="L104" t="str">
        <f t="shared" si="10"/>
        <v/>
      </c>
      <c r="M104" t="str">
        <f t="shared" si="11"/>
        <v/>
      </c>
    </row>
    <row r="105" spans="1:13">
      <c r="A105">
        <f t="shared" si="14"/>
        <v>98</v>
      </c>
      <c r="B105" s="5">
        <v>43568</v>
      </c>
      <c r="C105">
        <v>0</v>
      </c>
      <c r="D105" s="3"/>
      <c r="E105">
        <f t="shared" si="15"/>
        <v>4724.6016822754482</v>
      </c>
      <c r="F105">
        <f t="shared" si="16"/>
        <v>4724.6016822754482</v>
      </c>
      <c r="G105">
        <f t="shared" si="17"/>
        <v>478.37785552476657</v>
      </c>
      <c r="H105">
        <f t="shared" si="18"/>
        <v>956.75571104953315</v>
      </c>
      <c r="I105" t="str">
        <f t="shared" si="12"/>
        <v/>
      </c>
      <c r="J105">
        <f t="shared" si="19"/>
        <v>4256.8459712259155</v>
      </c>
      <c r="K105">
        <f t="shared" si="13"/>
        <v>4256.8459712259155</v>
      </c>
      <c r="L105" t="str">
        <f t="shared" si="10"/>
        <v/>
      </c>
      <c r="M105" t="str">
        <f t="shared" si="11"/>
        <v/>
      </c>
    </row>
    <row r="106" spans="1:13">
      <c r="A106">
        <f t="shared" si="14"/>
        <v>99</v>
      </c>
      <c r="B106" s="5">
        <v>43569</v>
      </c>
      <c r="C106">
        <v>0</v>
      </c>
      <c r="D106" s="3"/>
      <c r="E106">
        <f t="shared" si="15"/>
        <v>4613.4397734515333</v>
      </c>
      <c r="F106">
        <f t="shared" si="16"/>
        <v>4613.4397734515333</v>
      </c>
      <c r="G106">
        <f t="shared" si="17"/>
        <v>414.69519068430543</v>
      </c>
      <c r="H106">
        <f t="shared" si="18"/>
        <v>829.39038136861086</v>
      </c>
      <c r="I106" t="str">
        <f t="shared" si="12"/>
        <v/>
      </c>
      <c r="J106">
        <f t="shared" si="19"/>
        <v>4273.0493920829222</v>
      </c>
      <c r="K106">
        <f t="shared" si="13"/>
        <v>4273.0493920829222</v>
      </c>
      <c r="L106" t="str">
        <f t="shared" si="10"/>
        <v/>
      </c>
      <c r="M106" t="str">
        <f t="shared" si="11"/>
        <v/>
      </c>
    </row>
    <row r="107" spans="1:13">
      <c r="A107">
        <f t="shared" si="14"/>
        <v>100</v>
      </c>
      <c r="B107" s="5">
        <v>43570</v>
      </c>
      <c r="C107">
        <v>0</v>
      </c>
      <c r="D107" s="3"/>
      <c r="E107">
        <f t="shared" si="15"/>
        <v>4504.8933168507619</v>
      </c>
      <c r="F107">
        <f t="shared" si="16"/>
        <v>4504.8933168507619</v>
      </c>
      <c r="G107">
        <f t="shared" si="17"/>
        <v>359.49009593691176</v>
      </c>
      <c r="H107">
        <f t="shared" si="18"/>
        <v>718.98019187382351</v>
      </c>
      <c r="I107" t="str">
        <f t="shared" si="12"/>
        <v/>
      </c>
      <c r="J107">
        <f t="shared" si="19"/>
        <v>4274.913124976938</v>
      </c>
      <c r="K107">
        <f t="shared" si="13"/>
        <v>4274.913124976938</v>
      </c>
      <c r="L107" t="str">
        <f t="shared" si="10"/>
        <v/>
      </c>
      <c r="M107" t="str">
        <f t="shared" si="11"/>
        <v/>
      </c>
    </row>
    <row r="108" spans="1:13">
      <c r="A108">
        <f t="shared" si="14"/>
        <v>101</v>
      </c>
      <c r="B108" s="5">
        <v>43571</v>
      </c>
      <c r="C108">
        <v>149</v>
      </c>
      <c r="D108" s="3"/>
      <c r="E108">
        <f t="shared" si="15"/>
        <v>4547.9007752936823</v>
      </c>
      <c r="F108">
        <f t="shared" si="16"/>
        <v>4547.9007752936823</v>
      </c>
      <c r="G108">
        <f t="shared" si="17"/>
        <v>460.63401934678137</v>
      </c>
      <c r="H108">
        <f t="shared" si="18"/>
        <v>921.26803869356274</v>
      </c>
      <c r="I108" t="str">
        <f t="shared" si="12"/>
        <v/>
      </c>
      <c r="J108">
        <f t="shared" si="19"/>
        <v>4115.6327366001196</v>
      </c>
      <c r="K108">
        <f t="shared" si="13"/>
        <v>4115.6327366001196</v>
      </c>
      <c r="L108" t="str">
        <f t="shared" si="10"/>
        <v/>
      </c>
      <c r="M108" t="str">
        <f t="shared" si="11"/>
        <v/>
      </c>
    </row>
    <row r="109" spans="1:13">
      <c r="A109">
        <f t="shared" si="14"/>
        <v>102</v>
      </c>
      <c r="B109" s="5">
        <v>43572</v>
      </c>
      <c r="C109">
        <v>160</v>
      </c>
      <c r="D109" s="3"/>
      <c r="E109">
        <f t="shared" si="15"/>
        <v>4600.8963407780666</v>
      </c>
      <c r="F109">
        <f t="shared" si="16"/>
        <v>4600.8963407780666</v>
      </c>
      <c r="G109">
        <f t="shared" si="17"/>
        <v>559.31345124482232</v>
      </c>
      <c r="H109">
        <f t="shared" si="18"/>
        <v>1118.6269024896446</v>
      </c>
      <c r="I109" t="str">
        <f t="shared" si="12"/>
        <v/>
      </c>
      <c r="J109">
        <f t="shared" si="19"/>
        <v>3971.269438288422</v>
      </c>
      <c r="K109">
        <f t="shared" si="13"/>
        <v>3971.269438288422</v>
      </c>
      <c r="L109" t="str">
        <f t="shared" si="10"/>
        <v/>
      </c>
      <c r="M109" t="str">
        <f t="shared" si="11"/>
        <v/>
      </c>
    </row>
    <row r="110" spans="1:13">
      <c r="A110">
        <f t="shared" si="14"/>
        <v>103</v>
      </c>
      <c r="B110" s="5">
        <v>43573</v>
      </c>
      <c r="C110">
        <v>179</v>
      </c>
      <c r="D110" s="3"/>
      <c r="E110">
        <f t="shared" si="15"/>
        <v>4671.6450099916929</v>
      </c>
      <c r="F110">
        <f t="shared" si="16"/>
        <v>4671.6450099916929</v>
      </c>
      <c r="G110">
        <f t="shared" si="17"/>
        <v>663.85646991713713</v>
      </c>
      <c r="H110">
        <f t="shared" si="18"/>
        <v>1327.7129398342743</v>
      </c>
      <c r="I110" t="str">
        <f t="shared" si="12"/>
        <v/>
      </c>
      <c r="J110">
        <f t="shared" si="19"/>
        <v>3832.9320701574188</v>
      </c>
      <c r="K110">
        <f t="shared" si="13"/>
        <v>3832.9320701574188</v>
      </c>
      <c r="L110" t="str">
        <f t="shared" si="10"/>
        <v/>
      </c>
      <c r="M110" t="str">
        <f t="shared" si="11"/>
        <v/>
      </c>
    </row>
    <row r="111" spans="1:13">
      <c r="A111">
        <f t="shared" si="14"/>
        <v>104</v>
      </c>
      <c r="B111" s="5">
        <v>43574</v>
      </c>
      <c r="C111">
        <v>0</v>
      </c>
      <c r="D111" s="3"/>
      <c r="E111">
        <f t="shared" si="15"/>
        <v>4561.7290823471239</v>
      </c>
      <c r="F111">
        <f t="shared" si="16"/>
        <v>4561.7290823471239</v>
      </c>
      <c r="G111">
        <f t="shared" si="17"/>
        <v>575.48250237733748</v>
      </c>
      <c r="H111">
        <f t="shared" si="18"/>
        <v>1150.965004754675</v>
      </c>
      <c r="I111" t="str">
        <f t="shared" si="12"/>
        <v/>
      </c>
      <c r="J111">
        <f t="shared" si="19"/>
        <v>3899.7640775924492</v>
      </c>
      <c r="K111">
        <f t="shared" si="13"/>
        <v>3899.7640775924492</v>
      </c>
      <c r="L111" t="str">
        <f t="shared" si="10"/>
        <v/>
      </c>
      <c r="M111" t="str">
        <f t="shared" si="11"/>
        <v/>
      </c>
    </row>
    <row r="112" spans="1:13">
      <c r="A112">
        <f t="shared" si="14"/>
        <v>105</v>
      </c>
      <c r="B112" s="5">
        <v>43575</v>
      </c>
      <c r="C112">
        <v>101</v>
      </c>
      <c r="D112" s="3"/>
      <c r="E112">
        <f t="shared" si="15"/>
        <v>4555.3992910900861</v>
      </c>
      <c r="F112">
        <f t="shared" si="16"/>
        <v>4555.3992910900861</v>
      </c>
      <c r="G112">
        <f t="shared" si="17"/>
        <v>599.87306300384512</v>
      </c>
      <c r="H112">
        <f t="shared" si="18"/>
        <v>1199.7461260076902</v>
      </c>
      <c r="I112" t="str">
        <f t="shared" si="12"/>
        <v/>
      </c>
      <c r="J112">
        <f t="shared" si="19"/>
        <v>3844.6531650823958</v>
      </c>
      <c r="K112">
        <f t="shared" si="13"/>
        <v>3844.6531650823958</v>
      </c>
      <c r="L112" t="str">
        <f t="shared" si="10"/>
        <v/>
      </c>
      <c r="M112" t="str">
        <f t="shared" si="11"/>
        <v/>
      </c>
    </row>
    <row r="113" spans="1:13">
      <c r="A113">
        <f t="shared" si="14"/>
        <v>106</v>
      </c>
      <c r="B113" s="5">
        <v>43576</v>
      </c>
      <c r="C113">
        <v>151</v>
      </c>
      <c r="D113" s="3"/>
      <c r="E113">
        <f t="shared" si="15"/>
        <v>4599.2184291451695</v>
      </c>
      <c r="F113">
        <f t="shared" si="16"/>
        <v>4599.2184291451695</v>
      </c>
      <c r="G113">
        <f t="shared" si="17"/>
        <v>671.01670097348165</v>
      </c>
      <c r="H113">
        <f t="shared" si="18"/>
        <v>1342.0334019469633</v>
      </c>
      <c r="I113" t="str">
        <f t="shared" si="12"/>
        <v/>
      </c>
      <c r="J113">
        <f t="shared" si="19"/>
        <v>3746.1850271982062</v>
      </c>
      <c r="K113">
        <f t="shared" si="13"/>
        <v>3746.1850271982062</v>
      </c>
      <c r="L113" t="str">
        <f t="shared" si="10"/>
        <v/>
      </c>
      <c r="M113" t="str">
        <f t="shared" si="11"/>
        <v/>
      </c>
    </row>
    <row r="114" spans="1:13">
      <c r="A114">
        <f t="shared" si="14"/>
        <v>107</v>
      </c>
      <c r="B114" s="5">
        <v>43577</v>
      </c>
      <c r="C114">
        <v>222</v>
      </c>
      <c r="D114" s="3"/>
      <c r="E114">
        <f t="shared" si="15"/>
        <v>4713.0065767894648</v>
      </c>
      <c r="F114">
        <f t="shared" si="16"/>
        <v>4713.0065767894648</v>
      </c>
      <c r="G114">
        <f t="shared" si="17"/>
        <v>803.68954843718745</v>
      </c>
      <c r="H114">
        <f t="shared" si="18"/>
        <v>1607.3790968743749</v>
      </c>
      <c r="I114" t="str">
        <f t="shared" si="12"/>
        <v/>
      </c>
      <c r="J114">
        <f t="shared" si="19"/>
        <v>3594.6274799150897</v>
      </c>
      <c r="K114">
        <f t="shared" si="13"/>
        <v>3594.6274799150897</v>
      </c>
      <c r="L114" t="str">
        <f t="shared" si="10"/>
        <v/>
      </c>
      <c r="M114" t="str">
        <f t="shared" si="11"/>
        <v/>
      </c>
    </row>
    <row r="115" spans="1:13">
      <c r="A115">
        <f t="shared" si="14"/>
        <v>108</v>
      </c>
      <c r="B115" s="5">
        <v>43578</v>
      </c>
      <c r="C115">
        <v>0</v>
      </c>
      <c r="D115" s="3"/>
      <c r="E115">
        <f t="shared" si="15"/>
        <v>4602.1174812407244</v>
      </c>
      <c r="F115">
        <f t="shared" si="16"/>
        <v>4602.1174812407244</v>
      </c>
      <c r="G115">
        <f t="shared" si="17"/>
        <v>696.70070780040089</v>
      </c>
      <c r="H115">
        <f t="shared" si="18"/>
        <v>1393.4014156008018</v>
      </c>
      <c r="I115" t="str">
        <f t="shared" si="12"/>
        <v/>
      </c>
      <c r="J115">
        <f t="shared" si="19"/>
        <v>3697.7160656399228</v>
      </c>
      <c r="K115">
        <f t="shared" si="13"/>
        <v>3697.7160656399228</v>
      </c>
      <c r="L115" t="str">
        <f t="shared" si="10"/>
        <v/>
      </c>
      <c r="M115" t="str">
        <f t="shared" si="11"/>
        <v/>
      </c>
    </row>
    <row r="116" spans="1:13">
      <c r="A116">
        <f t="shared" si="14"/>
        <v>109</v>
      </c>
      <c r="B116" s="5">
        <v>43579</v>
      </c>
      <c r="C116">
        <v>145</v>
      </c>
      <c r="D116" s="3"/>
      <c r="E116">
        <f t="shared" si="15"/>
        <v>4638.8374190789036</v>
      </c>
      <c r="F116">
        <f t="shared" si="16"/>
        <v>4638.8374190789036</v>
      </c>
      <c r="G116">
        <f t="shared" si="17"/>
        <v>748.95444633247644</v>
      </c>
      <c r="H116">
        <f t="shared" si="18"/>
        <v>1497.9088926649529</v>
      </c>
      <c r="I116" t="str">
        <f t="shared" si="12"/>
        <v/>
      </c>
      <c r="J116">
        <f t="shared" si="19"/>
        <v>3629.9285264139507</v>
      </c>
      <c r="K116">
        <f t="shared" si="13"/>
        <v>3629.9285264139507</v>
      </c>
      <c r="L116" t="str">
        <f t="shared" si="10"/>
        <v/>
      </c>
      <c r="M116" t="str">
        <f t="shared" si="11"/>
        <v/>
      </c>
    </row>
    <row r="117" spans="1:13">
      <c r="A117">
        <f t="shared" si="14"/>
        <v>110</v>
      </c>
      <c r="B117" s="5">
        <v>43580</v>
      </c>
      <c r="C117">
        <v>172</v>
      </c>
      <c r="D117" s="3"/>
      <c r="E117">
        <f t="shared" si="15"/>
        <v>4701.6933987135162</v>
      </c>
      <c r="F117">
        <f t="shared" si="16"/>
        <v>4701.6933987135162</v>
      </c>
      <c r="G117">
        <f t="shared" si="17"/>
        <v>821.25205744525726</v>
      </c>
      <c r="H117">
        <f t="shared" si="18"/>
        <v>1642.5041148905145</v>
      </c>
      <c r="I117" t="str">
        <f t="shared" si="12"/>
        <v/>
      </c>
      <c r="J117">
        <f t="shared" si="19"/>
        <v>3548.1892838230015</v>
      </c>
      <c r="K117">
        <f t="shared" si="13"/>
        <v>3548.1892838230015</v>
      </c>
      <c r="L117" t="str">
        <f t="shared" si="10"/>
        <v/>
      </c>
      <c r="M117" t="str">
        <f t="shared" si="11"/>
        <v/>
      </c>
    </row>
    <row r="118" spans="1:13">
      <c r="A118">
        <f t="shared" si="14"/>
        <v>111</v>
      </c>
      <c r="B118" s="5">
        <v>43581</v>
      </c>
      <c r="C118">
        <v>179</v>
      </c>
      <c r="D118" s="3"/>
      <c r="E118">
        <f t="shared" si="15"/>
        <v>4770.0704831635048</v>
      </c>
      <c r="F118">
        <f t="shared" si="16"/>
        <v>4770.0704831635048</v>
      </c>
      <c r="G118">
        <f t="shared" si="17"/>
        <v>890.92525872366014</v>
      </c>
      <c r="H118">
        <f t="shared" si="18"/>
        <v>1781.8505174473203</v>
      </c>
      <c r="I118" t="str">
        <f t="shared" si="12"/>
        <v/>
      </c>
      <c r="J118">
        <f t="shared" si="19"/>
        <v>3477.2199657161846</v>
      </c>
      <c r="K118">
        <f t="shared" si="13"/>
        <v>3477.2199657161846</v>
      </c>
      <c r="L118" t="str">
        <f t="shared" si="10"/>
        <v/>
      </c>
      <c r="M118" t="str">
        <f t="shared" si="11"/>
        <v/>
      </c>
    </row>
    <row r="119" spans="1:13">
      <c r="A119">
        <f t="shared" si="14"/>
        <v>112</v>
      </c>
      <c r="B119" s="5">
        <v>43582</v>
      </c>
      <c r="C119">
        <v>0</v>
      </c>
      <c r="D119" s="3"/>
      <c r="E119">
        <f t="shared" si="15"/>
        <v>4657.8387701447482</v>
      </c>
      <c r="F119">
        <f t="shared" si="16"/>
        <v>4657.8387701447482</v>
      </c>
      <c r="G119">
        <f t="shared" si="17"/>
        <v>772.3234171167536</v>
      </c>
      <c r="H119">
        <f t="shared" si="18"/>
        <v>1544.6468342335072</v>
      </c>
      <c r="I119" t="str">
        <f t="shared" si="12"/>
        <v/>
      </c>
      <c r="J119">
        <f t="shared" si="19"/>
        <v>3602.1919359112408</v>
      </c>
      <c r="K119">
        <f t="shared" si="13"/>
        <v>3602.1919359112408</v>
      </c>
      <c r="L119" t="str">
        <f t="shared" si="10"/>
        <v/>
      </c>
      <c r="M119" t="str">
        <f t="shared" si="11"/>
        <v/>
      </c>
    </row>
    <row r="120" spans="1:13">
      <c r="A120">
        <f t="shared" si="14"/>
        <v>113</v>
      </c>
      <c r="B120" s="5">
        <v>43583</v>
      </c>
      <c r="C120">
        <v>185</v>
      </c>
      <c r="D120" s="3"/>
      <c r="E120">
        <f t="shared" si="15"/>
        <v>4733.2476800374525</v>
      </c>
      <c r="F120">
        <f t="shared" si="16"/>
        <v>4733.2476800374525</v>
      </c>
      <c r="G120">
        <f t="shared" si="17"/>
        <v>854.51010175805482</v>
      </c>
      <c r="H120">
        <f t="shared" si="18"/>
        <v>1709.0202035161096</v>
      </c>
      <c r="I120" t="str">
        <f t="shared" si="12"/>
        <v/>
      </c>
      <c r="J120">
        <f t="shared" si="19"/>
        <v>3513.2274765213429</v>
      </c>
      <c r="K120">
        <f t="shared" si="13"/>
        <v>3513.2274765213429</v>
      </c>
      <c r="L120" t="str">
        <f t="shared" si="10"/>
        <v/>
      </c>
      <c r="M120" t="str">
        <f t="shared" si="11"/>
        <v/>
      </c>
    </row>
    <row r="121" spans="1:13">
      <c r="A121">
        <f t="shared" si="14"/>
        <v>114</v>
      </c>
      <c r="B121" s="5">
        <v>43584</v>
      </c>
      <c r="C121">
        <v>338</v>
      </c>
      <c r="D121" s="3"/>
      <c r="E121">
        <f t="shared" si="15"/>
        <v>4959.8823454689891</v>
      </c>
      <c r="F121">
        <f t="shared" si="16"/>
        <v>4959.8823454689891</v>
      </c>
      <c r="G121">
        <f t="shared" si="17"/>
        <v>1078.7559223273365</v>
      </c>
      <c r="H121">
        <f t="shared" si="18"/>
        <v>2157.511844654673</v>
      </c>
      <c r="I121" t="str">
        <f t="shared" si="12"/>
        <v/>
      </c>
      <c r="J121">
        <f t="shared" si="19"/>
        <v>3291.3705008143161</v>
      </c>
      <c r="K121">
        <f t="shared" si="13"/>
        <v>3291.3705008143161</v>
      </c>
      <c r="L121" t="str">
        <f t="shared" si="10"/>
        <v/>
      </c>
      <c r="M121" t="str">
        <f t="shared" si="11"/>
        <v/>
      </c>
    </row>
    <row r="122" spans="1:13">
      <c r="A122">
        <f t="shared" si="14"/>
        <v>115</v>
      </c>
      <c r="B122" s="5">
        <v>43585</v>
      </c>
      <c r="C122">
        <v>338</v>
      </c>
      <c r="D122" s="3"/>
      <c r="E122">
        <f t="shared" si="15"/>
        <v>5181.184679476788</v>
      </c>
      <c r="F122">
        <f t="shared" si="16"/>
        <v>5181.184679476788</v>
      </c>
      <c r="G122">
        <f t="shared" si="17"/>
        <v>1273.1496682901916</v>
      </c>
      <c r="H122">
        <f t="shared" si="18"/>
        <v>2546.2993365803832</v>
      </c>
      <c r="I122" t="str">
        <f t="shared" si="12"/>
        <v/>
      </c>
      <c r="J122">
        <f t="shared" si="19"/>
        <v>3123.8853428964048</v>
      </c>
      <c r="K122">
        <f t="shared" si="13"/>
        <v>3123.8853428964048</v>
      </c>
      <c r="L122" t="str">
        <f t="shared" si="10"/>
        <v/>
      </c>
      <c r="M122" t="str">
        <f t="shared" si="11"/>
        <v/>
      </c>
    </row>
    <row r="123" spans="1:13">
      <c r="A123">
        <f t="shared" si="14"/>
        <v>116</v>
      </c>
      <c r="B123" s="5">
        <v>43586</v>
      </c>
      <c r="C123">
        <v>341</v>
      </c>
      <c r="D123" s="3"/>
      <c r="E123">
        <f t="shared" si="15"/>
        <v>5400.2801428254616</v>
      </c>
      <c r="F123">
        <f t="shared" si="16"/>
        <v>5400.2801428254616</v>
      </c>
      <c r="G123">
        <f t="shared" si="17"/>
        <v>1444.6653105150417</v>
      </c>
      <c r="H123">
        <f t="shared" si="18"/>
        <v>2889.3306210300834</v>
      </c>
      <c r="I123" t="str">
        <f t="shared" si="12"/>
        <v/>
      </c>
      <c r="J123">
        <f t="shared" si="19"/>
        <v>2999.9495217953781</v>
      </c>
      <c r="K123">
        <f t="shared" si="13"/>
        <v>2999.9495217953781</v>
      </c>
      <c r="L123" t="str">
        <f t="shared" si="10"/>
        <v/>
      </c>
      <c r="M123" t="str">
        <f t="shared" si="11"/>
        <v/>
      </c>
    </row>
    <row r="124" spans="1:13">
      <c r="A124">
        <f t="shared" si="14"/>
        <v>117</v>
      </c>
      <c r="B124" s="5">
        <v>43587</v>
      </c>
      <c r="C124">
        <v>293</v>
      </c>
      <c r="D124" s="3"/>
      <c r="E124">
        <f t="shared" si="15"/>
        <v>5566.2206594593954</v>
      </c>
      <c r="F124">
        <f t="shared" si="16"/>
        <v>5566.2206594593954</v>
      </c>
      <c r="G124">
        <f t="shared" si="17"/>
        <v>1545.3484302212232</v>
      </c>
      <c r="H124">
        <f t="shared" si="18"/>
        <v>3090.6968604424465</v>
      </c>
      <c r="I124" t="str">
        <f t="shared" si="12"/>
        <v/>
      </c>
      <c r="J124">
        <f t="shared" si="19"/>
        <v>2964.5237990169489</v>
      </c>
      <c r="K124">
        <f t="shared" si="13"/>
        <v>2964.5237990169489</v>
      </c>
      <c r="L124" t="str">
        <f t="shared" si="10"/>
        <v/>
      </c>
      <c r="M124" t="str">
        <f t="shared" si="11"/>
        <v/>
      </c>
    </row>
    <row r="125" spans="1:13">
      <c r="A125">
        <f t="shared" si="14"/>
        <v>118</v>
      </c>
      <c r="B125" s="5">
        <v>43588</v>
      </c>
      <c r="C125">
        <v>0</v>
      </c>
      <c r="D125" s="3"/>
      <c r="E125">
        <f t="shared" si="15"/>
        <v>5435.2568756208775</v>
      </c>
      <c r="F125">
        <f t="shared" si="16"/>
        <v>5435.2568756208775</v>
      </c>
      <c r="G125">
        <f t="shared" si="17"/>
        <v>1339.6284015724141</v>
      </c>
      <c r="H125">
        <f t="shared" si="18"/>
        <v>2679.2568031448282</v>
      </c>
      <c r="I125" t="str">
        <f t="shared" si="12"/>
        <v/>
      </c>
      <c r="J125">
        <f t="shared" si="19"/>
        <v>3245.0000724760494</v>
      </c>
      <c r="K125">
        <f t="shared" si="13"/>
        <v>3245.0000724760494</v>
      </c>
      <c r="L125" t="str">
        <f t="shared" si="10"/>
        <v/>
      </c>
      <c r="M125" t="str">
        <f t="shared" si="11"/>
        <v/>
      </c>
    </row>
    <row r="126" spans="1:13">
      <c r="A126">
        <f t="shared" si="14"/>
        <v>119</v>
      </c>
      <c r="B126" s="5">
        <v>43589</v>
      </c>
      <c r="C126">
        <v>35</v>
      </c>
      <c r="D126" s="3"/>
      <c r="E126">
        <f t="shared" si="15"/>
        <v>5342.37444872572</v>
      </c>
      <c r="F126">
        <f t="shared" si="16"/>
        <v>5342.37444872572</v>
      </c>
      <c r="G126">
        <f t="shared" si="17"/>
        <v>1196.2942552007871</v>
      </c>
      <c r="H126">
        <f t="shared" si="18"/>
        <v>2392.5885104015742</v>
      </c>
      <c r="I126" t="str">
        <f t="shared" si="12"/>
        <v/>
      </c>
      <c r="J126">
        <f t="shared" si="19"/>
        <v>3438.7859383241457</v>
      </c>
      <c r="K126">
        <f t="shared" si="13"/>
        <v>3438.7859383241457</v>
      </c>
      <c r="L126" t="str">
        <f t="shared" si="10"/>
        <v/>
      </c>
      <c r="M126" t="str">
        <f t="shared" si="11"/>
        <v/>
      </c>
    </row>
    <row r="127" spans="1:13">
      <c r="A127">
        <f t="shared" si="14"/>
        <v>120</v>
      </c>
      <c r="B127" s="5">
        <v>43590</v>
      </c>
      <c r="C127">
        <v>240</v>
      </c>
      <c r="D127" s="3"/>
      <c r="E127">
        <f t="shared" si="15"/>
        <v>5456.6773886750525</v>
      </c>
      <c r="F127">
        <f t="shared" si="16"/>
        <v>5456.6773886750525</v>
      </c>
      <c r="G127">
        <f t="shared" si="17"/>
        <v>1277.0410514316661</v>
      </c>
      <c r="H127">
        <f t="shared" si="18"/>
        <v>2554.0821028633322</v>
      </c>
      <c r="I127" t="str">
        <f t="shared" si="12"/>
        <v/>
      </c>
      <c r="J127">
        <f t="shared" si="19"/>
        <v>3391.5952858117203</v>
      </c>
      <c r="K127">
        <f t="shared" si="13"/>
        <v>3391.5952858117203</v>
      </c>
      <c r="L127" t="str">
        <f t="shared" si="10"/>
        <v/>
      </c>
      <c r="M127" t="str">
        <f t="shared" si="11"/>
        <v/>
      </c>
    </row>
    <row r="128" spans="1:13">
      <c r="A128">
        <f t="shared" si="14"/>
        <v>121</v>
      </c>
      <c r="B128" s="5">
        <v>43591</v>
      </c>
      <c r="C128">
        <v>308</v>
      </c>
      <c r="D128" s="3"/>
      <c r="E128">
        <f t="shared" si="15"/>
        <v>5636.290973236687</v>
      </c>
      <c r="F128">
        <f t="shared" si="16"/>
        <v>5636.290973236687</v>
      </c>
      <c r="G128">
        <f t="shared" si="17"/>
        <v>1415.0386645598464</v>
      </c>
      <c r="H128">
        <f t="shared" si="18"/>
        <v>2830.0773291196929</v>
      </c>
      <c r="I128" t="str">
        <f t="shared" si="12"/>
        <v/>
      </c>
      <c r="J128">
        <f t="shared" si="19"/>
        <v>3295.2136441169941</v>
      </c>
      <c r="K128">
        <f t="shared" si="13"/>
        <v>3295.2136441169941</v>
      </c>
      <c r="L128" t="str">
        <f t="shared" si="10"/>
        <v/>
      </c>
      <c r="M128" t="str">
        <f t="shared" si="11"/>
        <v/>
      </c>
    </row>
    <row r="129" spans="1:13">
      <c r="A129">
        <f t="shared" si="14"/>
        <v>122</v>
      </c>
      <c r="B129" s="5">
        <v>43592</v>
      </c>
      <c r="C129">
        <v>129</v>
      </c>
      <c r="D129" s="3"/>
      <c r="E129">
        <f t="shared" si="15"/>
        <v>5632.6785530992411</v>
      </c>
      <c r="F129">
        <f t="shared" si="16"/>
        <v>5632.6785530992411</v>
      </c>
      <c r="G129">
        <f t="shared" si="17"/>
        <v>1355.6657455989414</v>
      </c>
      <c r="H129">
        <f t="shared" si="18"/>
        <v>2711.3314911978828</v>
      </c>
      <c r="I129" t="str">
        <f t="shared" si="12"/>
        <v/>
      </c>
      <c r="J129">
        <f t="shared" si="19"/>
        <v>3410.3470619013583</v>
      </c>
      <c r="K129">
        <f t="shared" si="13"/>
        <v>3410.3470619013583</v>
      </c>
      <c r="L129" t="str">
        <f t="shared" si="10"/>
        <v/>
      </c>
      <c r="M129" t="str">
        <f t="shared" si="11"/>
        <v/>
      </c>
    </row>
    <row r="130" spans="1:13">
      <c r="A130">
        <f t="shared" si="14"/>
        <v>123</v>
      </c>
      <c r="B130" s="5">
        <v>43593</v>
      </c>
      <c r="C130">
        <v>34</v>
      </c>
      <c r="D130" s="3"/>
      <c r="E130">
        <f t="shared" si="15"/>
        <v>5534.1511271147328</v>
      </c>
      <c r="F130">
        <f t="shared" si="16"/>
        <v>5534.1511271147328</v>
      </c>
      <c r="G130">
        <f t="shared" si="17"/>
        <v>1209.1966743080743</v>
      </c>
      <c r="H130">
        <f t="shared" si="18"/>
        <v>2418.3933486161486</v>
      </c>
      <c r="I130" t="str">
        <f t="shared" si="12"/>
        <v/>
      </c>
      <c r="J130">
        <f t="shared" si="19"/>
        <v>3604.7577784985842</v>
      </c>
      <c r="K130">
        <f t="shared" si="13"/>
        <v>3604.7577784985842</v>
      </c>
      <c r="L130" t="str">
        <f t="shared" si="10"/>
        <v/>
      </c>
      <c r="M130" t="str">
        <f t="shared" si="11"/>
        <v/>
      </c>
    </row>
    <row r="131" spans="1:13">
      <c r="A131">
        <f t="shared" si="14"/>
        <v>124</v>
      </c>
      <c r="B131" s="5">
        <v>43594</v>
      </c>
      <c r="C131">
        <v>76</v>
      </c>
      <c r="D131" s="3"/>
      <c r="E131">
        <f t="shared" si="15"/>
        <v>5479.9418852821364</v>
      </c>
      <c r="F131">
        <f t="shared" si="16"/>
        <v>5479.9418852821364</v>
      </c>
      <c r="G131">
        <f t="shared" si="17"/>
        <v>1124.2258734090879</v>
      </c>
      <c r="H131">
        <f t="shared" si="18"/>
        <v>2248.4517468181757</v>
      </c>
      <c r="I131" t="str">
        <f t="shared" si="12"/>
        <v/>
      </c>
      <c r="J131">
        <f t="shared" si="19"/>
        <v>3720.4901384639606</v>
      </c>
      <c r="K131">
        <f t="shared" si="13"/>
        <v>3720.4901384639606</v>
      </c>
      <c r="L131" t="str">
        <f t="shared" ref="L131:L194" si="20">IF(ISBLANK(D131),"",(K131-D131))</f>
        <v/>
      </c>
      <c r="M131" t="str">
        <f t="shared" ref="M131:M150" si="21">IF(L131="","",(ABS(L131)/D131)*100)</f>
        <v/>
      </c>
    </row>
    <row r="132" spans="1:13">
      <c r="A132">
        <f t="shared" si="14"/>
        <v>125</v>
      </c>
      <c r="B132" s="5">
        <v>43595</v>
      </c>
      <c r="C132">
        <v>114</v>
      </c>
      <c r="D132" s="3"/>
      <c r="E132">
        <f t="shared" si="15"/>
        <v>5465.0080954777213</v>
      </c>
      <c r="F132">
        <f t="shared" si="16"/>
        <v>5465.0080954777213</v>
      </c>
      <c r="G132">
        <f t="shared" si="17"/>
        <v>1088.5665639856836</v>
      </c>
      <c r="H132">
        <f t="shared" si="18"/>
        <v>2177.1331279713672</v>
      </c>
      <c r="I132" t="str">
        <f t="shared" si="12"/>
        <v/>
      </c>
      <c r="J132">
        <f t="shared" si="19"/>
        <v>3776.8749675063541</v>
      </c>
      <c r="K132">
        <f t="shared" si="13"/>
        <v>3776.8749675063541</v>
      </c>
      <c r="L132" t="str">
        <f t="shared" si="20"/>
        <v/>
      </c>
      <c r="M132" t="str">
        <f t="shared" si="21"/>
        <v/>
      </c>
    </row>
    <row r="133" spans="1:13">
      <c r="A133">
        <f t="shared" si="14"/>
        <v>126</v>
      </c>
      <c r="B133" s="5">
        <v>43596</v>
      </c>
      <c r="C133">
        <v>151</v>
      </c>
      <c r="D133" s="3">
        <v>515</v>
      </c>
      <c r="E133">
        <f t="shared" si="15"/>
        <v>5487.4256725592941</v>
      </c>
      <c r="F133">
        <f t="shared" si="16"/>
        <v>5487.4256725592941</v>
      </c>
      <c r="G133">
        <f t="shared" si="17"/>
        <v>1094.6542967261812</v>
      </c>
      <c r="H133">
        <f t="shared" si="18"/>
        <v>2189.3085934523624</v>
      </c>
      <c r="I133">
        <f t="shared" si="12"/>
        <v>3938.1170791069317</v>
      </c>
      <c r="J133">
        <f t="shared" si="19"/>
        <v>3787.1170791069317</v>
      </c>
      <c r="K133">
        <f t="shared" si="13"/>
        <v>3938.1170791069317</v>
      </c>
      <c r="L133">
        <f t="shared" si="20"/>
        <v>3423.1170791069317</v>
      </c>
      <c r="M133">
        <f t="shared" si="21"/>
        <v>664.6829279819284</v>
      </c>
    </row>
    <row r="134" spans="1:13">
      <c r="A134">
        <f t="shared" si="14"/>
        <v>127</v>
      </c>
      <c r="B134" s="5">
        <v>43597</v>
      </c>
      <c r="C134">
        <v>348</v>
      </c>
      <c r="D134" s="3"/>
      <c r="E134">
        <f t="shared" si="15"/>
        <v>5706.3158018627946</v>
      </c>
      <c r="F134">
        <f t="shared" si="16"/>
        <v>5706.3158018627946</v>
      </c>
      <c r="G134">
        <f t="shared" si="17"/>
        <v>1296.9316176985039</v>
      </c>
      <c r="H134">
        <f t="shared" si="18"/>
        <v>2593.8632353970079</v>
      </c>
      <c r="I134" t="str">
        <f t="shared" si="12"/>
        <v/>
      </c>
      <c r="J134">
        <f t="shared" si="19"/>
        <v>3601.4525664657867</v>
      </c>
      <c r="K134">
        <f t="shared" si="13"/>
        <v>3601.4525664657867</v>
      </c>
      <c r="L134" t="str">
        <f t="shared" si="20"/>
        <v/>
      </c>
      <c r="M134" t="str">
        <f t="shared" si="21"/>
        <v/>
      </c>
    </row>
    <row r="135" spans="1:13">
      <c r="A135">
        <f t="shared" si="14"/>
        <v>128</v>
      </c>
      <c r="B135" s="5">
        <v>43598</v>
      </c>
      <c r="C135">
        <v>299</v>
      </c>
      <c r="D135" s="3"/>
      <c r="E135">
        <f t="shared" si="15"/>
        <v>5871.0558156153111</v>
      </c>
      <c r="F135">
        <f t="shared" si="16"/>
        <v>5871.0558156153111</v>
      </c>
      <c r="G135">
        <f t="shared" si="17"/>
        <v>1423.2813568700844</v>
      </c>
      <c r="H135">
        <f t="shared" si="18"/>
        <v>2846.5627137401689</v>
      </c>
      <c r="I135" t="str">
        <f t="shared" ref="I135:I198" si="22">IF(ISBLANK(D135),"",($O$2+((E134*EXP(-1/$O$5))*$O$3)-((G134*EXP(-1/$O$6))*$O$4)))</f>
        <v/>
      </c>
      <c r="J135">
        <f t="shared" si="19"/>
        <v>3513.4931018751422</v>
      </c>
      <c r="K135">
        <f t="shared" ref="K135:K198" si="23">IF(I135="",J135,I135)</f>
        <v>3513.4931018751422</v>
      </c>
      <c r="L135" t="str">
        <f t="shared" si="20"/>
        <v/>
      </c>
      <c r="M135" t="str">
        <f t="shared" si="21"/>
        <v/>
      </c>
    </row>
    <row r="136" spans="1:13">
      <c r="A136">
        <f t="shared" ref="A136:A199" si="24">A135+1</f>
        <v>129</v>
      </c>
      <c r="B136" s="5">
        <v>43599</v>
      </c>
      <c r="C136">
        <v>395</v>
      </c>
      <c r="D136" s="3"/>
      <c r="E136">
        <f t="shared" ref="E136:E199" si="25">(E135*EXP(-1/$O$5)+C136)</f>
        <v>6127.919774703345</v>
      </c>
      <c r="F136">
        <f t="shared" ref="F136:F199" si="26">E136*$O$3</f>
        <v>6127.919774703345</v>
      </c>
      <c r="G136">
        <f t="shared" ref="G136:G199" si="27">(G135*EXP(-1/$O$6)+C136)</f>
        <v>1628.8111533971276</v>
      </c>
      <c r="H136">
        <f t="shared" ref="H136:H199" si="28">G136*$O$4</f>
        <v>3257.6223067942551</v>
      </c>
      <c r="I136" t="str">
        <f t="shared" si="22"/>
        <v/>
      </c>
      <c r="J136">
        <f t="shared" si="19"/>
        <v>3359.2974679090898</v>
      </c>
      <c r="K136">
        <f t="shared" si="23"/>
        <v>3359.2974679090898</v>
      </c>
      <c r="L136" t="str">
        <f t="shared" si="20"/>
        <v/>
      </c>
      <c r="M136" t="str">
        <f t="shared" si="21"/>
        <v/>
      </c>
    </row>
    <row r="137" spans="1:13">
      <c r="A137">
        <f t="shared" si="24"/>
        <v>130</v>
      </c>
      <c r="B137" s="5">
        <v>43600</v>
      </c>
      <c r="C137">
        <v>202</v>
      </c>
      <c r="D137" s="3"/>
      <c r="E137">
        <f t="shared" si="25"/>
        <v>6185.7401580742098</v>
      </c>
      <c r="F137">
        <f t="shared" si="26"/>
        <v>6185.7401580742098</v>
      </c>
      <c r="G137">
        <f t="shared" si="27"/>
        <v>1613.9803917465729</v>
      </c>
      <c r="H137">
        <f t="shared" si="28"/>
        <v>3227.9607834931458</v>
      </c>
      <c r="I137" t="str">
        <f t="shared" si="22"/>
        <v/>
      </c>
      <c r="J137">
        <f t="shared" ref="J137:J200" si="29">$O$2+F137-H137</f>
        <v>3446.7793745810641</v>
      </c>
      <c r="K137">
        <f t="shared" si="23"/>
        <v>3446.7793745810641</v>
      </c>
      <c r="L137" t="str">
        <f t="shared" si="20"/>
        <v/>
      </c>
      <c r="M137" t="str">
        <f t="shared" si="21"/>
        <v/>
      </c>
    </row>
    <row r="138" spans="1:13">
      <c r="A138">
        <f t="shared" si="24"/>
        <v>131</v>
      </c>
      <c r="B138" s="5">
        <v>43601</v>
      </c>
      <c r="C138">
        <v>337</v>
      </c>
      <c r="D138" s="3"/>
      <c r="E138">
        <f t="shared" si="25"/>
        <v>6377.2001253472372</v>
      </c>
      <c r="F138">
        <f t="shared" si="26"/>
        <v>6377.2001253472372</v>
      </c>
      <c r="G138">
        <f t="shared" si="27"/>
        <v>1736.1239322352444</v>
      </c>
      <c r="H138">
        <f t="shared" si="28"/>
        <v>3472.2478644704888</v>
      </c>
      <c r="I138" t="str">
        <f t="shared" si="22"/>
        <v/>
      </c>
      <c r="J138">
        <f t="shared" si="29"/>
        <v>3393.9522608767484</v>
      </c>
      <c r="K138">
        <f t="shared" si="23"/>
        <v>3393.9522608767484</v>
      </c>
      <c r="L138" t="str">
        <f t="shared" si="20"/>
        <v/>
      </c>
      <c r="M138" t="str">
        <f t="shared" si="21"/>
        <v/>
      </c>
    </row>
    <row r="139" spans="1:13">
      <c r="A139">
        <f t="shared" si="24"/>
        <v>132</v>
      </c>
      <c r="B139" s="5">
        <v>43602</v>
      </c>
      <c r="C139">
        <v>339</v>
      </c>
      <c r="D139" s="3"/>
      <c r="E139">
        <f t="shared" si="25"/>
        <v>6566.1553625167135</v>
      </c>
      <c r="F139">
        <f t="shared" si="26"/>
        <v>6566.1553625167135</v>
      </c>
      <c r="G139">
        <f t="shared" si="27"/>
        <v>1844.0074680821153</v>
      </c>
      <c r="H139">
        <f t="shared" si="28"/>
        <v>3688.0149361642307</v>
      </c>
      <c r="I139" t="str">
        <f t="shared" si="22"/>
        <v/>
      </c>
      <c r="J139">
        <f t="shared" si="29"/>
        <v>3367.1404263524828</v>
      </c>
      <c r="K139">
        <f t="shared" si="23"/>
        <v>3367.1404263524828</v>
      </c>
      <c r="L139" t="str">
        <f t="shared" si="20"/>
        <v/>
      </c>
      <c r="M139" t="str">
        <f t="shared" si="21"/>
        <v/>
      </c>
    </row>
    <row r="140" spans="1:13">
      <c r="A140">
        <f t="shared" si="24"/>
        <v>133</v>
      </c>
      <c r="B140" s="5">
        <v>43603</v>
      </c>
      <c r="C140">
        <v>289</v>
      </c>
      <c r="D140" s="3"/>
      <c r="E140">
        <f t="shared" si="25"/>
        <v>6700.6648016573672</v>
      </c>
      <c r="F140">
        <f t="shared" si="26"/>
        <v>6700.6648016573672</v>
      </c>
      <c r="G140">
        <f t="shared" si="27"/>
        <v>1887.5293210546743</v>
      </c>
      <c r="H140">
        <f t="shared" si="28"/>
        <v>3775.0586421093485</v>
      </c>
      <c r="I140" t="str">
        <f t="shared" si="22"/>
        <v/>
      </c>
      <c r="J140">
        <f t="shared" si="29"/>
        <v>3414.6061595480187</v>
      </c>
      <c r="K140">
        <f t="shared" si="23"/>
        <v>3414.6061595480187</v>
      </c>
      <c r="L140" t="str">
        <f t="shared" si="20"/>
        <v/>
      </c>
      <c r="M140" t="str">
        <f t="shared" si="21"/>
        <v/>
      </c>
    </row>
    <row r="141" spans="1:13">
      <c r="A141">
        <f t="shared" si="24"/>
        <v>134</v>
      </c>
      <c r="B141" s="5">
        <v>43604</v>
      </c>
      <c r="C141">
        <v>142</v>
      </c>
      <c r="D141" s="3"/>
      <c r="E141">
        <f t="shared" si="25"/>
        <v>6685.0094605656886</v>
      </c>
      <c r="F141">
        <f t="shared" si="26"/>
        <v>6685.0094605656886</v>
      </c>
      <c r="G141">
        <f t="shared" si="27"/>
        <v>1778.2574535527622</v>
      </c>
      <c r="H141">
        <f t="shared" si="28"/>
        <v>3556.5149071055243</v>
      </c>
      <c r="I141" t="str">
        <f t="shared" si="22"/>
        <v/>
      </c>
      <c r="J141">
        <f t="shared" si="29"/>
        <v>3617.4945534601643</v>
      </c>
      <c r="K141">
        <f t="shared" si="23"/>
        <v>3617.4945534601643</v>
      </c>
      <c r="L141" t="str">
        <f t="shared" si="20"/>
        <v/>
      </c>
      <c r="M141" t="str">
        <f t="shared" si="21"/>
        <v/>
      </c>
    </row>
    <row r="142" spans="1:13">
      <c r="A142">
        <f t="shared" si="24"/>
        <v>135</v>
      </c>
      <c r="B142" s="5">
        <v>43605</v>
      </c>
      <c r="C142">
        <v>43</v>
      </c>
      <c r="D142" s="3"/>
      <c r="E142">
        <f t="shared" si="25"/>
        <v>6570.7224632447806</v>
      </c>
      <c r="F142">
        <f t="shared" si="26"/>
        <v>6570.7224632447806</v>
      </c>
      <c r="G142">
        <f t="shared" si="27"/>
        <v>1584.5320865509245</v>
      </c>
      <c r="H142">
        <f t="shared" si="28"/>
        <v>3169.0641731018491</v>
      </c>
      <c r="I142" t="str">
        <f t="shared" si="22"/>
        <v/>
      </c>
      <c r="J142">
        <f t="shared" si="29"/>
        <v>3890.6582901429315</v>
      </c>
      <c r="K142">
        <f t="shared" si="23"/>
        <v>3890.6582901429315</v>
      </c>
      <c r="L142" t="str">
        <f t="shared" si="20"/>
        <v/>
      </c>
      <c r="M142" t="str">
        <f t="shared" si="21"/>
        <v/>
      </c>
    </row>
    <row r="143" spans="1:13">
      <c r="A143">
        <f t="shared" si="24"/>
        <v>136</v>
      </c>
      <c r="B143" s="5">
        <v>43606</v>
      </c>
      <c r="C143">
        <v>144</v>
      </c>
      <c r="D143" s="3"/>
      <c r="E143">
        <f t="shared" si="25"/>
        <v>6560.1244462084132</v>
      </c>
      <c r="F143">
        <f t="shared" si="26"/>
        <v>6560.1244462084132</v>
      </c>
      <c r="G143">
        <f t="shared" si="27"/>
        <v>1517.5958472760385</v>
      </c>
      <c r="H143">
        <f t="shared" si="28"/>
        <v>3035.191694552077</v>
      </c>
      <c r="I143" t="str">
        <f t="shared" si="22"/>
        <v/>
      </c>
      <c r="J143">
        <f t="shared" si="29"/>
        <v>4013.9327516563362</v>
      </c>
      <c r="K143">
        <f t="shared" si="23"/>
        <v>4013.9327516563362</v>
      </c>
      <c r="L143" t="str">
        <f t="shared" si="20"/>
        <v/>
      </c>
      <c r="M143" t="str">
        <f t="shared" si="21"/>
        <v/>
      </c>
    </row>
    <row r="144" spans="1:13">
      <c r="A144">
        <f t="shared" si="24"/>
        <v>137</v>
      </c>
      <c r="B144" s="5">
        <v>43607</v>
      </c>
      <c r="C144">
        <v>207</v>
      </c>
      <c r="D144" s="3"/>
      <c r="E144">
        <f t="shared" si="25"/>
        <v>6612.7757826377429</v>
      </c>
      <c r="F144">
        <f t="shared" si="26"/>
        <v>6612.7757826377429</v>
      </c>
      <c r="G144">
        <f t="shared" si="27"/>
        <v>1522.5703007562497</v>
      </c>
      <c r="H144">
        <f t="shared" si="28"/>
        <v>3045.1406015124994</v>
      </c>
      <c r="I144" t="str">
        <f t="shared" si="22"/>
        <v/>
      </c>
      <c r="J144">
        <f t="shared" si="29"/>
        <v>4056.6351811252434</v>
      </c>
      <c r="K144">
        <f t="shared" si="23"/>
        <v>4056.6351811252434</v>
      </c>
      <c r="L144" t="str">
        <f t="shared" si="20"/>
        <v/>
      </c>
      <c r="M144" t="str">
        <f t="shared" si="21"/>
        <v/>
      </c>
    </row>
    <row r="145" spans="1:13">
      <c r="A145">
        <f t="shared" si="24"/>
        <v>138</v>
      </c>
      <c r="B145" s="5">
        <v>43608</v>
      </c>
      <c r="C145">
        <v>258</v>
      </c>
      <c r="D145" s="3">
        <v>493</v>
      </c>
      <c r="E145">
        <f t="shared" si="25"/>
        <v>6715.188321925385</v>
      </c>
      <c r="F145">
        <f t="shared" si="26"/>
        <v>6715.188321925385</v>
      </c>
      <c r="G145">
        <f t="shared" si="27"/>
        <v>1577.88254454158</v>
      </c>
      <c r="H145">
        <f t="shared" si="28"/>
        <v>3155.7650890831601</v>
      </c>
      <c r="I145">
        <f t="shared" si="22"/>
        <v>4306.4232328422249</v>
      </c>
      <c r="J145">
        <f t="shared" si="29"/>
        <v>4048.4232328422249</v>
      </c>
      <c r="K145">
        <f t="shared" si="23"/>
        <v>4306.4232328422249</v>
      </c>
      <c r="L145">
        <f t="shared" si="20"/>
        <v>3813.4232328422249</v>
      </c>
      <c r="M145">
        <f t="shared" si="21"/>
        <v>773.51384033310853</v>
      </c>
    </row>
    <row r="146" spans="1:13">
      <c r="A146">
        <f t="shared" si="24"/>
        <v>139</v>
      </c>
      <c r="B146" s="5">
        <v>43609</v>
      </c>
      <c r="C146">
        <v>409</v>
      </c>
      <c r="D146" s="3">
        <v>492</v>
      </c>
      <c r="E146">
        <f t="shared" si="25"/>
        <v>6966.1912668979276</v>
      </c>
      <c r="F146">
        <f t="shared" si="26"/>
        <v>6966.1912668979276</v>
      </c>
      <c r="G146">
        <f t="shared" si="27"/>
        <v>1776.8315062646773</v>
      </c>
      <c r="H146">
        <f t="shared" si="28"/>
        <v>3553.6630125293545</v>
      </c>
      <c r="I146">
        <f t="shared" si="22"/>
        <v>4310.5282543685735</v>
      </c>
      <c r="J146">
        <f t="shared" si="29"/>
        <v>3901.528254368573</v>
      </c>
      <c r="K146">
        <f t="shared" si="23"/>
        <v>4310.5282543685735</v>
      </c>
      <c r="L146">
        <f t="shared" si="20"/>
        <v>3818.5282543685735</v>
      </c>
      <c r="M146">
        <f t="shared" si="21"/>
        <v>776.12362893670195</v>
      </c>
    </row>
    <row r="147" spans="1:13">
      <c r="A147">
        <f t="shared" si="24"/>
        <v>140</v>
      </c>
      <c r="B147" s="5">
        <v>43610</v>
      </c>
      <c r="C147">
        <v>321</v>
      </c>
      <c r="D147" s="3"/>
      <c r="E147">
        <f t="shared" si="25"/>
        <v>7123.2885359299471</v>
      </c>
      <c r="F147">
        <f t="shared" si="26"/>
        <v>7123.2885359299471</v>
      </c>
      <c r="G147">
        <f t="shared" si="27"/>
        <v>1861.295964360675</v>
      </c>
      <c r="H147">
        <f t="shared" si="28"/>
        <v>3722.5919287213501</v>
      </c>
      <c r="I147" t="str">
        <f t="shared" si="22"/>
        <v/>
      </c>
      <c r="J147">
        <f t="shared" si="29"/>
        <v>3889.696607208597</v>
      </c>
      <c r="K147">
        <f t="shared" si="23"/>
        <v>3889.696607208597</v>
      </c>
      <c r="L147" t="str">
        <f t="shared" si="20"/>
        <v/>
      </c>
      <c r="M147" t="str">
        <f t="shared" si="21"/>
        <v/>
      </c>
    </row>
    <row r="148" spans="1:13">
      <c r="A148">
        <f t="shared" si="24"/>
        <v>141</v>
      </c>
      <c r="B148" s="5">
        <v>43611</v>
      </c>
      <c r="C148">
        <v>409</v>
      </c>
      <c r="D148" s="3"/>
      <c r="E148">
        <f t="shared" si="25"/>
        <v>7364.6895711901043</v>
      </c>
      <c r="F148">
        <f t="shared" si="26"/>
        <v>7364.6895711901043</v>
      </c>
      <c r="G148">
        <f t="shared" si="27"/>
        <v>2022.5163363984709</v>
      </c>
      <c r="H148">
        <f t="shared" si="28"/>
        <v>4045.0326727969418</v>
      </c>
      <c r="I148" t="str">
        <f t="shared" si="22"/>
        <v/>
      </c>
      <c r="J148">
        <f t="shared" si="29"/>
        <v>3808.6568983931625</v>
      </c>
      <c r="K148">
        <f t="shared" si="23"/>
        <v>3808.6568983931625</v>
      </c>
      <c r="L148" t="str">
        <f t="shared" si="20"/>
        <v/>
      </c>
      <c r="M148" t="str">
        <f t="shared" si="21"/>
        <v/>
      </c>
    </row>
    <row r="149" spans="1:13">
      <c r="A149">
        <f t="shared" si="24"/>
        <v>142</v>
      </c>
      <c r="B149" s="5">
        <v>43612</v>
      </c>
      <c r="C149">
        <v>41</v>
      </c>
      <c r="D149" s="3"/>
      <c r="E149">
        <f t="shared" si="25"/>
        <v>7232.4108472501875</v>
      </c>
      <c r="F149">
        <f t="shared" si="26"/>
        <v>7232.4108472501875</v>
      </c>
      <c r="G149">
        <f t="shared" si="27"/>
        <v>1794.2747139075382</v>
      </c>
      <c r="H149">
        <f t="shared" si="28"/>
        <v>3588.5494278150763</v>
      </c>
      <c r="I149" t="str">
        <f t="shared" si="22"/>
        <v/>
      </c>
      <c r="J149">
        <f t="shared" si="29"/>
        <v>4132.8614194351112</v>
      </c>
      <c r="K149">
        <f t="shared" si="23"/>
        <v>4132.8614194351112</v>
      </c>
      <c r="L149" t="str">
        <f t="shared" si="20"/>
        <v/>
      </c>
      <c r="M149" t="str">
        <f t="shared" si="21"/>
        <v/>
      </c>
    </row>
    <row r="150" spans="1:13">
      <c r="A150">
        <f t="shared" si="24"/>
        <v>143</v>
      </c>
      <c r="B150" s="5">
        <v>43613</v>
      </c>
      <c r="C150">
        <v>460</v>
      </c>
      <c r="D150" s="3"/>
      <c r="E150">
        <f t="shared" si="25"/>
        <v>7522.2444185763707</v>
      </c>
      <c r="F150">
        <f t="shared" si="26"/>
        <v>7522.2444185763707</v>
      </c>
      <c r="G150">
        <f t="shared" si="27"/>
        <v>2015.4170955670247</v>
      </c>
      <c r="H150">
        <f t="shared" si="28"/>
        <v>4030.8341911340494</v>
      </c>
      <c r="I150" t="str">
        <f t="shared" si="22"/>
        <v/>
      </c>
      <c r="J150">
        <f t="shared" si="29"/>
        <v>3980.4102274423212</v>
      </c>
      <c r="K150">
        <f t="shared" si="23"/>
        <v>3980.4102274423212</v>
      </c>
      <c r="L150" t="str">
        <f t="shared" si="20"/>
        <v/>
      </c>
      <c r="M150" t="str">
        <f t="shared" si="21"/>
        <v/>
      </c>
    </row>
    <row r="151" spans="1:13">
      <c r="A151">
        <f t="shared" si="24"/>
        <v>144</v>
      </c>
      <c r="B151" s="5">
        <v>43614</v>
      </c>
      <c r="C151">
        <v>341</v>
      </c>
      <c r="D151" s="3">
        <v>487</v>
      </c>
      <c r="E151">
        <f t="shared" si="25"/>
        <v>7686.2586948176913</v>
      </c>
      <c r="F151">
        <f t="shared" si="26"/>
        <v>7686.2586948176913</v>
      </c>
      <c r="G151">
        <f t="shared" si="27"/>
        <v>2088.1205389257534</v>
      </c>
      <c r="H151">
        <f t="shared" si="28"/>
        <v>4176.2410778515068</v>
      </c>
      <c r="I151">
        <f t="shared" si="22"/>
        <v>4340.0176169661845</v>
      </c>
      <c r="J151">
        <f t="shared" si="29"/>
        <v>3999.0176169661845</v>
      </c>
      <c r="K151">
        <f t="shared" si="23"/>
        <v>4340.0176169661845</v>
      </c>
      <c r="L151">
        <f t="shared" si="20"/>
        <v>3853.0176169661845</v>
      </c>
    </row>
    <row r="152" spans="1:13">
      <c r="A152">
        <f t="shared" si="24"/>
        <v>145</v>
      </c>
      <c r="B152" s="5">
        <v>43615</v>
      </c>
      <c r="C152">
        <v>278</v>
      </c>
      <c r="D152" s="3"/>
      <c r="E152">
        <f t="shared" si="25"/>
        <v>7783.4139917741013</v>
      </c>
      <c r="F152">
        <f t="shared" si="26"/>
        <v>7783.4139917741013</v>
      </c>
      <c r="G152">
        <f t="shared" si="27"/>
        <v>2088.1455472091743</v>
      </c>
      <c r="H152">
        <f t="shared" si="28"/>
        <v>4176.2910944183486</v>
      </c>
      <c r="I152" t="str">
        <f t="shared" si="22"/>
        <v/>
      </c>
      <c r="J152">
        <f t="shared" si="29"/>
        <v>4096.1228973557527</v>
      </c>
      <c r="K152">
        <f t="shared" si="23"/>
        <v>4096.1228973557527</v>
      </c>
      <c r="L152" t="str">
        <f t="shared" si="20"/>
        <v/>
      </c>
    </row>
    <row r="153" spans="1:13">
      <c r="A153">
        <f t="shared" si="24"/>
        <v>146</v>
      </c>
      <c r="B153" s="5">
        <v>43616</v>
      </c>
      <c r="C153">
        <v>282</v>
      </c>
      <c r="D153" s="3"/>
      <c r="E153">
        <f t="shared" si="25"/>
        <v>7882.283388460326</v>
      </c>
      <c r="F153">
        <f t="shared" si="26"/>
        <v>7882.283388460326</v>
      </c>
      <c r="G153">
        <f t="shared" si="27"/>
        <v>2092.167226337383</v>
      </c>
      <c r="H153">
        <f t="shared" si="28"/>
        <v>4184.334452674766</v>
      </c>
      <c r="I153" t="str">
        <f t="shared" si="22"/>
        <v/>
      </c>
      <c r="J153">
        <f t="shared" si="29"/>
        <v>4186.94893578556</v>
      </c>
      <c r="K153">
        <f t="shared" si="23"/>
        <v>4186.94893578556</v>
      </c>
      <c r="L153" t="str">
        <f t="shared" si="20"/>
        <v/>
      </c>
    </row>
    <row r="154" spans="1:13">
      <c r="A154">
        <f t="shared" si="24"/>
        <v>147</v>
      </c>
      <c r="B154" s="5">
        <v>43617</v>
      </c>
      <c r="C154">
        <v>416</v>
      </c>
      <c r="D154" s="3">
        <v>496</v>
      </c>
      <c r="E154">
        <f t="shared" si="25"/>
        <v>8112.8265550008136</v>
      </c>
      <c r="F154">
        <f t="shared" si="26"/>
        <v>8112.8265550008136</v>
      </c>
      <c r="G154">
        <f t="shared" si="27"/>
        <v>2229.6535310935133</v>
      </c>
      <c r="H154">
        <f t="shared" si="28"/>
        <v>4459.3070621870265</v>
      </c>
      <c r="I154">
        <f t="shared" si="22"/>
        <v>4558.5194928137871</v>
      </c>
      <c r="J154">
        <f t="shared" si="29"/>
        <v>4142.519492813788</v>
      </c>
      <c r="K154">
        <f t="shared" si="23"/>
        <v>4558.5194928137871</v>
      </c>
      <c r="L154">
        <f t="shared" si="20"/>
        <v>4062.5194928137871</v>
      </c>
    </row>
    <row r="155" spans="1:13">
      <c r="A155">
        <f t="shared" si="24"/>
        <v>148</v>
      </c>
      <c r="B155" s="5">
        <v>43618</v>
      </c>
      <c r="C155">
        <v>107</v>
      </c>
      <c r="D155" s="3">
        <v>485</v>
      </c>
      <c r="E155">
        <f t="shared" si="25"/>
        <v>8028.9454296787526</v>
      </c>
      <c r="F155">
        <f t="shared" si="26"/>
        <v>8028.9454296787526</v>
      </c>
      <c r="G155">
        <f t="shared" si="27"/>
        <v>2039.8373702049209</v>
      </c>
      <c r="H155">
        <f t="shared" si="28"/>
        <v>4079.6747404098419</v>
      </c>
      <c r="I155">
        <f t="shared" si="22"/>
        <v>4545.2706892689093</v>
      </c>
      <c r="J155">
        <f t="shared" si="29"/>
        <v>4438.2706892689093</v>
      </c>
      <c r="K155">
        <f t="shared" si="23"/>
        <v>4545.2706892689093</v>
      </c>
      <c r="L155">
        <f t="shared" si="20"/>
        <v>4060.2706892689093</v>
      </c>
    </row>
    <row r="156" spans="1:13">
      <c r="A156">
        <f t="shared" si="24"/>
        <v>149</v>
      </c>
      <c r="B156" s="5">
        <v>43619</v>
      </c>
      <c r="C156">
        <v>0</v>
      </c>
      <c r="D156" s="3"/>
      <c r="E156">
        <f t="shared" si="25"/>
        <v>7840.0378857572314</v>
      </c>
      <c r="F156">
        <f t="shared" si="26"/>
        <v>7840.0378857572314</v>
      </c>
      <c r="G156">
        <f t="shared" si="27"/>
        <v>1768.2899353151754</v>
      </c>
      <c r="H156">
        <f t="shared" si="28"/>
        <v>3536.5798706303508</v>
      </c>
      <c r="I156" t="str">
        <f t="shared" si="22"/>
        <v/>
      </c>
      <c r="J156">
        <f t="shared" si="29"/>
        <v>4792.4580151268819</v>
      </c>
      <c r="K156">
        <f t="shared" si="23"/>
        <v>4792.4580151268819</v>
      </c>
      <c r="L156" t="str">
        <f t="shared" si="20"/>
        <v/>
      </c>
    </row>
    <row r="157" spans="1:13">
      <c r="A157">
        <f t="shared" si="24"/>
        <v>150</v>
      </c>
      <c r="B157" s="5">
        <v>43620</v>
      </c>
      <c r="C157">
        <v>58.767673063602658</v>
      </c>
      <c r="D157" s="3"/>
      <c r="E157">
        <f t="shared" si="25"/>
        <v>7714.3426907864541</v>
      </c>
      <c r="F157">
        <f t="shared" si="26"/>
        <v>7714.3426907864541</v>
      </c>
      <c r="G157">
        <f t="shared" si="27"/>
        <v>1591.6591383390064</v>
      </c>
      <c r="H157">
        <f t="shared" si="28"/>
        <v>3183.3182766780128</v>
      </c>
      <c r="I157" t="str">
        <f t="shared" si="22"/>
        <v/>
      </c>
      <c r="J157">
        <f t="shared" si="29"/>
        <v>5020.0244141084413</v>
      </c>
      <c r="K157">
        <f t="shared" si="23"/>
        <v>5020.0244141084413</v>
      </c>
      <c r="L157" t="str">
        <f t="shared" si="20"/>
        <v/>
      </c>
    </row>
    <row r="158" spans="1:13">
      <c r="A158">
        <f t="shared" si="24"/>
        <v>151</v>
      </c>
      <c r="B158" s="5">
        <v>43621</v>
      </c>
      <c r="C158">
        <v>31.468646864686473</v>
      </c>
      <c r="D158" s="3"/>
      <c r="E158">
        <f t="shared" si="25"/>
        <v>7564.3058655503401</v>
      </c>
      <c r="F158">
        <f t="shared" si="26"/>
        <v>7564.3058655503401</v>
      </c>
      <c r="G158">
        <f t="shared" si="27"/>
        <v>1411.2427778261881</v>
      </c>
      <c r="H158">
        <f t="shared" si="28"/>
        <v>2822.4855556523762</v>
      </c>
      <c r="I158" t="str">
        <f t="shared" si="22"/>
        <v/>
      </c>
      <c r="J158">
        <f t="shared" si="29"/>
        <v>5230.8203098979639</v>
      </c>
      <c r="K158">
        <f t="shared" si="23"/>
        <v>5230.8203098979639</v>
      </c>
      <c r="L158" t="str">
        <f t="shared" si="20"/>
        <v/>
      </c>
    </row>
    <row r="159" spans="1:13">
      <c r="A159">
        <f t="shared" si="24"/>
        <v>152</v>
      </c>
      <c r="B159" s="5">
        <v>43622</v>
      </c>
      <c r="C159">
        <v>101</v>
      </c>
      <c r="D159" s="3"/>
      <c r="E159">
        <f t="shared" si="25"/>
        <v>7487.3305068873979</v>
      </c>
      <c r="F159">
        <f t="shared" si="26"/>
        <v>7487.3305068873979</v>
      </c>
      <c r="G159">
        <f t="shared" si="27"/>
        <v>1324.3751752795781</v>
      </c>
      <c r="H159">
        <f t="shared" si="28"/>
        <v>2648.7503505591562</v>
      </c>
      <c r="I159" t="str">
        <f t="shared" si="22"/>
        <v/>
      </c>
      <c r="J159">
        <f t="shared" si="29"/>
        <v>5327.5801563282421</v>
      </c>
      <c r="K159">
        <f t="shared" si="23"/>
        <v>5327.5801563282421</v>
      </c>
      <c r="L159" t="str">
        <f t="shared" si="20"/>
        <v/>
      </c>
    </row>
    <row r="160" spans="1:13">
      <c r="A160">
        <f t="shared" si="24"/>
        <v>153</v>
      </c>
      <c r="B160" s="5">
        <v>43623</v>
      </c>
      <c r="C160">
        <v>89.733732632522518</v>
      </c>
      <c r="D160" s="3"/>
      <c r="E160">
        <f t="shared" si="25"/>
        <v>7400.8999812156553</v>
      </c>
      <c r="F160">
        <f t="shared" si="26"/>
        <v>7400.8999812156553</v>
      </c>
      <c r="G160">
        <f t="shared" si="27"/>
        <v>1237.8053030601618</v>
      </c>
      <c r="H160">
        <f t="shared" si="28"/>
        <v>2475.6106061203236</v>
      </c>
      <c r="I160" t="str">
        <f t="shared" si="22"/>
        <v/>
      </c>
      <c r="J160">
        <f t="shared" si="29"/>
        <v>5414.2893750953317</v>
      </c>
      <c r="K160">
        <f t="shared" si="23"/>
        <v>5414.2893750953317</v>
      </c>
      <c r="L160" t="str">
        <f t="shared" si="20"/>
        <v/>
      </c>
    </row>
    <row r="161" spans="1:12">
      <c r="A161">
        <f t="shared" si="24"/>
        <v>154</v>
      </c>
      <c r="B161" s="5">
        <v>43624</v>
      </c>
      <c r="C161">
        <v>0</v>
      </c>
      <c r="D161" s="3"/>
      <c r="E161">
        <f t="shared" si="25"/>
        <v>7226.7692874022068</v>
      </c>
      <c r="F161">
        <f t="shared" si="26"/>
        <v>7226.7692874022068</v>
      </c>
      <c r="G161">
        <f t="shared" si="27"/>
        <v>1073.0260614164301</v>
      </c>
      <c r="H161">
        <f t="shared" si="28"/>
        <v>2146.0521228328603</v>
      </c>
      <c r="I161" t="str">
        <f t="shared" si="22"/>
        <v/>
      </c>
      <c r="J161">
        <f t="shared" si="29"/>
        <v>5569.717164569347</v>
      </c>
      <c r="K161">
        <f t="shared" si="23"/>
        <v>5569.717164569347</v>
      </c>
      <c r="L161" t="str">
        <f t="shared" si="20"/>
        <v/>
      </c>
    </row>
    <row r="162" spans="1:12">
      <c r="A162">
        <f t="shared" si="24"/>
        <v>155</v>
      </c>
      <c r="B162" s="5">
        <v>43625</v>
      </c>
      <c r="C162">
        <v>26.579269038014917</v>
      </c>
      <c r="D162" s="3"/>
      <c r="E162">
        <f t="shared" si="25"/>
        <v>7083.3148641542775</v>
      </c>
      <c r="F162">
        <f t="shared" si="26"/>
        <v>7083.3148641542775</v>
      </c>
      <c r="G162">
        <f t="shared" si="27"/>
        <v>956.76184753589916</v>
      </c>
      <c r="H162">
        <f t="shared" si="28"/>
        <v>1913.5236950717983</v>
      </c>
      <c r="I162" t="str">
        <f t="shared" si="22"/>
        <v/>
      </c>
      <c r="J162">
        <f t="shared" si="29"/>
        <v>5658.7911690824794</v>
      </c>
      <c r="K162">
        <f t="shared" si="23"/>
        <v>5658.7911690824794</v>
      </c>
      <c r="L162" t="str">
        <f t="shared" si="20"/>
        <v/>
      </c>
    </row>
    <row r="163" spans="1:12">
      <c r="A163">
        <f t="shared" si="24"/>
        <v>156</v>
      </c>
      <c r="B163" s="5">
        <v>43626</v>
      </c>
      <c r="C163">
        <v>65.286843499164732</v>
      </c>
      <c r="D163" s="3"/>
      <c r="E163">
        <f t="shared" si="25"/>
        <v>6981.9432559887982</v>
      </c>
      <c r="F163">
        <f t="shared" si="26"/>
        <v>6981.9432559887982</v>
      </c>
      <c r="G163">
        <f t="shared" si="27"/>
        <v>894.68254445218849</v>
      </c>
      <c r="H163">
        <f t="shared" si="28"/>
        <v>1789.365088904377</v>
      </c>
      <c r="I163" t="str">
        <f t="shared" si="22"/>
        <v/>
      </c>
      <c r="J163">
        <f t="shared" si="29"/>
        <v>5681.5781670844208</v>
      </c>
      <c r="K163">
        <f t="shared" si="23"/>
        <v>5681.5781670844208</v>
      </c>
      <c r="L163" t="str">
        <f t="shared" si="20"/>
        <v/>
      </c>
    </row>
    <row r="164" spans="1:12">
      <c r="A164">
        <f t="shared" si="24"/>
        <v>157</v>
      </c>
      <c r="B164" s="5">
        <v>43627</v>
      </c>
      <c r="C164">
        <v>104</v>
      </c>
      <c r="D164" s="3"/>
      <c r="E164">
        <f t="shared" si="25"/>
        <v>6921.6699072856372</v>
      </c>
      <c r="F164">
        <f t="shared" si="26"/>
        <v>6921.6699072856372</v>
      </c>
      <c r="G164">
        <f t="shared" si="27"/>
        <v>879.58052507786169</v>
      </c>
      <c r="H164">
        <f t="shared" si="28"/>
        <v>1759.1610501557234</v>
      </c>
      <c r="I164" t="str">
        <f t="shared" si="22"/>
        <v/>
      </c>
      <c r="J164">
        <f t="shared" si="29"/>
        <v>5651.5088571299138</v>
      </c>
      <c r="K164">
        <f t="shared" si="23"/>
        <v>5651.5088571299138</v>
      </c>
      <c r="L164" t="str">
        <f t="shared" si="20"/>
        <v/>
      </c>
    </row>
    <row r="165" spans="1:12">
      <c r="A165">
        <f t="shared" si="24"/>
        <v>158</v>
      </c>
      <c r="B165" s="5">
        <v>43628</v>
      </c>
      <c r="C165">
        <v>190</v>
      </c>
      <c r="D165" s="3"/>
      <c r="E165">
        <f t="shared" si="25"/>
        <v>6948.8146888172823</v>
      </c>
      <c r="F165">
        <f t="shared" si="26"/>
        <v>6948.8146888172823</v>
      </c>
      <c r="G165">
        <f t="shared" si="27"/>
        <v>952.48891824065868</v>
      </c>
      <c r="H165">
        <f t="shared" si="28"/>
        <v>1904.9778364813174</v>
      </c>
      <c r="I165" t="str">
        <f t="shared" si="22"/>
        <v/>
      </c>
      <c r="J165">
        <f t="shared" si="29"/>
        <v>5532.836852335965</v>
      </c>
      <c r="K165">
        <f t="shared" si="23"/>
        <v>5532.836852335965</v>
      </c>
      <c r="L165" t="str">
        <f t="shared" si="20"/>
        <v/>
      </c>
    </row>
    <row r="166" spans="1:12">
      <c r="A166">
        <f t="shared" si="24"/>
        <v>159</v>
      </c>
      <c r="B166" s="5">
        <v>43629</v>
      </c>
      <c r="C166">
        <v>49</v>
      </c>
      <c r="D166" s="3"/>
      <c r="E166">
        <f t="shared" si="25"/>
        <v>6834.3207994232944</v>
      </c>
      <c r="F166">
        <f t="shared" si="26"/>
        <v>6834.3207994232944</v>
      </c>
      <c r="G166">
        <f t="shared" si="27"/>
        <v>874.69159297978467</v>
      </c>
      <c r="H166">
        <f t="shared" si="28"/>
        <v>1749.3831859595693</v>
      </c>
      <c r="I166" t="str">
        <f t="shared" si="22"/>
        <v/>
      </c>
      <c r="J166">
        <f t="shared" si="29"/>
        <v>5573.937613463725</v>
      </c>
      <c r="K166">
        <f t="shared" si="23"/>
        <v>5573.937613463725</v>
      </c>
      <c r="L166" t="str">
        <f t="shared" si="20"/>
        <v/>
      </c>
    </row>
    <row r="167" spans="1:12">
      <c r="A167">
        <f t="shared" si="24"/>
        <v>160</v>
      </c>
      <c r="B167" s="5">
        <v>43630</v>
      </c>
      <c r="C167">
        <v>122</v>
      </c>
      <c r="D167" s="3"/>
      <c r="E167">
        <f t="shared" si="25"/>
        <v>6795.5207581353716</v>
      </c>
      <c r="F167">
        <f t="shared" si="26"/>
        <v>6795.5207581353716</v>
      </c>
      <c r="G167">
        <f t="shared" si="27"/>
        <v>880.25081105145637</v>
      </c>
      <c r="H167">
        <f t="shared" si="28"/>
        <v>1760.5016221029127</v>
      </c>
      <c r="I167" t="str">
        <f t="shared" si="22"/>
        <v/>
      </c>
      <c r="J167">
        <f t="shared" si="29"/>
        <v>5524.0191360324588</v>
      </c>
      <c r="K167">
        <f t="shared" si="23"/>
        <v>5524.0191360324588</v>
      </c>
      <c r="L167" t="str">
        <f t="shared" si="20"/>
        <v/>
      </c>
    </row>
    <row r="168" spans="1:12">
      <c r="A168">
        <f t="shared" si="24"/>
        <v>161</v>
      </c>
      <c r="B168" s="5">
        <v>43631</v>
      </c>
      <c r="C168">
        <v>250</v>
      </c>
      <c r="D168" s="3"/>
      <c r="E168">
        <f t="shared" si="25"/>
        <v>6885.6336163767774</v>
      </c>
      <c r="F168">
        <f t="shared" si="26"/>
        <v>6885.6336163767774</v>
      </c>
      <c r="G168">
        <f t="shared" si="27"/>
        <v>1013.0699743376804</v>
      </c>
      <c r="H168">
        <f t="shared" si="28"/>
        <v>2026.1399486753608</v>
      </c>
      <c r="I168" t="str">
        <f t="shared" si="22"/>
        <v/>
      </c>
      <c r="J168">
        <f t="shared" si="29"/>
        <v>5348.4936677014166</v>
      </c>
      <c r="K168">
        <f t="shared" si="23"/>
        <v>5348.4936677014166</v>
      </c>
      <c r="L168" t="str">
        <f t="shared" si="20"/>
        <v/>
      </c>
    </row>
    <row r="169" spans="1:12">
      <c r="A169">
        <f t="shared" si="24"/>
        <v>162</v>
      </c>
      <c r="B169" s="5">
        <v>43632</v>
      </c>
      <c r="C169">
        <v>29.431406103573323</v>
      </c>
      <c r="D169" s="3"/>
      <c r="E169">
        <f t="shared" si="25"/>
        <v>6753.0576771563901</v>
      </c>
      <c r="F169">
        <f t="shared" si="26"/>
        <v>6753.0576771563901</v>
      </c>
      <c r="G169">
        <f t="shared" si="27"/>
        <v>907.63937775739203</v>
      </c>
      <c r="H169">
        <f t="shared" si="28"/>
        <v>1815.2787555147841</v>
      </c>
      <c r="I169" t="str">
        <f t="shared" si="22"/>
        <v/>
      </c>
      <c r="J169">
        <f t="shared" si="29"/>
        <v>5426.7789216416058</v>
      </c>
      <c r="K169">
        <f t="shared" si="23"/>
        <v>5426.7789216416058</v>
      </c>
      <c r="L169" t="str">
        <f t="shared" si="20"/>
        <v/>
      </c>
    </row>
    <row r="170" spans="1:12">
      <c r="A170">
        <f t="shared" si="24"/>
        <v>163</v>
      </c>
      <c r="B170" s="5">
        <v>43633</v>
      </c>
      <c r="C170">
        <v>180</v>
      </c>
      <c r="D170" s="3"/>
      <c r="E170">
        <f t="shared" si="25"/>
        <v>6774.1696200727802</v>
      </c>
      <c r="F170">
        <f t="shared" si="26"/>
        <v>6774.1696200727802</v>
      </c>
      <c r="G170">
        <f t="shared" si="27"/>
        <v>966.81251752088963</v>
      </c>
      <c r="H170">
        <f t="shared" si="28"/>
        <v>1933.6250350417793</v>
      </c>
      <c r="I170" t="str">
        <f t="shared" si="22"/>
        <v/>
      </c>
      <c r="J170">
        <f t="shared" si="29"/>
        <v>5329.5445850310007</v>
      </c>
      <c r="K170">
        <f t="shared" si="23"/>
        <v>5329.5445850310007</v>
      </c>
      <c r="L170" t="str">
        <f t="shared" si="20"/>
        <v/>
      </c>
    </row>
    <row r="171" spans="1:12">
      <c r="A171">
        <f t="shared" si="24"/>
        <v>164</v>
      </c>
      <c r="B171" s="5">
        <v>43634</v>
      </c>
      <c r="C171">
        <v>217</v>
      </c>
      <c r="D171" s="3"/>
      <c r="E171">
        <f t="shared" si="25"/>
        <v>6831.7848345808534</v>
      </c>
      <c r="F171">
        <f t="shared" si="26"/>
        <v>6831.7848345808534</v>
      </c>
      <c r="G171">
        <f t="shared" si="27"/>
        <v>1055.1084046406945</v>
      </c>
      <c r="H171">
        <f t="shared" si="28"/>
        <v>2110.216809281389</v>
      </c>
      <c r="I171" t="str">
        <f t="shared" si="22"/>
        <v/>
      </c>
      <c r="J171">
        <f t="shared" si="29"/>
        <v>5210.5680252994644</v>
      </c>
      <c r="K171">
        <f t="shared" si="23"/>
        <v>5210.5680252994644</v>
      </c>
      <c r="L171" t="str">
        <f t="shared" si="20"/>
        <v/>
      </c>
    </row>
    <row r="172" spans="1:12">
      <c r="A172">
        <f t="shared" si="24"/>
        <v>165</v>
      </c>
      <c r="B172" s="5">
        <v>43635</v>
      </c>
      <c r="C172">
        <v>227</v>
      </c>
      <c r="D172" s="3"/>
      <c r="E172">
        <f t="shared" si="25"/>
        <v>6898.0444602683829</v>
      </c>
      <c r="F172">
        <f t="shared" si="26"/>
        <v>6898.0444602683829</v>
      </c>
      <c r="G172">
        <f t="shared" si="27"/>
        <v>1141.6501578236901</v>
      </c>
      <c r="H172">
        <f t="shared" si="28"/>
        <v>2283.3003156473801</v>
      </c>
      <c r="I172" t="str">
        <f t="shared" si="22"/>
        <v/>
      </c>
      <c r="J172">
        <f t="shared" si="29"/>
        <v>5103.7441446210032</v>
      </c>
      <c r="K172">
        <f t="shared" si="23"/>
        <v>5103.7441446210032</v>
      </c>
      <c r="L172" t="str">
        <f t="shared" si="20"/>
        <v/>
      </c>
    </row>
    <row r="173" spans="1:12">
      <c r="A173">
        <f t="shared" si="24"/>
        <v>166</v>
      </c>
      <c r="B173" s="5">
        <v>43636</v>
      </c>
      <c r="C173">
        <v>171</v>
      </c>
      <c r="D173" s="3"/>
      <c r="E173">
        <f t="shared" si="25"/>
        <v>6906.7451087204308</v>
      </c>
      <c r="F173">
        <f t="shared" si="26"/>
        <v>6906.7451087204308</v>
      </c>
      <c r="G173">
        <f t="shared" si="27"/>
        <v>1160.6712910636638</v>
      </c>
      <c r="H173">
        <f t="shared" si="28"/>
        <v>2321.3425821273277</v>
      </c>
      <c r="I173" t="str">
        <f t="shared" si="22"/>
        <v/>
      </c>
      <c r="J173">
        <f t="shared" si="29"/>
        <v>5074.4025265931032</v>
      </c>
      <c r="K173">
        <f t="shared" si="23"/>
        <v>5074.4025265931032</v>
      </c>
      <c r="L173" t="str">
        <f t="shared" si="20"/>
        <v/>
      </c>
    </row>
    <row r="174" spans="1:12">
      <c r="A174">
        <f t="shared" si="24"/>
        <v>167</v>
      </c>
      <c r="B174" s="5">
        <v>43637</v>
      </c>
      <c r="C174">
        <v>37</v>
      </c>
      <c r="D174" s="3"/>
      <c r="E174">
        <f t="shared" si="25"/>
        <v>6781.2410455893705</v>
      </c>
      <c r="F174">
        <f t="shared" si="26"/>
        <v>6781.2410455893705</v>
      </c>
      <c r="G174">
        <f t="shared" si="27"/>
        <v>1043.1602910976007</v>
      </c>
      <c r="H174">
        <f t="shared" si="28"/>
        <v>2086.3205821952015</v>
      </c>
      <c r="I174" t="str">
        <f t="shared" si="22"/>
        <v/>
      </c>
      <c r="J174">
        <f t="shared" si="29"/>
        <v>5183.920463394169</v>
      </c>
      <c r="K174">
        <f t="shared" si="23"/>
        <v>5183.920463394169</v>
      </c>
      <c r="L174" t="str">
        <f t="shared" si="20"/>
        <v/>
      </c>
    </row>
    <row r="175" spans="1:12">
      <c r="A175">
        <f t="shared" si="24"/>
        <v>168</v>
      </c>
      <c r="B175" s="5">
        <v>43638</v>
      </c>
      <c r="C175">
        <v>131</v>
      </c>
      <c r="D175" s="3"/>
      <c r="E175">
        <f t="shared" si="25"/>
        <v>6752.6898813820744</v>
      </c>
      <c r="F175">
        <f t="shared" si="26"/>
        <v>6752.6898813820744</v>
      </c>
      <c r="G175">
        <f t="shared" si="27"/>
        <v>1035.2926022494762</v>
      </c>
      <c r="H175">
        <f t="shared" si="28"/>
        <v>2070.5852044989524</v>
      </c>
      <c r="I175" t="str">
        <f t="shared" si="22"/>
        <v/>
      </c>
      <c r="J175">
        <f t="shared" si="29"/>
        <v>5171.104676883122</v>
      </c>
      <c r="K175">
        <f t="shared" si="23"/>
        <v>5171.104676883122</v>
      </c>
      <c r="L175" t="str">
        <f t="shared" si="20"/>
        <v/>
      </c>
    </row>
    <row r="176" spans="1:12">
      <c r="A176">
        <f t="shared" si="24"/>
        <v>169</v>
      </c>
      <c r="B176" s="5">
        <v>43639</v>
      </c>
      <c r="C176">
        <v>202</v>
      </c>
      <c r="D176" s="3"/>
      <c r="E176">
        <f t="shared" si="25"/>
        <v>6795.8104779126907</v>
      </c>
      <c r="F176">
        <f t="shared" si="26"/>
        <v>6795.8104779126907</v>
      </c>
      <c r="G176">
        <f t="shared" si="27"/>
        <v>1099.4722766649261</v>
      </c>
      <c r="H176">
        <f t="shared" si="28"/>
        <v>2198.9445533298522</v>
      </c>
      <c r="I176" t="str">
        <f t="shared" si="22"/>
        <v/>
      </c>
      <c r="J176">
        <f t="shared" si="29"/>
        <v>5085.8659245828385</v>
      </c>
      <c r="K176">
        <f t="shared" si="23"/>
        <v>5085.8659245828385</v>
      </c>
      <c r="L176" t="str">
        <f t="shared" si="20"/>
        <v/>
      </c>
    </row>
    <row r="177" spans="1:12">
      <c r="A177">
        <f t="shared" si="24"/>
        <v>170</v>
      </c>
      <c r="B177" s="5">
        <v>43640</v>
      </c>
      <c r="C177">
        <v>0</v>
      </c>
      <c r="D177" s="3"/>
      <c r="E177">
        <f t="shared" si="25"/>
        <v>6635.9165195363921</v>
      </c>
      <c r="F177">
        <f t="shared" si="26"/>
        <v>6635.9165195363921</v>
      </c>
      <c r="G177">
        <f t="shared" si="27"/>
        <v>953.10821802884175</v>
      </c>
      <c r="H177">
        <f t="shared" si="28"/>
        <v>1906.2164360576835</v>
      </c>
      <c r="I177" t="str">
        <f t="shared" si="22"/>
        <v/>
      </c>
      <c r="J177">
        <f t="shared" si="29"/>
        <v>5218.7000834787086</v>
      </c>
      <c r="K177">
        <f t="shared" si="23"/>
        <v>5218.7000834787086</v>
      </c>
      <c r="L177" t="str">
        <f t="shared" si="20"/>
        <v/>
      </c>
    </row>
    <row r="178" spans="1:12">
      <c r="A178">
        <f t="shared" si="24"/>
        <v>171</v>
      </c>
      <c r="B178" s="5">
        <v>43641</v>
      </c>
      <c r="C178">
        <v>210</v>
      </c>
      <c r="D178" s="3"/>
      <c r="E178">
        <f t="shared" si="25"/>
        <v>6689.7845963151849</v>
      </c>
      <c r="F178">
        <f t="shared" si="26"/>
        <v>6689.7845963151849</v>
      </c>
      <c r="G178">
        <f t="shared" si="27"/>
        <v>1036.2284502794805</v>
      </c>
      <c r="H178">
        <f t="shared" si="28"/>
        <v>2072.456900558961</v>
      </c>
      <c r="I178" t="str">
        <f t="shared" si="22"/>
        <v/>
      </c>
      <c r="J178">
        <f t="shared" si="29"/>
        <v>5106.3276957562239</v>
      </c>
      <c r="K178">
        <f t="shared" si="23"/>
        <v>5106.3276957562239</v>
      </c>
      <c r="L178" t="str">
        <f t="shared" si="20"/>
        <v/>
      </c>
    </row>
    <row r="179" spans="1:12">
      <c r="A179">
        <f t="shared" si="24"/>
        <v>172</v>
      </c>
      <c r="B179" s="5">
        <v>43642</v>
      </c>
      <c r="C179">
        <v>154</v>
      </c>
      <c r="D179" s="3"/>
      <c r="E179">
        <f t="shared" si="25"/>
        <v>6686.3852481040849</v>
      </c>
      <c r="F179">
        <f t="shared" si="26"/>
        <v>6686.3852481040849</v>
      </c>
      <c r="G179">
        <f t="shared" si="27"/>
        <v>1052.2835426396614</v>
      </c>
      <c r="H179">
        <f t="shared" si="28"/>
        <v>2104.5670852793228</v>
      </c>
      <c r="I179" t="str">
        <f t="shared" si="22"/>
        <v/>
      </c>
      <c r="J179">
        <f t="shared" si="29"/>
        <v>5070.8181628247621</v>
      </c>
      <c r="K179">
        <f t="shared" si="23"/>
        <v>5070.8181628247621</v>
      </c>
      <c r="L179" t="str">
        <f t="shared" si="20"/>
        <v/>
      </c>
    </row>
    <row r="180" spans="1:12">
      <c r="A180">
        <f t="shared" si="24"/>
        <v>173</v>
      </c>
      <c r="B180" s="5">
        <v>43643</v>
      </c>
      <c r="C180">
        <v>257</v>
      </c>
      <c r="D180" s="3"/>
      <c r="E180">
        <f t="shared" si="25"/>
        <v>6786.0658808228736</v>
      </c>
      <c r="F180">
        <f t="shared" si="26"/>
        <v>6786.0658808228736</v>
      </c>
      <c r="G180">
        <f t="shared" si="27"/>
        <v>1169.2013473851503</v>
      </c>
      <c r="H180">
        <f t="shared" si="28"/>
        <v>2338.4026947703005</v>
      </c>
      <c r="I180" t="str">
        <f t="shared" si="22"/>
        <v/>
      </c>
      <c r="J180">
        <f t="shared" si="29"/>
        <v>4936.6631860525731</v>
      </c>
      <c r="K180">
        <f t="shared" si="23"/>
        <v>4936.6631860525731</v>
      </c>
      <c r="L180" t="str">
        <f t="shared" si="20"/>
        <v/>
      </c>
    </row>
    <row r="181" spans="1:12">
      <c r="A181">
        <f t="shared" si="24"/>
        <v>174</v>
      </c>
      <c r="B181" s="5">
        <v>43644</v>
      </c>
      <c r="C181">
        <v>20</v>
      </c>
      <c r="D181" s="3"/>
      <c r="E181">
        <f t="shared" si="25"/>
        <v>6646.4011963803523</v>
      </c>
      <c r="F181">
        <f t="shared" si="26"/>
        <v>6646.4011963803523</v>
      </c>
      <c r="G181">
        <f t="shared" si="27"/>
        <v>1033.5548084063216</v>
      </c>
      <c r="H181">
        <f t="shared" si="28"/>
        <v>2067.1096168126433</v>
      </c>
      <c r="I181" t="str">
        <f t="shared" si="22"/>
        <v/>
      </c>
      <c r="J181">
        <f t="shared" si="29"/>
        <v>5068.2915795677091</v>
      </c>
      <c r="K181">
        <f t="shared" si="23"/>
        <v>5068.2915795677091</v>
      </c>
      <c r="L181" t="str">
        <f t="shared" si="20"/>
        <v/>
      </c>
    </row>
    <row r="182" spans="1:12">
      <c r="A182">
        <f t="shared" si="24"/>
        <v>175</v>
      </c>
      <c r="B182" s="5">
        <v>43645</v>
      </c>
      <c r="C182">
        <v>151</v>
      </c>
      <c r="D182" s="3"/>
      <c r="E182">
        <f t="shared" si="25"/>
        <v>6641.0225863970099</v>
      </c>
      <c r="F182">
        <f t="shared" si="26"/>
        <v>6641.0225863970099</v>
      </c>
      <c r="G182">
        <f t="shared" si="27"/>
        <v>1046.9658215879736</v>
      </c>
      <c r="H182">
        <f t="shared" si="28"/>
        <v>2093.9316431759471</v>
      </c>
      <c r="I182" t="str">
        <f t="shared" si="22"/>
        <v/>
      </c>
      <c r="J182">
        <f t="shared" si="29"/>
        <v>5036.0909432210628</v>
      </c>
      <c r="K182">
        <f t="shared" si="23"/>
        <v>5036.0909432210628</v>
      </c>
      <c r="L182" t="str">
        <f t="shared" si="20"/>
        <v/>
      </c>
    </row>
    <row r="183" spans="1:12">
      <c r="A183">
        <f t="shared" si="24"/>
        <v>176</v>
      </c>
      <c r="B183" s="5">
        <v>43646</v>
      </c>
      <c r="C183">
        <v>219</v>
      </c>
      <c r="D183" s="3"/>
      <c r="E183">
        <f t="shared" si="25"/>
        <v>6703.7705260347311</v>
      </c>
      <c r="F183">
        <f t="shared" si="26"/>
        <v>6703.7705260347311</v>
      </c>
      <c r="G183">
        <f t="shared" si="27"/>
        <v>1126.5915325284059</v>
      </c>
      <c r="H183">
        <f t="shared" si="28"/>
        <v>2253.1830650568118</v>
      </c>
      <c r="I183" t="str">
        <f t="shared" si="22"/>
        <v/>
      </c>
      <c r="J183">
        <f t="shared" si="29"/>
        <v>4939.5874609779194</v>
      </c>
      <c r="K183">
        <f t="shared" si="23"/>
        <v>4939.5874609779194</v>
      </c>
      <c r="L183" t="str">
        <f t="shared" si="20"/>
        <v/>
      </c>
    </row>
    <row r="184" spans="1:12">
      <c r="A184">
        <f t="shared" si="24"/>
        <v>177</v>
      </c>
      <c r="B184" s="5">
        <v>43647</v>
      </c>
      <c r="C184">
        <v>16</v>
      </c>
      <c r="D184" s="3"/>
      <c r="E184">
        <f t="shared" si="25"/>
        <v>6562.0421124867298</v>
      </c>
      <c r="F184">
        <f t="shared" si="26"/>
        <v>6562.0421124867298</v>
      </c>
      <c r="G184">
        <f t="shared" si="27"/>
        <v>992.61730159456283</v>
      </c>
      <c r="H184">
        <f t="shared" si="28"/>
        <v>1985.2346031891257</v>
      </c>
      <c r="I184" t="str">
        <f t="shared" si="22"/>
        <v/>
      </c>
      <c r="J184">
        <f t="shared" si="29"/>
        <v>5065.8075092976042</v>
      </c>
      <c r="K184">
        <f t="shared" si="23"/>
        <v>5065.8075092976042</v>
      </c>
      <c r="L184" t="str">
        <f t="shared" si="20"/>
        <v/>
      </c>
    </row>
    <row r="185" spans="1:12">
      <c r="A185">
        <f t="shared" si="24"/>
        <v>178</v>
      </c>
      <c r="B185" s="5">
        <v>43648</v>
      </c>
      <c r="C185">
        <v>125</v>
      </c>
      <c r="D185" s="3"/>
      <c r="E185">
        <f t="shared" si="25"/>
        <v>6532.6483294629661</v>
      </c>
      <c r="F185">
        <f t="shared" si="26"/>
        <v>6532.6483294629661</v>
      </c>
      <c r="G185">
        <f t="shared" si="27"/>
        <v>985.47800166198715</v>
      </c>
      <c r="H185">
        <f t="shared" si="28"/>
        <v>1970.9560033239743</v>
      </c>
      <c r="I185" t="str">
        <f t="shared" si="22"/>
        <v/>
      </c>
      <c r="J185">
        <f t="shared" si="29"/>
        <v>5050.692326138992</v>
      </c>
      <c r="K185">
        <f t="shared" si="23"/>
        <v>5050.692326138992</v>
      </c>
      <c r="L185" t="str">
        <f t="shared" si="20"/>
        <v/>
      </c>
    </row>
    <row r="186" spans="1:12">
      <c r="A186">
        <f t="shared" si="24"/>
        <v>179</v>
      </c>
      <c r="B186" s="5">
        <v>43649</v>
      </c>
      <c r="C186">
        <v>28</v>
      </c>
      <c r="D186" s="3"/>
      <c r="E186">
        <f t="shared" si="25"/>
        <v>6406.9461325766615</v>
      </c>
      <c r="F186">
        <f t="shared" si="26"/>
        <v>6406.9461325766615</v>
      </c>
      <c r="G186">
        <f t="shared" si="27"/>
        <v>882.28910033074942</v>
      </c>
      <c r="H186">
        <f t="shared" si="28"/>
        <v>1764.5782006614988</v>
      </c>
      <c r="I186" t="str">
        <f t="shared" si="22"/>
        <v/>
      </c>
      <c r="J186">
        <f t="shared" si="29"/>
        <v>5131.3679319151624</v>
      </c>
      <c r="K186">
        <f t="shared" si="23"/>
        <v>5131.3679319151624</v>
      </c>
      <c r="L186" t="str">
        <f t="shared" si="20"/>
        <v/>
      </c>
    </row>
    <row r="187" spans="1:12">
      <c r="A187">
        <f t="shared" si="24"/>
        <v>180</v>
      </c>
      <c r="B187" s="5">
        <v>43650</v>
      </c>
      <c r="C187">
        <v>106</v>
      </c>
      <c r="D187" s="3"/>
      <c r="E187">
        <f t="shared" si="25"/>
        <v>6362.2014963672</v>
      </c>
      <c r="F187">
        <f t="shared" si="26"/>
        <v>6362.2014963672</v>
      </c>
      <c r="G187">
        <f t="shared" si="27"/>
        <v>870.83692226719734</v>
      </c>
      <c r="H187">
        <f t="shared" si="28"/>
        <v>1741.6738445343947</v>
      </c>
      <c r="I187" t="str">
        <f t="shared" si="22"/>
        <v/>
      </c>
      <c r="J187">
        <f t="shared" si="29"/>
        <v>5109.5276518328055</v>
      </c>
      <c r="K187">
        <f t="shared" si="23"/>
        <v>5109.5276518328055</v>
      </c>
      <c r="L187" t="str">
        <f t="shared" si="20"/>
        <v/>
      </c>
    </row>
    <row r="188" spans="1:12">
      <c r="A188">
        <f t="shared" si="24"/>
        <v>181</v>
      </c>
      <c r="B188" s="5">
        <v>43651</v>
      </c>
      <c r="C188">
        <v>31</v>
      </c>
      <c r="D188" s="3"/>
      <c r="E188">
        <f t="shared" si="25"/>
        <v>6243.5096259791053</v>
      </c>
      <c r="F188">
        <f t="shared" si="26"/>
        <v>6243.5096259791053</v>
      </c>
      <c r="G188">
        <f t="shared" si="27"/>
        <v>785.90928219990019</v>
      </c>
      <c r="H188">
        <f t="shared" si="28"/>
        <v>1571.8185643998004</v>
      </c>
      <c r="I188" t="str">
        <f t="shared" si="22"/>
        <v/>
      </c>
      <c r="J188">
        <f t="shared" si="29"/>
        <v>5160.6910615793049</v>
      </c>
      <c r="K188">
        <f t="shared" si="23"/>
        <v>5160.6910615793049</v>
      </c>
      <c r="L188" t="str">
        <f t="shared" si="20"/>
        <v/>
      </c>
    </row>
    <row r="189" spans="1:12">
      <c r="A189">
        <f t="shared" si="24"/>
        <v>182</v>
      </c>
      <c r="B189" s="5">
        <v>43652</v>
      </c>
      <c r="C189">
        <v>284</v>
      </c>
      <c r="D189" s="3"/>
      <c r="E189">
        <f t="shared" si="25"/>
        <v>6380.6103751093333</v>
      </c>
      <c r="F189">
        <f t="shared" si="26"/>
        <v>6380.6103751093333</v>
      </c>
      <c r="G189">
        <f t="shared" si="27"/>
        <v>965.28738794762228</v>
      </c>
      <c r="H189">
        <f t="shared" si="28"/>
        <v>1930.5747758952446</v>
      </c>
      <c r="I189" t="str">
        <f t="shared" si="22"/>
        <v/>
      </c>
      <c r="J189">
        <f t="shared" si="29"/>
        <v>4939.0355992140885</v>
      </c>
      <c r="K189">
        <f t="shared" si="23"/>
        <v>4939.0355992140885</v>
      </c>
      <c r="L189" t="str">
        <f t="shared" si="20"/>
        <v/>
      </c>
    </row>
    <row r="190" spans="1:12">
      <c r="A190">
        <f t="shared" si="24"/>
        <v>183</v>
      </c>
      <c r="B190" s="5">
        <v>43653</v>
      </c>
      <c r="C190">
        <v>124</v>
      </c>
      <c r="D190" s="3"/>
      <c r="E190">
        <f t="shared" si="25"/>
        <v>6354.4853748538135</v>
      </c>
      <c r="F190">
        <f t="shared" si="26"/>
        <v>6354.4853748538135</v>
      </c>
      <c r="G190">
        <f t="shared" si="27"/>
        <v>960.78630351937352</v>
      </c>
      <c r="H190">
        <f t="shared" si="28"/>
        <v>1921.572607038747</v>
      </c>
      <c r="I190" t="str">
        <f t="shared" si="22"/>
        <v/>
      </c>
      <c r="J190">
        <f t="shared" si="29"/>
        <v>4921.9127678150662</v>
      </c>
      <c r="K190">
        <f t="shared" si="23"/>
        <v>4921.9127678150662</v>
      </c>
      <c r="L190" t="str">
        <f t="shared" si="20"/>
        <v/>
      </c>
    </row>
    <row r="191" spans="1:12">
      <c r="A191">
        <f t="shared" si="24"/>
        <v>184</v>
      </c>
      <c r="B191" s="5">
        <v>43654</v>
      </c>
      <c r="C191">
        <v>303</v>
      </c>
      <c r="D191" s="3"/>
      <c r="E191">
        <f t="shared" si="25"/>
        <v>6507.9750517905159</v>
      </c>
      <c r="F191">
        <f t="shared" si="26"/>
        <v>6507.9750517905159</v>
      </c>
      <c r="G191">
        <f t="shared" si="27"/>
        <v>1135.8844129036152</v>
      </c>
      <c r="H191">
        <f t="shared" si="28"/>
        <v>2271.7688258072303</v>
      </c>
      <c r="I191" t="str">
        <f t="shared" si="22"/>
        <v/>
      </c>
      <c r="J191">
        <f t="shared" si="29"/>
        <v>4725.2062259832855</v>
      </c>
      <c r="K191">
        <f t="shared" si="23"/>
        <v>4725.2062259832855</v>
      </c>
      <c r="L191" t="str">
        <f t="shared" si="20"/>
        <v/>
      </c>
    </row>
    <row r="192" spans="1:12">
      <c r="A192">
        <f t="shared" si="24"/>
        <v>185</v>
      </c>
      <c r="B192" s="5">
        <v>43655</v>
      </c>
      <c r="C192">
        <v>292</v>
      </c>
      <c r="D192" s="3"/>
      <c r="E192">
        <f t="shared" si="25"/>
        <v>6646.8533755126055</v>
      </c>
      <c r="F192">
        <f t="shared" si="26"/>
        <v>6646.8533755126055</v>
      </c>
      <c r="G192">
        <f t="shared" si="27"/>
        <v>1276.673094216854</v>
      </c>
      <c r="H192">
        <f t="shared" si="28"/>
        <v>2553.346188433708</v>
      </c>
      <c r="I192" t="str">
        <f t="shared" si="22"/>
        <v/>
      </c>
      <c r="J192">
        <f t="shared" si="29"/>
        <v>4582.5071870788979</v>
      </c>
      <c r="K192">
        <f t="shared" si="23"/>
        <v>4582.5071870788979</v>
      </c>
      <c r="L192" t="str">
        <f t="shared" si="20"/>
        <v/>
      </c>
    </row>
    <row r="193" spans="1:12">
      <c r="A193">
        <f t="shared" si="24"/>
        <v>186</v>
      </c>
      <c r="B193" s="5">
        <v>43656</v>
      </c>
      <c r="C193">
        <v>301</v>
      </c>
      <c r="D193" s="3"/>
      <c r="E193">
        <f t="shared" si="25"/>
        <v>6791.4641265169503</v>
      </c>
      <c r="F193">
        <f t="shared" si="26"/>
        <v>6791.4641265169503</v>
      </c>
      <c r="G193">
        <f t="shared" si="27"/>
        <v>1407.7196905822721</v>
      </c>
      <c r="H193">
        <f t="shared" si="28"/>
        <v>2815.4393811645441</v>
      </c>
      <c r="I193" t="str">
        <f t="shared" si="22"/>
        <v/>
      </c>
      <c r="J193">
        <f t="shared" si="29"/>
        <v>4465.0247453524062</v>
      </c>
      <c r="K193">
        <f t="shared" si="23"/>
        <v>4465.0247453524062</v>
      </c>
      <c r="L193" t="str">
        <f t="shared" si="20"/>
        <v/>
      </c>
    </row>
    <row r="194" spans="1:12">
      <c r="A194">
        <f t="shared" si="24"/>
        <v>187</v>
      </c>
      <c r="B194" s="5">
        <v>43657</v>
      </c>
      <c r="C194">
        <v>356</v>
      </c>
      <c r="D194" s="3"/>
      <c r="E194">
        <f t="shared" si="25"/>
        <v>6987.6724304582103</v>
      </c>
      <c r="F194">
        <f t="shared" si="26"/>
        <v>6987.6724304582103</v>
      </c>
      <c r="G194">
        <f t="shared" si="27"/>
        <v>1576.3210888089354</v>
      </c>
      <c r="H194">
        <f t="shared" si="28"/>
        <v>3152.6421776178709</v>
      </c>
      <c r="I194" t="str">
        <f t="shared" si="22"/>
        <v/>
      </c>
      <c r="J194">
        <f t="shared" si="29"/>
        <v>4324.030252840339</v>
      </c>
      <c r="K194">
        <f t="shared" si="23"/>
        <v>4324.030252840339</v>
      </c>
      <c r="L194" t="str">
        <f t="shared" si="20"/>
        <v/>
      </c>
    </row>
    <row r="195" spans="1:12">
      <c r="A195">
        <f t="shared" si="24"/>
        <v>188</v>
      </c>
      <c r="B195" s="5">
        <v>43658</v>
      </c>
      <c r="C195">
        <v>258</v>
      </c>
      <c r="D195" s="3"/>
      <c r="E195">
        <f t="shared" si="25"/>
        <v>7081.2642839429091</v>
      </c>
      <c r="F195">
        <f t="shared" si="26"/>
        <v>7081.2642839429091</v>
      </c>
      <c r="G195">
        <f t="shared" si="27"/>
        <v>1624.4779147986094</v>
      </c>
      <c r="H195">
        <f t="shared" si="28"/>
        <v>3248.9558295972188</v>
      </c>
      <c r="I195" t="str">
        <f t="shared" si="22"/>
        <v/>
      </c>
      <c r="J195">
        <f t="shared" si="29"/>
        <v>4321.3084543456898</v>
      </c>
      <c r="K195">
        <f t="shared" si="23"/>
        <v>4321.3084543456898</v>
      </c>
      <c r="L195" t="str">
        <f t="shared" ref="L195:L258" si="30">IF(ISBLANK(D195),"",(K195-D195))</f>
        <v/>
      </c>
    </row>
    <row r="196" spans="1:12">
      <c r="A196">
        <f t="shared" si="24"/>
        <v>189</v>
      </c>
      <c r="B196" s="5">
        <v>43659</v>
      </c>
      <c r="C196">
        <v>367</v>
      </c>
      <c r="D196" s="3"/>
      <c r="E196">
        <f t="shared" si="25"/>
        <v>7281.654078972022</v>
      </c>
      <c r="F196">
        <f t="shared" si="26"/>
        <v>7281.654078972022</v>
      </c>
      <c r="G196">
        <f t="shared" si="27"/>
        <v>1775.2240029711729</v>
      </c>
      <c r="H196">
        <f t="shared" si="28"/>
        <v>3550.4480059423458</v>
      </c>
      <c r="I196" t="str">
        <f t="shared" si="22"/>
        <v/>
      </c>
      <c r="J196">
        <f t="shared" si="29"/>
        <v>4220.2060730296762</v>
      </c>
      <c r="K196">
        <f t="shared" si="23"/>
        <v>4220.2060730296762</v>
      </c>
      <c r="L196" t="str">
        <f t="shared" si="30"/>
        <v/>
      </c>
    </row>
    <row r="197" spans="1:12">
      <c r="A197">
        <f t="shared" si="24"/>
        <v>190</v>
      </c>
      <c r="B197" s="5">
        <v>43660</v>
      </c>
      <c r="C197">
        <v>275</v>
      </c>
      <c r="D197" s="3"/>
      <c r="E197">
        <f t="shared" si="25"/>
        <v>7385.3290401119975</v>
      </c>
      <c r="F197">
        <f t="shared" si="26"/>
        <v>7385.3290401119975</v>
      </c>
      <c r="G197">
        <f t="shared" si="27"/>
        <v>1813.9024552817605</v>
      </c>
      <c r="H197">
        <f t="shared" si="28"/>
        <v>3627.8049105635209</v>
      </c>
      <c r="I197" t="str">
        <f t="shared" si="22"/>
        <v/>
      </c>
      <c r="J197">
        <f t="shared" si="29"/>
        <v>4246.5241295484766</v>
      </c>
      <c r="K197">
        <f t="shared" si="23"/>
        <v>4246.5241295484766</v>
      </c>
      <c r="L197" t="str">
        <f t="shared" si="30"/>
        <v/>
      </c>
    </row>
    <row r="198" spans="1:12">
      <c r="A198">
        <f t="shared" si="24"/>
        <v>191</v>
      </c>
      <c r="B198" s="5">
        <v>43661</v>
      </c>
      <c r="C198">
        <v>334</v>
      </c>
      <c r="D198" s="3"/>
      <c r="E198">
        <f t="shared" si="25"/>
        <v>7545.5647042799546</v>
      </c>
      <c r="F198">
        <f t="shared" si="26"/>
        <v>7545.5647042799546</v>
      </c>
      <c r="G198">
        <f t="shared" si="27"/>
        <v>1906.4319507863502</v>
      </c>
      <c r="H198">
        <f t="shared" si="28"/>
        <v>3812.8639015727003</v>
      </c>
      <c r="I198" t="str">
        <f t="shared" si="22"/>
        <v/>
      </c>
      <c r="J198">
        <f t="shared" si="29"/>
        <v>4221.7008027072543</v>
      </c>
      <c r="K198">
        <f t="shared" si="23"/>
        <v>4221.7008027072543</v>
      </c>
      <c r="L198" t="str">
        <f t="shared" si="30"/>
        <v/>
      </c>
    </row>
    <row r="199" spans="1:12">
      <c r="A199">
        <f t="shared" si="24"/>
        <v>192</v>
      </c>
      <c r="B199" s="5">
        <v>43662</v>
      </c>
      <c r="C199">
        <v>58</v>
      </c>
      <c r="D199" s="3"/>
      <c r="E199">
        <f t="shared" si="25"/>
        <v>7426.0302935318823</v>
      </c>
      <c r="F199">
        <f t="shared" si="26"/>
        <v>7426.0302935318823</v>
      </c>
      <c r="G199">
        <f t="shared" si="27"/>
        <v>1710.6437255143128</v>
      </c>
      <c r="H199">
        <f t="shared" si="28"/>
        <v>3421.2874510286256</v>
      </c>
      <c r="I199" t="str">
        <f t="shared" ref="I199:I262" si="31">IF(ISBLANK(D199),"",($O$2+((E198*EXP(-1/$O$5))*$O$3)-((G198*EXP(-1/$O$6))*$O$4)))</f>
        <v/>
      </c>
      <c r="J199">
        <f t="shared" si="29"/>
        <v>4493.7428425032567</v>
      </c>
      <c r="K199">
        <f t="shared" ref="K199:K262" si="32">IF(I199="",J199,I199)</f>
        <v>4493.7428425032567</v>
      </c>
      <c r="L199" t="str">
        <f t="shared" si="30"/>
        <v/>
      </c>
    </row>
    <row r="200" spans="1:12">
      <c r="A200">
        <f t="shared" ref="A200:A263" si="33">A199+1</f>
        <v>193</v>
      </c>
      <c r="B200" s="5">
        <v>43663</v>
      </c>
      <c r="C200">
        <v>216</v>
      </c>
      <c r="D200" s="3"/>
      <c r="E200">
        <f t="shared" ref="E200:E263" si="34">(E199*EXP(-1/$O$5)+C200)</f>
        <v>7467.3083258557299</v>
      </c>
      <c r="F200">
        <f t="shared" ref="F200:F263" si="35">E200*$O$3</f>
        <v>7467.3083258557299</v>
      </c>
      <c r="G200">
        <f t="shared" ref="G200:G263" si="36">(G199*EXP(-1/$O$6)+C200)</f>
        <v>1698.9192399946735</v>
      </c>
      <c r="H200">
        <f t="shared" ref="H200:H263" si="37">G200*$O$4</f>
        <v>3397.838479989347</v>
      </c>
      <c r="I200" t="str">
        <f t="shared" si="31"/>
        <v/>
      </c>
      <c r="J200">
        <f t="shared" si="29"/>
        <v>4558.4698458663825</v>
      </c>
      <c r="K200">
        <f t="shared" si="32"/>
        <v>4558.4698458663825</v>
      </c>
      <c r="L200" t="str">
        <f t="shared" si="30"/>
        <v/>
      </c>
    </row>
    <row r="201" spans="1:12">
      <c r="A201">
        <f t="shared" si="33"/>
        <v>194</v>
      </c>
      <c r="B201" s="5">
        <v>43664</v>
      </c>
      <c r="C201">
        <v>330</v>
      </c>
      <c r="D201" s="3"/>
      <c r="E201">
        <f t="shared" si="34"/>
        <v>7621.6151557006833</v>
      </c>
      <c r="F201">
        <f t="shared" si="35"/>
        <v>7621.6151557006833</v>
      </c>
      <c r="G201">
        <f t="shared" si="36"/>
        <v>1802.7555426117572</v>
      </c>
      <c r="H201">
        <f t="shared" si="37"/>
        <v>3605.5110852235143</v>
      </c>
      <c r="I201" t="str">
        <f t="shared" si="31"/>
        <v/>
      </c>
      <c r="J201">
        <f t="shared" ref="J201:J264" si="38">$O$2+F201-H201</f>
        <v>4505.1040704771694</v>
      </c>
      <c r="K201">
        <f t="shared" si="32"/>
        <v>4505.1040704771694</v>
      </c>
      <c r="L201" t="str">
        <f t="shared" si="30"/>
        <v/>
      </c>
    </row>
    <row r="202" spans="1:12">
      <c r="A202">
        <f t="shared" si="33"/>
        <v>195</v>
      </c>
      <c r="B202" s="5">
        <v>43665</v>
      </c>
      <c r="C202">
        <v>117</v>
      </c>
      <c r="D202" s="3"/>
      <c r="E202">
        <f t="shared" si="34"/>
        <v>7559.2914061013462</v>
      </c>
      <c r="F202">
        <f t="shared" si="35"/>
        <v>7559.2914061013462</v>
      </c>
      <c r="G202">
        <f t="shared" si="36"/>
        <v>1679.7689385422791</v>
      </c>
      <c r="H202">
        <f t="shared" si="37"/>
        <v>3359.5378770845582</v>
      </c>
      <c r="I202" t="str">
        <f t="shared" si="31"/>
        <v/>
      </c>
      <c r="J202">
        <f t="shared" si="38"/>
        <v>4688.753529016788</v>
      </c>
      <c r="K202">
        <f t="shared" si="32"/>
        <v>4688.753529016788</v>
      </c>
      <c r="L202" t="str">
        <f t="shared" si="30"/>
        <v/>
      </c>
    </row>
    <row r="203" spans="1:12">
      <c r="A203">
        <f t="shared" si="33"/>
        <v>196</v>
      </c>
      <c r="B203" s="5">
        <v>43666</v>
      </c>
      <c r="C203">
        <v>269</v>
      </c>
      <c r="D203" s="3"/>
      <c r="E203">
        <f t="shared" si="34"/>
        <v>7650.4340292115894</v>
      </c>
      <c r="F203">
        <f t="shared" si="35"/>
        <v>7650.4340292115894</v>
      </c>
      <c r="G203">
        <f t="shared" si="36"/>
        <v>1725.1545695091227</v>
      </c>
      <c r="H203">
        <f t="shared" si="37"/>
        <v>3450.3091390182453</v>
      </c>
      <c r="I203" t="str">
        <f t="shared" si="31"/>
        <v/>
      </c>
      <c r="J203">
        <f t="shared" si="38"/>
        <v>4689.1248901933441</v>
      </c>
      <c r="K203">
        <f t="shared" si="32"/>
        <v>4689.1248901933441</v>
      </c>
      <c r="L203" t="str">
        <f t="shared" si="30"/>
        <v/>
      </c>
    </row>
    <row r="204" spans="1:12">
      <c r="A204">
        <f t="shared" si="33"/>
        <v>197</v>
      </c>
      <c r="B204" s="5">
        <v>43667</v>
      </c>
      <c r="C204">
        <v>329</v>
      </c>
      <c r="D204" s="3"/>
      <c r="E204">
        <f t="shared" si="34"/>
        <v>7799.4322201259583</v>
      </c>
      <c r="F204">
        <f t="shared" si="35"/>
        <v>7799.4322201259583</v>
      </c>
      <c r="G204">
        <f t="shared" si="36"/>
        <v>1824.498369960497</v>
      </c>
      <c r="H204">
        <f t="shared" si="37"/>
        <v>3648.9967399209941</v>
      </c>
      <c r="I204" t="str">
        <f t="shared" si="31"/>
        <v/>
      </c>
      <c r="J204">
        <f t="shared" si="38"/>
        <v>4639.4354802049638</v>
      </c>
      <c r="K204">
        <f t="shared" si="32"/>
        <v>4639.4354802049638</v>
      </c>
      <c r="L204" t="str">
        <f t="shared" si="30"/>
        <v/>
      </c>
    </row>
    <row r="205" spans="1:12">
      <c r="A205">
        <f t="shared" si="33"/>
        <v>198</v>
      </c>
      <c r="B205" s="5">
        <v>43668</v>
      </c>
      <c r="C205">
        <v>62</v>
      </c>
      <c r="D205" s="3"/>
      <c r="E205">
        <f t="shared" si="34"/>
        <v>7677.9247349162451</v>
      </c>
      <c r="F205">
        <f t="shared" si="35"/>
        <v>7677.9247349162451</v>
      </c>
      <c r="G205">
        <f t="shared" si="36"/>
        <v>1643.6173150489856</v>
      </c>
      <c r="H205">
        <f t="shared" si="37"/>
        <v>3287.2346300979711</v>
      </c>
      <c r="I205" t="str">
        <f t="shared" si="31"/>
        <v/>
      </c>
      <c r="J205">
        <f t="shared" si="38"/>
        <v>4879.6901048182735</v>
      </c>
      <c r="K205">
        <f t="shared" si="32"/>
        <v>4879.6901048182735</v>
      </c>
      <c r="L205" t="str">
        <f t="shared" si="30"/>
        <v/>
      </c>
    </row>
    <row r="206" spans="1:12">
      <c r="A206">
        <f t="shared" si="33"/>
        <v>199</v>
      </c>
      <c r="B206" s="5">
        <v>43669</v>
      </c>
      <c r="C206">
        <v>197</v>
      </c>
      <c r="D206" s="3"/>
      <c r="E206">
        <f t="shared" si="34"/>
        <v>7694.2761158926432</v>
      </c>
      <c r="F206">
        <f t="shared" si="35"/>
        <v>7694.2761158926432</v>
      </c>
      <c r="G206">
        <f t="shared" si="36"/>
        <v>1621.8155260626972</v>
      </c>
      <c r="H206">
        <f t="shared" si="37"/>
        <v>3243.6310521253945</v>
      </c>
      <c r="I206" t="str">
        <f t="shared" si="31"/>
        <v/>
      </c>
      <c r="J206">
        <f t="shared" si="38"/>
        <v>4939.6450637672488</v>
      </c>
      <c r="K206">
        <f t="shared" si="32"/>
        <v>4939.6450637672488</v>
      </c>
      <c r="L206" t="str">
        <f t="shared" si="30"/>
        <v/>
      </c>
    </row>
    <row r="207" spans="1:12">
      <c r="A207">
        <f t="shared" si="33"/>
        <v>200</v>
      </c>
      <c r="B207" s="5">
        <v>43670</v>
      </c>
      <c r="C207">
        <v>234</v>
      </c>
      <c r="D207" s="3"/>
      <c r="E207">
        <f t="shared" si="34"/>
        <v>7747.2427764537606</v>
      </c>
      <c r="F207">
        <f t="shared" si="35"/>
        <v>7747.2427764537606</v>
      </c>
      <c r="G207">
        <f t="shared" si="36"/>
        <v>1639.9160370154668</v>
      </c>
      <c r="H207">
        <f t="shared" si="37"/>
        <v>3279.8320740309337</v>
      </c>
      <c r="I207" t="str">
        <f t="shared" si="31"/>
        <v/>
      </c>
      <c r="J207">
        <f t="shared" si="38"/>
        <v>4956.4107024228269</v>
      </c>
      <c r="K207">
        <f t="shared" si="32"/>
        <v>4956.4107024228269</v>
      </c>
      <c r="L207" t="str">
        <f t="shared" si="30"/>
        <v/>
      </c>
    </row>
    <row r="208" spans="1:12">
      <c r="A208">
        <f t="shared" si="33"/>
        <v>201</v>
      </c>
      <c r="B208" s="5">
        <v>43671</v>
      </c>
      <c r="C208">
        <v>360</v>
      </c>
      <c r="D208" s="3"/>
      <c r="E208">
        <f t="shared" si="34"/>
        <v>7924.9632208282119</v>
      </c>
      <c r="F208">
        <f t="shared" si="35"/>
        <v>7924.9632208282119</v>
      </c>
      <c r="G208">
        <f t="shared" si="36"/>
        <v>1781.606969934609</v>
      </c>
      <c r="H208">
        <f t="shared" si="37"/>
        <v>3563.2139398692179</v>
      </c>
      <c r="I208" t="str">
        <f t="shared" si="31"/>
        <v/>
      </c>
      <c r="J208">
        <f t="shared" si="38"/>
        <v>4850.7492809589949</v>
      </c>
      <c r="K208">
        <f t="shared" si="32"/>
        <v>4850.7492809589949</v>
      </c>
      <c r="L208" t="str">
        <f t="shared" si="30"/>
        <v/>
      </c>
    </row>
    <row r="209" spans="1:12">
      <c r="A209">
        <f t="shared" si="33"/>
        <v>202</v>
      </c>
      <c r="B209" s="5">
        <v>43672</v>
      </c>
      <c r="C209">
        <v>245</v>
      </c>
      <c r="D209" s="3"/>
      <c r="E209">
        <f t="shared" si="34"/>
        <v>7983.5022028991179</v>
      </c>
      <c r="F209">
        <f t="shared" si="35"/>
        <v>7983.5022028991179</v>
      </c>
      <c r="G209">
        <f t="shared" si="36"/>
        <v>1789.4357082771987</v>
      </c>
      <c r="H209">
        <f t="shared" si="37"/>
        <v>3578.8714165543975</v>
      </c>
      <c r="I209" t="str">
        <f t="shared" si="31"/>
        <v/>
      </c>
      <c r="J209">
        <f t="shared" si="38"/>
        <v>4893.6307863447219</v>
      </c>
      <c r="K209">
        <f t="shared" si="32"/>
        <v>4893.6307863447219</v>
      </c>
      <c r="L209" t="str">
        <f t="shared" si="30"/>
        <v/>
      </c>
    </row>
    <row r="210" spans="1:12">
      <c r="A210">
        <f t="shared" si="33"/>
        <v>203</v>
      </c>
      <c r="B210" s="5">
        <v>43673</v>
      </c>
      <c r="C210">
        <v>170</v>
      </c>
      <c r="D210" s="3"/>
      <c r="E210">
        <f t="shared" si="34"/>
        <v>7965.663861456801</v>
      </c>
      <c r="F210">
        <f t="shared" si="35"/>
        <v>7965.663861456801</v>
      </c>
      <c r="G210">
        <f t="shared" si="36"/>
        <v>1721.2222685293166</v>
      </c>
      <c r="H210">
        <f t="shared" si="37"/>
        <v>3442.4445370586332</v>
      </c>
      <c r="I210" t="str">
        <f t="shared" si="31"/>
        <v/>
      </c>
      <c r="J210">
        <f t="shared" si="38"/>
        <v>5012.2193243981674</v>
      </c>
      <c r="K210">
        <f t="shared" si="32"/>
        <v>5012.2193243981674</v>
      </c>
      <c r="L210" t="str">
        <f t="shared" si="30"/>
        <v/>
      </c>
    </row>
    <row r="211" spans="1:12">
      <c r="A211">
        <f t="shared" si="33"/>
        <v>204</v>
      </c>
      <c r="B211" s="5">
        <v>43674</v>
      </c>
      <c r="C211">
        <v>171</v>
      </c>
      <c r="D211" s="3"/>
      <c r="E211">
        <f t="shared" si="34"/>
        <v>7949.2452261015433</v>
      </c>
      <c r="F211">
        <f t="shared" si="35"/>
        <v>7949.2452261015433</v>
      </c>
      <c r="G211">
        <f t="shared" si="36"/>
        <v>1663.0895451459371</v>
      </c>
      <c r="H211">
        <f t="shared" si="37"/>
        <v>3326.1790902918742</v>
      </c>
      <c r="I211" t="str">
        <f t="shared" si="31"/>
        <v/>
      </c>
      <c r="J211">
        <f t="shared" si="38"/>
        <v>5112.0661358096677</v>
      </c>
      <c r="K211">
        <f t="shared" si="32"/>
        <v>5112.0661358096677</v>
      </c>
      <c r="L211" t="str">
        <f t="shared" si="30"/>
        <v/>
      </c>
    </row>
    <row r="212" spans="1:12">
      <c r="A212">
        <f t="shared" si="33"/>
        <v>205</v>
      </c>
      <c r="B212" s="5">
        <v>43675</v>
      </c>
      <c r="C212">
        <v>0</v>
      </c>
      <c r="D212" s="3"/>
      <c r="E212">
        <f t="shared" si="34"/>
        <v>7762.2128935436667</v>
      </c>
      <c r="F212">
        <f t="shared" si="35"/>
        <v>7762.2128935436667</v>
      </c>
      <c r="G212">
        <f t="shared" si="36"/>
        <v>1441.6955719925948</v>
      </c>
      <c r="H212">
        <f t="shared" si="37"/>
        <v>2883.3911439851895</v>
      </c>
      <c r="I212" t="str">
        <f t="shared" si="31"/>
        <v/>
      </c>
      <c r="J212">
        <f t="shared" si="38"/>
        <v>5367.8217495584777</v>
      </c>
      <c r="K212">
        <f t="shared" si="32"/>
        <v>5367.8217495584777</v>
      </c>
      <c r="L212" t="str">
        <f t="shared" si="30"/>
        <v/>
      </c>
    </row>
    <row r="213" spans="1:12">
      <c r="A213">
        <f t="shared" si="33"/>
        <v>206</v>
      </c>
      <c r="B213" s="5">
        <v>43676</v>
      </c>
      <c r="C213">
        <v>62.434706433606323</v>
      </c>
      <c r="D213" s="3"/>
      <c r="E213">
        <f t="shared" si="34"/>
        <v>7642.0158227459797</v>
      </c>
      <c r="F213">
        <f t="shared" si="35"/>
        <v>7642.0158227459797</v>
      </c>
      <c r="G213">
        <f t="shared" si="36"/>
        <v>1312.2087359616837</v>
      </c>
      <c r="H213">
        <f t="shared" si="37"/>
        <v>2624.4174719233674</v>
      </c>
      <c r="I213" t="str">
        <f t="shared" si="31"/>
        <v/>
      </c>
      <c r="J213">
        <f t="shared" si="38"/>
        <v>5506.5983508226127</v>
      </c>
      <c r="K213">
        <f t="shared" si="32"/>
        <v>5506.5983508226127</v>
      </c>
      <c r="L213" t="str">
        <f t="shared" si="30"/>
        <v/>
      </c>
    </row>
    <row r="214" spans="1:12">
      <c r="A214">
        <f t="shared" si="33"/>
        <v>207</v>
      </c>
      <c r="B214" s="5">
        <v>43677</v>
      </c>
      <c r="C214">
        <v>36.76547284358066</v>
      </c>
      <c r="D214" s="3"/>
      <c r="E214">
        <f t="shared" si="34"/>
        <v>7498.9775527034781</v>
      </c>
      <c r="F214">
        <f t="shared" si="35"/>
        <v>7498.9775527034781</v>
      </c>
      <c r="G214">
        <f t="shared" si="36"/>
        <v>1174.2902259078858</v>
      </c>
      <c r="H214">
        <f t="shared" si="37"/>
        <v>2348.5804518157715</v>
      </c>
      <c r="I214" t="str">
        <f t="shared" si="31"/>
        <v/>
      </c>
      <c r="J214">
        <f t="shared" si="38"/>
        <v>5639.397100887707</v>
      </c>
      <c r="K214">
        <f t="shared" si="32"/>
        <v>5639.397100887707</v>
      </c>
      <c r="L214" t="str">
        <f t="shared" si="30"/>
        <v/>
      </c>
    </row>
    <row r="215" spans="1:12">
      <c r="A215">
        <f t="shared" si="33"/>
        <v>208</v>
      </c>
      <c r="B215" s="5">
        <v>43678</v>
      </c>
      <c r="C215">
        <v>218.07990058265088</v>
      </c>
      <c r="D215" s="3"/>
      <c r="E215">
        <f t="shared" si="34"/>
        <v>7540.6191596383278</v>
      </c>
      <c r="F215">
        <f t="shared" si="35"/>
        <v>7540.6191596383278</v>
      </c>
      <c r="G215">
        <f t="shared" si="36"/>
        <v>1236.046145314845</v>
      </c>
      <c r="H215">
        <f t="shared" si="37"/>
        <v>2472.0922906296901</v>
      </c>
      <c r="I215" t="str">
        <f t="shared" si="31"/>
        <v/>
      </c>
      <c r="J215">
        <f t="shared" si="38"/>
        <v>5557.5268690086377</v>
      </c>
      <c r="K215">
        <f t="shared" si="32"/>
        <v>5557.5268690086377</v>
      </c>
      <c r="L215" t="str">
        <f t="shared" si="30"/>
        <v/>
      </c>
    </row>
    <row r="216" spans="1:12">
      <c r="A216">
        <f t="shared" si="33"/>
        <v>209</v>
      </c>
      <c r="B216" s="5">
        <v>43679</v>
      </c>
      <c r="C216">
        <v>33</v>
      </c>
      <c r="D216" s="3"/>
      <c r="E216">
        <f t="shared" si="34"/>
        <v>7396.2011092142593</v>
      </c>
      <c r="F216">
        <f t="shared" si="35"/>
        <v>7396.2011092142593</v>
      </c>
      <c r="G216">
        <f t="shared" si="36"/>
        <v>1104.5010864448407</v>
      </c>
      <c r="H216">
        <f t="shared" si="37"/>
        <v>2209.0021728896813</v>
      </c>
      <c r="I216" t="str">
        <f t="shared" si="31"/>
        <v/>
      </c>
      <c r="J216">
        <f t="shared" si="38"/>
        <v>5676.1989363245775</v>
      </c>
      <c r="K216">
        <f t="shared" si="32"/>
        <v>5676.1989363245775</v>
      </c>
      <c r="L216" t="str">
        <f t="shared" si="30"/>
        <v/>
      </c>
    </row>
    <row r="217" spans="1:12">
      <c r="A217">
        <f t="shared" si="33"/>
        <v>210</v>
      </c>
      <c r="B217" s="5">
        <v>43680</v>
      </c>
      <c r="C217">
        <v>376</v>
      </c>
      <c r="D217" s="3"/>
      <c r="E217">
        <f t="shared" si="34"/>
        <v>7598.1809719336406</v>
      </c>
      <c r="F217">
        <f t="shared" si="35"/>
        <v>7598.1809719336406</v>
      </c>
      <c r="G217">
        <f t="shared" si="36"/>
        <v>1333.4675820890973</v>
      </c>
      <c r="H217">
        <f t="shared" si="37"/>
        <v>2666.9351641781946</v>
      </c>
      <c r="I217" t="str">
        <f t="shared" si="31"/>
        <v/>
      </c>
      <c r="J217">
        <f t="shared" si="38"/>
        <v>5420.2458077554456</v>
      </c>
      <c r="K217">
        <f t="shared" si="32"/>
        <v>5420.2458077554456</v>
      </c>
      <c r="L217" t="str">
        <f t="shared" si="30"/>
        <v/>
      </c>
    </row>
    <row r="218" spans="1:12">
      <c r="A218">
        <f t="shared" si="33"/>
        <v>211</v>
      </c>
      <c r="B218" s="5">
        <v>43681</v>
      </c>
      <c r="C218">
        <v>0</v>
      </c>
      <c r="D218" s="3"/>
      <c r="E218">
        <f t="shared" si="34"/>
        <v>7419.4085891530231</v>
      </c>
      <c r="F218">
        <f t="shared" si="35"/>
        <v>7419.4085891530231</v>
      </c>
      <c r="G218">
        <f t="shared" si="36"/>
        <v>1155.9535769463496</v>
      </c>
      <c r="H218">
        <f t="shared" si="37"/>
        <v>2311.9071538926992</v>
      </c>
      <c r="I218" t="str">
        <f t="shared" si="31"/>
        <v/>
      </c>
      <c r="J218">
        <f t="shared" si="38"/>
        <v>5596.5014352603239</v>
      </c>
      <c r="K218">
        <f t="shared" si="32"/>
        <v>5596.5014352603239</v>
      </c>
      <c r="L218" t="str">
        <f t="shared" si="30"/>
        <v/>
      </c>
    </row>
    <row r="219" spans="1:12">
      <c r="A219">
        <f t="shared" si="33"/>
        <v>212</v>
      </c>
      <c r="B219" s="5">
        <v>43682</v>
      </c>
      <c r="C219">
        <v>0</v>
      </c>
      <c r="D219" s="3"/>
      <c r="E219">
        <f t="shared" si="34"/>
        <v>7244.8424190123933</v>
      </c>
      <c r="F219">
        <f t="shared" si="35"/>
        <v>7244.8424190123933</v>
      </c>
      <c r="G219">
        <f t="shared" si="36"/>
        <v>1002.0706089919614</v>
      </c>
      <c r="H219">
        <f t="shared" si="37"/>
        <v>2004.1412179839228</v>
      </c>
      <c r="I219" t="str">
        <f t="shared" si="31"/>
        <v/>
      </c>
      <c r="J219">
        <f t="shared" si="38"/>
        <v>5729.7012010284707</v>
      </c>
      <c r="K219">
        <f t="shared" si="32"/>
        <v>5729.7012010284707</v>
      </c>
      <c r="L219" t="str">
        <f t="shared" si="30"/>
        <v/>
      </c>
    </row>
    <row r="220" spans="1:12">
      <c r="A220">
        <f t="shared" si="33"/>
        <v>213</v>
      </c>
      <c r="B220" s="5">
        <v>43683</v>
      </c>
      <c r="C220">
        <v>0</v>
      </c>
      <c r="D220" s="3"/>
      <c r="E220">
        <f t="shared" si="34"/>
        <v>7074.3834964227499</v>
      </c>
      <c r="F220">
        <f t="shared" si="35"/>
        <v>7074.3834964227499</v>
      </c>
      <c r="G220">
        <f t="shared" si="36"/>
        <v>868.67286492433698</v>
      </c>
      <c r="H220">
        <f t="shared" si="37"/>
        <v>1737.345729848674</v>
      </c>
      <c r="I220" t="str">
        <f t="shared" si="31"/>
        <v/>
      </c>
      <c r="J220">
        <f t="shared" si="38"/>
        <v>5826.0377665740762</v>
      </c>
      <c r="K220">
        <f t="shared" si="32"/>
        <v>5826.0377665740762</v>
      </c>
      <c r="L220" t="str">
        <f t="shared" si="30"/>
        <v/>
      </c>
    </row>
    <row r="221" spans="1:12">
      <c r="A221">
        <f t="shared" si="33"/>
        <v>214</v>
      </c>
      <c r="B221" s="5">
        <v>43684</v>
      </c>
      <c r="C221">
        <v>101</v>
      </c>
      <c r="D221" s="3"/>
      <c r="E221">
        <f t="shared" si="34"/>
        <v>7008.9351847767166</v>
      </c>
      <c r="F221">
        <f t="shared" si="35"/>
        <v>7008.9351847767166</v>
      </c>
      <c r="G221">
        <f t="shared" si="36"/>
        <v>854.03330871558239</v>
      </c>
      <c r="H221">
        <f t="shared" si="37"/>
        <v>1708.0666174311648</v>
      </c>
      <c r="I221" t="str">
        <f t="shared" si="31"/>
        <v/>
      </c>
      <c r="J221">
        <f t="shared" si="38"/>
        <v>5789.868567345552</v>
      </c>
      <c r="K221">
        <f t="shared" si="32"/>
        <v>5789.868567345552</v>
      </c>
      <c r="L221" t="str">
        <f t="shared" si="30"/>
        <v/>
      </c>
    </row>
    <row r="222" spans="1:12">
      <c r="A222">
        <f t="shared" si="33"/>
        <v>215</v>
      </c>
      <c r="B222" s="5">
        <v>43685</v>
      </c>
      <c r="C222">
        <v>95</v>
      </c>
      <c r="D222" s="3"/>
      <c r="E222">
        <f t="shared" si="34"/>
        <v>6939.0267615151724</v>
      </c>
      <c r="F222">
        <f t="shared" si="35"/>
        <v>6939.0267615151724</v>
      </c>
      <c r="G222">
        <f t="shared" si="36"/>
        <v>835.3426009760625</v>
      </c>
      <c r="H222">
        <f t="shared" si="37"/>
        <v>1670.685201952125</v>
      </c>
      <c r="I222" t="str">
        <f t="shared" si="31"/>
        <v/>
      </c>
      <c r="J222">
        <f t="shared" si="38"/>
        <v>5757.3415595630477</v>
      </c>
      <c r="K222">
        <f t="shared" si="32"/>
        <v>5757.3415595630477</v>
      </c>
      <c r="L222" t="str">
        <f t="shared" si="30"/>
        <v/>
      </c>
    </row>
    <row r="223" spans="1:12">
      <c r="A223">
        <f t="shared" si="33"/>
        <v>216</v>
      </c>
      <c r="B223" s="5">
        <v>43686</v>
      </c>
      <c r="C223">
        <v>135.36792568145702</v>
      </c>
      <c r="D223" s="3"/>
      <c r="E223">
        <f t="shared" si="34"/>
        <v>6911.1310912232302</v>
      </c>
      <c r="F223">
        <f t="shared" si="35"/>
        <v>6911.1310912232302</v>
      </c>
      <c r="G223">
        <f t="shared" si="36"/>
        <v>859.50796518744005</v>
      </c>
      <c r="H223">
        <f t="shared" si="37"/>
        <v>1719.0159303748801</v>
      </c>
      <c r="I223" t="str">
        <f t="shared" si="31"/>
        <v/>
      </c>
      <c r="J223">
        <f t="shared" si="38"/>
        <v>5681.1151608483506</v>
      </c>
      <c r="K223">
        <f t="shared" si="32"/>
        <v>5681.1151608483506</v>
      </c>
      <c r="L223" t="str">
        <f t="shared" si="30"/>
        <v/>
      </c>
    </row>
    <row r="224" spans="1:12">
      <c r="A224">
        <f t="shared" si="33"/>
        <v>217</v>
      </c>
      <c r="B224" s="5">
        <v>43687</v>
      </c>
      <c r="C224">
        <v>0</v>
      </c>
      <c r="D224" s="3"/>
      <c r="E224">
        <f t="shared" si="34"/>
        <v>6748.5238333215057</v>
      </c>
      <c r="F224">
        <f t="shared" si="35"/>
        <v>6748.5238333215057</v>
      </c>
      <c r="G224">
        <f t="shared" si="36"/>
        <v>745.08845968024025</v>
      </c>
      <c r="H224">
        <f t="shared" si="37"/>
        <v>1490.1769193604805</v>
      </c>
      <c r="I224" t="str">
        <f t="shared" si="31"/>
        <v/>
      </c>
      <c r="J224">
        <f t="shared" si="38"/>
        <v>5747.3469139610252</v>
      </c>
      <c r="K224">
        <f t="shared" si="32"/>
        <v>5747.3469139610252</v>
      </c>
      <c r="L224" t="str">
        <f t="shared" si="30"/>
        <v/>
      </c>
    </row>
    <row r="225" spans="1:12">
      <c r="A225">
        <f t="shared" si="33"/>
        <v>218</v>
      </c>
      <c r="B225" s="5">
        <v>43688</v>
      </c>
      <c r="C225">
        <v>157</v>
      </c>
      <c r="D225" s="3"/>
      <c r="E225">
        <f t="shared" si="34"/>
        <v>6746.7424499363133</v>
      </c>
      <c r="F225">
        <f t="shared" si="35"/>
        <v>6746.7424499363133</v>
      </c>
      <c r="G225">
        <f t="shared" si="36"/>
        <v>802.90071905570449</v>
      </c>
      <c r="H225">
        <f t="shared" si="37"/>
        <v>1605.801438111409</v>
      </c>
      <c r="I225" t="str">
        <f t="shared" si="31"/>
        <v/>
      </c>
      <c r="J225">
        <f t="shared" si="38"/>
        <v>5629.9410118249043</v>
      </c>
      <c r="K225">
        <f t="shared" si="32"/>
        <v>5629.9410118249043</v>
      </c>
      <c r="L225" t="str">
        <f t="shared" si="30"/>
        <v/>
      </c>
    </row>
    <row r="226" spans="1:12">
      <c r="A226">
        <f t="shared" si="33"/>
        <v>219</v>
      </c>
      <c r="B226" s="5">
        <v>43689</v>
      </c>
      <c r="C226">
        <v>155</v>
      </c>
      <c r="D226" s="3"/>
      <c r="E226">
        <f t="shared" si="34"/>
        <v>6743.0029794975999</v>
      </c>
      <c r="F226">
        <f t="shared" si="35"/>
        <v>6743.0029794975999</v>
      </c>
      <c r="G226">
        <f t="shared" si="36"/>
        <v>851.01688904291973</v>
      </c>
      <c r="H226">
        <f t="shared" si="37"/>
        <v>1702.0337780858395</v>
      </c>
      <c r="I226" t="str">
        <f t="shared" si="31"/>
        <v/>
      </c>
      <c r="J226">
        <f t="shared" si="38"/>
        <v>5529.9692014117609</v>
      </c>
      <c r="K226">
        <f t="shared" si="32"/>
        <v>5529.9692014117609</v>
      </c>
      <c r="L226" t="str">
        <f t="shared" si="30"/>
        <v/>
      </c>
    </row>
    <row r="227" spans="1:12">
      <c r="A227">
        <f t="shared" si="33"/>
        <v>220</v>
      </c>
      <c r="B227" s="5">
        <v>43690</v>
      </c>
      <c r="C227">
        <v>174.89039644705213</v>
      </c>
      <c r="D227" s="3"/>
      <c r="E227">
        <f t="shared" si="34"/>
        <v>6759.2418889381752</v>
      </c>
      <c r="F227">
        <f t="shared" si="35"/>
        <v>6759.2418889381752</v>
      </c>
      <c r="G227">
        <f t="shared" si="36"/>
        <v>912.61812987251176</v>
      </c>
      <c r="H227">
        <f t="shared" si="37"/>
        <v>1825.2362597450235</v>
      </c>
      <c r="I227" t="str">
        <f t="shared" si="31"/>
        <v/>
      </c>
      <c r="J227">
        <f t="shared" si="38"/>
        <v>5423.0056291931514</v>
      </c>
      <c r="K227">
        <f t="shared" si="32"/>
        <v>5423.0056291931514</v>
      </c>
      <c r="L227" t="str">
        <f t="shared" si="30"/>
        <v/>
      </c>
    </row>
    <row r="228" spans="1:12">
      <c r="A228">
        <f t="shared" si="33"/>
        <v>221</v>
      </c>
      <c r="B228" s="5">
        <v>43691</v>
      </c>
      <c r="C228">
        <v>0</v>
      </c>
      <c r="D228" s="3"/>
      <c r="E228">
        <f t="shared" si="34"/>
        <v>6600.2083277819547</v>
      </c>
      <c r="F228">
        <f t="shared" si="35"/>
        <v>6600.2083277819547</v>
      </c>
      <c r="G228">
        <f t="shared" si="36"/>
        <v>791.12848769782147</v>
      </c>
      <c r="H228">
        <f t="shared" si="37"/>
        <v>1582.2569753956429</v>
      </c>
      <c r="I228" t="str">
        <f t="shared" si="31"/>
        <v/>
      </c>
      <c r="J228">
        <f t="shared" si="38"/>
        <v>5506.9513523863116</v>
      </c>
      <c r="K228">
        <f t="shared" si="32"/>
        <v>5506.9513523863116</v>
      </c>
      <c r="L228" t="str">
        <f t="shared" si="30"/>
        <v/>
      </c>
    </row>
    <row r="229" spans="1:12">
      <c r="A229">
        <f t="shared" si="33"/>
        <v>222</v>
      </c>
      <c r="B229" s="5">
        <v>43692</v>
      </c>
      <c r="C229">
        <v>126</v>
      </c>
      <c r="D229" s="3"/>
      <c r="E229">
        <f t="shared" si="34"/>
        <v>6570.9165580854278</v>
      </c>
      <c r="F229">
        <f t="shared" si="35"/>
        <v>6570.9165580854278</v>
      </c>
      <c r="G229">
        <f t="shared" si="36"/>
        <v>811.81180184802486</v>
      </c>
      <c r="H229">
        <f t="shared" si="37"/>
        <v>1623.6236036960497</v>
      </c>
      <c r="I229" t="str">
        <f t="shared" si="31"/>
        <v/>
      </c>
      <c r="J229">
        <f t="shared" si="38"/>
        <v>5436.2929543893779</v>
      </c>
      <c r="K229">
        <f t="shared" si="32"/>
        <v>5436.2929543893779</v>
      </c>
      <c r="L229" t="str">
        <f t="shared" si="30"/>
        <v/>
      </c>
    </row>
    <row r="230" spans="1:12">
      <c r="A230">
        <f t="shared" si="33"/>
        <v>223</v>
      </c>
      <c r="B230" s="5">
        <v>43693</v>
      </c>
      <c r="C230">
        <v>342</v>
      </c>
      <c r="D230" s="3"/>
      <c r="E230">
        <f t="shared" si="34"/>
        <v>6758.3139743248303</v>
      </c>
      <c r="F230">
        <f t="shared" si="35"/>
        <v>6758.3139743248303</v>
      </c>
      <c r="G230">
        <f t="shared" si="36"/>
        <v>1045.7417097784264</v>
      </c>
      <c r="H230">
        <f t="shared" si="37"/>
        <v>2091.4834195568528</v>
      </c>
      <c r="I230" t="str">
        <f t="shared" si="31"/>
        <v/>
      </c>
      <c r="J230">
        <f t="shared" si="38"/>
        <v>5155.8305547679774</v>
      </c>
      <c r="K230">
        <f t="shared" si="32"/>
        <v>5155.8305547679774</v>
      </c>
      <c r="L230" t="str">
        <f t="shared" si="30"/>
        <v/>
      </c>
    </row>
    <row r="231" spans="1:12">
      <c r="A231">
        <f t="shared" si="33"/>
        <v>224</v>
      </c>
      <c r="B231" s="5">
        <v>43694</v>
      </c>
      <c r="C231">
        <v>296</v>
      </c>
      <c r="D231" s="3"/>
      <c r="E231">
        <f t="shared" si="34"/>
        <v>6895.3022454343927</v>
      </c>
      <c r="F231">
        <f t="shared" si="35"/>
        <v>6895.3022454343927</v>
      </c>
      <c r="G231">
        <f t="shared" si="36"/>
        <v>1202.5303770538862</v>
      </c>
      <c r="H231">
        <f t="shared" si="37"/>
        <v>2405.0607541077725</v>
      </c>
      <c r="I231" t="str">
        <f t="shared" si="31"/>
        <v/>
      </c>
      <c r="J231">
        <f t="shared" si="38"/>
        <v>4979.2414913266202</v>
      </c>
      <c r="K231">
        <f t="shared" si="32"/>
        <v>4979.2414913266202</v>
      </c>
      <c r="L231" t="str">
        <f t="shared" si="30"/>
        <v/>
      </c>
    </row>
    <row r="232" spans="1:12">
      <c r="A232">
        <f t="shared" si="33"/>
        <v>225</v>
      </c>
      <c r="B232" s="5">
        <v>43695</v>
      </c>
      <c r="C232">
        <v>254</v>
      </c>
      <c r="D232" s="3"/>
      <c r="E232">
        <f t="shared" si="34"/>
        <v>6987.067413576322</v>
      </c>
      <c r="F232">
        <f t="shared" si="35"/>
        <v>6987.067413576322</v>
      </c>
      <c r="G232">
        <f t="shared" si="36"/>
        <v>1296.4470076462669</v>
      </c>
      <c r="H232">
        <f t="shared" si="37"/>
        <v>2592.8940152925338</v>
      </c>
      <c r="I232" t="str">
        <f t="shared" si="31"/>
        <v/>
      </c>
      <c r="J232">
        <f t="shared" si="38"/>
        <v>4883.1733982837886</v>
      </c>
      <c r="K232">
        <f t="shared" si="32"/>
        <v>4883.1733982837886</v>
      </c>
      <c r="L232" t="str">
        <f t="shared" si="30"/>
        <v/>
      </c>
    </row>
    <row r="233" spans="1:12">
      <c r="A233">
        <f t="shared" si="33"/>
        <v>226</v>
      </c>
      <c r="B233" s="5">
        <v>43696</v>
      </c>
      <c r="C233">
        <v>0</v>
      </c>
      <c r="D233" s="3"/>
      <c r="E233">
        <f t="shared" si="34"/>
        <v>6822.6735020877977</v>
      </c>
      <c r="F233">
        <f t="shared" si="35"/>
        <v>6822.6735020877977</v>
      </c>
      <c r="G233">
        <f t="shared" si="36"/>
        <v>1123.8612591258034</v>
      </c>
      <c r="H233">
        <f t="shared" si="37"/>
        <v>2247.7225182516067</v>
      </c>
      <c r="I233" t="str">
        <f t="shared" si="31"/>
        <v/>
      </c>
      <c r="J233">
        <f t="shared" si="38"/>
        <v>5063.950983836191</v>
      </c>
      <c r="K233">
        <f t="shared" si="32"/>
        <v>5063.950983836191</v>
      </c>
      <c r="L233" t="str">
        <f t="shared" si="30"/>
        <v/>
      </c>
    </row>
    <row r="234" spans="1:12">
      <c r="A234">
        <f t="shared" si="33"/>
        <v>227</v>
      </c>
      <c r="B234" s="5">
        <v>43697</v>
      </c>
      <c r="C234">
        <v>75.880495456953099</v>
      </c>
      <c r="D234" s="3"/>
      <c r="E234">
        <f t="shared" si="34"/>
        <v>6738.027997518192</v>
      </c>
      <c r="F234">
        <f t="shared" si="35"/>
        <v>6738.027997518192</v>
      </c>
      <c r="G234">
        <f t="shared" si="36"/>
        <v>1050.130983378524</v>
      </c>
      <c r="H234">
        <f t="shared" si="37"/>
        <v>2100.261966757048</v>
      </c>
      <c r="I234" t="str">
        <f t="shared" si="31"/>
        <v/>
      </c>
      <c r="J234">
        <f t="shared" si="38"/>
        <v>5126.7660307611441</v>
      </c>
      <c r="K234">
        <f t="shared" si="32"/>
        <v>5126.7660307611441</v>
      </c>
      <c r="L234" t="str">
        <f t="shared" si="30"/>
        <v/>
      </c>
    </row>
    <row r="235" spans="1:12">
      <c r="A235">
        <f t="shared" si="33"/>
        <v>228</v>
      </c>
      <c r="B235" s="5">
        <v>43698</v>
      </c>
      <c r="C235">
        <v>85</v>
      </c>
      <c r="D235" s="3"/>
      <c r="E235">
        <f t="shared" si="34"/>
        <v>6664.4935634466265</v>
      </c>
      <c r="F235">
        <f t="shared" si="35"/>
        <v>6664.4935634466265</v>
      </c>
      <c r="G235">
        <f t="shared" si="36"/>
        <v>995.3353413337677</v>
      </c>
      <c r="H235">
        <f t="shared" si="37"/>
        <v>1990.6706826675354</v>
      </c>
      <c r="I235" t="str">
        <f t="shared" si="31"/>
        <v/>
      </c>
      <c r="J235">
        <f t="shared" si="38"/>
        <v>5162.8228807790911</v>
      </c>
      <c r="K235">
        <f t="shared" si="32"/>
        <v>5162.8228807790911</v>
      </c>
      <c r="L235" t="str">
        <f t="shared" si="30"/>
        <v/>
      </c>
    </row>
    <row r="236" spans="1:12">
      <c r="A236">
        <f t="shared" si="33"/>
        <v>229</v>
      </c>
      <c r="B236" s="5">
        <v>43699</v>
      </c>
      <c r="C236">
        <v>18</v>
      </c>
      <c r="D236" s="3"/>
      <c r="E236">
        <f t="shared" si="34"/>
        <v>6525.6892705817463</v>
      </c>
      <c r="F236">
        <f t="shared" si="35"/>
        <v>6525.6892705817463</v>
      </c>
      <c r="G236">
        <f t="shared" si="36"/>
        <v>880.83421024254665</v>
      </c>
      <c r="H236">
        <f t="shared" si="37"/>
        <v>1761.6684204850933</v>
      </c>
      <c r="I236" t="str">
        <f t="shared" si="31"/>
        <v/>
      </c>
      <c r="J236">
        <f t="shared" si="38"/>
        <v>5253.0208500966528</v>
      </c>
      <c r="K236">
        <f t="shared" si="32"/>
        <v>5253.0208500966528</v>
      </c>
      <c r="L236" t="str">
        <f t="shared" si="30"/>
        <v/>
      </c>
    </row>
    <row r="237" spans="1:12">
      <c r="A237">
        <f t="shared" si="33"/>
        <v>230</v>
      </c>
      <c r="B237" s="5">
        <v>43700</v>
      </c>
      <c r="C237">
        <v>214</v>
      </c>
      <c r="D237" s="3"/>
      <c r="E237">
        <f t="shared" si="34"/>
        <v>6586.1508086134045</v>
      </c>
      <c r="F237">
        <f t="shared" si="35"/>
        <v>6586.1508086134045</v>
      </c>
      <c r="G237">
        <f t="shared" si="36"/>
        <v>977.57571020316868</v>
      </c>
      <c r="H237">
        <f t="shared" si="37"/>
        <v>1955.1514204063374</v>
      </c>
      <c r="I237" t="str">
        <f t="shared" si="31"/>
        <v/>
      </c>
      <c r="J237">
        <f t="shared" si="38"/>
        <v>5119.9993882070667</v>
      </c>
      <c r="K237">
        <f t="shared" si="32"/>
        <v>5119.9993882070667</v>
      </c>
      <c r="L237" t="str">
        <f t="shared" si="30"/>
        <v/>
      </c>
    </row>
    <row r="238" spans="1:12">
      <c r="A238">
        <f t="shared" si="33"/>
        <v>231</v>
      </c>
      <c r="B238" s="5">
        <v>43701</v>
      </c>
      <c r="C238">
        <v>163</v>
      </c>
      <c r="D238" s="3"/>
      <c r="E238">
        <f t="shared" si="34"/>
        <v>6594.189788632767</v>
      </c>
      <c r="F238">
        <f t="shared" si="35"/>
        <v>6594.189788632767</v>
      </c>
      <c r="G238">
        <f t="shared" si="36"/>
        <v>1010.438778507715</v>
      </c>
      <c r="H238">
        <f t="shared" si="37"/>
        <v>2020.8775570154301</v>
      </c>
      <c r="I238" t="str">
        <f t="shared" si="31"/>
        <v/>
      </c>
      <c r="J238">
        <f t="shared" si="38"/>
        <v>5062.3122316173367</v>
      </c>
      <c r="K238">
        <f t="shared" si="32"/>
        <v>5062.3122316173367</v>
      </c>
      <c r="L238" t="str">
        <f t="shared" si="30"/>
        <v/>
      </c>
    </row>
    <row r="239" spans="1:12">
      <c r="A239">
        <f t="shared" si="33"/>
        <v>232</v>
      </c>
      <c r="B239" s="5">
        <v>43702</v>
      </c>
      <c r="C239">
        <v>207</v>
      </c>
      <c r="D239" s="3"/>
      <c r="E239">
        <f t="shared" si="34"/>
        <v>6646.0396250112371</v>
      </c>
      <c r="F239">
        <f t="shared" si="35"/>
        <v>6646.0396250112371</v>
      </c>
      <c r="G239">
        <f t="shared" si="36"/>
        <v>1082.9270461389069</v>
      </c>
      <c r="H239">
        <f t="shared" si="37"/>
        <v>2165.8540922778138</v>
      </c>
      <c r="I239" t="str">
        <f t="shared" si="31"/>
        <v/>
      </c>
      <c r="J239">
        <f t="shared" si="38"/>
        <v>4969.1855327334233</v>
      </c>
      <c r="K239">
        <f t="shared" si="32"/>
        <v>4969.1855327334233</v>
      </c>
      <c r="L239" t="str">
        <f t="shared" si="30"/>
        <v/>
      </c>
    </row>
    <row r="240" spans="1:12">
      <c r="A240">
        <f t="shared" si="33"/>
        <v>233</v>
      </c>
      <c r="B240" s="5">
        <v>43703</v>
      </c>
      <c r="C240">
        <v>0</v>
      </c>
      <c r="D240" s="3"/>
      <c r="E240">
        <f t="shared" si="34"/>
        <v>6489.6695221923646</v>
      </c>
      <c r="F240">
        <f t="shared" si="35"/>
        <v>6489.6695221923646</v>
      </c>
      <c r="G240">
        <f t="shared" si="36"/>
        <v>938.76552333956363</v>
      </c>
      <c r="H240">
        <f t="shared" si="37"/>
        <v>1877.5310466791273</v>
      </c>
      <c r="I240" t="str">
        <f t="shared" si="31"/>
        <v/>
      </c>
      <c r="J240">
        <f t="shared" si="38"/>
        <v>5101.1384755132376</v>
      </c>
      <c r="K240">
        <f t="shared" si="32"/>
        <v>5101.1384755132376</v>
      </c>
      <c r="L240" t="str">
        <f t="shared" si="30"/>
        <v/>
      </c>
    </row>
    <row r="241" spans="1:12">
      <c r="A241">
        <f t="shared" si="33"/>
        <v>234</v>
      </c>
      <c r="B241" s="5">
        <v>43704</v>
      </c>
      <c r="C241">
        <v>183</v>
      </c>
      <c r="D241" s="3"/>
      <c r="E241">
        <f t="shared" si="34"/>
        <v>6519.9785441508357</v>
      </c>
      <c r="F241">
        <f t="shared" si="35"/>
        <v>6519.9785441508357</v>
      </c>
      <c r="G241">
        <f t="shared" si="36"/>
        <v>996.79508523048105</v>
      </c>
      <c r="H241">
        <f t="shared" si="37"/>
        <v>1993.5901704609621</v>
      </c>
      <c r="I241" t="str">
        <f t="shared" si="31"/>
        <v/>
      </c>
      <c r="J241">
        <f t="shared" si="38"/>
        <v>5015.3883736898733</v>
      </c>
      <c r="K241">
        <f t="shared" si="32"/>
        <v>5015.3883736898733</v>
      </c>
      <c r="L241" t="str">
        <f t="shared" si="30"/>
        <v/>
      </c>
    </row>
    <row r="242" spans="1:12">
      <c r="A242">
        <f t="shared" si="33"/>
        <v>235</v>
      </c>
      <c r="B242" s="5">
        <v>43705</v>
      </c>
      <c r="C242">
        <v>127</v>
      </c>
      <c r="D242" s="3"/>
      <c r="E242">
        <f t="shared" si="34"/>
        <v>6493.5744459434036</v>
      </c>
      <c r="F242">
        <f t="shared" si="35"/>
        <v>6493.5744459434036</v>
      </c>
      <c r="G242">
        <f t="shared" si="36"/>
        <v>991.09962996590264</v>
      </c>
      <c r="H242">
        <f t="shared" si="37"/>
        <v>1982.1992599318053</v>
      </c>
      <c r="I242" t="str">
        <f t="shared" si="31"/>
        <v/>
      </c>
      <c r="J242">
        <f t="shared" si="38"/>
        <v>5000.3751860115981</v>
      </c>
      <c r="K242">
        <f t="shared" si="32"/>
        <v>5000.3751860115981</v>
      </c>
      <c r="L242" t="str">
        <f t="shared" si="30"/>
        <v/>
      </c>
    </row>
    <row r="243" spans="1:12">
      <c r="A243">
        <f t="shared" si="33"/>
        <v>236</v>
      </c>
      <c r="B243" s="5">
        <v>43706</v>
      </c>
      <c r="C243">
        <v>174</v>
      </c>
      <c r="D243" s="3"/>
      <c r="E243">
        <f t="shared" si="34"/>
        <v>6514.7915916322618</v>
      </c>
      <c r="F243">
        <f t="shared" si="35"/>
        <v>6514.7915916322618</v>
      </c>
      <c r="G243">
        <f t="shared" si="36"/>
        <v>1033.1623656680238</v>
      </c>
      <c r="H243">
        <f t="shared" si="37"/>
        <v>2066.3247313360475</v>
      </c>
      <c r="I243" t="str">
        <f t="shared" si="31"/>
        <v/>
      </c>
      <c r="J243">
        <f t="shared" si="38"/>
        <v>4937.4668602962138</v>
      </c>
      <c r="K243">
        <f t="shared" si="32"/>
        <v>4937.4668602962138</v>
      </c>
      <c r="L243" t="str">
        <f t="shared" si="30"/>
        <v/>
      </c>
    </row>
    <row r="244" spans="1:12">
      <c r="A244">
        <f t="shared" si="33"/>
        <v>237</v>
      </c>
      <c r="B244" s="5">
        <v>43707</v>
      </c>
      <c r="C244">
        <v>36</v>
      </c>
      <c r="D244" s="3"/>
      <c r="E244">
        <f t="shared" si="34"/>
        <v>6397.5095336690074</v>
      </c>
      <c r="F244">
        <f t="shared" si="35"/>
        <v>6397.5095336690074</v>
      </c>
      <c r="G244">
        <f t="shared" si="36"/>
        <v>931.62562165122552</v>
      </c>
      <c r="H244">
        <f t="shared" si="37"/>
        <v>1863.251243302451</v>
      </c>
      <c r="I244" t="str">
        <f t="shared" si="31"/>
        <v/>
      </c>
      <c r="J244">
        <f t="shared" si="38"/>
        <v>5023.2582903665561</v>
      </c>
      <c r="K244">
        <f t="shared" si="32"/>
        <v>5023.2582903665561</v>
      </c>
      <c r="L244" t="str">
        <f t="shared" si="30"/>
        <v/>
      </c>
    </row>
    <row r="245" spans="1:12">
      <c r="A245">
        <f t="shared" si="33"/>
        <v>238</v>
      </c>
      <c r="B245" s="5">
        <v>43708</v>
      </c>
      <c r="C245">
        <v>185</v>
      </c>
      <c r="D245" s="3"/>
      <c r="E245">
        <f t="shared" si="34"/>
        <v>6431.9869247155821</v>
      </c>
      <c r="F245">
        <f t="shared" si="35"/>
        <v>6431.9869247155821</v>
      </c>
      <c r="G245">
        <f t="shared" si="36"/>
        <v>992.60566225047171</v>
      </c>
      <c r="H245">
        <f t="shared" si="37"/>
        <v>1985.2113245009434</v>
      </c>
      <c r="I245" t="str">
        <f t="shared" si="31"/>
        <v/>
      </c>
      <c r="J245">
        <f t="shared" si="38"/>
        <v>4935.7756002146389</v>
      </c>
      <c r="K245">
        <f t="shared" si="32"/>
        <v>4935.7756002146389</v>
      </c>
      <c r="L245" t="str">
        <f t="shared" si="30"/>
        <v/>
      </c>
    </row>
    <row r="246" spans="1:12">
      <c r="A246">
        <f t="shared" si="33"/>
        <v>239</v>
      </c>
      <c r="B246" s="5">
        <v>43709</v>
      </c>
      <c r="C246">
        <v>244</v>
      </c>
      <c r="D246" s="3"/>
      <c r="E246">
        <f t="shared" si="34"/>
        <v>6524.6531209021996</v>
      </c>
      <c r="F246">
        <f t="shared" si="35"/>
        <v>6524.6531209021996</v>
      </c>
      <c r="G246">
        <f t="shared" si="36"/>
        <v>1104.4679117718269</v>
      </c>
      <c r="H246">
        <f t="shared" si="37"/>
        <v>2208.9358235436539</v>
      </c>
      <c r="I246" t="str">
        <f t="shared" si="31"/>
        <v/>
      </c>
      <c r="J246">
        <f t="shared" si="38"/>
        <v>4804.7172973585457</v>
      </c>
      <c r="K246">
        <f t="shared" si="32"/>
        <v>4804.7172973585457</v>
      </c>
      <c r="L246" t="str">
        <f t="shared" si="30"/>
        <v/>
      </c>
    </row>
    <row r="247" spans="1:12">
      <c r="A247">
        <f t="shared" si="33"/>
        <v>240</v>
      </c>
      <c r="B247" s="5">
        <v>43710</v>
      </c>
      <c r="C247">
        <v>40</v>
      </c>
      <c r="D247" s="3"/>
      <c r="E247">
        <f t="shared" si="34"/>
        <v>6411.1390377881935</v>
      </c>
      <c r="F247">
        <f t="shared" si="35"/>
        <v>6411.1390377881935</v>
      </c>
      <c r="G247">
        <f t="shared" si="36"/>
        <v>997.43882369823018</v>
      </c>
      <c r="H247">
        <f t="shared" si="37"/>
        <v>1994.8776473964604</v>
      </c>
      <c r="I247" t="str">
        <f t="shared" si="31"/>
        <v/>
      </c>
      <c r="J247">
        <f t="shared" si="38"/>
        <v>4905.2613903917336</v>
      </c>
      <c r="K247">
        <f t="shared" si="32"/>
        <v>4905.2613903917336</v>
      </c>
      <c r="L247" t="str">
        <f t="shared" si="30"/>
        <v/>
      </c>
    </row>
    <row r="248" spans="1:12">
      <c r="A248">
        <f t="shared" si="33"/>
        <v>241</v>
      </c>
      <c r="B248" s="5">
        <v>43711</v>
      </c>
      <c r="C248">
        <v>200</v>
      </c>
      <c r="D248" s="3"/>
      <c r="E248">
        <f t="shared" si="34"/>
        <v>6460.2957495910769</v>
      </c>
      <c r="F248">
        <f t="shared" si="35"/>
        <v>6460.2957495910769</v>
      </c>
      <c r="G248">
        <f t="shared" si="36"/>
        <v>1064.6576726168134</v>
      </c>
      <c r="H248">
        <f t="shared" si="37"/>
        <v>2129.3153452336269</v>
      </c>
      <c r="I248" t="str">
        <f t="shared" si="31"/>
        <v/>
      </c>
      <c r="J248">
        <f t="shared" si="38"/>
        <v>4819.9804043574495</v>
      </c>
      <c r="K248">
        <f t="shared" si="32"/>
        <v>4819.9804043574495</v>
      </c>
      <c r="L248" t="str">
        <f t="shared" si="30"/>
        <v/>
      </c>
    </row>
    <row r="249" spans="1:12">
      <c r="A249">
        <f t="shared" si="33"/>
        <v>242</v>
      </c>
      <c r="B249" s="5">
        <v>43712</v>
      </c>
      <c r="C249">
        <v>127</v>
      </c>
      <c r="D249" s="3"/>
      <c r="E249">
        <f t="shared" si="34"/>
        <v>6435.2958868755168</v>
      </c>
      <c r="F249">
        <f t="shared" si="35"/>
        <v>6435.2958868755168</v>
      </c>
      <c r="G249">
        <f t="shared" si="36"/>
        <v>1049.9282071909797</v>
      </c>
      <c r="H249">
        <f t="shared" si="37"/>
        <v>2099.8564143819594</v>
      </c>
      <c r="I249" t="str">
        <f t="shared" si="31"/>
        <v/>
      </c>
      <c r="J249">
        <f t="shared" si="38"/>
        <v>4824.4394724935573</v>
      </c>
      <c r="K249">
        <f t="shared" si="32"/>
        <v>4824.4394724935573</v>
      </c>
      <c r="L249" t="str">
        <f t="shared" si="30"/>
        <v/>
      </c>
    </row>
    <row r="250" spans="1:12">
      <c r="A250">
        <f t="shared" si="33"/>
        <v>243</v>
      </c>
      <c r="B250" s="5">
        <v>43713</v>
      </c>
      <c r="C250">
        <v>45</v>
      </c>
      <c r="D250" s="3"/>
      <c r="E250">
        <f t="shared" si="34"/>
        <v>6328.8842287635798</v>
      </c>
      <c r="F250">
        <f t="shared" si="35"/>
        <v>6328.8842287635798</v>
      </c>
      <c r="G250">
        <f t="shared" si="36"/>
        <v>955.15955913819005</v>
      </c>
      <c r="H250">
        <f t="shared" si="37"/>
        <v>1910.3191182763801</v>
      </c>
      <c r="I250" t="str">
        <f t="shared" si="31"/>
        <v/>
      </c>
      <c r="J250">
        <f t="shared" si="38"/>
        <v>4907.5651104871995</v>
      </c>
      <c r="K250">
        <f t="shared" si="32"/>
        <v>4907.5651104871995</v>
      </c>
      <c r="L250" t="str">
        <f t="shared" si="30"/>
        <v/>
      </c>
    </row>
    <row r="251" spans="1:12">
      <c r="A251">
        <f t="shared" si="33"/>
        <v>244</v>
      </c>
      <c r="B251" s="5">
        <v>43714</v>
      </c>
      <c r="C251">
        <v>49</v>
      </c>
      <c r="D251" s="3"/>
      <c r="E251">
        <f t="shared" si="34"/>
        <v>6228.9762574875549</v>
      </c>
      <c r="F251">
        <f t="shared" si="35"/>
        <v>6228.9762574875549</v>
      </c>
      <c r="G251">
        <f t="shared" si="36"/>
        <v>877.0067125520236</v>
      </c>
      <c r="H251">
        <f t="shared" si="37"/>
        <v>1754.0134251040472</v>
      </c>
      <c r="I251" t="str">
        <f t="shared" si="31"/>
        <v/>
      </c>
      <c r="J251">
        <f t="shared" si="38"/>
        <v>4963.9628323835077</v>
      </c>
      <c r="K251">
        <f t="shared" si="32"/>
        <v>4963.9628323835077</v>
      </c>
      <c r="L251" t="str">
        <f t="shared" si="30"/>
        <v/>
      </c>
    </row>
    <row r="252" spans="1:12">
      <c r="A252">
        <f t="shared" si="33"/>
        <v>245</v>
      </c>
      <c r="B252" s="5">
        <v>43715</v>
      </c>
      <c r="C252">
        <v>258</v>
      </c>
      <c r="D252" s="3"/>
      <c r="E252">
        <f t="shared" si="34"/>
        <v>6340.4189522656507</v>
      </c>
      <c r="F252">
        <f t="shared" si="35"/>
        <v>6340.4189522656507</v>
      </c>
      <c r="G252">
        <f t="shared" si="36"/>
        <v>1018.2577370439094</v>
      </c>
      <c r="H252">
        <f t="shared" si="37"/>
        <v>2036.5154740878188</v>
      </c>
      <c r="I252" t="str">
        <f t="shared" si="31"/>
        <v/>
      </c>
      <c r="J252">
        <f t="shared" si="38"/>
        <v>4792.9034781778319</v>
      </c>
      <c r="K252">
        <f t="shared" si="32"/>
        <v>4792.9034781778319</v>
      </c>
      <c r="L252" t="str">
        <f t="shared" si="30"/>
        <v/>
      </c>
    </row>
    <row r="253" spans="1:12">
      <c r="A253">
        <f t="shared" si="33"/>
        <v>246</v>
      </c>
      <c r="B253" s="5">
        <v>43716</v>
      </c>
      <c r="C253">
        <v>257</v>
      </c>
      <c r="D253" s="3"/>
      <c r="E253">
        <f t="shared" si="34"/>
        <v>6448.2395884006892</v>
      </c>
      <c r="F253">
        <f t="shared" si="35"/>
        <v>6448.2395884006892</v>
      </c>
      <c r="G253">
        <f t="shared" si="36"/>
        <v>1139.7051284929969</v>
      </c>
      <c r="H253">
        <f t="shared" si="37"/>
        <v>2279.4102569859938</v>
      </c>
      <c r="I253" t="str">
        <f t="shared" si="31"/>
        <v/>
      </c>
      <c r="J253">
        <f t="shared" si="38"/>
        <v>4657.8293314146958</v>
      </c>
      <c r="K253">
        <f t="shared" si="32"/>
        <v>4657.8293314146958</v>
      </c>
      <c r="L253" t="str">
        <f t="shared" si="30"/>
        <v/>
      </c>
    </row>
    <row r="254" spans="1:12">
      <c r="A254">
        <f t="shared" si="33"/>
        <v>247</v>
      </c>
      <c r="B254" s="5">
        <v>43717</v>
      </c>
      <c r="C254">
        <v>164</v>
      </c>
      <c r="D254" s="3"/>
      <c r="E254">
        <f t="shared" si="34"/>
        <v>6460.5233868233881</v>
      </c>
      <c r="F254">
        <f t="shared" si="35"/>
        <v>6460.5233868233881</v>
      </c>
      <c r="G254">
        <f t="shared" si="36"/>
        <v>1151.98518812252</v>
      </c>
      <c r="H254">
        <f t="shared" si="37"/>
        <v>2303.9703762450399</v>
      </c>
      <c r="I254" t="str">
        <f t="shared" si="31"/>
        <v/>
      </c>
      <c r="J254">
        <f t="shared" si="38"/>
        <v>4645.5530105783482</v>
      </c>
      <c r="K254">
        <f t="shared" si="32"/>
        <v>4645.5530105783482</v>
      </c>
      <c r="L254" t="str">
        <f t="shared" si="30"/>
        <v/>
      </c>
    </row>
    <row r="255" spans="1:12">
      <c r="A255">
        <f t="shared" si="33"/>
        <v>248</v>
      </c>
      <c r="B255" s="5">
        <v>43718</v>
      </c>
      <c r="C255">
        <v>368</v>
      </c>
      <c r="D255" s="3"/>
      <c r="E255">
        <f t="shared" si="34"/>
        <v>6676.5181681876966</v>
      </c>
      <c r="F255">
        <f t="shared" si="35"/>
        <v>6676.5181681876966</v>
      </c>
      <c r="G255">
        <f t="shared" si="36"/>
        <v>1366.630500422968</v>
      </c>
      <c r="H255">
        <f t="shared" si="37"/>
        <v>2733.261000845936</v>
      </c>
      <c r="I255" t="str">
        <f t="shared" si="31"/>
        <v/>
      </c>
      <c r="J255">
        <f t="shared" si="38"/>
        <v>4432.2571673417606</v>
      </c>
      <c r="K255">
        <f t="shared" si="32"/>
        <v>4432.2571673417606</v>
      </c>
      <c r="L255" t="str">
        <f t="shared" si="30"/>
        <v/>
      </c>
    </row>
    <row r="256" spans="1:12">
      <c r="A256">
        <f t="shared" si="33"/>
        <v>249</v>
      </c>
      <c r="B256" s="5">
        <v>43719</v>
      </c>
      <c r="C256">
        <v>241</v>
      </c>
      <c r="D256" s="3"/>
      <c r="E256">
        <f t="shared" si="34"/>
        <v>6760.4309566545853</v>
      </c>
      <c r="F256">
        <f t="shared" si="35"/>
        <v>6760.4309566545853</v>
      </c>
      <c r="G256">
        <f t="shared" si="36"/>
        <v>1425.7017779412022</v>
      </c>
      <c r="H256">
        <f t="shared" si="37"/>
        <v>2851.4035558824044</v>
      </c>
      <c r="I256" t="str">
        <f t="shared" si="31"/>
        <v/>
      </c>
      <c r="J256">
        <f t="shared" si="38"/>
        <v>4398.027400772181</v>
      </c>
      <c r="K256">
        <f t="shared" si="32"/>
        <v>4398.027400772181</v>
      </c>
      <c r="L256" t="str">
        <f t="shared" si="30"/>
        <v/>
      </c>
    </row>
    <row r="257" spans="1:12">
      <c r="A257">
        <f t="shared" si="33"/>
        <v>250</v>
      </c>
      <c r="B257" s="5">
        <v>43720</v>
      </c>
      <c r="C257">
        <v>106</v>
      </c>
      <c r="D257" s="3"/>
      <c r="E257">
        <f t="shared" si="34"/>
        <v>6707.3694187405417</v>
      </c>
      <c r="F257">
        <f t="shared" si="35"/>
        <v>6707.3694187405417</v>
      </c>
      <c r="G257">
        <f t="shared" si="36"/>
        <v>1341.909362931769</v>
      </c>
      <c r="H257">
        <f t="shared" si="37"/>
        <v>2683.818725863538</v>
      </c>
      <c r="I257" t="str">
        <f t="shared" si="31"/>
        <v/>
      </c>
      <c r="J257">
        <f t="shared" si="38"/>
        <v>4512.5506928770037</v>
      </c>
      <c r="K257">
        <f t="shared" si="32"/>
        <v>4512.5506928770037</v>
      </c>
      <c r="L257" t="str">
        <f t="shared" si="30"/>
        <v/>
      </c>
    </row>
    <row r="258" spans="1:12">
      <c r="A258">
        <f t="shared" si="33"/>
        <v>251</v>
      </c>
      <c r="B258" s="5">
        <v>43721</v>
      </c>
      <c r="C258">
        <v>324</v>
      </c>
      <c r="D258" s="3"/>
      <c r="E258">
        <f t="shared" si="34"/>
        <v>6873.5563293172536</v>
      </c>
      <c r="F258">
        <f t="shared" si="35"/>
        <v>6873.5563293172536</v>
      </c>
      <c r="G258">
        <f t="shared" si="36"/>
        <v>1487.2715701933962</v>
      </c>
      <c r="H258">
        <f t="shared" si="37"/>
        <v>2974.5431403867924</v>
      </c>
      <c r="I258" t="str">
        <f t="shared" si="31"/>
        <v/>
      </c>
      <c r="J258">
        <f t="shared" si="38"/>
        <v>4388.0131889304612</v>
      </c>
      <c r="K258">
        <f t="shared" si="32"/>
        <v>4388.0131889304612</v>
      </c>
      <c r="L258" t="str">
        <f t="shared" si="30"/>
        <v/>
      </c>
    </row>
    <row r="259" spans="1:12">
      <c r="A259">
        <f t="shared" si="33"/>
        <v>252</v>
      </c>
      <c r="B259" s="5">
        <v>43722</v>
      </c>
      <c r="C259">
        <v>286</v>
      </c>
      <c r="D259" s="3"/>
      <c r="E259">
        <f t="shared" si="34"/>
        <v>6997.833142187621</v>
      </c>
      <c r="F259">
        <f t="shared" si="35"/>
        <v>6997.833142187621</v>
      </c>
      <c r="G259">
        <f t="shared" si="36"/>
        <v>1575.282855127406</v>
      </c>
      <c r="H259">
        <f t="shared" si="37"/>
        <v>3150.5657102548121</v>
      </c>
      <c r="I259" t="str">
        <f t="shared" si="31"/>
        <v/>
      </c>
      <c r="J259">
        <f t="shared" si="38"/>
        <v>4336.2674319328089</v>
      </c>
      <c r="K259">
        <f t="shared" si="32"/>
        <v>4336.2674319328089</v>
      </c>
      <c r="L259" t="str">
        <f t="shared" ref="L259:L322" si="39">IF(ISBLANK(D259),"",(K259-D259))</f>
        <v/>
      </c>
    </row>
    <row r="260" spans="1:12">
      <c r="A260">
        <f t="shared" si="33"/>
        <v>253</v>
      </c>
      <c r="B260" s="5">
        <v>43723</v>
      </c>
      <c r="C260">
        <v>0</v>
      </c>
      <c r="D260" s="3"/>
      <c r="E260">
        <f t="shared" si="34"/>
        <v>6833.1859312629131</v>
      </c>
      <c r="F260">
        <f t="shared" si="35"/>
        <v>6833.1859312629131</v>
      </c>
      <c r="G260">
        <f t="shared" si="36"/>
        <v>1365.5778929653154</v>
      </c>
      <c r="H260">
        <f t="shared" si="37"/>
        <v>2731.1557859306308</v>
      </c>
      <c r="I260" t="str">
        <f t="shared" si="31"/>
        <v/>
      </c>
      <c r="J260">
        <f t="shared" si="38"/>
        <v>4591.0301453322827</v>
      </c>
      <c r="K260">
        <f t="shared" si="32"/>
        <v>4591.0301453322827</v>
      </c>
      <c r="L260" t="str">
        <f t="shared" si="39"/>
        <v/>
      </c>
    </row>
    <row r="261" spans="1:12">
      <c r="A261">
        <f t="shared" si="33"/>
        <v>254</v>
      </c>
      <c r="B261" s="5">
        <v>43724</v>
      </c>
      <c r="C261">
        <v>67</v>
      </c>
      <c r="D261" s="3"/>
      <c r="E261">
        <f t="shared" si="34"/>
        <v>6739.4125915086761</v>
      </c>
      <c r="F261">
        <f t="shared" si="35"/>
        <v>6739.4125915086761</v>
      </c>
      <c r="G261">
        <f t="shared" si="36"/>
        <v>1250.7892957990509</v>
      </c>
      <c r="H261">
        <f t="shared" si="37"/>
        <v>2501.5785915981019</v>
      </c>
      <c r="I261" t="str">
        <f t="shared" si="31"/>
        <v/>
      </c>
      <c r="J261">
        <f t="shared" si="38"/>
        <v>4726.8339999105738</v>
      </c>
      <c r="K261">
        <f t="shared" si="32"/>
        <v>4726.8339999105738</v>
      </c>
      <c r="L261" t="str">
        <f t="shared" si="39"/>
        <v/>
      </c>
    </row>
    <row r="262" spans="1:12">
      <c r="A262">
        <f t="shared" si="33"/>
        <v>255</v>
      </c>
      <c r="B262" s="5">
        <v>43725</v>
      </c>
      <c r="C262">
        <v>100</v>
      </c>
      <c r="D262" s="3"/>
      <c r="E262">
        <f t="shared" si="34"/>
        <v>6680.8455802758426</v>
      </c>
      <c r="F262">
        <f t="shared" si="35"/>
        <v>6680.8455802758426</v>
      </c>
      <c r="G262">
        <f t="shared" si="36"/>
        <v>1184.2815977722898</v>
      </c>
      <c r="H262">
        <f t="shared" si="37"/>
        <v>2368.5631955445797</v>
      </c>
      <c r="I262" t="str">
        <f t="shared" si="31"/>
        <v/>
      </c>
      <c r="J262">
        <f t="shared" si="38"/>
        <v>4801.2823847312629</v>
      </c>
      <c r="K262">
        <f t="shared" si="32"/>
        <v>4801.2823847312629</v>
      </c>
      <c r="L262" t="str">
        <f t="shared" si="39"/>
        <v/>
      </c>
    </row>
    <row r="263" spans="1:12">
      <c r="A263">
        <f t="shared" si="33"/>
        <v>256</v>
      </c>
      <c r="B263" s="5">
        <v>43726</v>
      </c>
      <c r="C263">
        <v>165</v>
      </c>
      <c r="D263" s="3"/>
      <c r="E263">
        <f t="shared" si="34"/>
        <v>6688.6565520351369</v>
      </c>
      <c r="F263">
        <f t="shared" si="35"/>
        <v>6688.6565520351369</v>
      </c>
      <c r="G263">
        <f t="shared" si="36"/>
        <v>1191.6275441896319</v>
      </c>
      <c r="H263">
        <f t="shared" si="37"/>
        <v>2383.2550883792637</v>
      </c>
      <c r="I263" t="str">
        <f t="shared" ref="I263:I326" si="40">IF(ISBLANK(D263),"",($O$2+((E262*EXP(-1/$O$5))*$O$3)-((G262*EXP(-1/$O$6))*$O$4)))</f>
        <v/>
      </c>
      <c r="J263">
        <f t="shared" si="38"/>
        <v>4794.4014636558732</v>
      </c>
      <c r="K263">
        <f t="shared" ref="K263:K326" si="41">IF(I263="",J263,I263)</f>
        <v>4794.4014636558732</v>
      </c>
      <c r="L263" t="str">
        <f t="shared" si="39"/>
        <v/>
      </c>
    </row>
    <row r="264" spans="1:12">
      <c r="A264">
        <f t="shared" ref="A264:A275" si="42">A263+1</f>
        <v>257</v>
      </c>
      <c r="B264" s="5">
        <v>43727</v>
      </c>
      <c r="C264">
        <v>118</v>
      </c>
      <c r="D264" s="3"/>
      <c r="E264">
        <f t="shared" ref="E264:E327" si="43">(E263*EXP(-1/$O$5)+C264)</f>
        <v>6649.2837448033279</v>
      </c>
      <c r="F264">
        <f t="shared" ref="F264:F327" si="44">E264*$O$3</f>
        <v>6649.2837448033279</v>
      </c>
      <c r="G264">
        <f t="shared" ref="G264:G327" si="45">(G263*EXP(-1/$O$6)+C264)</f>
        <v>1150.9955827915749</v>
      </c>
      <c r="H264">
        <f t="shared" ref="H264:H327" si="46">G264*$O$4</f>
        <v>2301.9911655831497</v>
      </c>
      <c r="I264" t="str">
        <f t="shared" si="40"/>
        <v/>
      </c>
      <c r="J264">
        <f t="shared" si="38"/>
        <v>4836.2925792201786</v>
      </c>
      <c r="K264">
        <f t="shared" si="41"/>
        <v>4836.2925792201786</v>
      </c>
      <c r="L264" t="str">
        <f t="shared" si="39"/>
        <v/>
      </c>
    </row>
    <row r="265" spans="1:12">
      <c r="A265">
        <f t="shared" si="42"/>
        <v>258</v>
      </c>
      <c r="B265" s="5">
        <v>43728</v>
      </c>
      <c r="C265">
        <v>53</v>
      </c>
      <c r="D265" s="3"/>
      <c r="E265">
        <f t="shared" si="43"/>
        <v>6545.83731331745</v>
      </c>
      <c r="F265">
        <f t="shared" si="44"/>
        <v>6545.83731331745</v>
      </c>
      <c r="G265">
        <f t="shared" si="45"/>
        <v>1050.7726334320967</v>
      </c>
      <c r="H265">
        <f t="shared" si="46"/>
        <v>2101.5452668641933</v>
      </c>
      <c r="I265" t="str">
        <f t="shared" si="40"/>
        <v/>
      </c>
      <c r="J265">
        <f t="shared" ref="J265:J328" si="47">$O$2+F265-H265</f>
        <v>4933.2920464532563</v>
      </c>
      <c r="K265">
        <f t="shared" si="41"/>
        <v>4933.2920464532563</v>
      </c>
      <c r="L265" t="str">
        <f t="shared" si="39"/>
        <v/>
      </c>
    </row>
    <row r="266" spans="1:12">
      <c r="A266">
        <f t="shared" si="42"/>
        <v>259</v>
      </c>
      <c r="B266" s="5">
        <v>43729</v>
      </c>
      <c r="C266">
        <v>182</v>
      </c>
      <c r="D266" s="3"/>
      <c r="E266">
        <f t="shared" si="43"/>
        <v>6573.8248018862787</v>
      </c>
      <c r="F266">
        <f t="shared" si="44"/>
        <v>6573.8248018862787</v>
      </c>
      <c r="G266">
        <f t="shared" si="45"/>
        <v>1092.8915735845835</v>
      </c>
      <c r="H266">
        <f t="shared" si="46"/>
        <v>2185.783147169167</v>
      </c>
      <c r="I266" t="str">
        <f t="shared" si="40"/>
        <v/>
      </c>
      <c r="J266">
        <f t="shared" si="47"/>
        <v>4877.0416547171117</v>
      </c>
      <c r="K266">
        <f t="shared" si="41"/>
        <v>4877.0416547171117</v>
      </c>
      <c r="L266" t="str">
        <f t="shared" si="39"/>
        <v/>
      </c>
    </row>
    <row r="267" spans="1:12">
      <c r="A267">
        <f t="shared" si="42"/>
        <v>260</v>
      </c>
      <c r="B267" s="5">
        <v>43730</v>
      </c>
      <c r="C267">
        <v>84</v>
      </c>
      <c r="D267" s="3"/>
      <c r="E267">
        <f t="shared" si="43"/>
        <v>6503.1537920542432</v>
      </c>
      <c r="F267">
        <f t="shared" si="44"/>
        <v>6503.1537920542432</v>
      </c>
      <c r="G267">
        <f t="shared" si="45"/>
        <v>1031.4035519636748</v>
      </c>
      <c r="H267">
        <f t="shared" si="46"/>
        <v>2062.8071039273495</v>
      </c>
      <c r="I267" t="str">
        <f t="shared" si="40"/>
        <v/>
      </c>
      <c r="J267">
        <f t="shared" si="47"/>
        <v>4929.3466881268942</v>
      </c>
      <c r="K267">
        <f t="shared" si="41"/>
        <v>4929.3466881268942</v>
      </c>
      <c r="L267" t="str">
        <f t="shared" si="39"/>
        <v/>
      </c>
    </row>
    <row r="268" spans="1:12">
      <c r="A268">
        <f t="shared" si="42"/>
        <v>261</v>
      </c>
      <c r="B268" s="5">
        <v>43731</v>
      </c>
      <c r="C268">
        <v>124</v>
      </c>
      <c r="D268" s="3"/>
      <c r="E268">
        <f t="shared" si="43"/>
        <v>6474.1455518861385</v>
      </c>
      <c r="F268">
        <f t="shared" si="44"/>
        <v>6474.1455518861385</v>
      </c>
      <c r="G268">
        <f t="shared" si="45"/>
        <v>1018.1009449211476</v>
      </c>
      <c r="H268">
        <f t="shared" si="46"/>
        <v>2036.2018898422953</v>
      </c>
      <c r="I268" t="str">
        <f t="shared" si="40"/>
        <v/>
      </c>
      <c r="J268">
        <f t="shared" si="47"/>
        <v>4926.9436620438428</v>
      </c>
      <c r="K268">
        <f t="shared" si="41"/>
        <v>4926.9436620438428</v>
      </c>
      <c r="L268" t="str">
        <f t="shared" si="39"/>
        <v/>
      </c>
    </row>
    <row r="269" spans="1:12">
      <c r="A269">
        <f t="shared" si="42"/>
        <v>262</v>
      </c>
      <c r="B269" s="5">
        <v>43732</v>
      </c>
      <c r="C269">
        <v>52</v>
      </c>
      <c r="D269" s="3"/>
      <c r="E269">
        <f t="shared" si="43"/>
        <v>6373.8198266823756</v>
      </c>
      <c r="F269">
        <f t="shared" si="44"/>
        <v>6373.8198266823756</v>
      </c>
      <c r="G269">
        <f t="shared" si="45"/>
        <v>934.56920886691978</v>
      </c>
      <c r="H269">
        <f t="shared" si="46"/>
        <v>1869.1384177338396</v>
      </c>
      <c r="I269" t="str">
        <f t="shared" si="40"/>
        <v/>
      </c>
      <c r="J269">
        <f t="shared" si="47"/>
        <v>4993.681408948536</v>
      </c>
      <c r="K269">
        <f t="shared" si="41"/>
        <v>4993.681408948536</v>
      </c>
      <c r="L269" t="str">
        <f t="shared" si="39"/>
        <v/>
      </c>
    </row>
    <row r="270" spans="1:12">
      <c r="A270">
        <f t="shared" si="42"/>
        <v>263</v>
      </c>
      <c r="B270" s="5">
        <v>43733</v>
      </c>
      <c r="C270">
        <v>170</v>
      </c>
      <c r="D270" s="3"/>
      <c r="E270">
        <f t="shared" si="43"/>
        <v>6393.8545965780486</v>
      </c>
      <c r="F270">
        <f t="shared" si="44"/>
        <v>6393.8545965780486</v>
      </c>
      <c r="G270">
        <f t="shared" si="45"/>
        <v>980.15739295374419</v>
      </c>
      <c r="H270">
        <f t="shared" si="46"/>
        <v>1960.3147859074884</v>
      </c>
      <c r="I270" t="str">
        <f t="shared" si="40"/>
        <v/>
      </c>
      <c r="J270">
        <f t="shared" si="47"/>
        <v>4922.5398106705597</v>
      </c>
      <c r="K270">
        <f t="shared" si="41"/>
        <v>4922.5398106705597</v>
      </c>
      <c r="L270" t="str">
        <f t="shared" si="39"/>
        <v/>
      </c>
    </row>
    <row r="271" spans="1:12">
      <c r="A271">
        <f t="shared" si="42"/>
        <v>264</v>
      </c>
      <c r="B271" s="5">
        <v>43734</v>
      </c>
      <c r="C271">
        <v>175</v>
      </c>
      <c r="D271" s="3"/>
      <c r="E271">
        <f t="shared" si="43"/>
        <v>6418.4179821297657</v>
      </c>
      <c r="F271">
        <f t="shared" si="44"/>
        <v>6418.4179821297657</v>
      </c>
      <c r="G271">
        <f t="shared" si="45"/>
        <v>1024.6767822283553</v>
      </c>
      <c r="H271">
        <f t="shared" si="46"/>
        <v>2049.3535644567105</v>
      </c>
      <c r="I271" t="str">
        <f t="shared" si="40"/>
        <v/>
      </c>
      <c r="J271">
        <f t="shared" si="47"/>
        <v>4858.0644176730548</v>
      </c>
      <c r="K271">
        <f t="shared" si="41"/>
        <v>4858.0644176730548</v>
      </c>
      <c r="L271" t="str">
        <f t="shared" si="39"/>
        <v/>
      </c>
    </row>
    <row r="272" spans="1:12">
      <c r="A272">
        <f t="shared" si="42"/>
        <v>265</v>
      </c>
      <c r="B272" s="5">
        <v>43735</v>
      </c>
      <c r="C272">
        <v>59</v>
      </c>
      <c r="D272" s="3"/>
      <c r="E272">
        <f t="shared" si="43"/>
        <v>6326.4034326493402</v>
      </c>
      <c r="F272">
        <f t="shared" si="44"/>
        <v>6326.4034326493402</v>
      </c>
      <c r="G272">
        <f t="shared" si="45"/>
        <v>947.26965690089082</v>
      </c>
      <c r="H272">
        <f t="shared" si="46"/>
        <v>1894.5393138017816</v>
      </c>
      <c r="I272" t="str">
        <f t="shared" si="40"/>
        <v/>
      </c>
      <c r="J272">
        <f t="shared" si="47"/>
        <v>4920.8641188475585</v>
      </c>
      <c r="K272">
        <f t="shared" si="41"/>
        <v>4920.8641188475585</v>
      </c>
      <c r="L272" t="str">
        <f t="shared" si="39"/>
        <v/>
      </c>
    </row>
    <row r="273" spans="1:12">
      <c r="A273">
        <f t="shared" si="42"/>
        <v>266</v>
      </c>
      <c r="B273" s="5">
        <v>43736</v>
      </c>
      <c r="C273">
        <v>87</v>
      </c>
      <c r="D273" s="3"/>
      <c r="E273">
        <f t="shared" si="43"/>
        <v>6264.5538303216426</v>
      </c>
      <c r="F273">
        <f t="shared" si="44"/>
        <v>6264.5538303216426</v>
      </c>
      <c r="G273">
        <f t="shared" si="45"/>
        <v>908.16713067131934</v>
      </c>
      <c r="H273">
        <f t="shared" si="46"/>
        <v>1816.3342613426387</v>
      </c>
      <c r="I273" t="str">
        <f t="shared" si="40"/>
        <v/>
      </c>
      <c r="J273">
        <f t="shared" si="47"/>
        <v>4937.2195689790042</v>
      </c>
      <c r="K273">
        <f t="shared" si="41"/>
        <v>4937.2195689790042</v>
      </c>
      <c r="L273" t="str">
        <f t="shared" si="39"/>
        <v/>
      </c>
    </row>
    <row r="274" spans="1:12">
      <c r="A274">
        <f t="shared" si="42"/>
        <v>267</v>
      </c>
      <c r="B274" s="5">
        <v>43737</v>
      </c>
      <c r="C274">
        <v>423</v>
      </c>
      <c r="D274" s="3"/>
      <c r="E274">
        <f t="shared" si="43"/>
        <v>6540.1594448179458</v>
      </c>
      <c r="F274">
        <f t="shared" si="44"/>
        <v>6540.1594448179458</v>
      </c>
      <c r="G274">
        <f t="shared" si="45"/>
        <v>1210.270014858502</v>
      </c>
      <c r="H274">
        <f t="shared" si="46"/>
        <v>2420.540029717004</v>
      </c>
      <c r="I274" t="str">
        <f t="shared" si="40"/>
        <v/>
      </c>
      <c r="J274">
        <f t="shared" si="47"/>
        <v>4608.6194151009422</v>
      </c>
      <c r="K274">
        <f t="shared" si="41"/>
        <v>4608.6194151009422</v>
      </c>
      <c r="L274" t="str">
        <f t="shared" si="39"/>
        <v/>
      </c>
    </row>
    <row r="275" spans="1:12">
      <c r="A275">
        <f t="shared" si="42"/>
        <v>268</v>
      </c>
      <c r="B275" s="5">
        <v>43738</v>
      </c>
      <c r="C275">
        <v>0</v>
      </c>
      <c r="D275" s="3"/>
      <c r="E275">
        <f t="shared" si="43"/>
        <v>6386.2805240559783</v>
      </c>
      <c r="F275">
        <f t="shared" si="44"/>
        <v>6386.2805240559783</v>
      </c>
      <c r="G275">
        <f t="shared" si="45"/>
        <v>1049.1563286111593</v>
      </c>
      <c r="H275">
        <f t="shared" si="46"/>
        <v>2098.3126572223186</v>
      </c>
      <c r="I275" t="str">
        <f t="shared" si="40"/>
        <v/>
      </c>
      <c r="J275">
        <f t="shared" si="47"/>
        <v>4776.9678668336601</v>
      </c>
      <c r="K275">
        <f t="shared" si="41"/>
        <v>4776.9678668336601</v>
      </c>
      <c r="L275" t="str">
        <f t="shared" si="39"/>
        <v/>
      </c>
    </row>
    <row r="276" spans="1:12">
      <c r="B276" s="5"/>
      <c r="D276" s="3"/>
      <c r="L276" t="str">
        <f t="shared" si="39"/>
        <v/>
      </c>
    </row>
    <row r="277" spans="1:12">
      <c r="B277" s="5"/>
      <c r="D277" s="3"/>
      <c r="L277" t="str">
        <f t="shared" si="39"/>
        <v/>
      </c>
    </row>
    <row r="278" spans="1:12">
      <c r="B278" s="5"/>
      <c r="D278" s="3"/>
      <c r="L278" t="str">
        <f t="shared" si="39"/>
        <v/>
      </c>
    </row>
    <row r="279" spans="1:12">
      <c r="B279" s="5"/>
      <c r="D279" s="3"/>
      <c r="L279" t="str">
        <f t="shared" si="39"/>
        <v/>
      </c>
    </row>
    <row r="280" spans="1:12">
      <c r="B280" s="5"/>
      <c r="D280" s="3"/>
      <c r="L280" t="str">
        <f t="shared" si="39"/>
        <v/>
      </c>
    </row>
    <row r="281" spans="1:12">
      <c r="B281" s="5"/>
      <c r="D281" s="3"/>
      <c r="L281" t="str">
        <f t="shared" si="39"/>
        <v/>
      </c>
    </row>
    <row r="282" spans="1:12">
      <c r="B282" s="5"/>
      <c r="D282" s="3"/>
      <c r="L282" t="str">
        <f t="shared" si="39"/>
        <v/>
      </c>
    </row>
    <row r="283" spans="1:12">
      <c r="B283" s="5"/>
      <c r="D283" s="3"/>
      <c r="L283" t="str">
        <f t="shared" si="39"/>
        <v/>
      </c>
    </row>
    <row r="284" spans="1:12">
      <c r="B284" s="5"/>
      <c r="D284" s="3"/>
      <c r="L284" t="str">
        <f t="shared" si="39"/>
        <v/>
      </c>
    </row>
    <row r="285" spans="1:12">
      <c r="B285" s="5"/>
      <c r="D285" s="3"/>
      <c r="L285" t="str">
        <f t="shared" si="39"/>
        <v/>
      </c>
    </row>
    <row r="286" spans="1:12">
      <c r="B286" s="5"/>
      <c r="D286" s="3"/>
      <c r="L286" t="str">
        <f t="shared" si="39"/>
        <v/>
      </c>
    </row>
    <row r="287" spans="1:12">
      <c r="B287" s="5"/>
      <c r="D287" s="3"/>
      <c r="L287" t="str">
        <f t="shared" si="39"/>
        <v/>
      </c>
    </row>
    <row r="288" spans="1:12">
      <c r="B288" s="5"/>
      <c r="D288" s="3"/>
      <c r="L288" t="str">
        <f t="shared" si="39"/>
        <v/>
      </c>
    </row>
    <row r="289" spans="2:12">
      <c r="B289" s="5"/>
      <c r="D289" s="3"/>
      <c r="L289" t="str">
        <f t="shared" si="39"/>
        <v/>
      </c>
    </row>
    <row r="290" spans="2:12">
      <c r="B290" s="5"/>
      <c r="D290" s="3"/>
      <c r="L290" t="str">
        <f t="shared" si="39"/>
        <v/>
      </c>
    </row>
    <row r="291" spans="2:12">
      <c r="B291" s="5"/>
      <c r="D291" s="3"/>
      <c r="L291" t="str">
        <f t="shared" si="39"/>
        <v/>
      </c>
    </row>
    <row r="292" spans="2:12">
      <c r="B292" s="5"/>
      <c r="D292" s="3"/>
      <c r="L292" t="str">
        <f t="shared" si="39"/>
        <v/>
      </c>
    </row>
    <row r="293" spans="2:12">
      <c r="B293" s="5"/>
      <c r="D293" s="3"/>
      <c r="L293" t="str">
        <f t="shared" si="39"/>
        <v/>
      </c>
    </row>
    <row r="294" spans="2:12">
      <c r="B294" s="5"/>
      <c r="D294" s="3"/>
      <c r="L294" t="str">
        <f t="shared" si="39"/>
        <v/>
      </c>
    </row>
    <row r="295" spans="2:12">
      <c r="B295" s="5"/>
      <c r="D295" s="3"/>
      <c r="L295" t="str">
        <f t="shared" si="39"/>
        <v/>
      </c>
    </row>
    <row r="296" spans="2:12">
      <c r="B296" s="5"/>
      <c r="D296" s="3"/>
      <c r="L296" t="str">
        <f t="shared" si="39"/>
        <v/>
      </c>
    </row>
    <row r="297" spans="2:12">
      <c r="B297" s="5"/>
      <c r="D297" s="3"/>
      <c r="L297" t="str">
        <f t="shared" si="39"/>
        <v/>
      </c>
    </row>
    <row r="298" spans="2:12">
      <c r="B298" s="5"/>
      <c r="D298" s="3"/>
      <c r="L298" t="str">
        <f t="shared" si="39"/>
        <v/>
      </c>
    </row>
    <row r="299" spans="2:12">
      <c r="B299" s="5"/>
      <c r="D299" s="3"/>
      <c r="L299" t="str">
        <f t="shared" si="39"/>
        <v/>
      </c>
    </row>
    <row r="300" spans="2:12">
      <c r="B300" s="5"/>
      <c r="D300" s="3"/>
      <c r="L300" t="str">
        <f t="shared" si="39"/>
        <v/>
      </c>
    </row>
    <row r="301" spans="2:12">
      <c r="B301" s="5"/>
      <c r="D301" s="3"/>
      <c r="L301" t="str">
        <f t="shared" si="39"/>
        <v/>
      </c>
    </row>
    <row r="302" spans="2:12">
      <c r="B302" s="5"/>
      <c r="D302" s="3"/>
      <c r="L302" t="str">
        <f t="shared" si="39"/>
        <v/>
      </c>
    </row>
    <row r="303" spans="2:12">
      <c r="B303" s="5"/>
      <c r="D303" s="3"/>
      <c r="L303" t="str">
        <f t="shared" si="39"/>
        <v/>
      </c>
    </row>
    <row r="304" spans="2:12">
      <c r="B304" s="5"/>
      <c r="D304" s="3"/>
      <c r="L304" t="str">
        <f t="shared" si="39"/>
        <v/>
      </c>
    </row>
    <row r="305" spans="2:12">
      <c r="B305" s="5"/>
      <c r="D305" s="3"/>
      <c r="L305" t="str">
        <f t="shared" si="39"/>
        <v/>
      </c>
    </row>
    <row r="306" spans="2:12">
      <c r="B306" s="5"/>
      <c r="D306" s="3"/>
      <c r="L306" t="str">
        <f t="shared" si="39"/>
        <v/>
      </c>
    </row>
    <row r="307" spans="2:12">
      <c r="B307" s="5"/>
      <c r="D307" s="3"/>
      <c r="L307" t="str">
        <f t="shared" si="39"/>
        <v/>
      </c>
    </row>
    <row r="308" spans="2:12">
      <c r="B308" s="5"/>
      <c r="D308" s="3"/>
      <c r="L308" t="str">
        <f t="shared" si="39"/>
        <v/>
      </c>
    </row>
    <row r="309" spans="2:12">
      <c r="B309" s="5"/>
      <c r="D309" s="3"/>
      <c r="L309" t="str">
        <f t="shared" si="39"/>
        <v/>
      </c>
    </row>
    <row r="310" spans="2:12">
      <c r="B310" s="5"/>
      <c r="D310" s="3"/>
      <c r="L310" t="str">
        <f t="shared" si="39"/>
        <v/>
      </c>
    </row>
    <row r="311" spans="2:12">
      <c r="B311" s="5"/>
      <c r="D311" s="3"/>
      <c r="L311" t="str">
        <f t="shared" si="39"/>
        <v/>
      </c>
    </row>
    <row r="312" spans="2:12">
      <c r="B312" s="5"/>
      <c r="D312" s="3"/>
      <c r="L312" t="str">
        <f t="shared" si="39"/>
        <v/>
      </c>
    </row>
    <row r="313" spans="2:12">
      <c r="B313" s="5"/>
      <c r="D313" s="3"/>
      <c r="L313" t="str">
        <f t="shared" si="39"/>
        <v/>
      </c>
    </row>
    <row r="314" spans="2:12">
      <c r="B314" s="5"/>
      <c r="D314" s="3"/>
      <c r="L314" t="str">
        <f t="shared" si="39"/>
        <v/>
      </c>
    </row>
    <row r="315" spans="2:12">
      <c r="B315" s="5"/>
      <c r="D315" s="3"/>
      <c r="L315" t="str">
        <f t="shared" si="39"/>
        <v/>
      </c>
    </row>
    <row r="316" spans="2:12">
      <c r="B316" s="5"/>
      <c r="D316" s="3"/>
      <c r="L316" t="str">
        <f t="shared" si="39"/>
        <v/>
      </c>
    </row>
    <row r="317" spans="2:12">
      <c r="B317" s="5"/>
      <c r="D317" s="3"/>
      <c r="L317" t="str">
        <f t="shared" si="39"/>
        <v/>
      </c>
    </row>
    <row r="318" spans="2:12">
      <c r="B318" s="5"/>
      <c r="D318" s="3"/>
      <c r="L318" t="str">
        <f t="shared" si="39"/>
        <v/>
      </c>
    </row>
    <row r="319" spans="2:12">
      <c r="B319" s="5"/>
      <c r="D319" s="3"/>
      <c r="L319" t="str">
        <f t="shared" si="39"/>
        <v/>
      </c>
    </row>
    <row r="320" spans="2:12">
      <c r="B320" s="5"/>
      <c r="D320" s="3"/>
      <c r="L320" t="str">
        <f t="shared" si="39"/>
        <v/>
      </c>
    </row>
    <row r="321" spans="2:12">
      <c r="B321" s="5"/>
      <c r="D321" s="3"/>
      <c r="L321" t="str">
        <f t="shared" si="39"/>
        <v/>
      </c>
    </row>
    <row r="322" spans="2:12">
      <c r="B322" s="5"/>
      <c r="D322" s="3"/>
      <c r="L322" t="str">
        <f t="shared" si="39"/>
        <v/>
      </c>
    </row>
    <row r="323" spans="2:12">
      <c r="B323" s="5"/>
      <c r="D323" s="3"/>
      <c r="L323" t="str">
        <f t="shared" ref="L323:L367" si="48">IF(ISBLANK(D323),"",(K323-D323))</f>
        <v/>
      </c>
    </row>
    <row r="324" spans="2:12">
      <c r="B324" s="5"/>
      <c r="D324" s="3"/>
      <c r="L324" t="str">
        <f t="shared" si="48"/>
        <v/>
      </c>
    </row>
    <row r="325" spans="2:12">
      <c r="B325" s="5"/>
      <c r="D325" s="3"/>
      <c r="L325" t="str">
        <f t="shared" si="48"/>
        <v/>
      </c>
    </row>
    <row r="326" spans="2:12">
      <c r="B326" s="5"/>
      <c r="D326" s="3"/>
      <c r="L326" t="str">
        <f t="shared" si="48"/>
        <v/>
      </c>
    </row>
    <row r="327" spans="2:12">
      <c r="B327" s="5"/>
      <c r="D327" s="3"/>
      <c r="L327" t="str">
        <f t="shared" si="48"/>
        <v/>
      </c>
    </row>
    <row r="328" spans="2:12">
      <c r="B328" s="5"/>
      <c r="D328" s="3"/>
      <c r="L328" t="str">
        <f t="shared" si="48"/>
        <v/>
      </c>
    </row>
    <row r="329" spans="2:12">
      <c r="B329" s="5"/>
      <c r="D329" s="3"/>
      <c r="L329" t="str">
        <f t="shared" si="48"/>
        <v/>
      </c>
    </row>
    <row r="330" spans="2:12">
      <c r="B330" s="5"/>
      <c r="D330" s="3"/>
      <c r="L330" t="str">
        <f t="shared" si="48"/>
        <v/>
      </c>
    </row>
    <row r="331" spans="2:12">
      <c r="B331" s="5"/>
      <c r="D331" s="3"/>
      <c r="L331" t="str">
        <f t="shared" si="48"/>
        <v/>
      </c>
    </row>
    <row r="332" spans="2:12">
      <c r="B332" s="5"/>
      <c r="D332" s="3"/>
      <c r="L332" t="str">
        <f t="shared" si="48"/>
        <v/>
      </c>
    </row>
    <row r="333" spans="2:12">
      <c r="B333" s="5"/>
      <c r="D333" s="3"/>
      <c r="L333" t="str">
        <f t="shared" si="48"/>
        <v/>
      </c>
    </row>
    <row r="334" spans="2:12">
      <c r="B334" s="5"/>
      <c r="D334" s="3"/>
      <c r="L334" t="str">
        <f t="shared" si="48"/>
        <v/>
      </c>
    </row>
    <row r="335" spans="2:12">
      <c r="B335" s="5"/>
      <c r="D335" s="3"/>
      <c r="L335" t="str">
        <f t="shared" si="48"/>
        <v/>
      </c>
    </row>
    <row r="336" spans="2:12">
      <c r="B336" s="5"/>
      <c r="D336" s="3"/>
      <c r="L336" t="str">
        <f t="shared" si="48"/>
        <v/>
      </c>
    </row>
    <row r="337" spans="2:12">
      <c r="B337" s="5"/>
      <c r="D337" s="3"/>
      <c r="L337" t="str">
        <f t="shared" si="48"/>
        <v/>
      </c>
    </row>
    <row r="338" spans="2:12">
      <c r="B338" s="5"/>
      <c r="D338" s="3"/>
      <c r="L338" t="str">
        <f t="shared" si="48"/>
        <v/>
      </c>
    </row>
    <row r="339" spans="2:12">
      <c r="B339" s="5"/>
      <c r="D339" s="3"/>
      <c r="L339" t="str">
        <f t="shared" si="48"/>
        <v/>
      </c>
    </row>
    <row r="340" spans="2:12">
      <c r="B340" s="5"/>
      <c r="D340" s="3"/>
      <c r="L340" t="str">
        <f t="shared" si="48"/>
        <v/>
      </c>
    </row>
    <row r="341" spans="2:12">
      <c r="B341" s="5"/>
      <c r="D341" s="3"/>
      <c r="L341" t="str">
        <f t="shared" si="48"/>
        <v/>
      </c>
    </row>
    <row r="342" spans="2:12">
      <c r="B342" s="5"/>
      <c r="D342" s="3"/>
      <c r="L342" t="str">
        <f t="shared" si="48"/>
        <v/>
      </c>
    </row>
    <row r="343" spans="2:12">
      <c r="B343" s="5"/>
      <c r="D343" s="3"/>
      <c r="L343" t="str">
        <f t="shared" si="48"/>
        <v/>
      </c>
    </row>
    <row r="344" spans="2:12">
      <c r="B344" s="5"/>
      <c r="D344" s="3"/>
      <c r="L344" t="str">
        <f t="shared" si="48"/>
        <v/>
      </c>
    </row>
    <row r="345" spans="2:12">
      <c r="B345" s="5"/>
      <c r="D345" s="3"/>
      <c r="L345" t="str">
        <f t="shared" si="48"/>
        <v/>
      </c>
    </row>
    <row r="346" spans="2:12">
      <c r="B346" s="5"/>
      <c r="D346" s="3"/>
      <c r="L346" t="str">
        <f t="shared" si="48"/>
        <v/>
      </c>
    </row>
    <row r="347" spans="2:12">
      <c r="B347" s="5"/>
      <c r="D347" s="3"/>
      <c r="L347" t="str">
        <f t="shared" si="48"/>
        <v/>
      </c>
    </row>
    <row r="348" spans="2:12">
      <c r="B348" s="5"/>
      <c r="D348" s="3"/>
      <c r="L348" t="str">
        <f t="shared" si="48"/>
        <v/>
      </c>
    </row>
    <row r="349" spans="2:12">
      <c r="B349" s="5"/>
      <c r="D349" s="3"/>
      <c r="L349" t="str">
        <f t="shared" si="48"/>
        <v/>
      </c>
    </row>
    <row r="350" spans="2:12">
      <c r="B350" s="5"/>
      <c r="D350" s="3"/>
      <c r="L350" t="str">
        <f t="shared" si="48"/>
        <v/>
      </c>
    </row>
    <row r="351" spans="2:12">
      <c r="B351" s="5"/>
      <c r="D351" s="3"/>
      <c r="L351" t="str">
        <f t="shared" si="48"/>
        <v/>
      </c>
    </row>
    <row r="352" spans="2:12">
      <c r="B352" s="5"/>
      <c r="D352" s="3"/>
      <c r="L352" t="str">
        <f t="shared" si="48"/>
        <v/>
      </c>
    </row>
    <row r="353" spans="2:12">
      <c r="B353" s="5"/>
      <c r="D353" s="3"/>
      <c r="L353" t="str">
        <f t="shared" si="48"/>
        <v/>
      </c>
    </row>
    <row r="354" spans="2:12">
      <c r="B354" s="5"/>
      <c r="D354" s="3"/>
      <c r="L354" t="str">
        <f t="shared" si="48"/>
        <v/>
      </c>
    </row>
    <row r="355" spans="2:12">
      <c r="B355" s="5"/>
      <c r="D355" s="3"/>
      <c r="L355" t="str">
        <f t="shared" si="48"/>
        <v/>
      </c>
    </row>
    <row r="356" spans="2:12">
      <c r="B356" s="5"/>
      <c r="D356" s="3"/>
      <c r="L356" t="str">
        <f t="shared" si="48"/>
        <v/>
      </c>
    </row>
    <row r="357" spans="2:12">
      <c r="B357" s="5"/>
      <c r="D357" s="3"/>
      <c r="L357" t="str">
        <f t="shared" si="48"/>
        <v/>
      </c>
    </row>
    <row r="358" spans="2:12">
      <c r="B358" s="5"/>
      <c r="D358" s="3"/>
      <c r="L358" t="str">
        <f t="shared" si="48"/>
        <v/>
      </c>
    </row>
    <row r="359" spans="2:12">
      <c r="B359" s="5"/>
      <c r="D359" s="3"/>
      <c r="L359" t="str">
        <f t="shared" si="48"/>
        <v/>
      </c>
    </row>
    <row r="360" spans="2:12">
      <c r="B360" s="5"/>
      <c r="D360" s="3"/>
      <c r="L360" t="str">
        <f t="shared" si="48"/>
        <v/>
      </c>
    </row>
    <row r="361" spans="2:12">
      <c r="B361" s="5"/>
      <c r="D361" s="3"/>
      <c r="L361" t="str">
        <f t="shared" si="48"/>
        <v/>
      </c>
    </row>
    <row r="362" spans="2:12">
      <c r="B362" s="5"/>
      <c r="D362" s="3"/>
      <c r="L362" t="str">
        <f t="shared" si="48"/>
        <v/>
      </c>
    </row>
    <row r="363" spans="2:12">
      <c r="B363" s="5"/>
      <c r="D363" s="3"/>
      <c r="L363" t="str">
        <f t="shared" si="48"/>
        <v/>
      </c>
    </row>
    <row r="364" spans="2:12">
      <c r="B364" s="5"/>
      <c r="D364" s="3"/>
      <c r="L364" t="str">
        <f t="shared" si="48"/>
        <v/>
      </c>
    </row>
    <row r="365" spans="2:12">
      <c r="B365" s="5"/>
      <c r="D365" s="3"/>
      <c r="L365" t="str">
        <f t="shared" si="48"/>
        <v/>
      </c>
    </row>
    <row r="366" spans="2:12">
      <c r="B366" s="5"/>
      <c r="D366" s="3"/>
      <c r="L366" t="str">
        <f t="shared" si="48"/>
        <v/>
      </c>
    </row>
    <row r="367" spans="2:12">
      <c r="B367" s="5"/>
      <c r="D367" s="3"/>
      <c r="L367" t="str">
        <f t="shared" si="4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7374-AFD9-41D8-A85E-7A818552E878}">
  <dimension ref="A1:Y368"/>
  <sheetViews>
    <sheetView view="pageLayout" zoomScaleNormal="100" workbookViewId="0">
      <selection activeCell="D189" sqref="D189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C2" s="3"/>
      <c r="D2" s="3"/>
      <c r="M2" t="str">
        <f>IF(L2="","",(ABS(L2)/D2)*100)</f>
        <v/>
      </c>
      <c r="N2" t="s">
        <v>16</v>
      </c>
      <c r="O2" s="6">
        <v>489</v>
      </c>
      <c r="Q2" t="s">
        <v>19</v>
      </c>
      <c r="R2">
        <f>SUMSQ(L2:L90)</f>
        <v>225972650.55260256</v>
      </c>
      <c r="S2">
        <f>SQRT(R2)</f>
        <v>15032.38672176187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M3" t="str">
        <f t="shared" ref="M3:M66" si="0">IF(L3="","",(ABS(L3)/D3)*100)</f>
        <v/>
      </c>
      <c r="N3" t="s">
        <v>12</v>
      </c>
      <c r="O3" s="4">
        <v>1</v>
      </c>
      <c r="Q3" t="s">
        <v>20</v>
      </c>
      <c r="R3">
        <f>RSQ(D2:D367,I2:I367)</f>
        <v>1.0642936459167756E-4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>
        <f>R7</f>
        <v>0</v>
      </c>
    </row>
    <row r="4" spans="1:25">
      <c r="B4" s="5"/>
      <c r="D4" s="3"/>
      <c r="M4" t="str">
        <f t="shared" si="0"/>
        <v/>
      </c>
      <c r="N4" t="s">
        <v>13</v>
      </c>
      <c r="O4" s="4">
        <v>2</v>
      </c>
      <c r="P4">
        <f>O4/O3</f>
        <v>2</v>
      </c>
      <c r="Q4" t="s">
        <v>21</v>
      </c>
      <c r="R4">
        <f>1-((1-$R$3)*($Y$3-1))/(Y3-Y4-1)</f>
        <v>0.83335107156076527</v>
      </c>
      <c r="W4" t="s">
        <v>27</v>
      </c>
      <c r="X4" t="s">
        <v>25</v>
      </c>
      <c r="Y4">
        <v>5</v>
      </c>
    </row>
    <row r="5" spans="1:25">
      <c r="B5" s="5"/>
      <c r="D5" s="3"/>
      <c r="M5" t="str">
        <f t="shared" si="0"/>
        <v/>
      </c>
      <c r="N5" s="1" t="s">
        <v>14</v>
      </c>
      <c r="O5" s="4">
        <v>42</v>
      </c>
      <c r="Q5" s="1" t="s">
        <v>22</v>
      </c>
      <c r="R5">
        <f>LARGE(L2:L367,1)/LARGE(D2:D367,1)*100</f>
        <v>1889.9368315637059</v>
      </c>
    </row>
    <row r="6" spans="1:25">
      <c r="B6" s="5"/>
      <c r="D6" s="3"/>
      <c r="M6" t="str">
        <f t="shared" si="0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1372.9155639751266</v>
      </c>
      <c r="S6">
        <f>_xlfn.STDEV.P(M2:M367)</f>
        <v>563.1379782429525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J7">
        <v>489</v>
      </c>
      <c r="K7">
        <v>489</v>
      </c>
      <c r="M7" t="str">
        <f t="shared" si="0"/>
        <v/>
      </c>
    </row>
    <row r="8" spans="1:25">
      <c r="A8">
        <f t="shared" ref="A8:A71" si="1">A7+1</f>
        <v>1</v>
      </c>
      <c r="B8" s="5">
        <v>43471</v>
      </c>
      <c r="C8">
        <v>1175</v>
      </c>
      <c r="D8" s="3">
        <v>489</v>
      </c>
      <c r="E8">
        <f t="shared" ref="E8:E71" si="2">(E7*EXP(-1/$O$5)+C8)</f>
        <v>1175</v>
      </c>
      <c r="F8">
        <f t="shared" ref="F8:F71" si="3">E8*$O$3</f>
        <v>1175</v>
      </c>
      <c r="G8">
        <f t="shared" ref="G8:G71" si="4">(G7*EXP(-1/$O$6)+C8)</f>
        <v>1175</v>
      </c>
      <c r="H8">
        <f t="shared" ref="H8:H71" si="5">G8*$O$4</f>
        <v>2350</v>
      </c>
      <c r="I8">
        <f t="shared" ref="I8:I71" si="6">IF(ISBLANK(D8),"",($O$2+((E7*EXP(-1/$O$5))*$O$3)-((G7*EXP(-1/$O$6))*$O$4)))</f>
        <v>489</v>
      </c>
      <c r="J8">
        <f t="shared" ref="J8:J71" si="7">$O$2+F8-H8</f>
        <v>-686</v>
      </c>
      <c r="K8">
        <f t="shared" ref="K8:K71" si="8">IF(I8="",J8,I8)</f>
        <v>489</v>
      </c>
      <c r="L8">
        <f t="shared" ref="L8:L71" si="9">IF(ISBLANK(D8),"",(K8-D8))</f>
        <v>0</v>
      </c>
      <c r="M8">
        <f t="shared" si="0"/>
        <v>0</v>
      </c>
      <c r="O8">
        <f>1.1*O3</f>
        <v>1.1000000000000001</v>
      </c>
    </row>
    <row r="9" spans="1:25">
      <c r="A9">
        <f t="shared" si="1"/>
        <v>2</v>
      </c>
      <c r="B9" s="5">
        <v>43472</v>
      </c>
      <c r="C9">
        <v>173</v>
      </c>
      <c r="D9" s="3"/>
      <c r="E9">
        <f t="shared" si="2"/>
        <v>1320.3542318163859</v>
      </c>
      <c r="F9">
        <f t="shared" si="3"/>
        <v>1320.3542318163859</v>
      </c>
      <c r="G9">
        <f t="shared" si="4"/>
        <v>1191.5815322064634</v>
      </c>
      <c r="H9">
        <f t="shared" si="5"/>
        <v>2383.1630644129268</v>
      </c>
      <c r="I9" t="str">
        <f t="shared" si="6"/>
        <v/>
      </c>
      <c r="J9">
        <f t="shared" si="7"/>
        <v>-573.80883259654092</v>
      </c>
      <c r="K9">
        <f t="shared" si="8"/>
        <v>-573.80883259654092</v>
      </c>
      <c r="L9" t="str">
        <f t="shared" si="9"/>
        <v/>
      </c>
      <c r="M9" t="str">
        <f t="shared" si="0"/>
        <v/>
      </c>
    </row>
    <row r="10" spans="1:25">
      <c r="A10">
        <f t="shared" si="1"/>
        <v>3</v>
      </c>
      <c r="B10" s="5">
        <v>43473</v>
      </c>
      <c r="C10">
        <v>385</v>
      </c>
      <c r="D10" s="3"/>
      <c r="E10">
        <f t="shared" si="2"/>
        <v>1674.2885237201733</v>
      </c>
      <c r="F10">
        <f t="shared" si="3"/>
        <v>1674.2885237201733</v>
      </c>
      <c r="G10">
        <f t="shared" si="4"/>
        <v>1417.9556960202424</v>
      </c>
      <c r="H10">
        <f t="shared" si="5"/>
        <v>2835.9113920404848</v>
      </c>
      <c r="I10" t="str">
        <f t="shared" si="6"/>
        <v/>
      </c>
      <c r="J10">
        <f t="shared" si="7"/>
        <v>-672.62286832031123</v>
      </c>
      <c r="K10">
        <f t="shared" si="8"/>
        <v>-672.62286832031123</v>
      </c>
      <c r="L10" t="str">
        <f t="shared" si="9"/>
        <v/>
      </c>
      <c r="M10" t="str">
        <f t="shared" si="0"/>
        <v/>
      </c>
    </row>
    <row r="11" spans="1:25">
      <c r="A11">
        <f t="shared" si="1"/>
        <v>4</v>
      </c>
      <c r="B11" s="5">
        <v>43474</v>
      </c>
      <c r="C11">
        <v>139.11590000000001</v>
      </c>
      <c r="D11" s="3"/>
      <c r="E11">
        <f t="shared" si="2"/>
        <v>1774.011238699532</v>
      </c>
      <c r="F11">
        <f t="shared" si="3"/>
        <v>1774.011238699532</v>
      </c>
      <c r="G11">
        <f t="shared" si="4"/>
        <v>1368.3103557048346</v>
      </c>
      <c r="H11">
        <f t="shared" si="5"/>
        <v>2736.6207114096692</v>
      </c>
      <c r="I11" t="str">
        <f t="shared" si="6"/>
        <v/>
      </c>
      <c r="J11">
        <f t="shared" si="7"/>
        <v>-473.6094727101372</v>
      </c>
      <c r="K11">
        <f t="shared" si="8"/>
        <v>-473.6094727101372</v>
      </c>
      <c r="L11" t="str">
        <f t="shared" si="9"/>
        <v/>
      </c>
      <c r="M11" t="str">
        <f t="shared" si="0"/>
        <v/>
      </c>
    </row>
    <row r="12" spans="1:25">
      <c r="A12">
        <f t="shared" si="1"/>
        <v>5</v>
      </c>
      <c r="B12" s="5">
        <v>43475</v>
      </c>
      <c r="C12">
        <v>85.121299999999991</v>
      </c>
      <c r="D12" s="3"/>
      <c r="E12">
        <f t="shared" si="2"/>
        <v>1817.3930463929673</v>
      </c>
      <c r="F12">
        <f t="shared" si="3"/>
        <v>1817.3930463929673</v>
      </c>
      <c r="G12">
        <f t="shared" si="4"/>
        <v>1271.2793073598309</v>
      </c>
      <c r="H12">
        <f t="shared" si="5"/>
        <v>2542.5586147196618</v>
      </c>
      <c r="I12" t="str">
        <f t="shared" si="6"/>
        <v/>
      </c>
      <c r="J12">
        <f t="shared" si="7"/>
        <v>-236.16556832669448</v>
      </c>
      <c r="K12">
        <f t="shared" si="8"/>
        <v>-236.16556832669448</v>
      </c>
      <c r="L12" t="str">
        <f t="shared" si="9"/>
        <v/>
      </c>
      <c r="M12" t="str">
        <f t="shared" si="0"/>
        <v/>
      </c>
    </row>
    <row r="13" spans="1:25">
      <c r="A13">
        <f t="shared" si="1"/>
        <v>6</v>
      </c>
      <c r="B13" s="5">
        <v>43476</v>
      </c>
      <c r="C13">
        <v>543</v>
      </c>
      <c r="D13" s="3"/>
      <c r="E13">
        <f t="shared" si="2"/>
        <v>2317.6328533213991</v>
      </c>
      <c r="F13">
        <f t="shared" si="3"/>
        <v>2317.6328533213991</v>
      </c>
      <c r="G13">
        <f t="shared" si="4"/>
        <v>1645.0439359599559</v>
      </c>
      <c r="H13">
        <f t="shared" si="5"/>
        <v>3290.0878719199118</v>
      </c>
      <c r="I13" t="str">
        <f t="shared" si="6"/>
        <v/>
      </c>
      <c r="J13">
        <f t="shared" si="7"/>
        <v>-483.45501859851265</v>
      </c>
      <c r="K13">
        <f t="shared" si="8"/>
        <v>-483.45501859851265</v>
      </c>
      <c r="L13" t="str">
        <f t="shared" si="9"/>
        <v/>
      </c>
      <c r="M13" t="str">
        <f t="shared" si="0"/>
        <v/>
      </c>
    </row>
    <row r="14" spans="1:25">
      <c r="A14">
        <f t="shared" si="1"/>
        <v>7</v>
      </c>
      <c r="B14" s="5">
        <v>43477</v>
      </c>
      <c r="C14">
        <v>17</v>
      </c>
      <c r="D14" s="3"/>
      <c r="E14">
        <f t="shared" si="2"/>
        <v>2280.1028613233975</v>
      </c>
      <c r="F14">
        <f t="shared" si="3"/>
        <v>2280.1028613233975</v>
      </c>
      <c r="G14">
        <f t="shared" si="4"/>
        <v>1443.0522322017389</v>
      </c>
      <c r="H14">
        <f t="shared" si="5"/>
        <v>2886.1044644034778</v>
      </c>
      <c r="I14" t="str">
        <f t="shared" si="6"/>
        <v/>
      </c>
      <c r="J14">
        <f t="shared" si="7"/>
        <v>-117.00160308008026</v>
      </c>
      <c r="K14">
        <f t="shared" si="8"/>
        <v>-117.00160308008026</v>
      </c>
      <c r="L14" t="str">
        <f t="shared" si="9"/>
        <v/>
      </c>
      <c r="M14" t="str">
        <f t="shared" si="0"/>
        <v/>
      </c>
    </row>
    <row r="15" spans="1:25">
      <c r="A15">
        <f t="shared" si="1"/>
        <v>8</v>
      </c>
      <c r="B15" s="5">
        <v>43478</v>
      </c>
      <c r="C15">
        <v>161</v>
      </c>
      <c r="D15" s="3"/>
      <c r="E15">
        <f t="shared" si="2"/>
        <v>2387.4558867370638</v>
      </c>
      <c r="F15">
        <f t="shared" si="3"/>
        <v>2387.4558867370638</v>
      </c>
      <c r="G15">
        <f t="shared" si="4"/>
        <v>1411.9500882808547</v>
      </c>
      <c r="H15">
        <f t="shared" si="5"/>
        <v>2823.9001765617095</v>
      </c>
      <c r="I15" t="str">
        <f t="shared" si="6"/>
        <v/>
      </c>
      <c r="J15">
        <f t="shared" si="7"/>
        <v>52.555710175354307</v>
      </c>
      <c r="K15">
        <f t="shared" si="8"/>
        <v>52.555710175354307</v>
      </c>
      <c r="L15" t="str">
        <f t="shared" si="9"/>
        <v/>
      </c>
      <c r="M15" t="str">
        <f t="shared" si="0"/>
        <v/>
      </c>
    </row>
    <row r="16" spans="1:25">
      <c r="A16">
        <f t="shared" si="1"/>
        <v>9</v>
      </c>
      <c r="B16" s="5">
        <v>43479</v>
      </c>
      <c r="C16">
        <v>209</v>
      </c>
      <c r="D16" s="3"/>
      <c r="E16">
        <f t="shared" si="2"/>
        <v>2540.2830765299677</v>
      </c>
      <c r="F16">
        <f t="shared" si="3"/>
        <v>2540.2830765299677</v>
      </c>
      <c r="G16">
        <f t="shared" si="4"/>
        <v>1432.9883270809908</v>
      </c>
      <c r="H16">
        <f t="shared" si="5"/>
        <v>2865.9766541619815</v>
      </c>
      <c r="I16" t="str">
        <f t="shared" si="6"/>
        <v/>
      </c>
      <c r="J16">
        <f t="shared" si="7"/>
        <v>163.30642236798622</v>
      </c>
      <c r="K16">
        <f t="shared" si="8"/>
        <v>163.30642236798622</v>
      </c>
      <c r="L16" t="str">
        <f t="shared" si="9"/>
        <v/>
      </c>
      <c r="M16" t="str">
        <f t="shared" si="0"/>
        <v/>
      </c>
    </row>
    <row r="17" spans="1:15">
      <c r="A17">
        <f t="shared" si="1"/>
        <v>10</v>
      </c>
      <c r="B17" s="5">
        <v>43480</v>
      </c>
      <c r="C17">
        <v>513</v>
      </c>
      <c r="D17" s="3"/>
      <c r="E17">
        <f t="shared" si="2"/>
        <v>2993.5145003133671</v>
      </c>
      <c r="F17">
        <f t="shared" si="3"/>
        <v>2993.5145003133671</v>
      </c>
      <c r="G17">
        <f t="shared" si="4"/>
        <v>1755.2259113464954</v>
      </c>
      <c r="H17">
        <f t="shared" si="5"/>
        <v>3510.4518226929908</v>
      </c>
      <c r="I17" t="str">
        <f t="shared" si="6"/>
        <v/>
      </c>
      <c r="J17">
        <f t="shared" si="7"/>
        <v>-27.937322379623765</v>
      </c>
      <c r="K17">
        <f t="shared" si="8"/>
        <v>-27.937322379623765</v>
      </c>
      <c r="L17" t="str">
        <f t="shared" si="9"/>
        <v/>
      </c>
      <c r="M17" t="str">
        <f t="shared" si="0"/>
        <v/>
      </c>
    </row>
    <row r="18" spans="1:15">
      <c r="A18">
        <f t="shared" si="1"/>
        <v>11</v>
      </c>
      <c r="B18" s="5">
        <v>43481</v>
      </c>
      <c r="C18">
        <v>220</v>
      </c>
      <c r="D18" s="3"/>
      <c r="E18">
        <f>(E17*EXP(-1/$O$5)+C18)</f>
        <v>3143.0821531389406</v>
      </c>
      <c r="F18">
        <f t="shared" si="3"/>
        <v>3143.0821531389406</v>
      </c>
      <c r="G18">
        <f t="shared" si="4"/>
        <v>1741.5665516151485</v>
      </c>
      <c r="H18">
        <f t="shared" si="5"/>
        <v>3483.1331032302969</v>
      </c>
      <c r="I18" t="str">
        <f t="shared" si="6"/>
        <v/>
      </c>
      <c r="J18">
        <f t="shared" si="7"/>
        <v>148.9490499086437</v>
      </c>
      <c r="K18">
        <f t="shared" si="8"/>
        <v>148.9490499086437</v>
      </c>
      <c r="L18" t="str">
        <f t="shared" si="9"/>
        <v/>
      </c>
      <c r="M18" t="str">
        <f t="shared" si="0"/>
        <v/>
      </c>
    </row>
    <row r="19" spans="1:15">
      <c r="A19">
        <f t="shared" si="1"/>
        <v>12</v>
      </c>
      <c r="B19" s="5">
        <v>43482</v>
      </c>
      <c r="C19">
        <v>748</v>
      </c>
      <c r="D19" s="3"/>
      <c r="E19">
        <f t="shared" si="2"/>
        <v>3817.1307313621455</v>
      </c>
      <c r="F19">
        <f t="shared" si="3"/>
        <v>3817.1307313621455</v>
      </c>
      <c r="G19">
        <f t="shared" si="4"/>
        <v>2257.7255545393064</v>
      </c>
      <c r="H19">
        <f t="shared" si="5"/>
        <v>4515.4511090786127</v>
      </c>
      <c r="I19" t="str">
        <f t="shared" si="6"/>
        <v/>
      </c>
      <c r="J19">
        <f t="shared" si="7"/>
        <v>-209.32037771646719</v>
      </c>
      <c r="K19">
        <f t="shared" si="8"/>
        <v>-209.32037771646719</v>
      </c>
      <c r="L19" t="str">
        <f t="shared" si="9"/>
        <v/>
      </c>
      <c r="M19" t="str">
        <f t="shared" si="0"/>
        <v/>
      </c>
    </row>
    <row r="20" spans="1:15">
      <c r="A20">
        <f t="shared" si="1"/>
        <v>13</v>
      </c>
      <c r="B20" s="5">
        <v>43483</v>
      </c>
      <c r="C20">
        <v>627</v>
      </c>
      <c r="D20" s="3"/>
      <c r="E20">
        <f t="shared" si="2"/>
        <v>4354.3200834253057</v>
      </c>
      <c r="F20">
        <f t="shared" si="3"/>
        <v>4354.3200834253057</v>
      </c>
      <c r="G20">
        <f t="shared" si="4"/>
        <v>2584.1723869313482</v>
      </c>
      <c r="H20">
        <f t="shared" si="5"/>
        <v>5168.3447738626965</v>
      </c>
      <c r="I20" t="str">
        <f t="shared" si="6"/>
        <v/>
      </c>
      <c r="J20">
        <f t="shared" si="7"/>
        <v>-325.02469043739075</v>
      </c>
      <c r="K20">
        <f t="shared" si="8"/>
        <v>-325.02469043739075</v>
      </c>
      <c r="L20" t="str">
        <f t="shared" si="9"/>
        <v/>
      </c>
      <c r="M20" t="str">
        <f t="shared" si="0"/>
        <v/>
      </c>
    </row>
    <row r="21" spans="1:15">
      <c r="A21">
        <f t="shared" si="1"/>
        <v>14</v>
      </c>
      <c r="B21" s="5">
        <v>43484</v>
      </c>
      <c r="C21">
        <v>654</v>
      </c>
      <c r="D21" s="3"/>
      <c r="E21">
        <f t="shared" si="2"/>
        <v>4905.8702760860451</v>
      </c>
      <c r="F21">
        <f t="shared" si="3"/>
        <v>4905.8702760860451</v>
      </c>
      <c r="G21">
        <f t="shared" si="4"/>
        <v>2894.1619313754609</v>
      </c>
      <c r="H21">
        <f t="shared" si="5"/>
        <v>5788.3238627509218</v>
      </c>
      <c r="I21" t="str">
        <f t="shared" si="6"/>
        <v/>
      </c>
      <c r="J21">
        <f t="shared" si="7"/>
        <v>-393.45358666487664</v>
      </c>
      <c r="K21">
        <f t="shared" si="8"/>
        <v>-393.45358666487664</v>
      </c>
      <c r="L21" t="str">
        <f t="shared" si="9"/>
        <v/>
      </c>
      <c r="M21" t="str">
        <f t="shared" si="0"/>
        <v/>
      </c>
    </row>
    <row r="22" spans="1:15">
      <c r="A22">
        <f t="shared" si="1"/>
        <v>15</v>
      </c>
      <c r="B22" s="5">
        <v>43485</v>
      </c>
      <c r="C22">
        <v>538</v>
      </c>
      <c r="D22" s="3"/>
      <c r="E22">
        <f t="shared" si="2"/>
        <v>5328.4434229868466</v>
      </c>
      <c r="F22">
        <f t="shared" si="3"/>
        <v>5328.4434229868466</v>
      </c>
      <c r="G22">
        <f t="shared" si="4"/>
        <v>3046.8850166076886</v>
      </c>
      <c r="H22">
        <f t="shared" si="5"/>
        <v>6093.7700332153772</v>
      </c>
      <c r="I22" t="str">
        <f t="shared" si="6"/>
        <v/>
      </c>
      <c r="J22">
        <f t="shared" si="7"/>
        <v>-276.32661022853063</v>
      </c>
      <c r="K22">
        <f t="shared" si="8"/>
        <v>-276.32661022853063</v>
      </c>
      <c r="L22" t="str">
        <f t="shared" si="9"/>
        <v/>
      </c>
      <c r="M22" t="str">
        <f t="shared" si="0"/>
        <v/>
      </c>
    </row>
    <row r="23" spans="1:15">
      <c r="A23">
        <f t="shared" si="1"/>
        <v>16</v>
      </c>
      <c r="B23" s="5">
        <v>43486</v>
      </c>
      <c r="C23">
        <v>0</v>
      </c>
      <c r="D23" s="3"/>
      <c r="E23">
        <f t="shared" si="2"/>
        <v>5203.0741364750183</v>
      </c>
      <c r="F23">
        <f t="shared" si="3"/>
        <v>5203.0741364750183</v>
      </c>
      <c r="G23">
        <f t="shared" si="4"/>
        <v>2641.2772839771701</v>
      </c>
      <c r="H23">
        <f t="shared" si="5"/>
        <v>5282.5545679543402</v>
      </c>
      <c r="I23" t="str">
        <f t="shared" si="6"/>
        <v/>
      </c>
      <c r="J23">
        <f t="shared" si="7"/>
        <v>409.51956852067815</v>
      </c>
      <c r="K23">
        <f t="shared" si="8"/>
        <v>409.51956852067815</v>
      </c>
      <c r="L23" t="str">
        <f t="shared" si="9"/>
        <v/>
      </c>
      <c r="M23" t="str">
        <f t="shared" si="0"/>
        <v/>
      </c>
    </row>
    <row r="24" spans="1:15">
      <c r="A24">
        <f t="shared" si="1"/>
        <v>17</v>
      </c>
      <c r="B24" s="5">
        <v>43487</v>
      </c>
      <c r="C24">
        <v>109</v>
      </c>
      <c r="D24" s="3"/>
      <c r="E24">
        <f t="shared" si="2"/>
        <v>5189.6545778204254</v>
      </c>
      <c r="F24">
        <f t="shared" si="3"/>
        <v>5189.6545778204254</v>
      </c>
      <c r="G24">
        <f t="shared" si="4"/>
        <v>2398.664904591993</v>
      </c>
      <c r="H24">
        <f t="shared" si="5"/>
        <v>4797.3298091839861</v>
      </c>
      <c r="I24" t="str">
        <f t="shared" si="6"/>
        <v/>
      </c>
      <c r="J24">
        <f t="shared" si="7"/>
        <v>881.32476863643933</v>
      </c>
      <c r="K24">
        <f t="shared" si="8"/>
        <v>881.32476863643933</v>
      </c>
      <c r="L24" t="str">
        <f t="shared" si="9"/>
        <v/>
      </c>
      <c r="M24" t="str">
        <f t="shared" si="0"/>
        <v/>
      </c>
    </row>
    <row r="25" spans="1:15">
      <c r="A25">
        <f t="shared" si="1"/>
        <v>18</v>
      </c>
      <c r="B25" s="5">
        <v>43488</v>
      </c>
      <c r="C25">
        <v>287</v>
      </c>
      <c r="D25" s="3"/>
      <c r="E25">
        <f t="shared" si="2"/>
        <v>5354.5507587468464</v>
      </c>
      <c r="F25">
        <f t="shared" si="3"/>
        <v>5354.5507587468464</v>
      </c>
      <c r="G25">
        <f t="shared" si="4"/>
        <v>2366.3495946971766</v>
      </c>
      <c r="H25">
        <f t="shared" si="5"/>
        <v>4732.6991893943532</v>
      </c>
      <c r="I25" t="str">
        <f t="shared" si="6"/>
        <v/>
      </c>
      <c r="J25">
        <f t="shared" si="7"/>
        <v>1110.8515693524932</v>
      </c>
      <c r="K25">
        <f t="shared" si="8"/>
        <v>1110.8515693524932</v>
      </c>
      <c r="L25" t="str">
        <f t="shared" si="9"/>
        <v/>
      </c>
      <c r="M25" t="str">
        <f t="shared" si="0"/>
        <v/>
      </c>
      <c r="O25" s="7" t="s">
        <v>32</v>
      </c>
    </row>
    <row r="26" spans="1:15">
      <c r="A26">
        <f t="shared" si="1"/>
        <v>19</v>
      </c>
      <c r="B26" s="5">
        <v>43489</v>
      </c>
      <c r="C26">
        <v>478</v>
      </c>
      <c r="D26" s="3"/>
      <c r="E26">
        <f t="shared" si="2"/>
        <v>5706.5672106585816</v>
      </c>
      <c r="F26">
        <f t="shared" si="3"/>
        <v>5706.5672106585816</v>
      </c>
      <c r="G26">
        <f t="shared" si="4"/>
        <v>2529.3361667257818</v>
      </c>
      <c r="H26">
        <f t="shared" si="5"/>
        <v>5058.6723334515636</v>
      </c>
      <c r="I26" t="str">
        <f t="shared" si="6"/>
        <v/>
      </c>
      <c r="J26">
        <f t="shared" si="7"/>
        <v>1136.894877207018</v>
      </c>
      <c r="K26">
        <f t="shared" si="8"/>
        <v>1136.894877207018</v>
      </c>
      <c r="L26" t="str">
        <f t="shared" si="9"/>
        <v/>
      </c>
      <c r="M26" t="str">
        <f t="shared" si="0"/>
        <v/>
      </c>
    </row>
    <row r="27" spans="1:15">
      <c r="A27">
        <f t="shared" si="1"/>
        <v>20</v>
      </c>
      <c r="B27" s="5">
        <v>43490</v>
      </c>
      <c r="C27">
        <v>51</v>
      </c>
      <c r="D27" s="3"/>
      <c r="E27">
        <f t="shared" si="2"/>
        <v>5623.3013091861721</v>
      </c>
      <c r="F27">
        <f t="shared" si="3"/>
        <v>5623.3013091861721</v>
      </c>
      <c r="G27">
        <f t="shared" si="4"/>
        <v>2243.6256239734207</v>
      </c>
      <c r="H27">
        <f t="shared" si="5"/>
        <v>4487.2512479468414</v>
      </c>
      <c r="I27" t="str">
        <f t="shared" si="6"/>
        <v/>
      </c>
      <c r="J27">
        <f t="shared" si="7"/>
        <v>1625.0500612393307</v>
      </c>
      <c r="K27">
        <f t="shared" si="8"/>
        <v>1625.0500612393307</v>
      </c>
      <c r="L27" t="str">
        <f t="shared" si="9"/>
        <v/>
      </c>
      <c r="M27" t="str">
        <f t="shared" si="0"/>
        <v/>
      </c>
    </row>
    <row r="28" spans="1:15">
      <c r="A28">
        <f t="shared" si="1"/>
        <v>21</v>
      </c>
      <c r="B28" s="5">
        <v>43491</v>
      </c>
      <c r="C28">
        <v>133</v>
      </c>
      <c r="D28" s="3"/>
      <c r="E28">
        <f t="shared" si="2"/>
        <v>5623.9945139347892</v>
      </c>
      <c r="F28">
        <f t="shared" si="3"/>
        <v>5623.9945139347892</v>
      </c>
      <c r="G28">
        <f t="shared" si="4"/>
        <v>2077.9494687357696</v>
      </c>
      <c r="H28">
        <f t="shared" si="5"/>
        <v>4155.8989374715393</v>
      </c>
      <c r="I28" t="str">
        <f t="shared" si="6"/>
        <v/>
      </c>
      <c r="J28">
        <f t="shared" si="7"/>
        <v>1957.0955764632499</v>
      </c>
      <c r="K28">
        <f t="shared" si="8"/>
        <v>1957.0955764632499</v>
      </c>
      <c r="L28" t="str">
        <f t="shared" si="9"/>
        <v/>
      </c>
      <c r="M28" t="str">
        <f t="shared" si="0"/>
        <v/>
      </c>
    </row>
    <row r="29" spans="1:15">
      <c r="A29">
        <f t="shared" si="1"/>
        <v>22</v>
      </c>
      <c r="B29" s="5">
        <v>43492</v>
      </c>
      <c r="C29">
        <v>734</v>
      </c>
      <c r="D29" s="3"/>
      <c r="E29">
        <f t="shared" si="2"/>
        <v>6225.6714087448663</v>
      </c>
      <c r="F29">
        <f t="shared" si="3"/>
        <v>6225.6714087448663</v>
      </c>
      <c r="G29">
        <f t="shared" si="4"/>
        <v>2535.3284712446693</v>
      </c>
      <c r="H29">
        <f t="shared" si="5"/>
        <v>5070.6569424893387</v>
      </c>
      <c r="I29" t="str">
        <f t="shared" si="6"/>
        <v/>
      </c>
      <c r="J29">
        <f t="shared" si="7"/>
        <v>1644.0144662555276</v>
      </c>
      <c r="K29">
        <f t="shared" si="8"/>
        <v>1644.0144662555276</v>
      </c>
      <c r="L29" t="str">
        <f t="shared" si="9"/>
        <v/>
      </c>
      <c r="M29" t="str">
        <f t="shared" si="0"/>
        <v/>
      </c>
    </row>
    <row r="30" spans="1:15">
      <c r="A30">
        <f t="shared" si="1"/>
        <v>23</v>
      </c>
      <c r="B30" s="5">
        <v>43493</v>
      </c>
      <c r="C30">
        <v>0</v>
      </c>
      <c r="D30" s="3"/>
      <c r="E30">
        <f t="shared" si="2"/>
        <v>6079.191861039747</v>
      </c>
      <c r="F30">
        <f t="shared" si="3"/>
        <v>6079.191861039747</v>
      </c>
      <c r="G30">
        <f t="shared" si="4"/>
        <v>2197.8202203294177</v>
      </c>
      <c r="H30">
        <f t="shared" si="5"/>
        <v>4395.6404406588354</v>
      </c>
      <c r="I30" t="str">
        <f t="shared" si="6"/>
        <v/>
      </c>
      <c r="J30">
        <f t="shared" si="7"/>
        <v>2172.5514203809116</v>
      </c>
      <c r="K30">
        <f t="shared" si="8"/>
        <v>2172.5514203809116</v>
      </c>
      <c r="L30" t="str">
        <f t="shared" si="9"/>
        <v/>
      </c>
      <c r="M30" t="str">
        <f t="shared" si="0"/>
        <v/>
      </c>
    </row>
    <row r="31" spans="1:15">
      <c r="A31">
        <f t="shared" si="1"/>
        <v>24</v>
      </c>
      <c r="B31" s="5">
        <v>43494</v>
      </c>
      <c r="C31">
        <v>140</v>
      </c>
      <c r="D31" s="3"/>
      <c r="E31">
        <f t="shared" si="2"/>
        <v>6076.1587300320716</v>
      </c>
      <c r="F31">
        <f t="shared" si="3"/>
        <v>6076.1587300320716</v>
      </c>
      <c r="G31">
        <f t="shared" si="4"/>
        <v>2045.2417766276469</v>
      </c>
      <c r="H31">
        <f t="shared" si="5"/>
        <v>4090.4835532552938</v>
      </c>
      <c r="I31" t="str">
        <f t="shared" si="6"/>
        <v/>
      </c>
      <c r="J31">
        <f t="shared" si="7"/>
        <v>2474.6751767767778</v>
      </c>
      <c r="K31">
        <f t="shared" si="8"/>
        <v>2474.6751767767778</v>
      </c>
      <c r="L31" t="str">
        <f t="shared" si="9"/>
        <v/>
      </c>
      <c r="M31" t="str">
        <f t="shared" si="0"/>
        <v/>
      </c>
    </row>
    <row r="32" spans="1:15">
      <c r="A32">
        <f t="shared" si="1"/>
        <v>25</v>
      </c>
      <c r="B32" s="5">
        <v>43495</v>
      </c>
      <c r="C32">
        <v>368</v>
      </c>
      <c r="D32" s="3"/>
      <c r="E32">
        <f t="shared" si="2"/>
        <v>6301.1969634811694</v>
      </c>
      <c r="F32">
        <f t="shared" si="3"/>
        <v>6301.1969634811694</v>
      </c>
      <c r="G32">
        <f t="shared" si="4"/>
        <v>2140.9748958043047</v>
      </c>
      <c r="H32">
        <f t="shared" si="5"/>
        <v>4281.9497916086093</v>
      </c>
      <c r="I32" t="str">
        <f t="shared" si="6"/>
        <v/>
      </c>
      <c r="J32">
        <f t="shared" si="7"/>
        <v>2508.2471718725601</v>
      </c>
      <c r="K32">
        <f t="shared" si="8"/>
        <v>2508.2471718725601</v>
      </c>
      <c r="L32" t="str">
        <f t="shared" si="9"/>
        <v/>
      </c>
      <c r="M32" t="str">
        <f t="shared" si="0"/>
        <v/>
      </c>
    </row>
    <row r="33" spans="1:13">
      <c r="A33">
        <f t="shared" si="1"/>
        <v>26</v>
      </c>
      <c r="B33" s="5">
        <v>43496</v>
      </c>
      <c r="C33">
        <v>775</v>
      </c>
      <c r="D33" s="3"/>
      <c r="E33">
        <f t="shared" si="2"/>
        <v>6927.9404268584512</v>
      </c>
      <c r="F33">
        <f t="shared" si="3"/>
        <v>6927.9404268584512</v>
      </c>
      <c r="G33">
        <f t="shared" si="4"/>
        <v>2630.9638210926996</v>
      </c>
      <c r="H33">
        <f t="shared" si="5"/>
        <v>5261.9276421853992</v>
      </c>
      <c r="I33" t="str">
        <f t="shared" si="6"/>
        <v/>
      </c>
      <c r="J33">
        <f t="shared" si="7"/>
        <v>2155.012784673052</v>
      </c>
      <c r="K33">
        <f t="shared" si="8"/>
        <v>2155.012784673052</v>
      </c>
      <c r="L33" t="str">
        <f t="shared" si="9"/>
        <v/>
      </c>
      <c r="M33" t="str">
        <f t="shared" si="0"/>
        <v/>
      </c>
    </row>
    <row r="34" spans="1:13">
      <c r="A34">
        <f t="shared" si="1"/>
        <v>27</v>
      </c>
      <c r="B34" s="5">
        <v>43497</v>
      </c>
      <c r="C34">
        <v>399</v>
      </c>
      <c r="D34" s="3"/>
      <c r="E34">
        <f t="shared" si="2"/>
        <v>7163.9376736407339</v>
      </c>
      <c r="F34">
        <f t="shared" si="3"/>
        <v>7163.9376736407339</v>
      </c>
      <c r="G34">
        <f t="shared" si="4"/>
        <v>2679.7243915475519</v>
      </c>
      <c r="H34">
        <f t="shared" si="5"/>
        <v>5359.4487830951039</v>
      </c>
      <c r="I34" t="str">
        <f t="shared" si="6"/>
        <v/>
      </c>
      <c r="J34">
        <f t="shared" si="7"/>
        <v>2293.4888905456301</v>
      </c>
      <c r="K34">
        <f t="shared" si="8"/>
        <v>2293.4888905456301</v>
      </c>
      <c r="L34" t="str">
        <f t="shared" si="9"/>
        <v/>
      </c>
      <c r="M34" t="str">
        <f t="shared" si="0"/>
        <v/>
      </c>
    </row>
    <row r="35" spans="1:13">
      <c r="A35">
        <f t="shared" si="1"/>
        <v>28</v>
      </c>
      <c r="B35" s="5">
        <v>43498</v>
      </c>
      <c r="C35">
        <v>481</v>
      </c>
      <c r="D35" s="3"/>
      <c r="E35">
        <f t="shared" si="2"/>
        <v>7476.3823032515156</v>
      </c>
      <c r="F35">
        <f t="shared" si="3"/>
        <v>7476.3823032515156</v>
      </c>
      <c r="G35">
        <f t="shared" si="4"/>
        <v>2803.9938524540753</v>
      </c>
      <c r="H35">
        <f t="shared" si="5"/>
        <v>5607.9877049081506</v>
      </c>
      <c r="I35" t="str">
        <f t="shared" si="6"/>
        <v/>
      </c>
      <c r="J35">
        <f t="shared" si="7"/>
        <v>2357.394598343365</v>
      </c>
      <c r="K35">
        <f t="shared" si="8"/>
        <v>2357.394598343365</v>
      </c>
      <c r="L35" t="str">
        <f t="shared" si="9"/>
        <v/>
      </c>
      <c r="M35" t="str">
        <f t="shared" si="0"/>
        <v/>
      </c>
    </row>
    <row r="36" spans="1:13">
      <c r="A36">
        <f t="shared" si="1"/>
        <v>29</v>
      </c>
      <c r="B36" s="5">
        <v>43499</v>
      </c>
      <c r="C36">
        <v>0</v>
      </c>
      <c r="D36" s="3"/>
      <c r="E36">
        <f t="shared" si="2"/>
        <v>7300.4756377129906</v>
      </c>
      <c r="F36">
        <f t="shared" si="3"/>
        <v>7300.4756377129906</v>
      </c>
      <c r="G36">
        <f t="shared" si="4"/>
        <v>2430.7203017278093</v>
      </c>
      <c r="H36">
        <f t="shared" si="5"/>
        <v>4861.4406034556187</v>
      </c>
      <c r="I36" t="str">
        <f t="shared" si="6"/>
        <v/>
      </c>
      <c r="J36">
        <f t="shared" si="7"/>
        <v>2928.035034257372</v>
      </c>
      <c r="K36">
        <f t="shared" si="8"/>
        <v>2928.035034257372</v>
      </c>
      <c r="L36" t="str">
        <f t="shared" si="9"/>
        <v/>
      </c>
      <c r="M36" t="str">
        <f t="shared" si="0"/>
        <v/>
      </c>
    </row>
    <row r="37" spans="1:13">
      <c r="A37">
        <f t="shared" si="1"/>
        <v>30</v>
      </c>
      <c r="B37" s="5">
        <v>43500</v>
      </c>
      <c r="C37">
        <v>123</v>
      </c>
      <c r="D37" s="3"/>
      <c r="E37">
        <f t="shared" si="2"/>
        <v>7251.7077593212152</v>
      </c>
      <c r="F37">
        <f t="shared" si="3"/>
        <v>7251.7077593212152</v>
      </c>
      <c r="G37">
        <f t="shared" si="4"/>
        <v>2230.1377100419309</v>
      </c>
      <c r="H37">
        <f t="shared" si="5"/>
        <v>4460.2754200838617</v>
      </c>
      <c r="I37" t="str">
        <f t="shared" si="6"/>
        <v/>
      </c>
      <c r="J37">
        <f t="shared" si="7"/>
        <v>3280.4323392373535</v>
      </c>
      <c r="K37">
        <f t="shared" si="8"/>
        <v>3280.4323392373535</v>
      </c>
      <c r="L37" t="str">
        <f t="shared" si="9"/>
        <v/>
      </c>
      <c r="M37" t="str">
        <f t="shared" si="0"/>
        <v/>
      </c>
    </row>
    <row r="38" spans="1:13">
      <c r="A38">
        <f t="shared" si="1"/>
        <v>31</v>
      </c>
      <c r="B38" s="5">
        <v>43501</v>
      </c>
      <c r="C38">
        <v>0</v>
      </c>
      <c r="D38" s="3"/>
      <c r="E38">
        <f t="shared" si="2"/>
        <v>7081.0873068535466</v>
      </c>
      <c r="F38">
        <f t="shared" si="3"/>
        <v>7081.0873068535466</v>
      </c>
      <c r="G38">
        <f t="shared" si="4"/>
        <v>1933.2570942348284</v>
      </c>
      <c r="H38">
        <f t="shared" si="5"/>
        <v>3866.5141884696568</v>
      </c>
      <c r="I38" t="str">
        <f t="shared" si="6"/>
        <v/>
      </c>
      <c r="J38">
        <f t="shared" si="7"/>
        <v>3703.5731183838898</v>
      </c>
      <c r="K38">
        <f t="shared" si="8"/>
        <v>3703.5731183838898</v>
      </c>
      <c r="L38" t="str">
        <f t="shared" si="9"/>
        <v/>
      </c>
      <c r="M38" t="str">
        <f t="shared" si="0"/>
        <v/>
      </c>
    </row>
    <row r="39" spans="1:13">
      <c r="A39">
        <f t="shared" si="1"/>
        <v>32</v>
      </c>
      <c r="B39" s="5">
        <v>43502</v>
      </c>
      <c r="C39">
        <v>141</v>
      </c>
      <c r="D39" s="3"/>
      <c r="E39">
        <f t="shared" si="2"/>
        <v>7055.4812658550736</v>
      </c>
      <c r="F39">
        <f t="shared" si="3"/>
        <v>7055.4812658550736</v>
      </c>
      <c r="G39">
        <f t="shared" si="4"/>
        <v>1816.8978495274268</v>
      </c>
      <c r="H39">
        <f t="shared" si="5"/>
        <v>3633.7956990548537</v>
      </c>
      <c r="I39" t="str">
        <f t="shared" si="6"/>
        <v/>
      </c>
      <c r="J39">
        <f t="shared" si="7"/>
        <v>3910.6855668002199</v>
      </c>
      <c r="K39">
        <f t="shared" si="8"/>
        <v>3910.6855668002199</v>
      </c>
      <c r="L39" t="str">
        <f t="shared" si="9"/>
        <v/>
      </c>
      <c r="M39" t="str">
        <f t="shared" si="0"/>
        <v/>
      </c>
    </row>
    <row r="40" spans="1:13">
      <c r="A40">
        <f t="shared" si="1"/>
        <v>33</v>
      </c>
      <c r="B40" s="5">
        <v>43503</v>
      </c>
      <c r="C40">
        <v>452</v>
      </c>
      <c r="D40" s="3"/>
      <c r="E40">
        <f t="shared" si="2"/>
        <v>7341.4776918128082</v>
      </c>
      <c r="F40">
        <f t="shared" si="3"/>
        <v>7341.4776918128082</v>
      </c>
      <c r="G40">
        <f t="shared" si="4"/>
        <v>2027.0285918589573</v>
      </c>
      <c r="H40">
        <f t="shared" si="5"/>
        <v>4054.0571837179145</v>
      </c>
      <c r="I40" t="str">
        <f t="shared" si="6"/>
        <v/>
      </c>
      <c r="J40">
        <f t="shared" si="7"/>
        <v>3776.4205080948936</v>
      </c>
      <c r="K40">
        <f t="shared" si="8"/>
        <v>3776.4205080948936</v>
      </c>
      <c r="L40" t="str">
        <f t="shared" si="9"/>
        <v/>
      </c>
      <c r="M40" t="str">
        <f t="shared" si="0"/>
        <v/>
      </c>
    </row>
    <row r="41" spans="1:13">
      <c r="A41">
        <f t="shared" si="1"/>
        <v>34</v>
      </c>
      <c r="B41" s="5">
        <v>43504</v>
      </c>
      <c r="C41">
        <v>74</v>
      </c>
      <c r="D41" s="3"/>
      <c r="E41">
        <f t="shared" si="2"/>
        <v>7242.7451042442708</v>
      </c>
      <c r="F41">
        <f t="shared" si="3"/>
        <v>7242.7451042442708</v>
      </c>
      <c r="G41">
        <f t="shared" si="4"/>
        <v>1831.186288444261</v>
      </c>
      <c r="H41">
        <f t="shared" si="5"/>
        <v>3662.372576888522</v>
      </c>
      <c r="I41" t="str">
        <f t="shared" si="6"/>
        <v/>
      </c>
      <c r="J41">
        <f t="shared" si="7"/>
        <v>4069.3725273557488</v>
      </c>
      <c r="K41">
        <f t="shared" si="8"/>
        <v>4069.3725273557488</v>
      </c>
      <c r="L41" t="str">
        <f t="shared" si="9"/>
        <v/>
      </c>
      <c r="M41" t="str">
        <f t="shared" si="0"/>
        <v/>
      </c>
    </row>
    <row r="42" spans="1:13">
      <c r="A42">
        <f t="shared" si="1"/>
        <v>35</v>
      </c>
      <c r="B42" s="5">
        <v>43505</v>
      </c>
      <c r="C42">
        <v>478</v>
      </c>
      <c r="D42" s="3"/>
      <c r="E42">
        <f t="shared" si="2"/>
        <v>7550.3355279336802</v>
      </c>
      <c r="F42">
        <f t="shared" si="3"/>
        <v>7550.3355279336802</v>
      </c>
      <c r="G42">
        <f t="shared" si="4"/>
        <v>2065.4149237778911</v>
      </c>
      <c r="H42">
        <f t="shared" si="5"/>
        <v>4130.8298475557822</v>
      </c>
      <c r="I42" t="str">
        <f t="shared" si="6"/>
        <v/>
      </c>
      <c r="J42">
        <f t="shared" si="7"/>
        <v>3908.505680377898</v>
      </c>
      <c r="K42">
        <f t="shared" si="8"/>
        <v>3908.505680377898</v>
      </c>
      <c r="L42" t="str">
        <f t="shared" si="9"/>
        <v/>
      </c>
      <c r="M42" t="str">
        <f t="shared" si="0"/>
        <v/>
      </c>
    </row>
    <row r="43" spans="1:13">
      <c r="A43">
        <f t="shared" si="1"/>
        <v>36</v>
      </c>
      <c r="B43" s="5">
        <v>43506</v>
      </c>
      <c r="C43">
        <v>114</v>
      </c>
      <c r="D43" s="3"/>
      <c r="E43">
        <f t="shared" si="2"/>
        <v>7486.6888677517563</v>
      </c>
      <c r="F43">
        <f t="shared" si="3"/>
        <v>7486.6888677517563</v>
      </c>
      <c r="G43">
        <f t="shared" si="4"/>
        <v>1904.4625512372597</v>
      </c>
      <c r="H43">
        <f t="shared" si="5"/>
        <v>3808.9251024745195</v>
      </c>
      <c r="I43" t="str">
        <f t="shared" si="6"/>
        <v/>
      </c>
      <c r="J43">
        <f t="shared" si="7"/>
        <v>4166.7637652772373</v>
      </c>
      <c r="K43">
        <f t="shared" si="8"/>
        <v>4166.7637652772373</v>
      </c>
      <c r="L43" t="str">
        <f t="shared" si="9"/>
        <v/>
      </c>
      <c r="M43" t="str">
        <f t="shared" si="0"/>
        <v/>
      </c>
    </row>
    <row r="44" spans="1:13">
      <c r="A44">
        <f t="shared" si="1"/>
        <v>37</v>
      </c>
      <c r="B44" s="5">
        <v>43507</v>
      </c>
      <c r="C44">
        <v>0</v>
      </c>
      <c r="D44" s="3"/>
      <c r="E44">
        <f t="shared" si="2"/>
        <v>7310.5397061341309</v>
      </c>
      <c r="F44">
        <f t="shared" si="3"/>
        <v>7310.5397061341309</v>
      </c>
      <c r="G44">
        <f t="shared" si="4"/>
        <v>1650.9364965694283</v>
      </c>
      <c r="H44">
        <f t="shared" si="5"/>
        <v>3301.8729931388566</v>
      </c>
      <c r="I44" t="str">
        <f t="shared" si="6"/>
        <v/>
      </c>
      <c r="J44">
        <f t="shared" si="7"/>
        <v>4497.6667129952748</v>
      </c>
      <c r="K44">
        <f t="shared" si="8"/>
        <v>4497.6667129952748</v>
      </c>
      <c r="L44" t="str">
        <f t="shared" si="9"/>
        <v/>
      </c>
      <c r="M44" t="str">
        <f t="shared" si="0"/>
        <v/>
      </c>
    </row>
    <row r="45" spans="1:13">
      <c r="A45">
        <f t="shared" si="1"/>
        <v>38</v>
      </c>
      <c r="B45" s="5">
        <v>43508</v>
      </c>
      <c r="C45">
        <v>661</v>
      </c>
      <c r="D45" s="3"/>
      <c r="E45">
        <f t="shared" si="2"/>
        <v>7799.5350371869899</v>
      </c>
      <c r="F45">
        <f t="shared" si="3"/>
        <v>7799.5350371869899</v>
      </c>
      <c r="G45">
        <f t="shared" si="4"/>
        <v>2092.1603627670288</v>
      </c>
      <c r="H45">
        <f t="shared" si="5"/>
        <v>4184.3207255340576</v>
      </c>
      <c r="I45" t="str">
        <f t="shared" si="6"/>
        <v/>
      </c>
      <c r="J45">
        <f t="shared" si="7"/>
        <v>4104.2143116529323</v>
      </c>
      <c r="K45">
        <f t="shared" si="8"/>
        <v>4104.2143116529323</v>
      </c>
      <c r="L45" t="str">
        <f t="shared" si="9"/>
        <v/>
      </c>
      <c r="M45" t="str">
        <f t="shared" si="0"/>
        <v/>
      </c>
    </row>
    <row r="46" spans="1:13">
      <c r="A46">
        <f t="shared" si="1"/>
        <v>39</v>
      </c>
      <c r="B46" s="5">
        <v>43509</v>
      </c>
      <c r="C46">
        <v>695</v>
      </c>
      <c r="D46" s="3"/>
      <c r="E46">
        <f t="shared" si="2"/>
        <v>8311.0251328652466</v>
      </c>
      <c r="F46">
        <f t="shared" si="3"/>
        <v>8311.0251328652466</v>
      </c>
      <c r="G46">
        <f t="shared" si="4"/>
        <v>2508.6475812160597</v>
      </c>
      <c r="H46">
        <f t="shared" si="5"/>
        <v>5017.2951624321195</v>
      </c>
      <c r="I46" t="str">
        <f t="shared" si="6"/>
        <v/>
      </c>
      <c r="J46">
        <f t="shared" si="7"/>
        <v>3782.7299704331272</v>
      </c>
      <c r="K46">
        <f t="shared" si="8"/>
        <v>3782.7299704331272</v>
      </c>
      <c r="L46" t="str">
        <f t="shared" si="9"/>
        <v/>
      </c>
      <c r="M46" t="str">
        <f t="shared" si="0"/>
        <v/>
      </c>
    </row>
    <row r="47" spans="1:13">
      <c r="A47">
        <f t="shared" si="1"/>
        <v>40</v>
      </c>
      <c r="B47" s="5">
        <v>43510</v>
      </c>
      <c r="C47">
        <v>41</v>
      </c>
      <c r="D47" s="3"/>
      <c r="E47">
        <f t="shared" si="2"/>
        <v>8156.4807292981113</v>
      </c>
      <c r="F47">
        <f t="shared" si="3"/>
        <v>8156.4807292981113</v>
      </c>
      <c r="G47">
        <f t="shared" si="4"/>
        <v>2215.6911464179511</v>
      </c>
      <c r="H47">
        <f t="shared" si="5"/>
        <v>4431.3822928359023</v>
      </c>
      <c r="I47" t="str">
        <f t="shared" si="6"/>
        <v/>
      </c>
      <c r="J47">
        <f t="shared" si="7"/>
        <v>4214.0984364622091</v>
      </c>
      <c r="K47">
        <f t="shared" si="8"/>
        <v>4214.0984364622091</v>
      </c>
      <c r="L47" t="str">
        <f t="shared" si="9"/>
        <v/>
      </c>
      <c r="M47" t="str">
        <f t="shared" si="0"/>
        <v/>
      </c>
    </row>
    <row r="48" spans="1:13">
      <c r="A48">
        <f t="shared" si="1"/>
        <v>41</v>
      </c>
      <c r="B48" s="5">
        <v>43511</v>
      </c>
      <c r="C48">
        <v>454</v>
      </c>
      <c r="D48" s="3"/>
      <c r="E48">
        <f t="shared" si="2"/>
        <v>8418.5724948842471</v>
      </c>
      <c r="F48">
        <f t="shared" si="3"/>
        <v>8418.5724948842471</v>
      </c>
      <c r="G48">
        <f t="shared" si="4"/>
        <v>2374.7336875018655</v>
      </c>
      <c r="H48">
        <f t="shared" si="5"/>
        <v>4749.4673750037309</v>
      </c>
      <c r="I48" t="str">
        <f t="shared" si="6"/>
        <v/>
      </c>
      <c r="J48">
        <f t="shared" si="7"/>
        <v>4158.1051198805162</v>
      </c>
      <c r="K48">
        <f t="shared" si="8"/>
        <v>4158.1051198805162</v>
      </c>
      <c r="L48" t="str">
        <f t="shared" si="9"/>
        <v/>
      </c>
      <c r="M48" t="str">
        <f t="shared" si="0"/>
        <v/>
      </c>
    </row>
    <row r="49" spans="1:13">
      <c r="A49">
        <f t="shared" si="1"/>
        <v>42</v>
      </c>
      <c r="B49" s="5">
        <v>43512</v>
      </c>
      <c r="C49">
        <v>906</v>
      </c>
      <c r="D49" s="3"/>
      <c r="E49">
        <f t="shared" si="2"/>
        <v>9126.4976832838038</v>
      </c>
      <c r="F49">
        <f t="shared" si="3"/>
        <v>9126.4976832838038</v>
      </c>
      <c r="G49">
        <f t="shared" si="4"/>
        <v>2964.604151487621</v>
      </c>
      <c r="H49">
        <f t="shared" si="5"/>
        <v>5929.2083029752421</v>
      </c>
      <c r="I49" t="str">
        <f t="shared" si="6"/>
        <v/>
      </c>
      <c r="J49">
        <f t="shared" si="7"/>
        <v>3686.2893803085617</v>
      </c>
      <c r="K49">
        <f t="shared" si="8"/>
        <v>3686.2893803085617</v>
      </c>
      <c r="L49" t="str">
        <f t="shared" si="9"/>
        <v/>
      </c>
      <c r="M49" t="str">
        <f t="shared" si="0"/>
        <v/>
      </c>
    </row>
    <row r="50" spans="1:13">
      <c r="A50">
        <f t="shared" si="1"/>
        <v>43</v>
      </c>
      <c r="B50" s="5">
        <v>43513</v>
      </c>
      <c r="C50">
        <v>542</v>
      </c>
      <c r="D50" s="3"/>
      <c r="E50">
        <f t="shared" si="2"/>
        <v>9453.7665860239267</v>
      </c>
      <c r="F50">
        <f t="shared" si="3"/>
        <v>9453.7665860239267</v>
      </c>
      <c r="G50">
        <f t="shared" si="4"/>
        <v>3111.9498204322581</v>
      </c>
      <c r="H50">
        <f t="shared" si="5"/>
        <v>6223.8996408645162</v>
      </c>
      <c r="I50" t="str">
        <f t="shared" si="6"/>
        <v/>
      </c>
      <c r="J50">
        <f t="shared" si="7"/>
        <v>3718.8669451594105</v>
      </c>
      <c r="K50">
        <f t="shared" si="8"/>
        <v>3718.8669451594105</v>
      </c>
      <c r="L50" t="str">
        <f t="shared" si="9"/>
        <v/>
      </c>
      <c r="M50" t="str">
        <f t="shared" si="0"/>
        <v/>
      </c>
    </row>
    <row r="51" spans="1:13">
      <c r="A51">
        <f t="shared" si="1"/>
        <v>44</v>
      </c>
      <c r="B51" s="5">
        <v>43514</v>
      </c>
      <c r="C51">
        <v>59</v>
      </c>
      <c r="D51" s="3"/>
      <c r="E51">
        <f t="shared" si="2"/>
        <v>9290.335403471403</v>
      </c>
      <c r="F51">
        <f t="shared" si="3"/>
        <v>9290.335403471403</v>
      </c>
      <c r="G51">
        <f t="shared" si="4"/>
        <v>2756.6805244642705</v>
      </c>
      <c r="H51">
        <f t="shared" si="5"/>
        <v>5513.3610489285411</v>
      </c>
      <c r="I51" t="str">
        <f t="shared" si="6"/>
        <v/>
      </c>
      <c r="J51">
        <f t="shared" si="7"/>
        <v>4265.9743545428619</v>
      </c>
      <c r="K51">
        <f t="shared" si="8"/>
        <v>4265.9743545428619</v>
      </c>
      <c r="L51" t="str">
        <f t="shared" si="9"/>
        <v/>
      </c>
      <c r="M51" t="str">
        <f t="shared" si="0"/>
        <v/>
      </c>
    </row>
    <row r="52" spans="1:13">
      <c r="A52">
        <f t="shared" si="1"/>
        <v>45</v>
      </c>
      <c r="B52" s="5">
        <v>43515</v>
      </c>
      <c r="C52">
        <v>435</v>
      </c>
      <c r="D52" s="3"/>
      <c r="E52">
        <f t="shared" si="2"/>
        <v>9506.7494809927703</v>
      </c>
      <c r="F52">
        <f t="shared" si="3"/>
        <v>9506.7494809927703</v>
      </c>
      <c r="G52">
        <f t="shared" si="4"/>
        <v>2824.7054233298159</v>
      </c>
      <c r="H52">
        <f t="shared" si="5"/>
        <v>5649.4108466596317</v>
      </c>
      <c r="I52" t="str">
        <f t="shared" si="6"/>
        <v/>
      </c>
      <c r="J52">
        <f t="shared" si="7"/>
        <v>4346.3386343331385</v>
      </c>
      <c r="K52">
        <f t="shared" si="8"/>
        <v>4346.3386343331385</v>
      </c>
      <c r="L52" t="str">
        <f t="shared" si="9"/>
        <v/>
      </c>
      <c r="M52" t="str">
        <f t="shared" si="0"/>
        <v/>
      </c>
    </row>
    <row r="53" spans="1:13">
      <c r="A53">
        <f t="shared" si="1"/>
        <v>46</v>
      </c>
      <c r="B53" s="5">
        <v>43516</v>
      </c>
      <c r="C53">
        <v>657</v>
      </c>
      <c r="D53" s="3"/>
      <c r="E53">
        <f t="shared" si="2"/>
        <v>9940.0717002853489</v>
      </c>
      <c r="F53">
        <f t="shared" si="3"/>
        <v>9940.0717002853489</v>
      </c>
      <c r="G53">
        <f t="shared" si="4"/>
        <v>3105.6747047890985</v>
      </c>
      <c r="H53">
        <f t="shared" si="5"/>
        <v>6211.3494095781971</v>
      </c>
      <c r="I53" t="str">
        <f t="shared" si="6"/>
        <v/>
      </c>
      <c r="J53">
        <f t="shared" si="7"/>
        <v>4217.7222907071518</v>
      </c>
      <c r="K53">
        <f t="shared" si="8"/>
        <v>4217.7222907071518</v>
      </c>
      <c r="L53" t="str">
        <f t="shared" si="9"/>
        <v/>
      </c>
      <c r="M53" t="str">
        <f t="shared" si="0"/>
        <v/>
      </c>
    </row>
    <row r="54" spans="1:13">
      <c r="A54">
        <f t="shared" si="1"/>
        <v>47</v>
      </c>
      <c r="B54" s="5">
        <v>43517</v>
      </c>
      <c r="C54">
        <v>45</v>
      </c>
      <c r="D54" s="3"/>
      <c r="E54">
        <f t="shared" si="2"/>
        <v>9751.1985786218665</v>
      </c>
      <c r="F54">
        <f t="shared" si="3"/>
        <v>9751.1985786218665</v>
      </c>
      <c r="G54">
        <f t="shared" si="4"/>
        <v>2737.2407653948389</v>
      </c>
      <c r="H54">
        <f t="shared" si="5"/>
        <v>5474.4815307896779</v>
      </c>
      <c r="I54" t="str">
        <f t="shared" si="6"/>
        <v/>
      </c>
      <c r="J54">
        <f t="shared" si="7"/>
        <v>4765.7170478321887</v>
      </c>
      <c r="K54">
        <f t="shared" si="8"/>
        <v>4765.7170478321887</v>
      </c>
      <c r="L54" t="str">
        <f t="shared" si="9"/>
        <v/>
      </c>
      <c r="M54" t="str">
        <f t="shared" si="0"/>
        <v/>
      </c>
    </row>
    <row r="55" spans="1:13">
      <c r="A55">
        <f t="shared" si="1"/>
        <v>48</v>
      </c>
      <c r="B55" s="5">
        <v>43518</v>
      </c>
      <c r="C55">
        <v>726</v>
      </c>
      <c r="D55" s="3">
        <v>509</v>
      </c>
      <c r="E55">
        <f t="shared" si="2"/>
        <v>10247.769322947852</v>
      </c>
      <c r="F55">
        <f t="shared" si="3"/>
        <v>10247.769322947852</v>
      </c>
      <c r="G55">
        <f t="shared" si="4"/>
        <v>3098.8535258160573</v>
      </c>
      <c r="H55">
        <f t="shared" si="5"/>
        <v>6197.7070516321146</v>
      </c>
      <c r="I55">
        <f t="shared" si="6"/>
        <v>5265.0622713157372</v>
      </c>
      <c r="J55">
        <f t="shared" si="7"/>
        <v>4539.0622713157372</v>
      </c>
      <c r="K55">
        <f t="shared" si="8"/>
        <v>5265.0622713157372</v>
      </c>
      <c r="L55">
        <f t="shared" si="9"/>
        <v>4756.0622713157372</v>
      </c>
      <c r="M55">
        <f t="shared" si="0"/>
        <v>934.39337353943768</v>
      </c>
    </row>
    <row r="56" spans="1:13">
      <c r="A56">
        <f t="shared" si="1"/>
        <v>49</v>
      </c>
      <c r="B56" s="5">
        <v>43519</v>
      </c>
      <c r="C56">
        <v>895</v>
      </c>
      <c r="D56" s="3"/>
      <c r="E56">
        <f t="shared" si="2"/>
        <v>10901.656595202006</v>
      </c>
      <c r="F56">
        <f t="shared" si="3"/>
        <v>10901.656595202006</v>
      </c>
      <c r="G56">
        <f t="shared" si="4"/>
        <v>3581.3276360928689</v>
      </c>
      <c r="H56">
        <f t="shared" si="5"/>
        <v>7162.6552721857379</v>
      </c>
      <c r="I56" t="str">
        <f t="shared" si="6"/>
        <v/>
      </c>
      <c r="J56">
        <f t="shared" si="7"/>
        <v>4228.0013230162685</v>
      </c>
      <c r="K56">
        <f t="shared" si="8"/>
        <v>4228.0013230162685</v>
      </c>
      <c r="L56" t="str">
        <f t="shared" si="9"/>
        <v/>
      </c>
      <c r="M56" t="str">
        <f t="shared" si="0"/>
        <v/>
      </c>
    </row>
    <row r="57" spans="1:13">
      <c r="A57">
        <f t="shared" si="1"/>
        <v>50</v>
      </c>
      <c r="B57" s="5">
        <v>43520</v>
      </c>
      <c r="C57">
        <v>0</v>
      </c>
      <c r="D57" s="3"/>
      <c r="E57">
        <f t="shared" si="2"/>
        <v>10645.159002820455</v>
      </c>
      <c r="F57">
        <f t="shared" si="3"/>
        <v>10645.159002820455</v>
      </c>
      <c r="G57">
        <f t="shared" si="4"/>
        <v>3104.5737794934689</v>
      </c>
      <c r="H57">
        <f t="shared" si="5"/>
        <v>6209.1475589869378</v>
      </c>
      <c r="I57" t="str">
        <f t="shared" si="6"/>
        <v/>
      </c>
      <c r="J57">
        <f t="shared" si="7"/>
        <v>4925.0114438335177</v>
      </c>
      <c r="K57">
        <f t="shared" si="8"/>
        <v>4925.0114438335177</v>
      </c>
      <c r="L57" t="str">
        <f t="shared" si="9"/>
        <v/>
      </c>
      <c r="M57" t="str">
        <f t="shared" si="0"/>
        <v/>
      </c>
    </row>
    <row r="58" spans="1:13">
      <c r="A58">
        <f t="shared" si="1"/>
        <v>51</v>
      </c>
      <c r="B58" s="5">
        <v>43521</v>
      </c>
      <c r="C58">
        <v>225</v>
      </c>
      <c r="D58" s="3"/>
      <c r="E58">
        <f t="shared" si="2"/>
        <v>10619.696366165403</v>
      </c>
      <c r="F58">
        <f t="shared" si="3"/>
        <v>10619.696366165403</v>
      </c>
      <c r="G58">
        <f t="shared" si="4"/>
        <v>2916.2863975867817</v>
      </c>
      <c r="H58">
        <f t="shared" si="5"/>
        <v>5832.5727951735635</v>
      </c>
      <c r="I58" t="str">
        <f t="shared" si="6"/>
        <v/>
      </c>
      <c r="J58">
        <f t="shared" si="7"/>
        <v>5276.1235709918392</v>
      </c>
      <c r="K58">
        <f t="shared" si="8"/>
        <v>5276.1235709918392</v>
      </c>
      <c r="L58" t="str">
        <f t="shared" si="9"/>
        <v/>
      </c>
      <c r="M58" t="str">
        <f t="shared" si="0"/>
        <v/>
      </c>
    </row>
    <row r="59" spans="1:13">
      <c r="A59">
        <f t="shared" si="1"/>
        <v>52</v>
      </c>
      <c r="B59" s="5">
        <v>43522</v>
      </c>
      <c r="C59">
        <v>545</v>
      </c>
      <c r="D59" s="3"/>
      <c r="E59">
        <f t="shared" si="2"/>
        <v>10914.832822404229</v>
      </c>
      <c r="F59">
        <f t="shared" si="3"/>
        <v>10914.832822404229</v>
      </c>
      <c r="G59">
        <f t="shared" si="4"/>
        <v>3073.0642274100524</v>
      </c>
      <c r="H59">
        <f t="shared" si="5"/>
        <v>6146.1284548201047</v>
      </c>
      <c r="I59" t="str">
        <f t="shared" si="6"/>
        <v/>
      </c>
      <c r="J59">
        <f t="shared" si="7"/>
        <v>5257.7043675841242</v>
      </c>
      <c r="K59">
        <f t="shared" si="8"/>
        <v>5257.7043675841242</v>
      </c>
      <c r="L59" t="str">
        <f t="shared" si="9"/>
        <v/>
      </c>
      <c r="M59" t="str">
        <f t="shared" si="0"/>
        <v/>
      </c>
    </row>
    <row r="60" spans="1:13">
      <c r="A60">
        <f t="shared" si="1"/>
        <v>53</v>
      </c>
      <c r="B60" s="5">
        <v>43523</v>
      </c>
      <c r="C60">
        <v>102.30139999999999</v>
      </c>
      <c r="D60" s="3"/>
      <c r="E60">
        <f t="shared" si="2"/>
        <v>10760.326615620323</v>
      </c>
      <c r="F60">
        <f t="shared" si="3"/>
        <v>10760.326615620323</v>
      </c>
      <c r="G60">
        <f t="shared" si="4"/>
        <v>2766.2728632546405</v>
      </c>
      <c r="H60">
        <f t="shared" si="5"/>
        <v>5532.5457265092809</v>
      </c>
      <c r="I60" t="str">
        <f t="shared" si="6"/>
        <v/>
      </c>
      <c r="J60">
        <f t="shared" si="7"/>
        <v>5716.7808891110417</v>
      </c>
      <c r="K60">
        <f t="shared" si="8"/>
        <v>5716.7808891110417</v>
      </c>
      <c r="L60" t="str">
        <f t="shared" si="9"/>
        <v/>
      </c>
      <c r="M60" t="str">
        <f t="shared" si="0"/>
        <v/>
      </c>
    </row>
    <row r="61" spans="1:13">
      <c r="A61">
        <f t="shared" si="1"/>
        <v>54</v>
      </c>
      <c r="B61" s="5">
        <v>43524</v>
      </c>
      <c r="C61">
        <v>356</v>
      </c>
      <c r="D61" s="3"/>
      <c r="E61">
        <f t="shared" si="2"/>
        <v>10863.154279283801</v>
      </c>
      <c r="F61">
        <f t="shared" si="3"/>
        <v>10863.154279283801</v>
      </c>
      <c r="G61">
        <f t="shared" si="4"/>
        <v>2754.0208098341041</v>
      </c>
      <c r="H61">
        <f t="shared" si="5"/>
        <v>5508.0416196682081</v>
      </c>
      <c r="I61" t="str">
        <f t="shared" si="6"/>
        <v/>
      </c>
      <c r="J61">
        <f t="shared" si="7"/>
        <v>5844.1126596155927</v>
      </c>
      <c r="K61">
        <f t="shared" si="8"/>
        <v>5844.1126596155927</v>
      </c>
      <c r="L61" t="str">
        <f t="shared" si="9"/>
        <v/>
      </c>
      <c r="M61" t="str">
        <f t="shared" si="0"/>
        <v/>
      </c>
    </row>
    <row r="62" spans="1:13">
      <c r="A62">
        <f t="shared" si="1"/>
        <v>55</v>
      </c>
      <c r="B62" s="5">
        <v>43525</v>
      </c>
      <c r="C62">
        <v>201</v>
      </c>
      <c r="D62" s="3"/>
      <c r="E62">
        <f t="shared" si="2"/>
        <v>10808.562581455788</v>
      </c>
      <c r="F62">
        <f t="shared" si="3"/>
        <v>10808.562581455788</v>
      </c>
      <c r="G62">
        <f t="shared" si="4"/>
        <v>2588.3997754972825</v>
      </c>
      <c r="H62">
        <f t="shared" si="5"/>
        <v>5176.7995509945649</v>
      </c>
      <c r="I62" t="str">
        <f t="shared" si="6"/>
        <v/>
      </c>
      <c r="J62">
        <f t="shared" si="7"/>
        <v>6120.763030461223</v>
      </c>
      <c r="K62">
        <f t="shared" si="8"/>
        <v>6120.763030461223</v>
      </c>
      <c r="L62" t="str">
        <f t="shared" si="9"/>
        <v/>
      </c>
      <c r="M62" t="str">
        <f t="shared" si="0"/>
        <v/>
      </c>
    </row>
    <row r="63" spans="1:13">
      <c r="A63">
        <f t="shared" si="1"/>
        <v>56</v>
      </c>
      <c r="B63" s="5">
        <v>43526</v>
      </c>
      <c r="C63">
        <v>955</v>
      </c>
      <c r="D63" s="3"/>
      <c r="E63">
        <f t="shared" si="2"/>
        <v>11509.255334200458</v>
      </c>
      <c r="F63">
        <f t="shared" si="3"/>
        <v>11509.255334200458</v>
      </c>
      <c r="G63">
        <f t="shared" si="4"/>
        <v>3198.8265610969256</v>
      </c>
      <c r="H63">
        <f t="shared" si="5"/>
        <v>6397.6531221938512</v>
      </c>
      <c r="I63" t="str">
        <f t="shared" si="6"/>
        <v/>
      </c>
      <c r="J63">
        <f t="shared" si="7"/>
        <v>5600.6022120066064</v>
      </c>
      <c r="K63">
        <f t="shared" si="8"/>
        <v>5600.6022120066064</v>
      </c>
      <c r="L63" t="str">
        <f t="shared" si="9"/>
        <v/>
      </c>
      <c r="M63" t="str">
        <f t="shared" si="0"/>
        <v/>
      </c>
    </row>
    <row r="64" spans="1:13">
      <c r="A64">
        <f t="shared" si="1"/>
        <v>57</v>
      </c>
      <c r="B64" s="5">
        <v>43527</v>
      </c>
      <c r="C64">
        <v>920</v>
      </c>
      <c r="D64" s="3"/>
      <c r="E64">
        <f t="shared" si="2"/>
        <v>12158.461968298048</v>
      </c>
      <c r="F64">
        <f t="shared" si="3"/>
        <v>12158.461968298048</v>
      </c>
      <c r="G64">
        <f t="shared" si="4"/>
        <v>3692.9920509487988</v>
      </c>
      <c r="H64">
        <f t="shared" si="5"/>
        <v>7385.9841018975976</v>
      </c>
      <c r="I64" t="str">
        <f t="shared" si="6"/>
        <v/>
      </c>
      <c r="J64">
        <f t="shared" si="7"/>
        <v>5261.4778664004507</v>
      </c>
      <c r="K64">
        <f t="shared" si="8"/>
        <v>5261.4778664004507</v>
      </c>
      <c r="L64" t="str">
        <f t="shared" si="9"/>
        <v/>
      </c>
      <c r="M64" t="str">
        <f t="shared" si="0"/>
        <v/>
      </c>
    </row>
    <row r="65" spans="1:13">
      <c r="A65">
        <f t="shared" si="1"/>
        <v>58</v>
      </c>
      <c r="B65" s="5">
        <v>43528</v>
      </c>
      <c r="C65">
        <v>0</v>
      </c>
      <c r="D65" s="3"/>
      <c r="E65">
        <f t="shared" si="2"/>
        <v>11872.393865281148</v>
      </c>
      <c r="F65">
        <f t="shared" si="3"/>
        <v>11872.393865281148</v>
      </c>
      <c r="G65">
        <f t="shared" si="4"/>
        <v>3201.3731929206101</v>
      </c>
      <c r="H65">
        <f t="shared" si="5"/>
        <v>6402.7463858412202</v>
      </c>
      <c r="I65" t="str">
        <f t="shared" si="6"/>
        <v/>
      </c>
      <c r="J65">
        <f t="shared" si="7"/>
        <v>5958.6474794399282</v>
      </c>
      <c r="K65">
        <f t="shared" si="8"/>
        <v>5958.6474794399282</v>
      </c>
      <c r="L65" t="str">
        <f t="shared" si="9"/>
        <v/>
      </c>
      <c r="M65" t="str">
        <f t="shared" si="0"/>
        <v/>
      </c>
    </row>
    <row r="66" spans="1:13">
      <c r="A66">
        <f t="shared" si="1"/>
        <v>59</v>
      </c>
      <c r="B66" s="5">
        <v>43529</v>
      </c>
      <c r="C66">
        <v>161</v>
      </c>
      <c r="D66" s="3"/>
      <c r="E66">
        <f t="shared" si="2"/>
        <v>11754.056462230828</v>
      </c>
      <c r="F66">
        <f t="shared" si="3"/>
        <v>11754.056462230828</v>
      </c>
      <c r="G66">
        <f t="shared" si="4"/>
        <v>2936.1996697955515</v>
      </c>
      <c r="H66">
        <f t="shared" si="5"/>
        <v>5872.3993395911029</v>
      </c>
      <c r="I66" t="str">
        <f t="shared" si="6"/>
        <v/>
      </c>
      <c r="J66">
        <f t="shared" si="7"/>
        <v>6370.6571226397255</v>
      </c>
      <c r="K66">
        <f t="shared" si="8"/>
        <v>6370.6571226397255</v>
      </c>
      <c r="L66" t="str">
        <f t="shared" si="9"/>
        <v/>
      </c>
      <c r="M66" t="str">
        <f t="shared" si="0"/>
        <v/>
      </c>
    </row>
    <row r="67" spans="1:13">
      <c r="A67">
        <f t="shared" si="1"/>
        <v>60</v>
      </c>
      <c r="B67" s="5">
        <v>43530</v>
      </c>
      <c r="C67">
        <v>559</v>
      </c>
      <c r="D67" s="3"/>
      <c r="E67">
        <f t="shared" si="2"/>
        <v>12036.503338680237</v>
      </c>
      <c r="F67">
        <f t="shared" si="3"/>
        <v>12036.503338680237</v>
      </c>
      <c r="G67">
        <f t="shared" si="4"/>
        <v>3104.3266029995443</v>
      </c>
      <c r="H67">
        <f t="shared" si="5"/>
        <v>6208.6532059990886</v>
      </c>
      <c r="I67" t="str">
        <f t="shared" si="6"/>
        <v/>
      </c>
      <c r="J67">
        <f t="shared" si="7"/>
        <v>6316.8501326811484</v>
      </c>
      <c r="K67">
        <f t="shared" si="8"/>
        <v>6316.8501326811484</v>
      </c>
      <c r="L67" t="str">
        <f t="shared" si="9"/>
        <v/>
      </c>
      <c r="M67" t="str">
        <f t="shared" ref="M67:M130" si="10">IF(L67="","",(ABS(L67)/D67)*100)</f>
        <v/>
      </c>
    </row>
    <row r="68" spans="1:13">
      <c r="A68">
        <f t="shared" si="1"/>
        <v>61</v>
      </c>
      <c r="B68" s="5">
        <v>43531</v>
      </c>
      <c r="C68">
        <v>50.761099999999999</v>
      </c>
      <c r="D68" s="3"/>
      <c r="E68">
        <f t="shared" si="2"/>
        <v>11804.065816516448</v>
      </c>
      <c r="F68">
        <f t="shared" si="3"/>
        <v>11804.065816516448</v>
      </c>
      <c r="G68">
        <f t="shared" si="4"/>
        <v>2741.833225746861</v>
      </c>
      <c r="H68">
        <f t="shared" si="5"/>
        <v>5483.666451493722</v>
      </c>
      <c r="I68" t="str">
        <f t="shared" si="6"/>
        <v/>
      </c>
      <c r="J68">
        <f t="shared" si="7"/>
        <v>6809.3993650227258</v>
      </c>
      <c r="K68">
        <f t="shared" si="8"/>
        <v>6809.3993650227258</v>
      </c>
      <c r="L68" t="str">
        <f t="shared" si="9"/>
        <v/>
      </c>
      <c r="M68" t="str">
        <f t="shared" si="10"/>
        <v/>
      </c>
    </row>
    <row r="69" spans="1:13">
      <c r="A69">
        <f t="shared" si="1"/>
        <v>62</v>
      </c>
      <c r="B69" s="5">
        <v>43532</v>
      </c>
      <c r="C69">
        <v>147</v>
      </c>
      <c r="D69" s="3"/>
      <c r="E69">
        <f t="shared" si="2"/>
        <v>11673.336057207905</v>
      </c>
      <c r="F69">
        <f t="shared" si="3"/>
        <v>11673.336057207905</v>
      </c>
      <c r="G69">
        <f t="shared" si="4"/>
        <v>2523.8346282007042</v>
      </c>
      <c r="H69">
        <f t="shared" si="5"/>
        <v>5047.6692564014083</v>
      </c>
      <c r="I69" t="str">
        <f t="shared" si="6"/>
        <v/>
      </c>
      <c r="J69">
        <f t="shared" si="7"/>
        <v>7114.6668008064971</v>
      </c>
      <c r="K69">
        <f t="shared" si="8"/>
        <v>7114.6668008064971</v>
      </c>
      <c r="L69" t="str">
        <f t="shared" si="9"/>
        <v/>
      </c>
      <c r="M69" t="str">
        <f t="shared" si="10"/>
        <v/>
      </c>
    </row>
    <row r="70" spans="1:13">
      <c r="A70">
        <f t="shared" si="1"/>
        <v>63</v>
      </c>
      <c r="B70" s="5">
        <v>43533</v>
      </c>
      <c r="C70">
        <v>1030</v>
      </c>
      <c r="D70" s="3">
        <v>482</v>
      </c>
      <c r="E70">
        <f t="shared" si="2"/>
        <v>12428.682148640251</v>
      </c>
      <c r="F70">
        <f t="shared" si="3"/>
        <v>12428.682148640251</v>
      </c>
      <c r="G70">
        <f t="shared" si="4"/>
        <v>3217.8564618114069</v>
      </c>
      <c r="H70">
        <f t="shared" si="5"/>
        <v>6435.7129236228138</v>
      </c>
      <c r="I70">
        <f t="shared" si="6"/>
        <v>7511.9692250174376</v>
      </c>
      <c r="J70">
        <f t="shared" si="7"/>
        <v>6481.9692250174376</v>
      </c>
      <c r="K70">
        <f t="shared" si="8"/>
        <v>7511.9692250174376</v>
      </c>
      <c r="L70">
        <f t="shared" si="9"/>
        <v>7029.9692250174376</v>
      </c>
      <c r="M70">
        <f t="shared" si="10"/>
        <v>1458.4998392152361</v>
      </c>
    </row>
    <row r="71" spans="1:13">
      <c r="A71">
        <f t="shared" si="1"/>
        <v>64</v>
      </c>
      <c r="B71" s="5">
        <v>43534</v>
      </c>
      <c r="C71">
        <v>66</v>
      </c>
      <c r="D71" s="3"/>
      <c r="E71">
        <f t="shared" si="2"/>
        <v>12202.256220547373</v>
      </c>
      <c r="F71">
        <f t="shared" si="3"/>
        <v>12202.256220547373</v>
      </c>
      <c r="G71">
        <f t="shared" si="4"/>
        <v>2855.488651312623</v>
      </c>
      <c r="H71">
        <f t="shared" si="5"/>
        <v>5710.977302625246</v>
      </c>
      <c r="I71" t="str">
        <f t="shared" si="6"/>
        <v/>
      </c>
      <c r="J71">
        <f t="shared" si="7"/>
        <v>6980.2789179221272</v>
      </c>
      <c r="K71">
        <f t="shared" si="8"/>
        <v>6980.2789179221272</v>
      </c>
      <c r="L71" t="str">
        <f t="shared" si="9"/>
        <v/>
      </c>
      <c r="M71" t="str">
        <f t="shared" si="10"/>
        <v/>
      </c>
    </row>
    <row r="72" spans="1:13">
      <c r="A72">
        <f t="shared" ref="A72:A135" si="11">A71+1</f>
        <v>65</v>
      </c>
      <c r="B72" s="5">
        <v>43535</v>
      </c>
      <c r="C72">
        <v>220</v>
      </c>
      <c r="D72" s="3"/>
      <c r="E72">
        <f t="shared" ref="E72:E135" si="12">(E71*EXP(-1/$O$5)+C72)</f>
        <v>12135.157712640721</v>
      </c>
      <c r="F72">
        <f t="shared" ref="F72:F135" si="13">E72*$O$3</f>
        <v>12135.157712640721</v>
      </c>
      <c r="G72">
        <f t="shared" ref="G72:G135" si="14">(G71*EXP(-1/$O$6)+C72)</f>
        <v>2695.3600048103654</v>
      </c>
      <c r="H72">
        <f t="shared" ref="H72:H135" si="15">G72*$O$4</f>
        <v>5390.7200096207307</v>
      </c>
      <c r="I72" t="str">
        <f t="shared" ref="I72:I135" si="16">IF(ISBLANK(D72),"",($O$2+((E71*EXP(-1/$O$5))*$O$3)-((G71*EXP(-1/$O$6))*$O$4)))</f>
        <v/>
      </c>
      <c r="J72">
        <f t="shared" ref="J72:J135" si="17">$O$2+F72-H72</f>
        <v>7233.4377030199903</v>
      </c>
      <c r="K72">
        <f t="shared" ref="K72:K135" si="18">IF(I72="",J72,I72)</f>
        <v>7233.4377030199903</v>
      </c>
      <c r="L72" t="str">
        <f t="shared" ref="L72:L135" si="19">IF(ISBLANK(D72),"",(K72-D72))</f>
        <v/>
      </c>
      <c r="M72" t="str">
        <f t="shared" si="10"/>
        <v/>
      </c>
    </row>
    <row r="73" spans="1:13">
      <c r="A73">
        <f t="shared" si="11"/>
        <v>66</v>
      </c>
      <c r="B73" s="5">
        <v>43536</v>
      </c>
      <c r="C73">
        <v>255</v>
      </c>
      <c r="D73" s="3"/>
      <c r="E73">
        <f t="shared" si="12"/>
        <v>12104.637919453264</v>
      </c>
      <c r="F73">
        <f t="shared" si="13"/>
        <v>12104.637919453264</v>
      </c>
      <c r="G73">
        <f t="shared" si="14"/>
        <v>2591.5480200406487</v>
      </c>
      <c r="H73">
        <f t="shared" si="15"/>
        <v>5183.0960400812974</v>
      </c>
      <c r="I73" t="str">
        <f t="shared" si="16"/>
        <v/>
      </c>
      <c r="J73">
        <f t="shared" si="17"/>
        <v>7410.5418793719664</v>
      </c>
      <c r="K73">
        <f t="shared" si="18"/>
        <v>7410.5418793719664</v>
      </c>
      <c r="L73" t="str">
        <f t="shared" si="19"/>
        <v/>
      </c>
      <c r="M73" t="str">
        <f t="shared" si="10"/>
        <v/>
      </c>
    </row>
    <row r="74" spans="1:13">
      <c r="A74">
        <f t="shared" si="11"/>
        <v>67</v>
      </c>
      <c r="B74" s="5">
        <v>43537</v>
      </c>
      <c r="C74">
        <v>345</v>
      </c>
      <c r="D74" s="3">
        <v>480</v>
      </c>
      <c r="E74">
        <f t="shared" si="12"/>
        <v>12164.83620552323</v>
      </c>
      <c r="F74">
        <f t="shared" si="13"/>
        <v>12164.83620552323</v>
      </c>
      <c r="G74">
        <f t="shared" si="14"/>
        <v>2591.555704714579</v>
      </c>
      <c r="H74">
        <f t="shared" si="15"/>
        <v>5183.1114094291579</v>
      </c>
      <c r="I74">
        <f t="shared" si="16"/>
        <v>7815.7247960940722</v>
      </c>
      <c r="J74">
        <f t="shared" si="17"/>
        <v>7470.7247960940722</v>
      </c>
      <c r="K74">
        <f t="shared" si="18"/>
        <v>7815.7247960940722</v>
      </c>
      <c r="L74">
        <f t="shared" si="19"/>
        <v>7335.7247960940722</v>
      </c>
      <c r="M74">
        <f t="shared" si="10"/>
        <v>1528.2759991862652</v>
      </c>
    </row>
    <row r="75" spans="1:13">
      <c r="A75">
        <f t="shared" si="11"/>
        <v>68</v>
      </c>
      <c r="B75" s="5">
        <v>43538</v>
      </c>
      <c r="C75">
        <v>742</v>
      </c>
      <c r="D75" s="3">
        <v>498</v>
      </c>
      <c r="E75">
        <f t="shared" si="12"/>
        <v>12620.618127455544</v>
      </c>
      <c r="F75">
        <f t="shared" si="13"/>
        <v>12620.618127455544</v>
      </c>
      <c r="G75">
        <f t="shared" si="14"/>
        <v>2988.5623663885758</v>
      </c>
      <c r="H75">
        <f t="shared" si="15"/>
        <v>5977.1247327771516</v>
      </c>
      <c r="I75">
        <f t="shared" si="16"/>
        <v>7874.4933946783922</v>
      </c>
      <c r="J75">
        <f t="shared" si="17"/>
        <v>7132.4933946783922</v>
      </c>
      <c r="K75">
        <f t="shared" si="18"/>
        <v>7874.4933946783922</v>
      </c>
      <c r="L75">
        <f t="shared" si="19"/>
        <v>7376.4933946783922</v>
      </c>
      <c r="M75">
        <f t="shared" si="10"/>
        <v>1481.2235732285926</v>
      </c>
    </row>
    <row r="76" spans="1:13">
      <c r="A76">
        <f t="shared" si="11"/>
        <v>69</v>
      </c>
      <c r="B76" s="5">
        <v>43539</v>
      </c>
      <c r="C76">
        <v>794</v>
      </c>
      <c r="D76" s="3"/>
      <c r="E76">
        <f t="shared" si="12"/>
        <v>13117.676269510392</v>
      </c>
      <c r="F76">
        <f t="shared" si="13"/>
        <v>13117.676269510392</v>
      </c>
      <c r="G76">
        <f t="shared" si="14"/>
        <v>3384.7186674473614</v>
      </c>
      <c r="H76">
        <f t="shared" si="15"/>
        <v>6769.4373348947229</v>
      </c>
      <c r="I76" t="str">
        <f t="shared" si="16"/>
        <v/>
      </c>
      <c r="J76">
        <f t="shared" si="17"/>
        <v>6837.2389346156688</v>
      </c>
      <c r="K76">
        <f t="shared" si="18"/>
        <v>6837.2389346156688</v>
      </c>
      <c r="L76" t="str">
        <f t="shared" si="19"/>
        <v/>
      </c>
      <c r="M76" t="str">
        <f t="shared" si="10"/>
        <v/>
      </c>
    </row>
    <row r="77" spans="1:13">
      <c r="A77">
        <f t="shared" si="11"/>
        <v>70</v>
      </c>
      <c r="B77" s="5">
        <v>43540</v>
      </c>
      <c r="C77">
        <v>882</v>
      </c>
      <c r="D77" s="3"/>
      <c r="E77">
        <f t="shared" si="12"/>
        <v>13691.039471846918</v>
      </c>
      <c r="F77">
        <f t="shared" si="13"/>
        <v>13691.039471846918</v>
      </c>
      <c r="G77">
        <f t="shared" si="14"/>
        <v>3816.1378096820022</v>
      </c>
      <c r="H77">
        <f t="shared" si="15"/>
        <v>7632.2756193640043</v>
      </c>
      <c r="I77" t="str">
        <f t="shared" si="16"/>
        <v/>
      </c>
      <c r="J77">
        <f t="shared" si="17"/>
        <v>6547.7638524829135</v>
      </c>
      <c r="K77">
        <f t="shared" si="18"/>
        <v>6547.7638524829135</v>
      </c>
      <c r="L77" t="str">
        <f t="shared" si="19"/>
        <v/>
      </c>
      <c r="M77" t="str">
        <f t="shared" si="10"/>
        <v/>
      </c>
    </row>
    <row r="78" spans="1:13">
      <c r="A78">
        <f t="shared" si="11"/>
        <v>71</v>
      </c>
      <c r="B78" s="5">
        <v>43541</v>
      </c>
      <c r="C78">
        <v>745</v>
      </c>
      <c r="D78" s="3">
        <v>481</v>
      </c>
      <c r="E78">
        <f t="shared" si="12"/>
        <v>14113.912405096798</v>
      </c>
      <c r="F78">
        <f t="shared" si="13"/>
        <v>14113.912405096798</v>
      </c>
      <c r="G78">
        <f t="shared" si="14"/>
        <v>4053.1255296143922</v>
      </c>
      <c r="H78">
        <f t="shared" si="15"/>
        <v>8106.2510592287845</v>
      </c>
      <c r="I78">
        <f t="shared" si="16"/>
        <v>7241.661345868014</v>
      </c>
      <c r="J78">
        <f t="shared" si="17"/>
        <v>6496.661345868014</v>
      </c>
      <c r="K78">
        <f t="shared" si="18"/>
        <v>7241.661345868014</v>
      </c>
      <c r="L78">
        <f t="shared" si="19"/>
        <v>6760.661345868014</v>
      </c>
      <c r="M78">
        <f t="shared" si="10"/>
        <v>1405.5428993488595</v>
      </c>
    </row>
    <row r="79" spans="1:13">
      <c r="A79">
        <f t="shared" si="11"/>
        <v>72</v>
      </c>
      <c r="B79" s="5">
        <v>43542</v>
      </c>
      <c r="C79">
        <v>638</v>
      </c>
      <c r="D79" s="3"/>
      <c r="E79">
        <f t="shared" si="12"/>
        <v>14419.835851466891</v>
      </c>
      <c r="F79">
        <f t="shared" si="13"/>
        <v>14419.835851466891</v>
      </c>
      <c r="G79">
        <f t="shared" si="14"/>
        <v>4151.5649465359666</v>
      </c>
      <c r="H79">
        <f t="shared" si="15"/>
        <v>8303.1298930719331</v>
      </c>
      <c r="I79" t="str">
        <f t="shared" si="16"/>
        <v/>
      </c>
      <c r="J79">
        <f t="shared" si="17"/>
        <v>6605.7059583949576</v>
      </c>
      <c r="K79">
        <f t="shared" si="18"/>
        <v>6605.7059583949576</v>
      </c>
      <c r="L79" t="str">
        <f t="shared" si="19"/>
        <v/>
      </c>
      <c r="M79" t="str">
        <f t="shared" si="10"/>
        <v/>
      </c>
    </row>
    <row r="80" spans="1:13">
      <c r="A80">
        <f t="shared" si="11"/>
        <v>73</v>
      </c>
      <c r="B80" s="5">
        <v>43543</v>
      </c>
      <c r="C80">
        <v>192</v>
      </c>
      <c r="D80" s="3"/>
      <c r="E80">
        <f t="shared" si="12"/>
        <v>14272.561435130361</v>
      </c>
      <c r="F80">
        <f t="shared" si="13"/>
        <v>14272.561435130361</v>
      </c>
      <c r="G80">
        <f t="shared" si="14"/>
        <v>3790.8999015295735</v>
      </c>
      <c r="H80">
        <f t="shared" si="15"/>
        <v>7581.7998030591471</v>
      </c>
      <c r="I80" t="str">
        <f t="shared" si="16"/>
        <v/>
      </c>
      <c r="J80">
        <f t="shared" si="17"/>
        <v>7179.7616320712141</v>
      </c>
      <c r="K80">
        <f t="shared" si="18"/>
        <v>7179.7616320712141</v>
      </c>
      <c r="L80" t="str">
        <f t="shared" si="19"/>
        <v/>
      </c>
      <c r="M80" t="str">
        <f t="shared" si="10"/>
        <v/>
      </c>
    </row>
    <row r="81" spans="1:13">
      <c r="A81">
        <f t="shared" si="11"/>
        <v>74</v>
      </c>
      <c r="B81" s="5">
        <v>43544</v>
      </c>
      <c r="C81">
        <v>0</v>
      </c>
      <c r="D81" s="3"/>
      <c r="E81">
        <f t="shared" si="12"/>
        <v>13936.752137409505</v>
      </c>
      <c r="F81">
        <f t="shared" si="13"/>
        <v>13936.752137409505</v>
      </c>
      <c r="G81">
        <f t="shared" si="14"/>
        <v>3286.2473448011269</v>
      </c>
      <c r="H81">
        <f t="shared" si="15"/>
        <v>6572.4946896022539</v>
      </c>
      <c r="I81" t="str">
        <f t="shared" si="16"/>
        <v/>
      </c>
      <c r="J81">
        <f t="shared" si="17"/>
        <v>7853.2574478072511</v>
      </c>
      <c r="K81">
        <f t="shared" si="18"/>
        <v>7853.2574478072511</v>
      </c>
      <c r="L81" t="str">
        <f t="shared" si="19"/>
        <v/>
      </c>
      <c r="M81" t="str">
        <f t="shared" si="10"/>
        <v/>
      </c>
    </row>
    <row r="82" spans="1:13">
      <c r="A82">
        <f t="shared" si="11"/>
        <v>75</v>
      </c>
      <c r="B82" s="5">
        <v>43545</v>
      </c>
      <c r="C82">
        <v>217</v>
      </c>
      <c r="D82" s="3"/>
      <c r="E82">
        <f t="shared" si="12"/>
        <v>13825.843866070516</v>
      </c>
      <c r="F82">
        <f t="shared" si="13"/>
        <v>13825.843866070516</v>
      </c>
      <c r="G82">
        <f t="shared" si="14"/>
        <v>3065.7751963208116</v>
      </c>
      <c r="H82">
        <f t="shared" si="15"/>
        <v>6131.5503926416231</v>
      </c>
      <c r="I82" t="str">
        <f t="shared" si="16"/>
        <v/>
      </c>
      <c r="J82">
        <f t="shared" si="17"/>
        <v>8183.2934734288929</v>
      </c>
      <c r="K82">
        <f t="shared" si="18"/>
        <v>8183.2934734288929</v>
      </c>
      <c r="L82" t="str">
        <f t="shared" si="19"/>
        <v/>
      </c>
      <c r="M82" t="str">
        <f t="shared" si="10"/>
        <v/>
      </c>
    </row>
    <row r="83" spans="1:13">
      <c r="A83">
        <f t="shared" si="11"/>
        <v>76</v>
      </c>
      <c r="B83" s="5">
        <v>43546</v>
      </c>
      <c r="C83">
        <v>0</v>
      </c>
      <c r="D83" s="3"/>
      <c r="E83">
        <f t="shared" si="12"/>
        <v>13500.545079292449</v>
      </c>
      <c r="F83">
        <f t="shared" si="13"/>
        <v>13500.545079292449</v>
      </c>
      <c r="G83">
        <f t="shared" si="14"/>
        <v>2657.6527632927859</v>
      </c>
      <c r="H83">
        <f t="shared" si="15"/>
        <v>5315.3055265855719</v>
      </c>
      <c r="I83" t="str">
        <f t="shared" si="16"/>
        <v/>
      </c>
      <c r="J83">
        <f t="shared" si="17"/>
        <v>8674.2395527068766</v>
      </c>
      <c r="K83">
        <f t="shared" si="18"/>
        <v>8674.2395527068766</v>
      </c>
      <c r="L83" t="str">
        <f t="shared" si="19"/>
        <v/>
      </c>
      <c r="M83" t="str">
        <f t="shared" si="10"/>
        <v/>
      </c>
    </row>
    <row r="84" spans="1:13">
      <c r="A84">
        <f t="shared" si="11"/>
        <v>77</v>
      </c>
      <c r="B84" s="5">
        <v>43547</v>
      </c>
      <c r="C84">
        <v>451</v>
      </c>
      <c r="D84" s="3"/>
      <c r="E84">
        <f t="shared" si="12"/>
        <v>13633.900024301342</v>
      </c>
      <c r="F84">
        <f t="shared" si="13"/>
        <v>13633.900024301342</v>
      </c>
      <c r="G84">
        <f t="shared" si="14"/>
        <v>2754.8604457085166</v>
      </c>
      <c r="H84">
        <f t="shared" si="15"/>
        <v>5509.7208914170333</v>
      </c>
      <c r="I84" t="str">
        <f t="shared" si="16"/>
        <v/>
      </c>
      <c r="J84">
        <f t="shared" si="17"/>
        <v>8613.1791328843083</v>
      </c>
      <c r="K84">
        <f t="shared" si="18"/>
        <v>8613.1791328843083</v>
      </c>
      <c r="L84" t="str">
        <f t="shared" si="19"/>
        <v/>
      </c>
      <c r="M84" t="str">
        <f t="shared" si="10"/>
        <v/>
      </c>
    </row>
    <row r="85" spans="1:13">
      <c r="A85">
        <f t="shared" si="11"/>
        <v>78</v>
      </c>
      <c r="B85" s="5">
        <v>43548</v>
      </c>
      <c r="C85">
        <v>661.88179999999988</v>
      </c>
      <c r="D85" s="3"/>
      <c r="E85">
        <f t="shared" si="12"/>
        <v>13974.99915237759</v>
      </c>
      <c r="F85">
        <f t="shared" si="13"/>
        <v>13974.99915237759</v>
      </c>
      <c r="G85">
        <f t="shared" si="14"/>
        <v>3050.0094372806479</v>
      </c>
      <c r="H85">
        <f t="shared" si="15"/>
        <v>6100.0188745612959</v>
      </c>
      <c r="I85" t="str">
        <f t="shared" si="16"/>
        <v/>
      </c>
      <c r="J85">
        <f t="shared" si="17"/>
        <v>8363.9802778162939</v>
      </c>
      <c r="K85">
        <f t="shared" si="18"/>
        <v>8363.9802778162939</v>
      </c>
      <c r="L85" t="str">
        <f t="shared" si="19"/>
        <v/>
      </c>
      <c r="M85" t="str">
        <f t="shared" si="10"/>
        <v/>
      </c>
    </row>
    <row r="86" spans="1:13">
      <c r="A86">
        <f t="shared" si="11"/>
        <v>79</v>
      </c>
      <c r="B86" s="5">
        <v>43549</v>
      </c>
      <c r="C86">
        <v>58.124000000000002</v>
      </c>
      <c r="D86" s="3"/>
      <c r="E86">
        <f t="shared" si="12"/>
        <v>13704.314993285814</v>
      </c>
      <c r="F86">
        <f t="shared" si="13"/>
        <v>13704.314993285814</v>
      </c>
      <c r="G86">
        <f t="shared" si="14"/>
        <v>2702.1097752080809</v>
      </c>
      <c r="H86">
        <f t="shared" si="15"/>
        <v>5404.2195504161618</v>
      </c>
      <c r="I86" t="str">
        <f t="shared" si="16"/>
        <v/>
      </c>
      <c r="J86">
        <f t="shared" si="17"/>
        <v>8789.0954428696532</v>
      </c>
      <c r="K86">
        <f t="shared" si="18"/>
        <v>8789.0954428696532</v>
      </c>
      <c r="L86" t="str">
        <f t="shared" si="19"/>
        <v/>
      </c>
      <c r="M86" t="str">
        <f t="shared" si="10"/>
        <v/>
      </c>
    </row>
    <row r="87" spans="1:13">
      <c r="A87">
        <f t="shared" si="11"/>
        <v>80</v>
      </c>
      <c r="B87" s="5">
        <v>43550</v>
      </c>
      <c r="C87">
        <v>128</v>
      </c>
      <c r="D87" s="3"/>
      <c r="E87">
        <f t="shared" si="12"/>
        <v>13509.875575907425</v>
      </c>
      <c r="F87">
        <f t="shared" si="13"/>
        <v>13509.875575907425</v>
      </c>
      <c r="G87">
        <f t="shared" si="14"/>
        <v>2470.3992468268166</v>
      </c>
      <c r="H87">
        <f t="shared" si="15"/>
        <v>4940.7984936536332</v>
      </c>
      <c r="I87" t="str">
        <f t="shared" si="16"/>
        <v/>
      </c>
      <c r="J87">
        <f t="shared" si="17"/>
        <v>9058.0770822537925</v>
      </c>
      <c r="K87">
        <f t="shared" si="18"/>
        <v>9058.0770822537925</v>
      </c>
      <c r="L87" t="str">
        <f t="shared" si="19"/>
        <v/>
      </c>
      <c r="M87" t="str">
        <f t="shared" si="10"/>
        <v/>
      </c>
    </row>
    <row r="88" spans="1:13">
      <c r="A88">
        <f t="shared" si="11"/>
        <v>81</v>
      </c>
      <c r="B88" s="5">
        <v>43551</v>
      </c>
      <c r="C88">
        <v>660</v>
      </c>
      <c r="D88" s="3"/>
      <c r="E88">
        <f t="shared" si="12"/>
        <v>13852.010990068269</v>
      </c>
      <c r="F88">
        <f t="shared" si="13"/>
        <v>13852.010990068269</v>
      </c>
      <c r="G88">
        <f t="shared" si="14"/>
        <v>2801.5345106336613</v>
      </c>
      <c r="H88">
        <f t="shared" si="15"/>
        <v>5603.0690212673226</v>
      </c>
      <c r="I88" t="str">
        <f t="shared" si="16"/>
        <v/>
      </c>
      <c r="J88">
        <f t="shared" si="17"/>
        <v>8737.9419688009475</v>
      </c>
      <c r="K88">
        <f t="shared" si="18"/>
        <v>8737.9419688009475</v>
      </c>
      <c r="L88" t="str">
        <f t="shared" si="19"/>
        <v/>
      </c>
      <c r="M88" t="str">
        <f t="shared" si="10"/>
        <v/>
      </c>
    </row>
    <row r="89" spans="1:13">
      <c r="A89">
        <f t="shared" si="11"/>
        <v>82</v>
      </c>
      <c r="B89" s="5">
        <v>43552</v>
      </c>
      <c r="C89">
        <v>0</v>
      </c>
      <c r="D89" s="3"/>
      <c r="E89">
        <f t="shared" si="12"/>
        <v>13526.096534997372</v>
      </c>
      <c r="F89">
        <f t="shared" si="13"/>
        <v>13526.096534997372</v>
      </c>
      <c r="G89">
        <f t="shared" si="14"/>
        <v>2428.5883526557609</v>
      </c>
      <c r="H89">
        <f t="shared" si="15"/>
        <v>4857.1767053115218</v>
      </c>
      <c r="I89" t="str">
        <f t="shared" si="16"/>
        <v/>
      </c>
      <c r="J89">
        <f t="shared" si="17"/>
        <v>9157.9198296858503</v>
      </c>
      <c r="K89">
        <f t="shared" si="18"/>
        <v>9157.9198296858503</v>
      </c>
      <c r="L89" t="str">
        <f t="shared" si="19"/>
        <v/>
      </c>
      <c r="M89" t="str">
        <f t="shared" si="10"/>
        <v/>
      </c>
    </row>
    <row r="90" spans="1:13">
      <c r="A90">
        <f t="shared" si="11"/>
        <v>83</v>
      </c>
      <c r="B90" s="5">
        <v>43553</v>
      </c>
      <c r="C90">
        <v>0</v>
      </c>
      <c r="D90" s="3"/>
      <c r="E90">
        <f t="shared" si="12"/>
        <v>13207.850297349947</v>
      </c>
      <c r="F90">
        <f t="shared" si="13"/>
        <v>13207.850297349947</v>
      </c>
      <c r="G90">
        <f t="shared" si="14"/>
        <v>2105.2895705079795</v>
      </c>
      <c r="H90">
        <f t="shared" si="15"/>
        <v>4210.5791410159591</v>
      </c>
      <c r="I90" t="str">
        <f t="shared" si="16"/>
        <v/>
      </c>
      <c r="J90">
        <f t="shared" si="17"/>
        <v>9486.2711563339872</v>
      </c>
      <c r="K90">
        <f t="shared" si="18"/>
        <v>9486.2711563339872</v>
      </c>
      <c r="L90" t="str">
        <f t="shared" si="19"/>
        <v/>
      </c>
      <c r="M90" t="str">
        <f t="shared" si="10"/>
        <v/>
      </c>
    </row>
    <row r="91" spans="1:13">
      <c r="A91">
        <f t="shared" si="11"/>
        <v>84</v>
      </c>
      <c r="B91" s="5">
        <v>43554</v>
      </c>
      <c r="C91">
        <v>0</v>
      </c>
      <c r="D91" s="3"/>
      <c r="E91">
        <f t="shared" si="12"/>
        <v>12897.091856903635</v>
      </c>
      <c r="F91">
        <f t="shared" si="13"/>
        <v>12897.091856903635</v>
      </c>
      <c r="G91">
        <f t="shared" si="14"/>
        <v>1825.029001247919</v>
      </c>
      <c r="H91">
        <f t="shared" si="15"/>
        <v>3650.0580024958381</v>
      </c>
      <c r="I91" t="str">
        <f t="shared" si="16"/>
        <v/>
      </c>
      <c r="J91">
        <f t="shared" si="17"/>
        <v>9736.0338544077968</v>
      </c>
      <c r="K91">
        <f t="shared" si="18"/>
        <v>9736.0338544077968</v>
      </c>
      <c r="L91" t="str">
        <f t="shared" si="19"/>
        <v/>
      </c>
      <c r="M91" t="str">
        <f t="shared" si="10"/>
        <v/>
      </c>
    </row>
    <row r="92" spans="1:13">
      <c r="A92">
        <f t="shared" si="11"/>
        <v>85</v>
      </c>
      <c r="B92" s="5">
        <v>43555</v>
      </c>
      <c r="C92">
        <v>0</v>
      </c>
      <c r="D92" s="3"/>
      <c r="E92">
        <f t="shared" si="12"/>
        <v>12593.645038419605</v>
      </c>
      <c r="F92">
        <f t="shared" si="13"/>
        <v>12593.645038419605</v>
      </c>
      <c r="G92">
        <f t="shared" si="14"/>
        <v>1582.0773075849677</v>
      </c>
      <c r="H92">
        <f t="shared" si="15"/>
        <v>3164.1546151699354</v>
      </c>
      <c r="I92" t="str">
        <f t="shared" si="16"/>
        <v/>
      </c>
      <c r="J92">
        <f t="shared" si="17"/>
        <v>9918.4904232496701</v>
      </c>
      <c r="K92">
        <f t="shared" si="18"/>
        <v>9918.4904232496701</v>
      </c>
      <c r="L92" t="str">
        <f t="shared" si="19"/>
        <v/>
      </c>
      <c r="M92" t="str">
        <f t="shared" si="10"/>
        <v/>
      </c>
    </row>
    <row r="93" spans="1:13">
      <c r="A93">
        <f t="shared" si="11"/>
        <v>86</v>
      </c>
      <c r="B93" s="5">
        <v>43556</v>
      </c>
      <c r="C93">
        <v>0</v>
      </c>
      <c r="D93" s="3"/>
      <c r="E93">
        <f t="shared" si="12"/>
        <v>12297.337811765246</v>
      </c>
      <c r="F93">
        <f t="shared" si="13"/>
        <v>12297.337811765246</v>
      </c>
      <c r="G93">
        <f t="shared" si="14"/>
        <v>1371.4678536416789</v>
      </c>
      <c r="H93">
        <f t="shared" si="15"/>
        <v>2742.9357072833577</v>
      </c>
      <c r="I93" t="str">
        <f t="shared" si="16"/>
        <v/>
      </c>
      <c r="J93">
        <f t="shared" si="17"/>
        <v>10043.402104481889</v>
      </c>
      <c r="K93">
        <f t="shared" si="18"/>
        <v>10043.402104481889</v>
      </c>
      <c r="L93" t="str">
        <f t="shared" si="19"/>
        <v/>
      </c>
      <c r="M93" t="str">
        <f t="shared" si="10"/>
        <v/>
      </c>
    </row>
    <row r="94" spans="1:13">
      <c r="A94">
        <f t="shared" si="11"/>
        <v>87</v>
      </c>
      <c r="B94" s="5">
        <v>43557</v>
      </c>
      <c r="C94">
        <v>36.035299999999999</v>
      </c>
      <c r="D94" s="3"/>
      <c r="E94">
        <f t="shared" si="12"/>
        <v>12044.037494386816</v>
      </c>
      <c r="F94">
        <f t="shared" si="13"/>
        <v>12044.037494386816</v>
      </c>
      <c r="G94">
        <f t="shared" si="14"/>
        <v>1224.9304725397881</v>
      </c>
      <c r="H94">
        <f t="shared" si="15"/>
        <v>2449.8609450795761</v>
      </c>
      <c r="I94" t="str">
        <f t="shared" si="16"/>
        <v/>
      </c>
      <c r="J94">
        <f t="shared" si="17"/>
        <v>10083.17654930724</v>
      </c>
      <c r="K94">
        <f t="shared" si="18"/>
        <v>10083.17654930724</v>
      </c>
      <c r="L94" t="str">
        <f t="shared" si="19"/>
        <v/>
      </c>
      <c r="M94" t="str">
        <f t="shared" si="10"/>
        <v/>
      </c>
    </row>
    <row r="95" spans="1:13">
      <c r="A95">
        <f t="shared" si="11"/>
        <v>88</v>
      </c>
      <c r="B95" s="5">
        <v>43558</v>
      </c>
      <c r="C95">
        <v>83</v>
      </c>
      <c r="D95" s="3"/>
      <c r="E95">
        <f t="shared" si="12"/>
        <v>11843.661606246751</v>
      </c>
      <c r="F95">
        <f t="shared" si="13"/>
        <v>11843.661606246751</v>
      </c>
      <c r="G95">
        <f t="shared" si="14"/>
        <v>1144.8651553752891</v>
      </c>
      <c r="H95">
        <f t="shared" si="15"/>
        <v>2289.7303107505782</v>
      </c>
      <c r="I95" t="str">
        <f t="shared" si="16"/>
        <v/>
      </c>
      <c r="J95">
        <f t="shared" si="17"/>
        <v>10042.931295496173</v>
      </c>
      <c r="K95">
        <f t="shared" si="18"/>
        <v>10042.931295496173</v>
      </c>
      <c r="L95" t="str">
        <f t="shared" si="19"/>
        <v/>
      </c>
      <c r="M95" t="str">
        <f t="shared" si="10"/>
        <v/>
      </c>
    </row>
    <row r="96" spans="1:13">
      <c r="A96">
        <f t="shared" si="11"/>
        <v>89</v>
      </c>
      <c r="B96" s="5">
        <v>43559</v>
      </c>
      <c r="C96">
        <v>219</v>
      </c>
      <c r="D96" s="3"/>
      <c r="E96">
        <f t="shared" si="12"/>
        <v>11784.000224790181</v>
      </c>
      <c r="F96">
        <f t="shared" si="13"/>
        <v>11784.000224790181</v>
      </c>
      <c r="G96">
        <f t="shared" si="14"/>
        <v>1211.458301388896</v>
      </c>
      <c r="H96">
        <f t="shared" si="15"/>
        <v>2422.9166027777919</v>
      </c>
      <c r="I96" t="str">
        <f t="shared" si="16"/>
        <v/>
      </c>
      <c r="J96">
        <f t="shared" si="17"/>
        <v>9850.0836220123892</v>
      </c>
      <c r="K96">
        <f t="shared" si="18"/>
        <v>9850.0836220123892</v>
      </c>
      <c r="L96" t="str">
        <f t="shared" si="19"/>
        <v/>
      </c>
      <c r="M96" t="str">
        <f t="shared" si="10"/>
        <v/>
      </c>
    </row>
    <row r="97" spans="1:13">
      <c r="A97">
        <f t="shared" si="11"/>
        <v>90</v>
      </c>
      <c r="B97" s="5">
        <v>43560</v>
      </c>
      <c r="C97">
        <v>388</v>
      </c>
      <c r="D97" s="3"/>
      <c r="E97">
        <f t="shared" si="12"/>
        <v>11894.742575011282</v>
      </c>
      <c r="F97">
        <f t="shared" si="13"/>
        <v>11894.742575011282</v>
      </c>
      <c r="G97">
        <f t="shared" si="14"/>
        <v>1438.1864279429287</v>
      </c>
      <c r="H97">
        <f t="shared" si="15"/>
        <v>2876.3728558858575</v>
      </c>
      <c r="I97" t="str">
        <f t="shared" si="16"/>
        <v/>
      </c>
      <c r="J97">
        <f t="shared" si="17"/>
        <v>9507.369719125425</v>
      </c>
      <c r="K97">
        <f t="shared" si="18"/>
        <v>9507.369719125425</v>
      </c>
      <c r="L97" t="str">
        <f t="shared" si="19"/>
        <v/>
      </c>
      <c r="M97" t="str">
        <f t="shared" si="10"/>
        <v/>
      </c>
    </row>
    <row r="98" spans="1:13">
      <c r="A98">
        <f t="shared" si="11"/>
        <v>91</v>
      </c>
      <c r="B98" s="5">
        <v>43561</v>
      </c>
      <c r="C98">
        <v>354</v>
      </c>
      <c r="D98" s="3"/>
      <c r="E98">
        <f t="shared" si="12"/>
        <v>11968.879344515513</v>
      </c>
      <c r="F98">
        <f t="shared" si="13"/>
        <v>11968.879344515513</v>
      </c>
      <c r="G98">
        <f t="shared" si="14"/>
        <v>1600.7320301043819</v>
      </c>
      <c r="H98">
        <f t="shared" si="15"/>
        <v>3201.4640602087638</v>
      </c>
      <c r="I98" t="str">
        <f t="shared" si="16"/>
        <v/>
      </c>
      <c r="J98">
        <f t="shared" si="17"/>
        <v>9256.4152843067495</v>
      </c>
      <c r="K98">
        <f t="shared" si="18"/>
        <v>9256.4152843067495</v>
      </c>
      <c r="L98" t="str">
        <f t="shared" si="19"/>
        <v/>
      </c>
      <c r="M98" t="str">
        <f t="shared" si="10"/>
        <v/>
      </c>
    </row>
    <row r="99" spans="1:13">
      <c r="A99">
        <f t="shared" si="11"/>
        <v>92</v>
      </c>
      <c r="B99" s="5">
        <v>43562</v>
      </c>
      <c r="C99">
        <v>335</v>
      </c>
      <c r="D99" s="3"/>
      <c r="E99">
        <f t="shared" si="12"/>
        <v>12022.271800876259</v>
      </c>
      <c r="F99">
        <f t="shared" si="13"/>
        <v>12022.271800876259</v>
      </c>
      <c r="G99">
        <f t="shared" si="14"/>
        <v>1722.6392203197311</v>
      </c>
      <c r="H99">
        <f t="shared" si="15"/>
        <v>3445.2784406394621</v>
      </c>
      <c r="I99" t="str">
        <f t="shared" si="16"/>
        <v/>
      </c>
      <c r="J99">
        <f t="shared" si="17"/>
        <v>9065.9933602367964</v>
      </c>
      <c r="K99">
        <f t="shared" si="18"/>
        <v>9065.9933602367964</v>
      </c>
      <c r="L99" t="str">
        <f t="shared" si="19"/>
        <v/>
      </c>
      <c r="M99" t="str">
        <f t="shared" si="10"/>
        <v/>
      </c>
    </row>
    <row r="100" spans="1:13">
      <c r="A100">
        <f t="shared" si="11"/>
        <v>93</v>
      </c>
      <c r="B100" s="5">
        <v>43563</v>
      </c>
      <c r="C100">
        <v>310.9169</v>
      </c>
      <c r="D100" s="3"/>
      <c r="E100">
        <f t="shared" si="12"/>
        <v>12050.324922793343</v>
      </c>
      <c r="F100">
        <f t="shared" si="13"/>
        <v>12050.324922793343</v>
      </c>
      <c r="G100">
        <f t="shared" si="14"/>
        <v>1804.2347693380586</v>
      </c>
      <c r="H100">
        <f t="shared" si="15"/>
        <v>3608.4695386761173</v>
      </c>
      <c r="I100" t="str">
        <f t="shared" si="16"/>
        <v/>
      </c>
      <c r="J100">
        <f t="shared" si="17"/>
        <v>8930.8553841172252</v>
      </c>
      <c r="K100">
        <f t="shared" si="18"/>
        <v>8930.8553841172252</v>
      </c>
      <c r="L100" t="str">
        <f t="shared" si="19"/>
        <v/>
      </c>
      <c r="M100" t="str">
        <f t="shared" si="10"/>
        <v/>
      </c>
    </row>
    <row r="101" spans="1:13">
      <c r="A101">
        <f t="shared" si="11"/>
        <v>94</v>
      </c>
      <c r="B101" s="5">
        <v>43564</v>
      </c>
      <c r="C101">
        <v>148.9331</v>
      </c>
      <c r="D101" s="3"/>
      <c r="E101">
        <f t="shared" si="12"/>
        <v>11915.734202067579</v>
      </c>
      <c r="F101">
        <f t="shared" si="13"/>
        <v>11915.734202067579</v>
      </c>
      <c r="G101">
        <f t="shared" si="14"/>
        <v>1712.9843475000296</v>
      </c>
      <c r="H101">
        <f t="shared" si="15"/>
        <v>3425.9686950000591</v>
      </c>
      <c r="I101" t="str">
        <f t="shared" si="16"/>
        <v/>
      </c>
      <c r="J101">
        <f t="shared" si="17"/>
        <v>8978.7655070675191</v>
      </c>
      <c r="K101">
        <f t="shared" si="18"/>
        <v>8978.7655070675191</v>
      </c>
      <c r="L101" t="str">
        <f t="shared" si="19"/>
        <v/>
      </c>
      <c r="M101" t="str">
        <f t="shared" si="10"/>
        <v/>
      </c>
    </row>
    <row r="102" spans="1:13">
      <c r="A102">
        <f t="shared" si="11"/>
        <v>95</v>
      </c>
      <c r="B102" s="5">
        <v>43565</v>
      </c>
      <c r="C102">
        <v>271.6481</v>
      </c>
      <c r="D102" s="3"/>
      <c r="E102">
        <f t="shared" si="12"/>
        <v>11907.025173992752</v>
      </c>
      <c r="F102">
        <f t="shared" si="13"/>
        <v>11907.025173992752</v>
      </c>
      <c r="G102">
        <f t="shared" si="14"/>
        <v>1756.5963734657607</v>
      </c>
      <c r="H102">
        <f t="shared" si="15"/>
        <v>3513.1927469315215</v>
      </c>
      <c r="I102" t="str">
        <f t="shared" si="16"/>
        <v/>
      </c>
      <c r="J102">
        <f t="shared" si="17"/>
        <v>8882.8324270612302</v>
      </c>
      <c r="K102">
        <f t="shared" si="18"/>
        <v>8882.8324270612302</v>
      </c>
      <c r="L102" t="str">
        <f t="shared" si="19"/>
        <v/>
      </c>
      <c r="M102" t="str">
        <f t="shared" si="10"/>
        <v/>
      </c>
    </row>
    <row r="103" spans="1:13">
      <c r="A103">
        <f t="shared" si="11"/>
        <v>96</v>
      </c>
      <c r="B103" s="5">
        <v>43566</v>
      </c>
      <c r="C103">
        <v>92.484199999999987</v>
      </c>
      <c r="D103" s="3"/>
      <c r="E103">
        <f t="shared" si="12"/>
        <v>11719.357154659423</v>
      </c>
      <c r="F103">
        <f t="shared" si="13"/>
        <v>11719.357154659423</v>
      </c>
      <c r="G103">
        <f t="shared" si="14"/>
        <v>1615.2387749387844</v>
      </c>
      <c r="H103">
        <f t="shared" si="15"/>
        <v>3230.4775498775689</v>
      </c>
      <c r="I103" t="str">
        <f t="shared" si="16"/>
        <v/>
      </c>
      <c r="J103">
        <f t="shared" si="17"/>
        <v>8977.8796047818541</v>
      </c>
      <c r="K103">
        <f t="shared" si="18"/>
        <v>8977.8796047818541</v>
      </c>
      <c r="L103" t="str">
        <f t="shared" si="19"/>
        <v/>
      </c>
      <c r="M103" t="str">
        <f t="shared" si="10"/>
        <v/>
      </c>
    </row>
    <row r="104" spans="1:13">
      <c r="A104">
        <f t="shared" si="11"/>
        <v>97</v>
      </c>
      <c r="B104" s="5">
        <v>43567</v>
      </c>
      <c r="C104">
        <v>0</v>
      </c>
      <c r="D104" s="3"/>
      <c r="E104">
        <f t="shared" si="12"/>
        <v>11443.620447290321</v>
      </c>
      <c r="F104">
        <f t="shared" si="13"/>
        <v>11443.620447290321</v>
      </c>
      <c r="G104">
        <f t="shared" si="14"/>
        <v>1400.2147968139898</v>
      </c>
      <c r="H104">
        <f t="shared" si="15"/>
        <v>2800.4295936279796</v>
      </c>
      <c r="I104" t="str">
        <f t="shared" si="16"/>
        <v/>
      </c>
      <c r="J104">
        <f t="shared" si="17"/>
        <v>9132.1908536623414</v>
      </c>
      <c r="K104">
        <f t="shared" si="18"/>
        <v>9132.1908536623414</v>
      </c>
      <c r="L104" t="str">
        <f t="shared" si="19"/>
        <v/>
      </c>
      <c r="M104" t="str">
        <f t="shared" si="10"/>
        <v/>
      </c>
    </row>
    <row r="105" spans="1:13">
      <c r="A105">
        <f t="shared" si="11"/>
        <v>98</v>
      </c>
      <c r="B105" s="5">
        <v>43568</v>
      </c>
      <c r="C105">
        <v>0</v>
      </c>
      <c r="D105" s="3"/>
      <c r="E105">
        <f t="shared" si="12"/>
        <v>11174.371359573679</v>
      </c>
      <c r="F105">
        <f t="shared" si="13"/>
        <v>11174.371359573679</v>
      </c>
      <c r="G105">
        <f t="shared" si="14"/>
        <v>1213.8152622612388</v>
      </c>
      <c r="H105">
        <f t="shared" si="15"/>
        <v>2427.6305245224776</v>
      </c>
      <c r="I105" t="str">
        <f t="shared" si="16"/>
        <v/>
      </c>
      <c r="J105">
        <f t="shared" si="17"/>
        <v>9235.7408350512014</v>
      </c>
      <c r="K105">
        <f t="shared" si="18"/>
        <v>9235.7408350512014</v>
      </c>
      <c r="L105" t="str">
        <f t="shared" si="19"/>
        <v/>
      </c>
      <c r="M105" t="str">
        <f t="shared" si="10"/>
        <v/>
      </c>
    </row>
    <row r="106" spans="1:13">
      <c r="A106">
        <f t="shared" si="11"/>
        <v>99</v>
      </c>
      <c r="B106" s="5">
        <v>43569</v>
      </c>
      <c r="C106">
        <v>0</v>
      </c>
      <c r="D106" s="3"/>
      <c r="E106">
        <f t="shared" si="12"/>
        <v>10911.457248761431</v>
      </c>
      <c r="F106">
        <f t="shared" si="13"/>
        <v>10911.457248761431</v>
      </c>
      <c r="G106">
        <f t="shared" si="14"/>
        <v>1052.2296252337385</v>
      </c>
      <c r="H106">
        <f t="shared" si="15"/>
        <v>2104.459250467477</v>
      </c>
      <c r="I106" t="str">
        <f t="shared" si="16"/>
        <v/>
      </c>
      <c r="J106">
        <f t="shared" si="17"/>
        <v>9295.9979982939549</v>
      </c>
      <c r="K106">
        <f t="shared" si="18"/>
        <v>9295.9979982939549</v>
      </c>
      <c r="L106" t="str">
        <f t="shared" si="19"/>
        <v/>
      </c>
      <c r="M106" t="str">
        <f t="shared" si="10"/>
        <v/>
      </c>
    </row>
    <row r="107" spans="1:13">
      <c r="A107">
        <f t="shared" si="11"/>
        <v>100</v>
      </c>
      <c r="B107" s="5">
        <v>43570</v>
      </c>
      <c r="C107">
        <v>0</v>
      </c>
      <c r="D107" s="3"/>
      <c r="E107">
        <f t="shared" si="12"/>
        <v>10654.72906353192</v>
      </c>
      <c r="F107">
        <f t="shared" si="13"/>
        <v>10654.72906353192</v>
      </c>
      <c r="G107">
        <f t="shared" si="14"/>
        <v>912.15460757754386</v>
      </c>
      <c r="H107">
        <f t="shared" si="15"/>
        <v>1824.3092151550877</v>
      </c>
      <c r="I107" t="str">
        <f t="shared" si="16"/>
        <v/>
      </c>
      <c r="J107">
        <f t="shared" si="17"/>
        <v>9319.4198483768323</v>
      </c>
      <c r="K107">
        <f t="shared" si="18"/>
        <v>9319.4198483768323</v>
      </c>
      <c r="L107" t="str">
        <f t="shared" si="19"/>
        <v/>
      </c>
      <c r="M107" t="str">
        <f t="shared" si="10"/>
        <v/>
      </c>
    </row>
    <row r="108" spans="1:13">
      <c r="A108">
        <f t="shared" si="11"/>
        <v>101</v>
      </c>
      <c r="B108" s="5">
        <v>43571</v>
      </c>
      <c r="C108">
        <v>362.4572</v>
      </c>
      <c r="D108" s="3"/>
      <c r="E108">
        <f t="shared" si="12"/>
        <v>10766.498459489692</v>
      </c>
      <c r="F108">
        <f t="shared" si="13"/>
        <v>10766.498459489692</v>
      </c>
      <c r="G108">
        <f t="shared" si="14"/>
        <v>1153.1838704642723</v>
      </c>
      <c r="H108">
        <f t="shared" si="15"/>
        <v>2306.3677409285447</v>
      </c>
      <c r="I108" t="str">
        <f t="shared" si="16"/>
        <v/>
      </c>
      <c r="J108">
        <f t="shared" si="17"/>
        <v>8949.1307185611477</v>
      </c>
      <c r="K108">
        <f t="shared" si="18"/>
        <v>8949.1307185611477</v>
      </c>
      <c r="L108" t="str">
        <f t="shared" si="19"/>
        <v/>
      </c>
      <c r="M108" t="str">
        <f t="shared" si="10"/>
        <v/>
      </c>
    </row>
    <row r="109" spans="1:13">
      <c r="A109">
        <f t="shared" si="11"/>
        <v>102</v>
      </c>
      <c r="B109" s="5">
        <v>43572</v>
      </c>
      <c r="C109">
        <v>660</v>
      </c>
      <c r="D109" s="3"/>
      <c r="E109">
        <f t="shared" si="12"/>
        <v>11173.180910076679</v>
      </c>
      <c r="F109">
        <f t="shared" si="13"/>
        <v>11173.180910076679</v>
      </c>
      <c r="G109">
        <f t="shared" si="14"/>
        <v>1659.6696116538537</v>
      </c>
      <c r="H109">
        <f t="shared" si="15"/>
        <v>3319.3392233077075</v>
      </c>
      <c r="I109" t="str">
        <f t="shared" si="16"/>
        <v/>
      </c>
      <c r="J109">
        <f t="shared" si="17"/>
        <v>8342.8416867689702</v>
      </c>
      <c r="K109">
        <f t="shared" si="18"/>
        <v>8342.8416867689702</v>
      </c>
      <c r="L109" t="str">
        <f t="shared" si="19"/>
        <v/>
      </c>
      <c r="M109" t="str">
        <f t="shared" si="10"/>
        <v/>
      </c>
    </row>
    <row r="110" spans="1:13">
      <c r="A110">
        <f t="shared" si="11"/>
        <v>103</v>
      </c>
      <c r="B110" s="5">
        <v>43573</v>
      </c>
      <c r="C110">
        <v>579</v>
      </c>
      <c r="D110" s="3"/>
      <c r="E110">
        <f t="shared" si="12"/>
        <v>11489.294808533221</v>
      </c>
      <c r="F110">
        <f t="shared" si="13"/>
        <v>11489.294808533221</v>
      </c>
      <c r="G110">
        <f t="shared" si="14"/>
        <v>2017.7309072296923</v>
      </c>
      <c r="H110">
        <f t="shared" si="15"/>
        <v>4035.4618144593846</v>
      </c>
      <c r="I110" t="str">
        <f t="shared" si="16"/>
        <v/>
      </c>
      <c r="J110">
        <f t="shared" si="17"/>
        <v>7942.8329940738367</v>
      </c>
      <c r="K110">
        <f t="shared" si="18"/>
        <v>7942.8329940738367</v>
      </c>
      <c r="L110" t="str">
        <f t="shared" si="19"/>
        <v/>
      </c>
      <c r="M110" t="str">
        <f t="shared" si="10"/>
        <v/>
      </c>
    </row>
    <row r="111" spans="1:13">
      <c r="A111">
        <f t="shared" si="11"/>
        <v>104</v>
      </c>
      <c r="B111" s="5">
        <v>43574</v>
      </c>
      <c r="C111">
        <v>0</v>
      </c>
      <c r="D111" s="3"/>
      <c r="E111">
        <f t="shared" si="12"/>
        <v>11218.971080133297</v>
      </c>
      <c r="F111">
        <f t="shared" si="13"/>
        <v>11218.971080133297</v>
      </c>
      <c r="G111">
        <f t="shared" si="14"/>
        <v>1749.1263311203043</v>
      </c>
      <c r="H111">
        <f t="shared" si="15"/>
        <v>3498.2526622406085</v>
      </c>
      <c r="I111" t="str">
        <f t="shared" si="16"/>
        <v/>
      </c>
      <c r="J111">
        <f t="shared" si="17"/>
        <v>8209.7184178926873</v>
      </c>
      <c r="K111">
        <f t="shared" si="18"/>
        <v>8209.7184178926873</v>
      </c>
      <c r="L111" t="str">
        <f t="shared" si="19"/>
        <v/>
      </c>
      <c r="M111" t="str">
        <f t="shared" si="10"/>
        <v/>
      </c>
    </row>
    <row r="112" spans="1:13">
      <c r="A112">
        <f t="shared" si="11"/>
        <v>105</v>
      </c>
      <c r="B112" s="5">
        <v>43575</v>
      </c>
      <c r="C112">
        <v>279</v>
      </c>
      <c r="D112" s="3"/>
      <c r="E112">
        <f t="shared" si="12"/>
        <v>11234.007613120501</v>
      </c>
      <c r="F112">
        <f t="shared" si="13"/>
        <v>11234.007613120501</v>
      </c>
      <c r="G112">
        <f t="shared" si="14"/>
        <v>1795.27896031931</v>
      </c>
      <c r="H112">
        <f t="shared" si="15"/>
        <v>3590.5579206386201</v>
      </c>
      <c r="I112" t="str">
        <f t="shared" si="16"/>
        <v/>
      </c>
      <c r="J112">
        <f t="shared" si="17"/>
        <v>8132.4496924818804</v>
      </c>
      <c r="K112">
        <f t="shared" si="18"/>
        <v>8132.4496924818804</v>
      </c>
      <c r="L112" t="str">
        <f t="shared" si="19"/>
        <v/>
      </c>
      <c r="M112" t="str">
        <f t="shared" si="10"/>
        <v/>
      </c>
    </row>
    <row r="113" spans="1:13">
      <c r="A113">
        <f t="shared" si="11"/>
        <v>106</v>
      </c>
      <c r="B113" s="5">
        <v>43576</v>
      </c>
      <c r="C113">
        <v>320</v>
      </c>
      <c r="D113" s="3"/>
      <c r="E113">
        <f t="shared" si="12"/>
        <v>11289.690361847917</v>
      </c>
      <c r="F113">
        <f t="shared" si="13"/>
        <v>11289.690361847917</v>
      </c>
      <c r="G113">
        <f t="shared" si="14"/>
        <v>1876.287654587293</v>
      </c>
      <c r="H113">
        <f t="shared" si="15"/>
        <v>3752.575309174586</v>
      </c>
      <c r="I113" t="str">
        <f t="shared" si="16"/>
        <v/>
      </c>
      <c r="J113">
        <f t="shared" si="17"/>
        <v>8026.1150526733309</v>
      </c>
      <c r="K113">
        <f t="shared" si="18"/>
        <v>8026.1150526733309</v>
      </c>
      <c r="L113" t="str">
        <f t="shared" si="19"/>
        <v/>
      </c>
      <c r="M113" t="str">
        <f t="shared" si="10"/>
        <v/>
      </c>
    </row>
    <row r="114" spans="1:13">
      <c r="A114">
        <f t="shared" si="11"/>
        <v>107</v>
      </c>
      <c r="B114" s="5">
        <v>43577</v>
      </c>
      <c r="C114">
        <v>536</v>
      </c>
      <c r="D114" s="3"/>
      <c r="E114">
        <f t="shared" si="12"/>
        <v>11560.06298941521</v>
      </c>
      <c r="F114">
        <f t="shared" si="13"/>
        <v>11560.06298941521</v>
      </c>
      <c r="G114">
        <f t="shared" si="14"/>
        <v>2162.512301335827</v>
      </c>
      <c r="H114">
        <f t="shared" si="15"/>
        <v>4325.0246026716541</v>
      </c>
      <c r="I114" t="str">
        <f t="shared" si="16"/>
        <v/>
      </c>
      <c r="J114">
        <f t="shared" si="17"/>
        <v>7724.0383867435557</v>
      </c>
      <c r="K114">
        <f t="shared" si="18"/>
        <v>7724.0383867435557</v>
      </c>
      <c r="L114" t="str">
        <f t="shared" si="19"/>
        <v/>
      </c>
      <c r="M114" t="str">
        <f t="shared" si="10"/>
        <v/>
      </c>
    </row>
    <row r="115" spans="1:13">
      <c r="A115">
        <f t="shared" si="11"/>
        <v>108</v>
      </c>
      <c r="B115" s="5">
        <v>43578</v>
      </c>
      <c r="C115">
        <v>0</v>
      </c>
      <c r="D115" s="3"/>
      <c r="E115">
        <f t="shared" si="12"/>
        <v>11288.074205080444</v>
      </c>
      <c r="F115">
        <f t="shared" si="13"/>
        <v>11288.074205080444</v>
      </c>
      <c r="G115">
        <f t="shared" si="14"/>
        <v>1874.6341219659334</v>
      </c>
      <c r="H115">
        <f t="shared" si="15"/>
        <v>3749.2682439318669</v>
      </c>
      <c r="I115" t="str">
        <f t="shared" si="16"/>
        <v/>
      </c>
      <c r="J115">
        <f t="shared" si="17"/>
        <v>8027.8059611485769</v>
      </c>
      <c r="K115">
        <f t="shared" si="18"/>
        <v>8027.8059611485769</v>
      </c>
      <c r="L115" t="str">
        <f t="shared" si="19"/>
        <v/>
      </c>
      <c r="M115" t="str">
        <f t="shared" si="10"/>
        <v/>
      </c>
    </row>
    <row r="116" spans="1:13">
      <c r="A116">
        <f t="shared" si="11"/>
        <v>109</v>
      </c>
      <c r="B116" s="5">
        <v>43579</v>
      </c>
      <c r="C116">
        <v>316</v>
      </c>
      <c r="D116" s="3"/>
      <c r="E116">
        <f t="shared" si="12"/>
        <v>11338.484858090582</v>
      </c>
      <c r="F116">
        <f t="shared" si="13"/>
        <v>11338.484858090582</v>
      </c>
      <c r="G116">
        <f t="shared" si="14"/>
        <v>1941.078890449854</v>
      </c>
      <c r="H116">
        <f t="shared" si="15"/>
        <v>3882.1577808997081</v>
      </c>
      <c r="I116" t="str">
        <f t="shared" si="16"/>
        <v/>
      </c>
      <c r="J116">
        <f t="shared" si="17"/>
        <v>7945.3270771908738</v>
      </c>
      <c r="K116">
        <f t="shared" si="18"/>
        <v>7945.3270771908738</v>
      </c>
      <c r="L116" t="str">
        <f t="shared" si="19"/>
        <v/>
      </c>
      <c r="M116" t="str">
        <f t="shared" si="10"/>
        <v/>
      </c>
    </row>
    <row r="117" spans="1:13">
      <c r="A117">
        <f t="shared" si="11"/>
        <v>110</v>
      </c>
      <c r="B117" s="5">
        <v>43580</v>
      </c>
      <c r="C117">
        <v>442</v>
      </c>
      <c r="D117" s="3"/>
      <c r="E117">
        <f t="shared" si="12"/>
        <v>11513.709433460632</v>
      </c>
      <c r="F117">
        <f t="shared" si="13"/>
        <v>11513.709433460632</v>
      </c>
      <c r="G117">
        <f t="shared" si="14"/>
        <v>2124.6783918025822</v>
      </c>
      <c r="H117">
        <f t="shared" si="15"/>
        <v>4249.3567836051643</v>
      </c>
      <c r="I117" t="str">
        <f t="shared" si="16"/>
        <v/>
      </c>
      <c r="J117">
        <f t="shared" si="17"/>
        <v>7753.3526498554675</v>
      </c>
      <c r="K117">
        <f t="shared" si="18"/>
        <v>7753.3526498554675</v>
      </c>
      <c r="L117" t="str">
        <f t="shared" si="19"/>
        <v/>
      </c>
      <c r="M117" t="str">
        <f t="shared" si="10"/>
        <v/>
      </c>
    </row>
    <row r="118" spans="1:13">
      <c r="A118">
        <f t="shared" si="11"/>
        <v>111</v>
      </c>
      <c r="B118" s="5">
        <v>43581</v>
      </c>
      <c r="C118">
        <v>489</v>
      </c>
      <c r="D118" s="3"/>
      <c r="E118">
        <f t="shared" si="12"/>
        <v>11731.811270115148</v>
      </c>
      <c r="F118">
        <f t="shared" si="13"/>
        <v>11731.811270115148</v>
      </c>
      <c r="G118">
        <f t="shared" si="14"/>
        <v>2330.8367419304159</v>
      </c>
      <c r="H118">
        <f t="shared" si="15"/>
        <v>4661.6734838608318</v>
      </c>
      <c r="I118" t="str">
        <f t="shared" si="16"/>
        <v/>
      </c>
      <c r="J118">
        <f t="shared" si="17"/>
        <v>7559.1377862543159</v>
      </c>
      <c r="K118">
        <f t="shared" si="18"/>
        <v>7559.1377862543159</v>
      </c>
      <c r="L118" t="str">
        <f t="shared" si="19"/>
        <v/>
      </c>
      <c r="M118" t="str">
        <f t="shared" si="10"/>
        <v/>
      </c>
    </row>
    <row r="119" spans="1:13">
      <c r="A119">
        <f t="shared" si="11"/>
        <v>112</v>
      </c>
      <c r="B119" s="5">
        <v>43582</v>
      </c>
      <c r="C119">
        <v>0</v>
      </c>
      <c r="D119" s="3"/>
      <c r="E119">
        <f t="shared" si="12"/>
        <v>11455.781538415134</v>
      </c>
      <c r="F119">
        <f t="shared" si="13"/>
        <v>11455.781538415134</v>
      </c>
      <c r="G119">
        <f t="shared" si="14"/>
        <v>2020.5508595051949</v>
      </c>
      <c r="H119">
        <f t="shared" si="15"/>
        <v>4041.1017190103898</v>
      </c>
      <c r="I119" t="str">
        <f t="shared" si="16"/>
        <v/>
      </c>
      <c r="J119">
        <f t="shared" si="17"/>
        <v>7903.6798194047442</v>
      </c>
      <c r="K119">
        <f t="shared" si="18"/>
        <v>7903.6798194047442</v>
      </c>
      <c r="L119" t="str">
        <f t="shared" si="19"/>
        <v/>
      </c>
      <c r="M119" t="str">
        <f t="shared" si="10"/>
        <v/>
      </c>
    </row>
    <row r="120" spans="1:13">
      <c r="A120">
        <f t="shared" si="11"/>
        <v>113</v>
      </c>
      <c r="B120" s="5">
        <v>43583</v>
      </c>
      <c r="C120">
        <v>367</v>
      </c>
      <c r="D120" s="3"/>
      <c r="E120">
        <f t="shared" si="12"/>
        <v>11553.246320735856</v>
      </c>
      <c r="F120">
        <f t="shared" si="13"/>
        <v>11553.246320735856</v>
      </c>
      <c r="G120">
        <f t="shared" si="14"/>
        <v>2118.5708854262875</v>
      </c>
      <c r="H120">
        <f t="shared" si="15"/>
        <v>4237.1417708525751</v>
      </c>
      <c r="I120" t="str">
        <f t="shared" si="16"/>
        <v/>
      </c>
      <c r="J120">
        <f t="shared" si="17"/>
        <v>7805.1045498832809</v>
      </c>
      <c r="K120">
        <f t="shared" si="18"/>
        <v>7805.1045498832809</v>
      </c>
      <c r="L120" t="str">
        <f t="shared" si="19"/>
        <v/>
      </c>
      <c r="M120" t="str">
        <f t="shared" si="10"/>
        <v/>
      </c>
    </row>
    <row r="121" spans="1:13">
      <c r="A121">
        <f t="shared" si="11"/>
        <v>114</v>
      </c>
      <c r="B121" s="5">
        <v>43584</v>
      </c>
      <c r="C121">
        <v>934</v>
      </c>
      <c r="D121" s="3"/>
      <c r="E121">
        <f t="shared" si="12"/>
        <v>12215.417921117765</v>
      </c>
      <c r="F121">
        <f t="shared" si="13"/>
        <v>12215.417921117765</v>
      </c>
      <c r="G121">
        <f t="shared" si="14"/>
        <v>2770.5422796302228</v>
      </c>
      <c r="H121">
        <f t="shared" si="15"/>
        <v>5541.0845592604455</v>
      </c>
      <c r="I121" t="str">
        <f t="shared" si="16"/>
        <v/>
      </c>
      <c r="J121">
        <f t="shared" si="17"/>
        <v>7163.3333618573197</v>
      </c>
      <c r="K121">
        <f t="shared" si="18"/>
        <v>7163.3333618573197</v>
      </c>
      <c r="L121" t="str">
        <f t="shared" si="19"/>
        <v/>
      </c>
      <c r="M121" t="str">
        <f t="shared" si="10"/>
        <v/>
      </c>
    </row>
    <row r="122" spans="1:13">
      <c r="A122">
        <f t="shared" si="11"/>
        <v>115</v>
      </c>
      <c r="B122" s="5">
        <v>43585</v>
      </c>
      <c r="C122">
        <v>803</v>
      </c>
      <c r="D122" s="3"/>
      <c r="E122">
        <f t="shared" si="12"/>
        <v>12731.009740595904</v>
      </c>
      <c r="F122">
        <f t="shared" si="13"/>
        <v>12731.009740595904</v>
      </c>
      <c r="G122">
        <f t="shared" si="14"/>
        <v>3204.721872534928</v>
      </c>
      <c r="H122">
        <f t="shared" si="15"/>
        <v>6409.443745069856</v>
      </c>
      <c r="I122" t="str">
        <f t="shared" si="16"/>
        <v/>
      </c>
      <c r="J122">
        <f t="shared" si="17"/>
        <v>6810.565995526048</v>
      </c>
      <c r="K122">
        <f t="shared" si="18"/>
        <v>6810.565995526048</v>
      </c>
      <c r="L122" t="str">
        <f t="shared" si="19"/>
        <v/>
      </c>
      <c r="M122" t="str">
        <f t="shared" si="10"/>
        <v/>
      </c>
    </row>
    <row r="123" spans="1:13">
      <c r="A123">
        <f t="shared" si="11"/>
        <v>116</v>
      </c>
      <c r="B123" s="5">
        <v>43586</v>
      </c>
      <c r="C123">
        <v>882</v>
      </c>
      <c r="D123" s="3"/>
      <c r="E123">
        <f t="shared" si="12"/>
        <v>13313.47055418582</v>
      </c>
      <c r="F123">
        <f t="shared" si="13"/>
        <v>13313.47055418582</v>
      </c>
      <c r="G123">
        <f t="shared" si="14"/>
        <v>3660.1025661465474</v>
      </c>
      <c r="H123">
        <f t="shared" si="15"/>
        <v>7320.2051322930947</v>
      </c>
      <c r="I123" t="str">
        <f t="shared" si="16"/>
        <v/>
      </c>
      <c r="J123">
        <f t="shared" si="17"/>
        <v>6482.2654218927255</v>
      </c>
      <c r="K123">
        <f t="shared" si="18"/>
        <v>6482.2654218927255</v>
      </c>
      <c r="L123" t="str">
        <f t="shared" si="19"/>
        <v/>
      </c>
      <c r="M123" t="str">
        <f t="shared" si="10"/>
        <v/>
      </c>
    </row>
    <row r="124" spans="1:13">
      <c r="A124">
        <f t="shared" si="11"/>
        <v>117</v>
      </c>
      <c r="B124" s="5">
        <v>43587</v>
      </c>
      <c r="C124">
        <v>902</v>
      </c>
      <c r="D124" s="3"/>
      <c r="E124">
        <f t="shared" si="12"/>
        <v>13902.227047240804</v>
      </c>
      <c r="F124">
        <f t="shared" si="13"/>
        <v>13902.227047240804</v>
      </c>
      <c r="G124">
        <f t="shared" si="14"/>
        <v>4074.8620254113689</v>
      </c>
      <c r="H124">
        <f t="shared" si="15"/>
        <v>8149.7240508227378</v>
      </c>
      <c r="I124" t="str">
        <f t="shared" si="16"/>
        <v/>
      </c>
      <c r="J124">
        <f t="shared" si="17"/>
        <v>6241.5029964180658</v>
      </c>
      <c r="K124">
        <f t="shared" si="18"/>
        <v>6241.5029964180658</v>
      </c>
      <c r="L124" t="str">
        <f t="shared" si="19"/>
        <v/>
      </c>
      <c r="M124" t="str">
        <f t="shared" si="10"/>
        <v/>
      </c>
    </row>
    <row r="125" spans="1:13">
      <c r="A125">
        <f t="shared" si="11"/>
        <v>118</v>
      </c>
      <c r="B125" s="5">
        <v>43588</v>
      </c>
      <c r="C125">
        <v>0</v>
      </c>
      <c r="D125" s="3"/>
      <c r="E125">
        <f t="shared" si="12"/>
        <v>13575.131093041664</v>
      </c>
      <c r="F125">
        <f t="shared" si="13"/>
        <v>13575.131093041664</v>
      </c>
      <c r="G125">
        <f t="shared" si="14"/>
        <v>3532.4078343603787</v>
      </c>
      <c r="H125">
        <f t="shared" si="15"/>
        <v>7064.8156687207575</v>
      </c>
      <c r="I125" t="str">
        <f t="shared" si="16"/>
        <v/>
      </c>
      <c r="J125">
        <f t="shared" si="17"/>
        <v>6999.3154243209065</v>
      </c>
      <c r="K125">
        <f t="shared" si="18"/>
        <v>6999.3154243209065</v>
      </c>
      <c r="L125" t="str">
        <f t="shared" si="19"/>
        <v/>
      </c>
      <c r="M125" t="str">
        <f t="shared" si="10"/>
        <v/>
      </c>
    </row>
    <row r="126" spans="1:13">
      <c r="A126">
        <f t="shared" si="11"/>
        <v>119</v>
      </c>
      <c r="B126" s="5">
        <v>43589</v>
      </c>
      <c r="C126">
        <v>82.666999999999987</v>
      </c>
      <c r="D126" s="3"/>
      <c r="E126">
        <f t="shared" si="12"/>
        <v>13338.398154947703</v>
      </c>
      <c r="F126">
        <f t="shared" si="13"/>
        <v>13338.398154947703</v>
      </c>
      <c r="G126">
        <f t="shared" si="14"/>
        <v>3144.8332845114123</v>
      </c>
      <c r="H126">
        <f t="shared" si="15"/>
        <v>6289.6665690228247</v>
      </c>
      <c r="I126" t="str">
        <f t="shared" si="16"/>
        <v/>
      </c>
      <c r="J126">
        <f t="shared" si="17"/>
        <v>7537.7315859248783</v>
      </c>
      <c r="K126">
        <f t="shared" si="18"/>
        <v>7537.7315859248783</v>
      </c>
      <c r="L126" t="str">
        <f t="shared" si="19"/>
        <v/>
      </c>
      <c r="M126" t="str">
        <f t="shared" si="10"/>
        <v/>
      </c>
    </row>
    <row r="127" spans="1:13">
      <c r="A127">
        <f t="shared" si="11"/>
        <v>120</v>
      </c>
      <c r="B127" s="5">
        <v>43590</v>
      </c>
      <c r="C127">
        <v>629</v>
      </c>
      <c r="D127" s="3"/>
      <c r="E127">
        <f t="shared" si="12"/>
        <v>13653.568143600953</v>
      </c>
      <c r="F127">
        <f t="shared" si="13"/>
        <v>13653.568143600953</v>
      </c>
      <c r="G127">
        <f t="shared" si="14"/>
        <v>3355.1864727417183</v>
      </c>
      <c r="H127">
        <f t="shared" si="15"/>
        <v>6710.3729454834365</v>
      </c>
      <c r="I127" t="str">
        <f t="shared" si="16"/>
        <v/>
      </c>
      <c r="J127">
        <f t="shared" si="17"/>
        <v>7432.1951981175162</v>
      </c>
      <c r="K127">
        <f t="shared" si="18"/>
        <v>7432.1951981175162</v>
      </c>
      <c r="L127" t="str">
        <f t="shared" si="19"/>
        <v/>
      </c>
      <c r="M127" t="str">
        <f t="shared" si="10"/>
        <v/>
      </c>
    </row>
    <row r="128" spans="1:13">
      <c r="A128">
        <f t="shared" si="11"/>
        <v>121</v>
      </c>
      <c r="B128" s="5">
        <v>43591</v>
      </c>
      <c r="C128">
        <v>815</v>
      </c>
      <c r="D128" s="3"/>
      <c r="E128">
        <f t="shared" si="12"/>
        <v>14147.32271400336</v>
      </c>
      <c r="F128">
        <f t="shared" si="13"/>
        <v>14147.32271400336</v>
      </c>
      <c r="G128">
        <f t="shared" si="14"/>
        <v>3723.5370027605604</v>
      </c>
      <c r="H128">
        <f t="shared" si="15"/>
        <v>7447.0740055211209</v>
      </c>
      <c r="I128" t="str">
        <f t="shared" si="16"/>
        <v/>
      </c>
      <c r="J128">
        <f t="shared" si="17"/>
        <v>7189.2487084822387</v>
      </c>
      <c r="K128">
        <f t="shared" si="18"/>
        <v>7189.2487084822387</v>
      </c>
      <c r="L128" t="str">
        <f t="shared" si="19"/>
        <v/>
      </c>
      <c r="M128" t="str">
        <f t="shared" si="10"/>
        <v/>
      </c>
    </row>
    <row r="129" spans="1:13">
      <c r="A129">
        <f t="shared" si="11"/>
        <v>122</v>
      </c>
      <c r="B129" s="5">
        <v>43592</v>
      </c>
      <c r="C129">
        <v>312</v>
      </c>
      <c r="D129" s="3"/>
      <c r="E129">
        <f t="shared" si="12"/>
        <v>14126.460072156453</v>
      </c>
      <c r="F129">
        <f t="shared" si="13"/>
        <v>14126.460072156453</v>
      </c>
      <c r="G129">
        <f t="shared" si="14"/>
        <v>3539.8519365951606</v>
      </c>
      <c r="H129">
        <f t="shared" si="15"/>
        <v>7079.7038731903212</v>
      </c>
      <c r="I129" t="str">
        <f t="shared" si="16"/>
        <v/>
      </c>
      <c r="J129">
        <f t="shared" si="17"/>
        <v>7535.7561989661317</v>
      </c>
      <c r="K129">
        <f t="shared" si="18"/>
        <v>7535.7561989661317</v>
      </c>
      <c r="L129" t="str">
        <f t="shared" si="19"/>
        <v/>
      </c>
      <c r="M129" t="str">
        <f t="shared" si="10"/>
        <v/>
      </c>
    </row>
    <row r="130" spans="1:13">
      <c r="A130">
        <f t="shared" si="11"/>
        <v>123</v>
      </c>
      <c r="B130" s="5">
        <v>43593</v>
      </c>
      <c r="C130">
        <v>66</v>
      </c>
      <c r="D130" s="3"/>
      <c r="E130">
        <f t="shared" si="12"/>
        <v>13860.088293084182</v>
      </c>
      <c r="F130">
        <f t="shared" si="13"/>
        <v>13860.088293084182</v>
      </c>
      <c r="G130">
        <f t="shared" si="14"/>
        <v>3134.6194122222259</v>
      </c>
      <c r="H130">
        <f t="shared" si="15"/>
        <v>6269.2388244444519</v>
      </c>
      <c r="I130" t="str">
        <f t="shared" si="16"/>
        <v/>
      </c>
      <c r="J130">
        <f t="shared" si="17"/>
        <v>8079.8494686397298</v>
      </c>
      <c r="K130">
        <f t="shared" si="18"/>
        <v>8079.8494686397298</v>
      </c>
      <c r="L130" t="str">
        <f t="shared" si="19"/>
        <v/>
      </c>
      <c r="M130" t="str">
        <f t="shared" si="10"/>
        <v/>
      </c>
    </row>
    <row r="131" spans="1:13">
      <c r="A131">
        <f t="shared" si="11"/>
        <v>124</v>
      </c>
      <c r="B131" s="5">
        <v>43594</v>
      </c>
      <c r="C131">
        <v>144</v>
      </c>
      <c r="D131" s="3"/>
      <c r="E131">
        <f t="shared" si="12"/>
        <v>13677.983792696923</v>
      </c>
      <c r="F131">
        <f t="shared" si="13"/>
        <v>13677.983792696923</v>
      </c>
      <c r="G131">
        <f t="shared" si="14"/>
        <v>2861.3322925833518</v>
      </c>
      <c r="H131">
        <f t="shared" si="15"/>
        <v>5722.6645851667035</v>
      </c>
      <c r="I131" t="str">
        <f t="shared" si="16"/>
        <v/>
      </c>
      <c r="J131">
        <f t="shared" si="17"/>
        <v>8444.3192075302195</v>
      </c>
      <c r="K131">
        <f t="shared" si="18"/>
        <v>8444.3192075302195</v>
      </c>
      <c r="L131" t="str">
        <f t="shared" si="19"/>
        <v/>
      </c>
      <c r="M131" t="str">
        <f t="shared" ref="M131:M150" si="20">IF(L131="","",(ABS(L131)/D131)*100)</f>
        <v/>
      </c>
    </row>
    <row r="132" spans="1:13">
      <c r="A132">
        <f t="shared" si="11"/>
        <v>125</v>
      </c>
      <c r="B132" s="5">
        <v>43595</v>
      </c>
      <c r="C132">
        <v>190</v>
      </c>
      <c r="D132" s="3"/>
      <c r="E132">
        <f t="shared" si="12"/>
        <v>13546.163904056812</v>
      </c>
      <c r="F132">
        <f t="shared" si="13"/>
        <v>13546.163904056812</v>
      </c>
      <c r="G132">
        <f t="shared" si="14"/>
        <v>2670.4257282820281</v>
      </c>
      <c r="H132">
        <f t="shared" si="15"/>
        <v>5340.8514565640562</v>
      </c>
      <c r="I132" t="str">
        <f t="shared" si="16"/>
        <v/>
      </c>
      <c r="J132">
        <f t="shared" si="17"/>
        <v>8694.3124474927554</v>
      </c>
      <c r="K132">
        <f t="shared" si="18"/>
        <v>8694.3124474927554</v>
      </c>
      <c r="L132" t="str">
        <f t="shared" si="19"/>
        <v/>
      </c>
      <c r="M132" t="str">
        <f t="shared" si="20"/>
        <v/>
      </c>
    </row>
    <row r="133" spans="1:13">
      <c r="A133">
        <f t="shared" si="11"/>
        <v>126</v>
      </c>
      <c r="B133" s="5">
        <v>43596</v>
      </c>
      <c r="C133">
        <v>320</v>
      </c>
      <c r="D133" s="3">
        <v>515</v>
      </c>
      <c r="E133">
        <f t="shared" si="12"/>
        <v>13547.445515062091</v>
      </c>
      <c r="F133">
        <f t="shared" si="13"/>
        <v>13547.445515062091</v>
      </c>
      <c r="G133">
        <f t="shared" si="14"/>
        <v>2634.9330467719737</v>
      </c>
      <c r="H133">
        <f t="shared" si="15"/>
        <v>5269.8660935439475</v>
      </c>
      <c r="I133">
        <f t="shared" si="16"/>
        <v>9086.5794215181431</v>
      </c>
      <c r="J133">
        <f t="shared" si="17"/>
        <v>8766.5794215181431</v>
      </c>
      <c r="K133">
        <f t="shared" si="18"/>
        <v>9086.5794215181431</v>
      </c>
      <c r="L133">
        <f t="shared" si="19"/>
        <v>8571.5794215181431</v>
      </c>
      <c r="M133">
        <f t="shared" si="20"/>
        <v>1664.3843536928432</v>
      </c>
    </row>
    <row r="134" spans="1:13">
      <c r="A134">
        <f t="shared" si="11"/>
        <v>127</v>
      </c>
      <c r="B134" s="5">
        <v>43597</v>
      </c>
      <c r="C134">
        <v>880</v>
      </c>
      <c r="D134" s="3"/>
      <c r="E134">
        <f t="shared" si="12"/>
        <v>14108.696971922049</v>
      </c>
      <c r="F134">
        <f t="shared" si="13"/>
        <v>14108.696971922049</v>
      </c>
      <c r="G134">
        <f t="shared" si="14"/>
        <v>3164.1652255680356</v>
      </c>
      <c r="H134">
        <f t="shared" si="15"/>
        <v>6328.3304511360711</v>
      </c>
      <c r="I134" t="str">
        <f t="shared" si="16"/>
        <v/>
      </c>
      <c r="J134">
        <f t="shared" si="17"/>
        <v>8269.3665207859776</v>
      </c>
      <c r="K134">
        <f t="shared" si="18"/>
        <v>8269.3665207859776</v>
      </c>
      <c r="L134" t="str">
        <f t="shared" si="19"/>
        <v/>
      </c>
      <c r="M134" t="str">
        <f t="shared" si="20"/>
        <v/>
      </c>
    </row>
    <row r="135" spans="1:13">
      <c r="A135">
        <f t="shared" si="11"/>
        <v>128</v>
      </c>
      <c r="B135" s="5">
        <v>43598</v>
      </c>
      <c r="C135">
        <v>676</v>
      </c>
      <c r="D135" s="3"/>
      <c r="E135">
        <f t="shared" si="12"/>
        <v>14452.74312863812</v>
      </c>
      <c r="F135">
        <f t="shared" si="13"/>
        <v>14452.74312863812</v>
      </c>
      <c r="G135">
        <f t="shared" si="14"/>
        <v>3418.9449052029781</v>
      </c>
      <c r="H135">
        <f t="shared" si="15"/>
        <v>6837.8898104059563</v>
      </c>
      <c r="I135" t="str">
        <f t="shared" si="16"/>
        <v/>
      </c>
      <c r="J135">
        <f t="shared" si="17"/>
        <v>8103.8533182321635</v>
      </c>
      <c r="K135">
        <f t="shared" si="18"/>
        <v>8103.8533182321635</v>
      </c>
      <c r="L135" t="str">
        <f t="shared" si="19"/>
        <v/>
      </c>
      <c r="M135" t="str">
        <f t="shared" si="20"/>
        <v/>
      </c>
    </row>
    <row r="136" spans="1:13">
      <c r="A136">
        <f t="shared" ref="A136:A199" si="21">A135+1</f>
        <v>129</v>
      </c>
      <c r="B136" s="5">
        <v>43599</v>
      </c>
      <c r="C136">
        <v>779</v>
      </c>
      <c r="D136" s="3"/>
      <c r="E136">
        <f t="shared" ref="E136:E199" si="22">(E135*EXP(-1/$O$5)+C136)</f>
        <v>14891.694459572884</v>
      </c>
      <c r="F136">
        <f t="shared" ref="F136:F199" si="23">E136*$O$3</f>
        <v>14891.694459572884</v>
      </c>
      <c r="G136">
        <f t="shared" ref="G136:G199" si="24">(G135*EXP(-1/$O$6)+C136)</f>
        <v>3742.8077787839416</v>
      </c>
      <c r="H136">
        <f t="shared" ref="H136:H199" si="25">G136*$O$4</f>
        <v>7485.6155575678831</v>
      </c>
      <c r="I136" t="str">
        <f t="shared" ref="I136:I199" si="26">IF(ISBLANK(D136),"",($O$2+((E135*EXP(-1/$O$5))*$O$3)-((G135*EXP(-1/$O$6))*$O$4)))</f>
        <v/>
      </c>
      <c r="J136">
        <f t="shared" ref="J136:J199" si="27">$O$2+F136-H136</f>
        <v>7895.0789020050006</v>
      </c>
      <c r="K136">
        <f t="shared" ref="K136:K199" si="28">IF(I136="",J136,I136)</f>
        <v>7895.0789020050006</v>
      </c>
      <c r="L136" t="str">
        <f t="shared" ref="L136:L199" si="29">IF(ISBLANK(D136),"",(K136-D136))</f>
        <v/>
      </c>
      <c r="M136" t="str">
        <f t="shared" si="20"/>
        <v/>
      </c>
    </row>
    <row r="137" spans="1:13">
      <c r="A137">
        <f t="shared" si="21"/>
        <v>130</v>
      </c>
      <c r="B137" s="5">
        <v>43600</v>
      </c>
      <c r="C137">
        <v>436</v>
      </c>
      <c r="D137" s="3"/>
      <c r="E137">
        <f t="shared" si="22"/>
        <v>14977.318006048999</v>
      </c>
      <c r="F137">
        <f t="shared" si="23"/>
        <v>14977.318006048999</v>
      </c>
      <c r="G137">
        <f t="shared" si="24"/>
        <v>3680.5573464408653</v>
      </c>
      <c r="H137">
        <f t="shared" si="25"/>
        <v>7361.1146928817307</v>
      </c>
      <c r="I137" t="str">
        <f t="shared" si="26"/>
        <v/>
      </c>
      <c r="J137">
        <f t="shared" si="27"/>
        <v>8105.2033131672688</v>
      </c>
      <c r="K137">
        <f t="shared" si="28"/>
        <v>8105.2033131672688</v>
      </c>
      <c r="L137" t="str">
        <f t="shared" si="29"/>
        <v/>
      </c>
      <c r="M137" t="str">
        <f t="shared" si="20"/>
        <v/>
      </c>
    </row>
    <row r="138" spans="1:13">
      <c r="A138">
        <f t="shared" si="21"/>
        <v>131</v>
      </c>
      <c r="B138" s="5">
        <v>43601</v>
      </c>
      <c r="C138">
        <v>859</v>
      </c>
      <c r="D138" s="3"/>
      <c r="E138">
        <f t="shared" si="22"/>
        <v>15483.92697489368</v>
      </c>
      <c r="F138">
        <f t="shared" si="23"/>
        <v>15483.92697489368</v>
      </c>
      <c r="G138">
        <f t="shared" si="24"/>
        <v>4049.5938223927587</v>
      </c>
      <c r="H138">
        <f t="shared" si="25"/>
        <v>8099.1876447855175</v>
      </c>
      <c r="I138" t="str">
        <f t="shared" si="26"/>
        <v/>
      </c>
      <c r="J138">
        <f t="shared" si="27"/>
        <v>7873.7393301081629</v>
      </c>
      <c r="K138">
        <f t="shared" si="28"/>
        <v>7873.7393301081629</v>
      </c>
      <c r="L138" t="str">
        <f t="shared" si="29"/>
        <v/>
      </c>
      <c r="M138" t="str">
        <f t="shared" si="20"/>
        <v/>
      </c>
    </row>
    <row r="139" spans="1:13">
      <c r="A139">
        <f t="shared" si="21"/>
        <v>132</v>
      </c>
      <c r="B139" s="5">
        <v>43602</v>
      </c>
      <c r="C139">
        <v>730</v>
      </c>
      <c r="D139" s="3"/>
      <c r="E139">
        <f t="shared" si="22"/>
        <v>15849.616289174599</v>
      </c>
      <c r="F139">
        <f t="shared" si="23"/>
        <v>15849.616289174599</v>
      </c>
      <c r="G139">
        <f t="shared" si="24"/>
        <v>4240.503387597144</v>
      </c>
      <c r="H139">
        <f t="shared" si="25"/>
        <v>8481.0067751942879</v>
      </c>
      <c r="I139" t="str">
        <f t="shared" si="26"/>
        <v/>
      </c>
      <c r="J139">
        <f t="shared" si="27"/>
        <v>7857.609513980311</v>
      </c>
      <c r="K139">
        <f t="shared" si="28"/>
        <v>7857.609513980311</v>
      </c>
      <c r="L139" t="str">
        <f t="shared" si="29"/>
        <v/>
      </c>
      <c r="M139" t="str">
        <f t="shared" si="20"/>
        <v/>
      </c>
    </row>
    <row r="140" spans="1:13">
      <c r="A140">
        <f t="shared" si="21"/>
        <v>133</v>
      </c>
      <c r="B140" s="5">
        <v>43603</v>
      </c>
      <c r="C140">
        <v>562</v>
      </c>
      <c r="D140" s="3"/>
      <c r="E140">
        <f t="shared" si="22"/>
        <v>16038.701550681189</v>
      </c>
      <c r="F140">
        <f t="shared" si="23"/>
        <v>16038.701550681189</v>
      </c>
      <c r="G140">
        <f t="shared" si="24"/>
        <v>4237.9986705237425</v>
      </c>
      <c r="H140">
        <f t="shared" si="25"/>
        <v>8475.997341047485</v>
      </c>
      <c r="I140" t="str">
        <f t="shared" si="26"/>
        <v/>
      </c>
      <c r="J140">
        <f t="shared" si="27"/>
        <v>8051.7042096337027</v>
      </c>
      <c r="K140">
        <f t="shared" si="28"/>
        <v>8051.7042096337027</v>
      </c>
      <c r="L140" t="str">
        <f t="shared" si="29"/>
        <v/>
      </c>
      <c r="M140" t="str">
        <f t="shared" si="20"/>
        <v/>
      </c>
    </row>
    <row r="141" spans="1:13">
      <c r="A141">
        <f t="shared" si="21"/>
        <v>134</v>
      </c>
      <c r="B141" s="5">
        <v>43604</v>
      </c>
      <c r="C141">
        <v>284</v>
      </c>
      <c r="D141" s="3"/>
      <c r="E141">
        <f t="shared" si="22"/>
        <v>15945.33795490561</v>
      </c>
      <c r="F141">
        <f t="shared" si="23"/>
        <v>15945.33795490561</v>
      </c>
      <c r="G141">
        <f t="shared" si="24"/>
        <v>3957.8273866476839</v>
      </c>
      <c r="H141">
        <f t="shared" si="25"/>
        <v>7915.6547732953677</v>
      </c>
      <c r="I141" t="str">
        <f t="shared" si="26"/>
        <v/>
      </c>
      <c r="J141">
        <f t="shared" si="27"/>
        <v>8518.683181610244</v>
      </c>
      <c r="K141">
        <f t="shared" si="28"/>
        <v>8518.683181610244</v>
      </c>
      <c r="L141" t="str">
        <f t="shared" si="29"/>
        <v/>
      </c>
      <c r="M141" t="str">
        <f t="shared" si="20"/>
        <v/>
      </c>
    </row>
    <row r="142" spans="1:13">
      <c r="A142">
        <f t="shared" si="21"/>
        <v>135</v>
      </c>
      <c r="B142" s="5">
        <v>43605</v>
      </c>
      <c r="C142">
        <v>68</v>
      </c>
      <c r="D142" s="3"/>
      <c r="E142">
        <f t="shared" si="22"/>
        <v>15638.171047066711</v>
      </c>
      <c r="F142">
        <f t="shared" si="23"/>
        <v>15638.171047066711</v>
      </c>
      <c r="G142">
        <f t="shared" si="24"/>
        <v>3498.9530925108943</v>
      </c>
      <c r="H142">
        <f t="shared" si="25"/>
        <v>6997.9061850217886</v>
      </c>
      <c r="I142" t="str">
        <f t="shared" si="26"/>
        <v/>
      </c>
      <c r="J142">
        <f t="shared" si="27"/>
        <v>9129.2648620449218</v>
      </c>
      <c r="K142">
        <f t="shared" si="28"/>
        <v>9129.2648620449218</v>
      </c>
      <c r="L142" t="str">
        <f t="shared" si="29"/>
        <v/>
      </c>
      <c r="M142" t="str">
        <f t="shared" si="20"/>
        <v/>
      </c>
    </row>
    <row r="143" spans="1:13">
      <c r="A143">
        <f t="shared" si="21"/>
        <v>136</v>
      </c>
      <c r="B143" s="5">
        <v>43606</v>
      </c>
      <c r="C143">
        <v>217</v>
      </c>
      <c r="D143" s="3"/>
      <c r="E143">
        <f t="shared" si="22"/>
        <v>15487.231258485508</v>
      </c>
      <c r="F143">
        <f t="shared" si="23"/>
        <v>15487.231258485508</v>
      </c>
      <c r="G143">
        <f t="shared" si="24"/>
        <v>3250.1651081602467</v>
      </c>
      <c r="H143">
        <f t="shared" si="25"/>
        <v>6500.3302163204935</v>
      </c>
      <c r="I143" t="str">
        <f t="shared" si="26"/>
        <v/>
      </c>
      <c r="J143">
        <f t="shared" si="27"/>
        <v>9475.9010421650146</v>
      </c>
      <c r="K143">
        <f t="shared" si="28"/>
        <v>9475.9010421650146</v>
      </c>
      <c r="L143" t="str">
        <f t="shared" si="29"/>
        <v/>
      </c>
      <c r="M143" t="str">
        <f t="shared" si="20"/>
        <v/>
      </c>
    </row>
    <row r="144" spans="1:13">
      <c r="A144">
        <f t="shared" si="21"/>
        <v>137</v>
      </c>
      <c r="B144" s="5">
        <v>43607</v>
      </c>
      <c r="C144">
        <v>359</v>
      </c>
      <c r="D144" s="3"/>
      <c r="E144">
        <f t="shared" si="22"/>
        <v>15481.842828546689</v>
      </c>
      <c r="F144">
        <f t="shared" si="23"/>
        <v>15481.842828546689</v>
      </c>
      <c r="G144">
        <f t="shared" si="24"/>
        <v>3176.4963028032766</v>
      </c>
      <c r="H144">
        <f t="shared" si="25"/>
        <v>6352.9926056065533</v>
      </c>
      <c r="I144" t="str">
        <f t="shared" si="26"/>
        <v/>
      </c>
      <c r="J144">
        <f t="shared" si="27"/>
        <v>9617.8502229401347</v>
      </c>
      <c r="K144">
        <f t="shared" si="28"/>
        <v>9617.8502229401347</v>
      </c>
      <c r="L144" t="str">
        <f t="shared" si="29"/>
        <v/>
      </c>
      <c r="M144" t="str">
        <f t="shared" si="20"/>
        <v/>
      </c>
    </row>
    <row r="145" spans="1:13">
      <c r="A145">
        <f t="shared" si="21"/>
        <v>138</v>
      </c>
      <c r="B145" s="5">
        <v>43608</v>
      </c>
      <c r="C145">
        <v>611</v>
      </c>
      <c r="D145" s="3">
        <v>493</v>
      </c>
      <c r="E145">
        <f t="shared" si="22"/>
        <v>15728.581179275921</v>
      </c>
      <c r="F145">
        <f t="shared" si="23"/>
        <v>15728.581179275921</v>
      </c>
      <c r="G145">
        <f t="shared" si="24"/>
        <v>3364.6344435383212</v>
      </c>
      <c r="H145">
        <f t="shared" si="25"/>
        <v>6729.2688870766424</v>
      </c>
      <c r="I145">
        <f t="shared" si="26"/>
        <v>10099.31229219928</v>
      </c>
      <c r="J145">
        <f t="shared" si="27"/>
        <v>9488.3122921992799</v>
      </c>
      <c r="K145">
        <f t="shared" si="28"/>
        <v>10099.31229219928</v>
      </c>
      <c r="L145">
        <f t="shared" si="29"/>
        <v>9606.3122921992799</v>
      </c>
      <c r="M145">
        <f t="shared" si="20"/>
        <v>1948.5420470992456</v>
      </c>
    </row>
    <row r="146" spans="1:13">
      <c r="A146">
        <f t="shared" si="21"/>
        <v>139</v>
      </c>
      <c r="B146" s="5">
        <v>43609</v>
      </c>
      <c r="C146">
        <v>1072</v>
      </c>
      <c r="D146" s="3">
        <v>492</v>
      </c>
      <c r="E146">
        <f t="shared" si="22"/>
        <v>16430.514192774288</v>
      </c>
      <c r="F146">
        <f t="shared" si="23"/>
        <v>16430.514192774288</v>
      </c>
      <c r="G146">
        <f t="shared" si="24"/>
        <v>3988.7272398416208</v>
      </c>
      <c r="H146">
        <f t="shared" si="25"/>
        <v>7977.4544796832415</v>
      </c>
      <c r="I146">
        <f t="shared" si="26"/>
        <v>10014.059713091046</v>
      </c>
      <c r="J146">
        <f t="shared" si="27"/>
        <v>8942.0597130910464</v>
      </c>
      <c r="K146">
        <f t="shared" si="28"/>
        <v>10014.059713091046</v>
      </c>
      <c r="L146">
        <f t="shared" si="29"/>
        <v>9522.0597130910464</v>
      </c>
      <c r="M146">
        <f t="shared" si="20"/>
        <v>1935.3779904656599</v>
      </c>
    </row>
    <row r="147" spans="1:13">
      <c r="A147">
        <f t="shared" si="21"/>
        <v>140</v>
      </c>
      <c r="B147" s="5">
        <v>43610</v>
      </c>
      <c r="C147">
        <v>813</v>
      </c>
      <c r="D147" s="3"/>
      <c r="E147">
        <f t="shared" si="22"/>
        <v>16856.931906381928</v>
      </c>
      <c r="F147">
        <f t="shared" si="23"/>
        <v>16856.931906381928</v>
      </c>
      <c r="G147">
        <f t="shared" si="24"/>
        <v>4270.7394923502434</v>
      </c>
      <c r="H147">
        <f t="shared" si="25"/>
        <v>8541.4789847004868</v>
      </c>
      <c r="I147" t="str">
        <f t="shared" si="26"/>
        <v/>
      </c>
      <c r="J147">
        <f t="shared" si="27"/>
        <v>8804.4529216814408</v>
      </c>
      <c r="K147">
        <f t="shared" si="28"/>
        <v>8804.4529216814408</v>
      </c>
      <c r="L147" t="str">
        <f t="shared" si="29"/>
        <v/>
      </c>
      <c r="M147" t="str">
        <f t="shared" si="20"/>
        <v/>
      </c>
    </row>
    <row r="148" spans="1:13">
      <c r="A148">
        <f t="shared" si="21"/>
        <v>141</v>
      </c>
      <c r="B148" s="5">
        <v>43611</v>
      </c>
      <c r="C148">
        <v>828</v>
      </c>
      <c r="D148" s="3"/>
      <c r="E148">
        <f t="shared" si="22"/>
        <v>17288.316730406776</v>
      </c>
      <c r="F148">
        <f t="shared" si="23"/>
        <v>17288.316730406776</v>
      </c>
      <c r="G148">
        <f t="shared" si="24"/>
        <v>4530.2096815087352</v>
      </c>
      <c r="H148">
        <f t="shared" si="25"/>
        <v>9060.4193630174705</v>
      </c>
      <c r="I148" t="str">
        <f t="shared" si="26"/>
        <v/>
      </c>
      <c r="J148">
        <f t="shared" si="27"/>
        <v>8716.8973673893051</v>
      </c>
      <c r="K148">
        <f t="shared" si="28"/>
        <v>8716.8973673893051</v>
      </c>
      <c r="L148" t="str">
        <f t="shared" si="29"/>
        <v/>
      </c>
      <c r="M148" t="str">
        <f t="shared" si="20"/>
        <v/>
      </c>
    </row>
    <row r="149" spans="1:13">
      <c r="A149">
        <f t="shared" si="21"/>
        <v>142</v>
      </c>
      <c r="B149" s="5">
        <v>43612</v>
      </c>
      <c r="C149">
        <v>95</v>
      </c>
      <c r="D149" s="3"/>
      <c r="E149">
        <f t="shared" si="22"/>
        <v>16976.5517971185</v>
      </c>
      <c r="F149">
        <f t="shared" si="23"/>
        <v>16976.5517971185</v>
      </c>
      <c r="G149">
        <f t="shared" si="24"/>
        <v>4022.1386541342313</v>
      </c>
      <c r="H149">
        <f t="shared" si="25"/>
        <v>8044.2773082684625</v>
      </c>
      <c r="I149" t="str">
        <f t="shared" si="26"/>
        <v/>
      </c>
      <c r="J149">
        <f t="shared" si="27"/>
        <v>9421.2744888500383</v>
      </c>
      <c r="K149">
        <f t="shared" si="28"/>
        <v>9421.2744888500383</v>
      </c>
      <c r="L149" t="str">
        <f t="shared" si="29"/>
        <v/>
      </c>
      <c r="M149" t="str">
        <f t="shared" si="20"/>
        <v/>
      </c>
    </row>
    <row r="150" spans="1:13">
      <c r="A150">
        <f t="shared" si="21"/>
        <v>143</v>
      </c>
      <c r="B150" s="5">
        <v>43613</v>
      </c>
      <c r="C150">
        <v>1125.7445</v>
      </c>
      <c r="D150" s="3"/>
      <c r="E150">
        <f t="shared" si="22"/>
        <v>17702.866666871472</v>
      </c>
      <c r="F150">
        <f t="shared" si="23"/>
        <v>17702.866666871472</v>
      </c>
      <c r="G150">
        <f t="shared" si="24"/>
        <v>4612.4476089999043</v>
      </c>
      <c r="H150">
        <f t="shared" si="25"/>
        <v>9224.8952179998087</v>
      </c>
      <c r="I150" t="str">
        <f t="shared" si="26"/>
        <v/>
      </c>
      <c r="J150">
        <f t="shared" si="27"/>
        <v>8966.9714488716636</v>
      </c>
      <c r="K150">
        <f t="shared" si="28"/>
        <v>8966.9714488716636</v>
      </c>
      <c r="L150" t="str">
        <f t="shared" si="29"/>
        <v/>
      </c>
      <c r="M150" t="str">
        <f t="shared" si="20"/>
        <v/>
      </c>
    </row>
    <row r="151" spans="1:13">
      <c r="A151">
        <f t="shared" si="21"/>
        <v>144</v>
      </c>
      <c r="B151" s="5">
        <v>43614</v>
      </c>
      <c r="C151">
        <v>833.68279999999993</v>
      </c>
      <c r="D151" s="3">
        <v>487</v>
      </c>
      <c r="E151">
        <f t="shared" si="22"/>
        <v>18120.03087277976</v>
      </c>
      <c r="F151">
        <f t="shared" si="23"/>
        <v>18120.03087277976</v>
      </c>
      <c r="G151">
        <f t="shared" si="24"/>
        <v>4832.1116959975834</v>
      </c>
      <c r="H151">
        <f t="shared" si="25"/>
        <v>9664.2233919951668</v>
      </c>
      <c r="I151">
        <f t="shared" si="26"/>
        <v>9778.4902807845938</v>
      </c>
      <c r="J151">
        <f t="shared" si="27"/>
        <v>8944.8074807845933</v>
      </c>
      <c r="K151">
        <f t="shared" si="28"/>
        <v>9778.4902807845938</v>
      </c>
      <c r="L151">
        <f t="shared" si="29"/>
        <v>9291.4902807845938</v>
      </c>
    </row>
    <row r="152" spans="1:13">
      <c r="A152">
        <f t="shared" si="21"/>
        <v>145</v>
      </c>
      <c r="B152" s="5">
        <v>43615</v>
      </c>
      <c r="C152">
        <v>679.06189999999992</v>
      </c>
      <c r="D152" s="3"/>
      <c r="E152">
        <f t="shared" si="22"/>
        <v>18372.759008533973</v>
      </c>
      <c r="F152">
        <f t="shared" si="23"/>
        <v>18372.759008533973</v>
      </c>
      <c r="G152">
        <f t="shared" si="24"/>
        <v>4867.9127383846726</v>
      </c>
      <c r="H152">
        <f t="shared" si="25"/>
        <v>9735.8254767693452</v>
      </c>
      <c r="I152" t="str">
        <f t="shared" si="26"/>
        <v/>
      </c>
      <c r="J152">
        <f t="shared" si="27"/>
        <v>9125.9335317646273</v>
      </c>
      <c r="K152">
        <f t="shared" si="28"/>
        <v>9125.9335317646273</v>
      </c>
      <c r="L152" t="str">
        <f t="shared" si="29"/>
        <v/>
      </c>
    </row>
    <row r="153" spans="1:13">
      <c r="A153">
        <f t="shared" si="21"/>
        <v>146</v>
      </c>
      <c r="B153" s="5">
        <v>43616</v>
      </c>
      <c r="C153">
        <v>610</v>
      </c>
      <c r="D153" s="3"/>
      <c r="E153">
        <f t="shared" si="22"/>
        <v>18550.478977518364</v>
      </c>
      <c r="F153">
        <f t="shared" si="23"/>
        <v>18550.478977518364</v>
      </c>
      <c r="G153">
        <f t="shared" si="24"/>
        <v>4829.8859708180598</v>
      </c>
      <c r="H153">
        <f t="shared" si="25"/>
        <v>9659.7719416361197</v>
      </c>
      <c r="I153" t="str">
        <f t="shared" si="26"/>
        <v/>
      </c>
      <c r="J153">
        <f t="shared" si="27"/>
        <v>9379.7070358822439</v>
      </c>
      <c r="K153">
        <f t="shared" si="28"/>
        <v>9379.7070358822439</v>
      </c>
      <c r="L153" t="str">
        <f t="shared" si="29"/>
        <v/>
      </c>
    </row>
    <row r="154" spans="1:13">
      <c r="A154">
        <f t="shared" si="21"/>
        <v>147</v>
      </c>
      <c r="B154" s="5">
        <v>43617</v>
      </c>
      <c r="C154">
        <v>1122</v>
      </c>
      <c r="D154" s="3">
        <v>496</v>
      </c>
      <c r="E154">
        <f t="shared" si="22"/>
        <v>19236.017495384338</v>
      </c>
      <c r="F154">
        <f t="shared" si="23"/>
        <v>19236.017495384338</v>
      </c>
      <c r="G154">
        <f t="shared" si="24"/>
        <v>5308.9214064156267</v>
      </c>
      <c r="H154">
        <f t="shared" si="25"/>
        <v>10617.842812831253</v>
      </c>
      <c r="I154">
        <f t="shared" si="26"/>
        <v>10229.174682553084</v>
      </c>
      <c r="J154">
        <f t="shared" si="27"/>
        <v>9107.1746825530845</v>
      </c>
      <c r="K154">
        <f t="shared" si="28"/>
        <v>10229.174682553084</v>
      </c>
      <c r="L154">
        <f t="shared" si="29"/>
        <v>9733.1746825530845</v>
      </c>
    </row>
    <row r="155" spans="1:13">
      <c r="A155">
        <f t="shared" si="21"/>
        <v>148</v>
      </c>
      <c r="B155" s="5">
        <v>43618</v>
      </c>
      <c r="C155">
        <v>173</v>
      </c>
      <c r="D155" s="3">
        <v>485</v>
      </c>
      <c r="E155">
        <f t="shared" si="22"/>
        <v>18956.426448190006</v>
      </c>
      <c r="F155">
        <f t="shared" si="23"/>
        <v>18956.426448190006</v>
      </c>
      <c r="G155">
        <f t="shared" si="24"/>
        <v>4775.1866387323589</v>
      </c>
      <c r="H155">
        <f t="shared" si="25"/>
        <v>9550.3732774647178</v>
      </c>
      <c r="I155">
        <f t="shared" si="26"/>
        <v>10068.053170725289</v>
      </c>
      <c r="J155">
        <f t="shared" si="27"/>
        <v>9895.0531707252885</v>
      </c>
      <c r="K155">
        <f t="shared" si="28"/>
        <v>10068.053170725289</v>
      </c>
      <c r="L155">
        <f t="shared" si="29"/>
        <v>9583.0531707252885</v>
      </c>
    </row>
    <row r="156" spans="1:13">
      <c r="A156">
        <f t="shared" si="21"/>
        <v>149</v>
      </c>
      <c r="B156" s="5">
        <v>43619</v>
      </c>
      <c r="C156">
        <v>0</v>
      </c>
      <c r="D156" s="3"/>
      <c r="E156">
        <f t="shared" si="22"/>
        <v>18510.413706763287</v>
      </c>
      <c r="F156">
        <f t="shared" si="23"/>
        <v>18510.413706763287</v>
      </c>
      <c r="G156">
        <f t="shared" si="24"/>
        <v>4139.5037642994366</v>
      </c>
      <c r="H156">
        <f t="shared" si="25"/>
        <v>8279.0075285988733</v>
      </c>
      <c r="I156" t="str">
        <f t="shared" si="26"/>
        <v/>
      </c>
      <c r="J156">
        <f t="shared" si="27"/>
        <v>10720.406178164414</v>
      </c>
      <c r="K156">
        <f t="shared" si="28"/>
        <v>10720.406178164414</v>
      </c>
      <c r="L156" t="str">
        <f t="shared" si="29"/>
        <v/>
      </c>
    </row>
    <row r="157" spans="1:13">
      <c r="A157">
        <f t="shared" si="21"/>
        <v>150</v>
      </c>
      <c r="B157" s="5">
        <v>43620</v>
      </c>
      <c r="C157">
        <v>141</v>
      </c>
      <c r="D157" s="3"/>
      <c r="E157">
        <f t="shared" si="22"/>
        <v>18215.894892873948</v>
      </c>
      <c r="F157">
        <f t="shared" si="23"/>
        <v>18215.894892873948</v>
      </c>
      <c r="G157">
        <f t="shared" si="24"/>
        <v>3729.4443292038663</v>
      </c>
      <c r="H157">
        <f t="shared" si="25"/>
        <v>7458.8886584077327</v>
      </c>
      <c r="I157" t="str">
        <f t="shared" si="26"/>
        <v/>
      </c>
      <c r="J157">
        <f t="shared" si="27"/>
        <v>11246.006234466215</v>
      </c>
      <c r="K157">
        <f t="shared" si="28"/>
        <v>11246.006234466215</v>
      </c>
      <c r="L157" t="str">
        <f t="shared" si="29"/>
        <v/>
      </c>
    </row>
    <row r="158" spans="1:13">
      <c r="A158">
        <f t="shared" si="21"/>
        <v>151</v>
      </c>
      <c r="B158" s="5">
        <v>43621</v>
      </c>
      <c r="C158">
        <v>74</v>
      </c>
      <c r="D158" s="3"/>
      <c r="E158">
        <f t="shared" si="22"/>
        <v>17861.30560992461</v>
      </c>
      <c r="F158">
        <f t="shared" si="23"/>
        <v>17861.30560992461</v>
      </c>
      <c r="G158">
        <f t="shared" si="24"/>
        <v>3306.9728673354725</v>
      </c>
      <c r="H158">
        <f t="shared" si="25"/>
        <v>6613.9457346709451</v>
      </c>
      <c r="I158" t="str">
        <f t="shared" si="26"/>
        <v/>
      </c>
      <c r="J158">
        <f t="shared" si="27"/>
        <v>11736.359875253664</v>
      </c>
      <c r="K158">
        <f t="shared" si="28"/>
        <v>11736.359875253664</v>
      </c>
      <c r="L158" t="str">
        <f t="shared" si="29"/>
        <v/>
      </c>
    </row>
    <row r="159" spans="1:13">
      <c r="A159">
        <f t="shared" si="21"/>
        <v>152</v>
      </c>
      <c r="B159" s="5">
        <v>43622</v>
      </c>
      <c r="C159">
        <v>194</v>
      </c>
      <c r="D159" s="3"/>
      <c r="E159">
        <f t="shared" si="22"/>
        <v>17635.059214734258</v>
      </c>
      <c r="F159">
        <f t="shared" si="23"/>
        <v>17635.059214734258</v>
      </c>
      <c r="G159">
        <f t="shared" si="24"/>
        <v>3060.7416937666103</v>
      </c>
      <c r="H159">
        <f t="shared" si="25"/>
        <v>6121.4833875332206</v>
      </c>
      <c r="I159" t="str">
        <f t="shared" si="26"/>
        <v/>
      </c>
      <c r="J159">
        <f t="shared" si="27"/>
        <v>12002.575827201037</v>
      </c>
      <c r="K159">
        <f t="shared" si="28"/>
        <v>12002.575827201037</v>
      </c>
      <c r="L159" t="str">
        <f t="shared" si="29"/>
        <v/>
      </c>
    </row>
    <row r="160" spans="1:13">
      <c r="A160">
        <f t="shared" si="21"/>
        <v>153</v>
      </c>
      <c r="B160" s="5">
        <v>43623</v>
      </c>
      <c r="C160">
        <v>217</v>
      </c>
      <c r="D160" s="3"/>
      <c r="E160">
        <f t="shared" si="22"/>
        <v>17437.136015623746</v>
      </c>
      <c r="F160">
        <f t="shared" si="23"/>
        <v>17437.136015623746</v>
      </c>
      <c r="G160">
        <f t="shared" si="24"/>
        <v>2870.2893311702128</v>
      </c>
      <c r="H160">
        <f t="shared" si="25"/>
        <v>5740.5786623404256</v>
      </c>
      <c r="I160" t="str">
        <f t="shared" si="26"/>
        <v/>
      </c>
      <c r="J160">
        <f t="shared" si="27"/>
        <v>12185.55735328332</v>
      </c>
      <c r="K160">
        <f t="shared" si="28"/>
        <v>12185.55735328332</v>
      </c>
      <c r="L160" t="str">
        <f t="shared" si="29"/>
        <v/>
      </c>
    </row>
    <row r="161" spans="1:12">
      <c r="A161">
        <f t="shared" si="21"/>
        <v>154</v>
      </c>
      <c r="B161" s="5">
        <v>43624</v>
      </c>
      <c r="C161">
        <v>0</v>
      </c>
      <c r="D161" s="3"/>
      <c r="E161">
        <f t="shared" si="22"/>
        <v>17026.869615560696</v>
      </c>
      <c r="F161">
        <f t="shared" si="23"/>
        <v>17026.869615560696</v>
      </c>
      <c r="G161">
        <f t="shared" si="24"/>
        <v>2488.1903870801875</v>
      </c>
      <c r="H161">
        <f t="shared" si="25"/>
        <v>4976.380774160375</v>
      </c>
      <c r="I161" t="str">
        <f t="shared" si="26"/>
        <v/>
      </c>
      <c r="J161">
        <f t="shared" si="27"/>
        <v>12539.488841400322</v>
      </c>
      <c r="K161">
        <f t="shared" si="28"/>
        <v>12539.488841400322</v>
      </c>
      <c r="L161" t="str">
        <f t="shared" si="29"/>
        <v/>
      </c>
    </row>
    <row r="162" spans="1:12">
      <c r="A162">
        <f t="shared" si="21"/>
        <v>155</v>
      </c>
      <c r="B162" s="5">
        <v>43625</v>
      </c>
      <c r="C162">
        <v>62</v>
      </c>
      <c r="D162" s="3"/>
      <c r="E162">
        <f t="shared" si="22"/>
        <v>16688.256091914387</v>
      </c>
      <c r="F162">
        <f t="shared" si="23"/>
        <v>16688.256091914387</v>
      </c>
      <c r="G162">
        <f t="shared" si="24"/>
        <v>2218.9572569306642</v>
      </c>
      <c r="H162">
        <f t="shared" si="25"/>
        <v>4437.9145138613285</v>
      </c>
      <c r="I162" t="str">
        <f t="shared" si="26"/>
        <v/>
      </c>
      <c r="J162">
        <f t="shared" si="27"/>
        <v>12739.341578053059</v>
      </c>
      <c r="K162">
        <f t="shared" si="28"/>
        <v>12739.341578053059</v>
      </c>
      <c r="L162" t="str">
        <f t="shared" si="29"/>
        <v/>
      </c>
    </row>
    <row r="163" spans="1:12">
      <c r="A163">
        <f t="shared" si="21"/>
        <v>156</v>
      </c>
      <c r="B163" s="5">
        <v>43626</v>
      </c>
      <c r="C163">
        <v>157</v>
      </c>
      <c r="D163" s="3"/>
      <c r="E163">
        <f t="shared" si="22"/>
        <v>16452.609573356214</v>
      </c>
      <c r="F163">
        <f t="shared" si="23"/>
        <v>16452.609573356214</v>
      </c>
      <c r="G163">
        <f t="shared" si="24"/>
        <v>2080.5650065234786</v>
      </c>
      <c r="H163">
        <f t="shared" si="25"/>
        <v>4161.1300130469572</v>
      </c>
      <c r="I163" t="str">
        <f t="shared" si="26"/>
        <v/>
      </c>
      <c r="J163">
        <f t="shared" si="27"/>
        <v>12780.479560309257</v>
      </c>
      <c r="K163">
        <f t="shared" si="28"/>
        <v>12780.479560309257</v>
      </c>
      <c r="L163" t="str">
        <f t="shared" si="29"/>
        <v/>
      </c>
    </row>
    <row r="164" spans="1:12">
      <c r="A164">
        <f t="shared" si="21"/>
        <v>157</v>
      </c>
      <c r="B164" s="5">
        <v>43627</v>
      </c>
      <c r="C164">
        <v>308</v>
      </c>
      <c r="D164" s="3"/>
      <c r="E164">
        <f t="shared" si="22"/>
        <v>16373.507419925987</v>
      </c>
      <c r="F164">
        <f t="shared" si="23"/>
        <v>16373.507419925987</v>
      </c>
      <c r="G164">
        <f t="shared" si="24"/>
        <v>2111.5958231487957</v>
      </c>
      <c r="H164">
        <f t="shared" si="25"/>
        <v>4223.1916462975914</v>
      </c>
      <c r="I164" t="str">
        <f t="shared" si="26"/>
        <v/>
      </c>
      <c r="J164">
        <f t="shared" si="27"/>
        <v>12639.315773628396</v>
      </c>
      <c r="K164">
        <f t="shared" si="28"/>
        <v>12639.315773628396</v>
      </c>
      <c r="L164" t="str">
        <f t="shared" si="29"/>
        <v/>
      </c>
    </row>
    <row r="165" spans="1:12">
      <c r="A165">
        <f t="shared" si="21"/>
        <v>158</v>
      </c>
      <c r="B165" s="5">
        <v>43628</v>
      </c>
      <c r="C165">
        <v>667</v>
      </c>
      <c r="D165" s="3"/>
      <c r="E165">
        <f t="shared" si="22"/>
        <v>16655.266406748149</v>
      </c>
      <c r="F165">
        <f t="shared" si="23"/>
        <v>16655.266406748149</v>
      </c>
      <c r="G165">
        <f t="shared" si="24"/>
        <v>2497.4957522924842</v>
      </c>
      <c r="H165">
        <f t="shared" si="25"/>
        <v>4994.9915045849684</v>
      </c>
      <c r="I165" t="str">
        <f t="shared" si="26"/>
        <v/>
      </c>
      <c r="J165">
        <f t="shared" si="27"/>
        <v>12149.274902163181</v>
      </c>
      <c r="K165">
        <f t="shared" si="28"/>
        <v>12149.274902163181</v>
      </c>
      <c r="L165" t="str">
        <f t="shared" si="29"/>
        <v/>
      </c>
    </row>
    <row r="166" spans="1:12">
      <c r="A166">
        <f t="shared" si="21"/>
        <v>159</v>
      </c>
      <c r="B166" s="5">
        <v>43629</v>
      </c>
      <c r="C166">
        <v>220</v>
      </c>
      <c r="D166" s="3"/>
      <c r="E166">
        <f t="shared" si="22"/>
        <v>16483.396079839811</v>
      </c>
      <c r="F166">
        <f t="shared" si="23"/>
        <v>16483.396079839811</v>
      </c>
      <c r="G166">
        <f t="shared" si="24"/>
        <v>2385.0238723823086</v>
      </c>
      <c r="H166">
        <f t="shared" si="25"/>
        <v>4770.0477447646172</v>
      </c>
      <c r="I166" t="str">
        <f t="shared" si="26"/>
        <v/>
      </c>
      <c r="J166">
        <f t="shared" si="27"/>
        <v>12202.348335075194</v>
      </c>
      <c r="K166">
        <f t="shared" si="28"/>
        <v>12202.348335075194</v>
      </c>
      <c r="L166" t="str">
        <f t="shared" si="29"/>
        <v/>
      </c>
    </row>
    <row r="167" spans="1:12">
      <c r="A167">
        <f t="shared" si="21"/>
        <v>160</v>
      </c>
      <c r="B167" s="5">
        <v>43630</v>
      </c>
      <c r="C167">
        <v>444</v>
      </c>
      <c r="D167" s="3"/>
      <c r="E167">
        <f t="shared" si="22"/>
        <v>16539.569571838154</v>
      </c>
      <c r="F167">
        <f t="shared" si="23"/>
        <v>16539.569571838154</v>
      </c>
      <c r="G167">
        <f t="shared" si="24"/>
        <v>2511.5244853448207</v>
      </c>
      <c r="H167">
        <f t="shared" si="25"/>
        <v>5023.0489706896415</v>
      </c>
      <c r="I167" t="str">
        <f t="shared" si="26"/>
        <v/>
      </c>
      <c r="J167">
        <f t="shared" si="27"/>
        <v>12005.520601148513</v>
      </c>
      <c r="K167">
        <f t="shared" si="28"/>
        <v>12005.520601148513</v>
      </c>
      <c r="L167" t="str">
        <f t="shared" si="29"/>
        <v/>
      </c>
    </row>
    <row r="168" spans="1:12">
      <c r="A168">
        <f t="shared" si="21"/>
        <v>161</v>
      </c>
      <c r="B168" s="5">
        <v>43631</v>
      </c>
      <c r="C168">
        <v>927</v>
      </c>
      <c r="D168" s="3"/>
      <c r="E168">
        <f t="shared" si="22"/>
        <v>17077.421396314923</v>
      </c>
      <c r="F168">
        <f t="shared" si="23"/>
        <v>17077.421396314923</v>
      </c>
      <c r="G168">
        <f t="shared" si="24"/>
        <v>3104.1850710268741</v>
      </c>
      <c r="H168">
        <f t="shared" si="25"/>
        <v>6208.3701420537482</v>
      </c>
      <c r="I168" t="str">
        <f t="shared" si="26"/>
        <v/>
      </c>
      <c r="J168">
        <f t="shared" si="27"/>
        <v>11358.051254261176</v>
      </c>
      <c r="K168">
        <f t="shared" si="28"/>
        <v>11358.051254261176</v>
      </c>
      <c r="L168" t="str">
        <f t="shared" si="29"/>
        <v/>
      </c>
    </row>
    <row r="169" spans="1:12">
      <c r="A169">
        <f t="shared" si="21"/>
        <v>162</v>
      </c>
      <c r="B169" s="5">
        <v>43632</v>
      </c>
      <c r="C169">
        <v>69</v>
      </c>
      <c r="D169" s="3"/>
      <c r="E169">
        <f t="shared" si="22"/>
        <v>16744.61847453074</v>
      </c>
      <c r="F169">
        <f t="shared" si="23"/>
        <v>16744.61847453074</v>
      </c>
      <c r="G169">
        <f t="shared" si="24"/>
        <v>2759.949434807645</v>
      </c>
      <c r="H169">
        <f t="shared" si="25"/>
        <v>5519.8988696152901</v>
      </c>
      <c r="I169" t="str">
        <f t="shared" si="26"/>
        <v/>
      </c>
      <c r="J169">
        <f t="shared" si="27"/>
        <v>11713.71960491545</v>
      </c>
      <c r="K169">
        <f t="shared" si="28"/>
        <v>11713.71960491545</v>
      </c>
      <c r="L169" t="str">
        <f t="shared" si="29"/>
        <v/>
      </c>
    </row>
    <row r="170" spans="1:12">
      <c r="A170">
        <f t="shared" si="21"/>
        <v>163</v>
      </c>
      <c r="B170" s="5">
        <v>43633</v>
      </c>
      <c r="C170">
        <v>562</v>
      </c>
      <c r="D170" s="3"/>
      <c r="E170">
        <f t="shared" si="22"/>
        <v>16912.645844173345</v>
      </c>
      <c r="F170">
        <f t="shared" si="23"/>
        <v>16912.645844173345</v>
      </c>
      <c r="G170">
        <f t="shared" si="24"/>
        <v>2954.5391694627519</v>
      </c>
      <c r="H170">
        <f t="shared" si="25"/>
        <v>5909.0783389255039</v>
      </c>
      <c r="I170" t="str">
        <f t="shared" si="26"/>
        <v/>
      </c>
      <c r="J170">
        <f t="shared" si="27"/>
        <v>11492.56750524784</v>
      </c>
      <c r="K170">
        <f t="shared" si="28"/>
        <v>11492.56750524784</v>
      </c>
      <c r="L170" t="str">
        <f t="shared" si="29"/>
        <v/>
      </c>
    </row>
    <row r="171" spans="1:12">
      <c r="A171">
        <f t="shared" si="21"/>
        <v>164</v>
      </c>
      <c r="B171" s="5">
        <v>43634</v>
      </c>
      <c r="C171">
        <v>617</v>
      </c>
      <c r="D171" s="3"/>
      <c r="E171">
        <f t="shared" si="22"/>
        <v>17131.719813211999</v>
      </c>
      <c r="F171">
        <f t="shared" si="23"/>
        <v>17131.719813211999</v>
      </c>
      <c r="G171">
        <f t="shared" si="24"/>
        <v>3178.2247099535161</v>
      </c>
      <c r="H171">
        <f t="shared" si="25"/>
        <v>6356.4494199070323</v>
      </c>
      <c r="I171" t="str">
        <f t="shared" si="26"/>
        <v/>
      </c>
      <c r="J171">
        <f t="shared" si="27"/>
        <v>11264.270393304967</v>
      </c>
      <c r="K171">
        <f t="shared" si="28"/>
        <v>11264.270393304967</v>
      </c>
      <c r="L171" t="str">
        <f t="shared" si="29"/>
        <v/>
      </c>
    </row>
    <row r="172" spans="1:12">
      <c r="A172">
        <f t="shared" si="21"/>
        <v>165</v>
      </c>
      <c r="B172" s="5">
        <v>43635</v>
      </c>
      <c r="C172">
        <v>750</v>
      </c>
      <c r="D172" s="3"/>
      <c r="E172">
        <f t="shared" si="22"/>
        <v>17478.639341260776</v>
      </c>
      <c r="F172">
        <f t="shared" si="23"/>
        <v>17478.639341260776</v>
      </c>
      <c r="G172">
        <f t="shared" si="24"/>
        <v>3505.132761498634</v>
      </c>
      <c r="H172">
        <f t="shared" si="25"/>
        <v>7010.2655229972679</v>
      </c>
      <c r="I172" t="str">
        <f t="shared" si="26"/>
        <v/>
      </c>
      <c r="J172">
        <f t="shared" si="27"/>
        <v>10957.373818263508</v>
      </c>
      <c r="K172">
        <f t="shared" si="28"/>
        <v>10957.373818263508</v>
      </c>
      <c r="L172" t="str">
        <f t="shared" si="29"/>
        <v/>
      </c>
    </row>
    <row r="173" spans="1:12">
      <c r="A173">
        <f t="shared" si="21"/>
        <v>166</v>
      </c>
      <c r="B173" s="5">
        <v>43636</v>
      </c>
      <c r="C173">
        <v>414</v>
      </c>
      <c r="D173" s="3"/>
      <c r="E173">
        <f t="shared" si="22"/>
        <v>17481.396437947165</v>
      </c>
      <c r="F173">
        <f t="shared" si="23"/>
        <v>17481.396437947165</v>
      </c>
      <c r="G173">
        <f t="shared" si="24"/>
        <v>3452.5221266334902</v>
      </c>
      <c r="H173">
        <f t="shared" si="25"/>
        <v>6905.0442532669804</v>
      </c>
      <c r="I173" t="str">
        <f t="shared" si="26"/>
        <v/>
      </c>
      <c r="J173">
        <f t="shared" si="27"/>
        <v>11065.352184680185</v>
      </c>
      <c r="K173">
        <f t="shared" si="28"/>
        <v>11065.352184680185</v>
      </c>
      <c r="L173" t="str">
        <f t="shared" si="29"/>
        <v/>
      </c>
    </row>
    <row r="174" spans="1:12">
      <c r="A174">
        <f t="shared" si="21"/>
        <v>167</v>
      </c>
      <c r="B174" s="5">
        <v>43637</v>
      </c>
      <c r="C174">
        <v>87.575599999999994</v>
      </c>
      <c r="D174" s="3"/>
      <c r="E174">
        <f t="shared" si="22"/>
        <v>17157.664264798786</v>
      </c>
      <c r="F174">
        <f t="shared" si="23"/>
        <v>17157.664264798786</v>
      </c>
      <c r="G174">
        <f t="shared" si="24"/>
        <v>3080.4907299770707</v>
      </c>
      <c r="H174">
        <f t="shared" si="25"/>
        <v>6160.9814599541414</v>
      </c>
      <c r="I174" t="str">
        <f t="shared" si="26"/>
        <v/>
      </c>
      <c r="J174">
        <f t="shared" si="27"/>
        <v>11485.682804844644</v>
      </c>
      <c r="K174">
        <f t="shared" si="28"/>
        <v>11485.682804844644</v>
      </c>
      <c r="L174" t="str">
        <f t="shared" si="29"/>
        <v/>
      </c>
    </row>
    <row r="175" spans="1:12">
      <c r="A175">
        <f t="shared" si="21"/>
        <v>168</v>
      </c>
      <c r="B175" s="5">
        <v>43638</v>
      </c>
      <c r="C175">
        <v>271</v>
      </c>
      <c r="D175" s="3"/>
      <c r="E175">
        <f t="shared" si="22"/>
        <v>17024.973363660993</v>
      </c>
      <c r="F175">
        <f t="shared" si="23"/>
        <v>17024.973363660993</v>
      </c>
      <c r="G175">
        <f t="shared" si="24"/>
        <v>2941.4093342024266</v>
      </c>
      <c r="H175">
        <f t="shared" si="25"/>
        <v>5882.8186684048533</v>
      </c>
      <c r="I175" t="str">
        <f t="shared" si="26"/>
        <v/>
      </c>
      <c r="J175">
        <f t="shared" si="27"/>
        <v>11631.15469525614</v>
      </c>
      <c r="K175">
        <f t="shared" si="28"/>
        <v>11631.15469525614</v>
      </c>
      <c r="L175" t="str">
        <f t="shared" si="29"/>
        <v/>
      </c>
    </row>
    <row r="176" spans="1:12">
      <c r="A176">
        <f t="shared" si="21"/>
        <v>169</v>
      </c>
      <c r="B176" s="5">
        <v>43639</v>
      </c>
      <c r="C176">
        <v>516</v>
      </c>
      <c r="D176" s="3"/>
      <c r="E176">
        <f t="shared" si="22"/>
        <v>17140.404455623564</v>
      </c>
      <c r="F176">
        <f t="shared" si="23"/>
        <v>17140.404455623564</v>
      </c>
      <c r="G176">
        <f t="shared" si="24"/>
        <v>3065.8427459389795</v>
      </c>
      <c r="H176">
        <f t="shared" si="25"/>
        <v>6131.6854918779591</v>
      </c>
      <c r="I176" t="str">
        <f t="shared" si="26"/>
        <v/>
      </c>
      <c r="J176">
        <f t="shared" si="27"/>
        <v>11497.718963745605</v>
      </c>
      <c r="K176">
        <f t="shared" si="28"/>
        <v>11497.718963745605</v>
      </c>
      <c r="L176" t="str">
        <f t="shared" si="29"/>
        <v/>
      </c>
    </row>
    <row r="177" spans="1:12">
      <c r="A177">
        <f t="shared" si="21"/>
        <v>170</v>
      </c>
      <c r="B177" s="5">
        <v>43640</v>
      </c>
      <c r="C177">
        <v>0</v>
      </c>
      <c r="D177" s="3"/>
      <c r="E177">
        <f t="shared" si="22"/>
        <v>16737.119648684366</v>
      </c>
      <c r="F177">
        <f t="shared" si="23"/>
        <v>16737.119648684366</v>
      </c>
      <c r="G177">
        <f t="shared" si="24"/>
        <v>2657.7113205639121</v>
      </c>
      <c r="H177">
        <f t="shared" si="25"/>
        <v>5315.4226411278241</v>
      </c>
      <c r="I177" t="str">
        <f t="shared" si="26"/>
        <v/>
      </c>
      <c r="J177">
        <f t="shared" si="27"/>
        <v>11910.69700755654</v>
      </c>
      <c r="K177">
        <f t="shared" si="28"/>
        <v>11910.69700755654</v>
      </c>
      <c r="L177" t="str">
        <f t="shared" si="29"/>
        <v/>
      </c>
    </row>
    <row r="178" spans="1:12">
      <c r="A178">
        <f t="shared" si="21"/>
        <v>171</v>
      </c>
      <c r="B178" s="5">
        <v>43641</v>
      </c>
      <c r="C178">
        <v>690</v>
      </c>
      <c r="D178" s="3"/>
      <c r="E178">
        <f t="shared" si="22"/>
        <v>17033.323453051224</v>
      </c>
      <c r="F178">
        <f t="shared" si="23"/>
        <v>17033.323453051224</v>
      </c>
      <c r="G178">
        <f t="shared" si="24"/>
        <v>2993.9112077127256</v>
      </c>
      <c r="H178">
        <f t="shared" si="25"/>
        <v>5987.8224154254513</v>
      </c>
      <c r="I178" t="str">
        <f t="shared" si="26"/>
        <v/>
      </c>
      <c r="J178">
        <f t="shared" si="27"/>
        <v>11534.501037625772</v>
      </c>
      <c r="K178">
        <f t="shared" si="28"/>
        <v>11534.501037625772</v>
      </c>
      <c r="L178" t="str">
        <f t="shared" si="29"/>
        <v/>
      </c>
    </row>
    <row r="179" spans="1:12">
      <c r="A179">
        <f t="shared" si="21"/>
        <v>172</v>
      </c>
      <c r="B179" s="5">
        <v>43642</v>
      </c>
      <c r="C179">
        <v>493</v>
      </c>
      <c r="D179" s="3"/>
      <c r="E179">
        <f t="shared" si="22"/>
        <v>17125.558081494142</v>
      </c>
      <c r="F179">
        <f t="shared" si="23"/>
        <v>17125.558081494142</v>
      </c>
      <c r="G179">
        <f t="shared" si="24"/>
        <v>3088.3554597805373</v>
      </c>
      <c r="H179">
        <f t="shared" si="25"/>
        <v>6176.7109195610747</v>
      </c>
      <c r="I179" t="str">
        <f t="shared" si="26"/>
        <v/>
      </c>
      <c r="J179">
        <f t="shared" si="27"/>
        <v>11437.847161933067</v>
      </c>
      <c r="K179">
        <f t="shared" si="28"/>
        <v>11437.847161933067</v>
      </c>
      <c r="L179" t="str">
        <f t="shared" si="29"/>
        <v/>
      </c>
    </row>
    <row r="180" spans="1:12">
      <c r="A180">
        <f t="shared" si="21"/>
        <v>173</v>
      </c>
      <c r="B180" s="5">
        <v>43643</v>
      </c>
      <c r="C180">
        <v>782</v>
      </c>
      <c r="D180" s="3"/>
      <c r="E180">
        <f t="shared" si="22"/>
        <v>17504.622584697539</v>
      </c>
      <c r="F180">
        <f t="shared" si="23"/>
        <v>17504.622584697539</v>
      </c>
      <c r="G180">
        <f t="shared" si="24"/>
        <v>3459.2270946565586</v>
      </c>
      <c r="H180">
        <f t="shared" si="25"/>
        <v>6918.4541893131172</v>
      </c>
      <c r="I180" t="str">
        <f t="shared" si="26"/>
        <v/>
      </c>
      <c r="J180">
        <f t="shared" si="27"/>
        <v>11075.168395384422</v>
      </c>
      <c r="K180">
        <f t="shared" si="28"/>
        <v>11075.168395384422</v>
      </c>
      <c r="L180" t="str">
        <f t="shared" si="29"/>
        <v/>
      </c>
    </row>
    <row r="181" spans="1:12">
      <c r="A181">
        <f t="shared" si="21"/>
        <v>174</v>
      </c>
      <c r="B181" s="5">
        <v>43644</v>
      </c>
      <c r="C181">
        <v>63</v>
      </c>
      <c r="D181" s="3"/>
      <c r="E181">
        <f t="shared" si="22"/>
        <v>17155.768339490558</v>
      </c>
      <c r="F181">
        <f t="shared" si="23"/>
        <v>17155.768339490558</v>
      </c>
      <c r="G181">
        <f t="shared" si="24"/>
        <v>3061.7275185748003</v>
      </c>
      <c r="H181">
        <f t="shared" si="25"/>
        <v>6123.4550371496007</v>
      </c>
      <c r="I181" t="str">
        <f t="shared" si="26"/>
        <v/>
      </c>
      <c r="J181">
        <f t="shared" si="27"/>
        <v>11521.313302340957</v>
      </c>
      <c r="K181">
        <f t="shared" si="28"/>
        <v>11521.313302340957</v>
      </c>
      <c r="L181" t="str">
        <f t="shared" si="29"/>
        <v/>
      </c>
    </row>
    <row r="182" spans="1:12">
      <c r="A182">
        <f t="shared" si="21"/>
        <v>175</v>
      </c>
      <c r="B182" s="5">
        <v>43645</v>
      </c>
      <c r="C182">
        <v>361</v>
      </c>
      <c r="D182" s="3"/>
      <c r="E182">
        <f t="shared" si="22"/>
        <v>17113.122046277498</v>
      </c>
      <c r="F182">
        <f t="shared" si="23"/>
        <v>17113.122046277498</v>
      </c>
      <c r="G182">
        <f t="shared" si="24"/>
        <v>3015.1439209094578</v>
      </c>
      <c r="H182">
        <f t="shared" si="25"/>
        <v>6030.2878418189157</v>
      </c>
      <c r="I182" t="str">
        <f t="shared" si="26"/>
        <v/>
      </c>
      <c r="J182">
        <f t="shared" si="27"/>
        <v>11571.834204458582</v>
      </c>
      <c r="K182">
        <f t="shared" si="28"/>
        <v>11571.834204458582</v>
      </c>
      <c r="L182" t="str">
        <f t="shared" si="29"/>
        <v/>
      </c>
    </row>
    <row r="183" spans="1:12">
      <c r="A183">
        <f t="shared" si="21"/>
        <v>176</v>
      </c>
      <c r="B183" s="5">
        <v>43646</v>
      </c>
      <c r="C183">
        <v>676</v>
      </c>
      <c r="D183" s="3"/>
      <c r="E183">
        <f t="shared" si="22"/>
        <v>17386.479148414277</v>
      </c>
      <c r="F183">
        <f t="shared" si="23"/>
        <v>17386.479148414277</v>
      </c>
      <c r="G183">
        <f t="shared" si="24"/>
        <v>3289.7616296025185</v>
      </c>
      <c r="H183">
        <f t="shared" si="25"/>
        <v>6579.523259205037</v>
      </c>
      <c r="I183" t="str">
        <f t="shared" si="26"/>
        <v/>
      </c>
      <c r="J183">
        <f t="shared" si="27"/>
        <v>11295.955889209239</v>
      </c>
      <c r="K183">
        <f t="shared" si="28"/>
        <v>11295.955889209239</v>
      </c>
      <c r="L183" t="str">
        <f t="shared" si="29"/>
        <v/>
      </c>
    </row>
    <row r="184" spans="1:12">
      <c r="A184">
        <f t="shared" si="21"/>
        <v>177</v>
      </c>
      <c r="B184" s="5">
        <v>43647</v>
      </c>
      <c r="C184">
        <v>48</v>
      </c>
      <c r="D184" s="3"/>
      <c r="E184">
        <f t="shared" si="22"/>
        <v>17025.404618996148</v>
      </c>
      <c r="F184">
        <f t="shared" si="23"/>
        <v>17025.404618996148</v>
      </c>
      <c r="G184">
        <f t="shared" si="24"/>
        <v>2899.821652148566</v>
      </c>
      <c r="H184">
        <f t="shared" si="25"/>
        <v>5799.6433042971321</v>
      </c>
      <c r="I184" t="str">
        <f t="shared" si="26"/>
        <v/>
      </c>
      <c r="J184">
        <f t="shared" si="27"/>
        <v>11714.761314699015</v>
      </c>
      <c r="K184">
        <f t="shared" si="28"/>
        <v>11714.761314699015</v>
      </c>
      <c r="L184" t="str">
        <f t="shared" si="29"/>
        <v/>
      </c>
    </row>
    <row r="185" spans="1:12">
      <c r="A185">
        <f t="shared" si="21"/>
        <v>178</v>
      </c>
      <c r="B185" s="5">
        <v>43648</v>
      </c>
      <c r="C185">
        <v>355</v>
      </c>
      <c r="D185" s="3"/>
      <c r="E185">
        <f t="shared" si="22"/>
        <v>16979.825564248062</v>
      </c>
      <c r="F185">
        <f t="shared" si="23"/>
        <v>16979.825564248062</v>
      </c>
      <c r="G185">
        <f t="shared" si="24"/>
        <v>2868.7913034646508</v>
      </c>
      <c r="H185">
        <f t="shared" si="25"/>
        <v>5737.5826069293016</v>
      </c>
      <c r="I185" t="str">
        <f t="shared" si="26"/>
        <v/>
      </c>
      <c r="J185">
        <f t="shared" si="27"/>
        <v>11731.24295731876</v>
      </c>
      <c r="K185">
        <f t="shared" si="28"/>
        <v>11731.24295731876</v>
      </c>
      <c r="L185" t="str">
        <f t="shared" si="29"/>
        <v/>
      </c>
    </row>
    <row r="186" spans="1:12">
      <c r="A186">
        <f t="shared" si="21"/>
        <v>179</v>
      </c>
      <c r="B186" s="5">
        <v>43649</v>
      </c>
      <c r="C186">
        <v>65.486899999999991</v>
      </c>
      <c r="D186" s="3"/>
      <c r="E186">
        <f t="shared" si="22"/>
        <v>16645.805807782184</v>
      </c>
      <c r="F186">
        <f t="shared" si="23"/>
        <v>16645.805807782184</v>
      </c>
      <c r="G186">
        <f t="shared" si="24"/>
        <v>2552.3786799690224</v>
      </c>
      <c r="H186">
        <f t="shared" si="25"/>
        <v>5104.7573599380448</v>
      </c>
      <c r="I186" t="str">
        <f t="shared" si="26"/>
        <v/>
      </c>
      <c r="J186">
        <f t="shared" si="27"/>
        <v>12030.048447844139</v>
      </c>
      <c r="K186">
        <f t="shared" si="28"/>
        <v>12030.048447844139</v>
      </c>
      <c r="L186" t="str">
        <f t="shared" si="29"/>
        <v/>
      </c>
    </row>
    <row r="187" spans="1:12">
      <c r="A187">
        <f t="shared" si="21"/>
        <v>180</v>
      </c>
      <c r="B187" s="5">
        <v>43650</v>
      </c>
      <c r="C187">
        <v>182</v>
      </c>
      <c r="D187" s="3"/>
      <c r="E187">
        <f t="shared" si="22"/>
        <v>16436.158072810777</v>
      </c>
      <c r="F187">
        <f t="shared" si="23"/>
        <v>16436.158072810777</v>
      </c>
      <c r="G187">
        <f t="shared" si="24"/>
        <v>2394.6006694586872</v>
      </c>
      <c r="H187">
        <f t="shared" si="25"/>
        <v>4789.2013389173744</v>
      </c>
      <c r="I187" t="str">
        <f t="shared" si="26"/>
        <v/>
      </c>
      <c r="J187">
        <f t="shared" si="27"/>
        <v>12135.956733893403</v>
      </c>
      <c r="K187">
        <f t="shared" si="28"/>
        <v>12135.956733893403</v>
      </c>
      <c r="L187" t="str">
        <f t="shared" si="29"/>
        <v/>
      </c>
    </row>
    <row r="188" spans="1:12">
      <c r="A188">
        <f t="shared" si="21"/>
        <v>181</v>
      </c>
      <c r="B188" s="5">
        <v>43651</v>
      </c>
      <c r="C188">
        <v>75</v>
      </c>
      <c r="D188" s="3"/>
      <c r="E188">
        <f t="shared" si="22"/>
        <v>16124.442995440422</v>
      </c>
      <c r="F188">
        <f t="shared" si="23"/>
        <v>16124.442995440422</v>
      </c>
      <c r="G188">
        <f t="shared" si="24"/>
        <v>2150.8263990807254</v>
      </c>
      <c r="H188">
        <f t="shared" si="25"/>
        <v>4301.6527981614508</v>
      </c>
      <c r="I188" t="str">
        <f t="shared" si="26"/>
        <v/>
      </c>
      <c r="J188">
        <f t="shared" si="27"/>
        <v>12311.790197278971</v>
      </c>
      <c r="K188">
        <f t="shared" si="28"/>
        <v>12311.790197278971</v>
      </c>
      <c r="L188" t="str">
        <f t="shared" si="29"/>
        <v/>
      </c>
    </row>
    <row r="189" spans="1:12">
      <c r="A189">
        <f t="shared" si="21"/>
        <v>182</v>
      </c>
      <c r="B189" s="5">
        <v>43652</v>
      </c>
      <c r="C189">
        <v>864</v>
      </c>
      <c r="D189" s="3"/>
      <c r="E189">
        <f t="shared" si="22"/>
        <v>16609.06204808566</v>
      </c>
      <c r="F189">
        <f t="shared" si="23"/>
        <v>16609.06204808566</v>
      </c>
      <c r="G189">
        <f t="shared" si="24"/>
        <v>2728.503871562345</v>
      </c>
      <c r="H189">
        <f t="shared" si="25"/>
        <v>5457.00774312469</v>
      </c>
      <c r="I189" t="str">
        <f t="shared" si="26"/>
        <v/>
      </c>
      <c r="J189">
        <f t="shared" si="27"/>
        <v>11641.05430496097</v>
      </c>
      <c r="K189">
        <f t="shared" si="28"/>
        <v>11641.05430496097</v>
      </c>
      <c r="L189" t="str">
        <f t="shared" si="29"/>
        <v/>
      </c>
    </row>
    <row r="190" spans="1:12">
      <c r="A190">
        <f t="shared" si="21"/>
        <v>183</v>
      </c>
      <c r="B190" s="5">
        <v>43653</v>
      </c>
      <c r="C190">
        <v>285</v>
      </c>
      <c r="D190" s="3"/>
      <c r="E190">
        <f t="shared" si="22"/>
        <v>16503.278831805968</v>
      </c>
      <c r="F190">
        <f t="shared" si="23"/>
        <v>16503.278831805968</v>
      </c>
      <c r="G190">
        <f t="shared" si="24"/>
        <v>2650.2797056402051</v>
      </c>
      <c r="H190">
        <f t="shared" si="25"/>
        <v>5300.5594112804101</v>
      </c>
      <c r="I190" t="str">
        <f t="shared" si="26"/>
        <v/>
      </c>
      <c r="J190">
        <f t="shared" si="27"/>
        <v>11691.719420525558</v>
      </c>
      <c r="K190">
        <f t="shared" si="28"/>
        <v>11691.719420525558</v>
      </c>
      <c r="L190" t="str">
        <f t="shared" si="29"/>
        <v/>
      </c>
    </row>
    <row r="191" spans="1:12">
      <c r="A191">
        <f t="shared" si="21"/>
        <v>184</v>
      </c>
      <c r="B191" s="5">
        <v>43654</v>
      </c>
      <c r="C191">
        <v>783</v>
      </c>
      <c r="D191" s="3"/>
      <c r="E191">
        <f t="shared" si="22"/>
        <v>16897.984516185839</v>
      </c>
      <c r="F191">
        <f t="shared" si="23"/>
        <v>16897.984516185839</v>
      </c>
      <c r="G191">
        <f t="shared" si="24"/>
        <v>3080.4689049759104</v>
      </c>
      <c r="H191">
        <f t="shared" si="25"/>
        <v>6160.9378099518208</v>
      </c>
      <c r="I191" t="str">
        <f t="shared" si="26"/>
        <v/>
      </c>
      <c r="J191">
        <f t="shared" si="27"/>
        <v>11226.046706234018</v>
      </c>
      <c r="K191">
        <f t="shared" si="28"/>
        <v>11226.046706234018</v>
      </c>
      <c r="L191" t="str">
        <f t="shared" si="29"/>
        <v/>
      </c>
    </row>
    <row r="192" spans="1:12">
      <c r="A192">
        <f t="shared" si="21"/>
        <v>185</v>
      </c>
      <c r="B192" s="5">
        <v>43655</v>
      </c>
      <c r="C192">
        <v>579</v>
      </c>
      <c r="D192" s="3"/>
      <c r="E192">
        <f t="shared" si="22"/>
        <v>17079.403441543476</v>
      </c>
      <c r="F192">
        <f t="shared" si="23"/>
        <v>17079.403441543476</v>
      </c>
      <c r="G192">
        <f t="shared" si="24"/>
        <v>3249.3904145912588</v>
      </c>
      <c r="H192">
        <f t="shared" si="25"/>
        <v>6498.7808291825177</v>
      </c>
      <c r="I192" t="str">
        <f t="shared" si="26"/>
        <v/>
      </c>
      <c r="J192">
        <f t="shared" si="27"/>
        <v>11069.622612360959</v>
      </c>
      <c r="K192">
        <f t="shared" si="28"/>
        <v>11069.622612360959</v>
      </c>
      <c r="L192" t="str">
        <f t="shared" si="29"/>
        <v/>
      </c>
    </row>
    <row r="193" spans="1:12">
      <c r="A193">
        <f t="shared" si="21"/>
        <v>186</v>
      </c>
      <c r="B193" s="5">
        <v>43656</v>
      </c>
      <c r="C193">
        <v>648</v>
      </c>
      <c r="D193" s="3"/>
      <c r="E193">
        <f t="shared" si="22"/>
        <v>17325.553885578087</v>
      </c>
      <c r="F193">
        <f t="shared" si="23"/>
        <v>17325.553885578087</v>
      </c>
      <c r="G193">
        <f t="shared" si="24"/>
        <v>3464.8247380692424</v>
      </c>
      <c r="H193">
        <f t="shared" si="25"/>
        <v>6929.6494761384847</v>
      </c>
      <c r="I193" t="str">
        <f t="shared" si="26"/>
        <v/>
      </c>
      <c r="J193">
        <f t="shared" si="27"/>
        <v>10884.904409439601</v>
      </c>
      <c r="K193">
        <f t="shared" si="28"/>
        <v>10884.904409439601</v>
      </c>
      <c r="L193" t="str">
        <f t="shared" si="29"/>
        <v/>
      </c>
    </row>
    <row r="194" spans="1:12">
      <c r="A194">
        <f t="shared" si="21"/>
        <v>187</v>
      </c>
      <c r="B194" s="5">
        <v>43657</v>
      </c>
      <c r="C194">
        <v>725</v>
      </c>
      <c r="D194" s="3"/>
      <c r="E194">
        <f t="shared" si="22"/>
        <v>17642.912824834762</v>
      </c>
      <c r="F194">
        <f t="shared" si="23"/>
        <v>17642.912824834762</v>
      </c>
      <c r="G194">
        <f t="shared" si="24"/>
        <v>3728.5799919399378</v>
      </c>
      <c r="H194">
        <f t="shared" si="25"/>
        <v>7457.1599838798757</v>
      </c>
      <c r="I194" t="str">
        <f t="shared" si="26"/>
        <v/>
      </c>
      <c r="J194">
        <f t="shared" si="27"/>
        <v>10674.752840954887</v>
      </c>
      <c r="K194">
        <f t="shared" si="28"/>
        <v>10674.752840954887</v>
      </c>
      <c r="L194" t="str">
        <f t="shared" si="29"/>
        <v/>
      </c>
    </row>
    <row r="195" spans="1:12">
      <c r="A195">
        <f t="shared" si="21"/>
        <v>188</v>
      </c>
      <c r="B195" s="5">
        <v>43658</v>
      </c>
      <c r="C195">
        <v>477</v>
      </c>
      <c r="D195" s="3"/>
      <c r="E195">
        <f t="shared" si="22"/>
        <v>17704.804843524893</v>
      </c>
      <c r="F195">
        <f t="shared" si="23"/>
        <v>17704.804843524893</v>
      </c>
      <c r="G195">
        <f t="shared" si="24"/>
        <v>3709.2235924634424</v>
      </c>
      <c r="H195">
        <f t="shared" si="25"/>
        <v>7418.4471849268848</v>
      </c>
      <c r="I195" t="str">
        <f t="shared" si="26"/>
        <v/>
      </c>
      <c r="J195">
        <f t="shared" si="27"/>
        <v>10775.357658598008</v>
      </c>
      <c r="K195">
        <f t="shared" si="28"/>
        <v>10775.357658598008</v>
      </c>
      <c r="L195" t="str">
        <f t="shared" si="29"/>
        <v/>
      </c>
    </row>
    <row r="196" spans="1:12">
      <c r="A196">
        <f t="shared" si="21"/>
        <v>189</v>
      </c>
      <c r="B196" s="5">
        <v>43659</v>
      </c>
      <c r="C196">
        <v>862</v>
      </c>
      <c r="D196" s="3"/>
      <c r="E196">
        <f t="shared" si="22"/>
        <v>18150.240647405557</v>
      </c>
      <c r="F196">
        <f t="shared" si="23"/>
        <v>18150.240647405557</v>
      </c>
      <c r="G196">
        <f t="shared" si="24"/>
        <v>4077.4439575385322</v>
      </c>
      <c r="H196">
        <f t="shared" si="25"/>
        <v>8154.8879150770645</v>
      </c>
      <c r="I196" t="str">
        <f t="shared" si="26"/>
        <v/>
      </c>
      <c r="J196">
        <f t="shared" si="27"/>
        <v>10484.352732328492</v>
      </c>
      <c r="K196">
        <f t="shared" si="28"/>
        <v>10484.352732328492</v>
      </c>
      <c r="L196" t="str">
        <f t="shared" si="29"/>
        <v/>
      </c>
    </row>
    <row r="197" spans="1:12">
      <c r="A197">
        <f t="shared" si="21"/>
        <v>190</v>
      </c>
      <c r="B197" s="5">
        <v>43660</v>
      </c>
      <c r="C197">
        <v>556</v>
      </c>
      <c r="D197" s="3"/>
      <c r="E197">
        <f t="shared" si="22"/>
        <v>18279.196098116208</v>
      </c>
      <c r="F197">
        <f t="shared" si="23"/>
        <v>18279.196098116208</v>
      </c>
      <c r="G197">
        <f t="shared" si="24"/>
        <v>4090.6460542600717</v>
      </c>
      <c r="H197">
        <f t="shared" si="25"/>
        <v>8181.2921085201433</v>
      </c>
      <c r="I197" t="str">
        <f t="shared" si="26"/>
        <v/>
      </c>
      <c r="J197">
        <f t="shared" si="27"/>
        <v>10586.903989596065</v>
      </c>
      <c r="K197">
        <f t="shared" si="28"/>
        <v>10586.903989596065</v>
      </c>
      <c r="L197" t="str">
        <f t="shared" si="29"/>
        <v/>
      </c>
    </row>
    <row r="198" spans="1:12">
      <c r="A198">
        <f t="shared" si="21"/>
        <v>191</v>
      </c>
      <c r="B198" s="5">
        <v>43661</v>
      </c>
      <c r="C198">
        <v>692</v>
      </c>
      <c r="D198" s="3"/>
      <c r="E198">
        <f t="shared" si="22"/>
        <v>18541.117444574636</v>
      </c>
      <c r="F198">
        <f t="shared" si="23"/>
        <v>18541.117444574636</v>
      </c>
      <c r="G198">
        <f t="shared" si="24"/>
        <v>4238.0906601383376</v>
      </c>
      <c r="H198">
        <f t="shared" si="25"/>
        <v>8476.1813202766753</v>
      </c>
      <c r="I198" t="str">
        <f t="shared" si="26"/>
        <v/>
      </c>
      <c r="J198">
        <f t="shared" si="27"/>
        <v>10553.936124297961</v>
      </c>
      <c r="K198">
        <f t="shared" si="28"/>
        <v>10553.936124297961</v>
      </c>
      <c r="L198" t="str">
        <f t="shared" si="29"/>
        <v/>
      </c>
    </row>
    <row r="199" spans="1:12">
      <c r="A199">
        <f t="shared" si="21"/>
        <v>192</v>
      </c>
      <c r="B199" s="5">
        <v>43662</v>
      </c>
      <c r="C199">
        <v>91</v>
      </c>
      <c r="D199" s="3"/>
      <c r="E199">
        <f t="shared" si="22"/>
        <v>18195.876223521125</v>
      </c>
      <c r="F199">
        <f t="shared" si="23"/>
        <v>18195.876223521125</v>
      </c>
      <c r="G199">
        <f t="shared" si="24"/>
        <v>3764.9071304115828</v>
      </c>
      <c r="H199">
        <f t="shared" si="25"/>
        <v>7529.8142608231656</v>
      </c>
      <c r="I199" t="str">
        <f t="shared" si="26"/>
        <v/>
      </c>
      <c r="J199">
        <f t="shared" si="27"/>
        <v>11155.061962697961</v>
      </c>
      <c r="K199">
        <f t="shared" si="28"/>
        <v>11155.061962697961</v>
      </c>
      <c r="L199" t="str">
        <f t="shared" si="29"/>
        <v/>
      </c>
    </row>
    <row r="200" spans="1:12">
      <c r="A200">
        <f t="shared" ref="A200:A263" si="30">A199+1</f>
        <v>193</v>
      </c>
      <c r="B200" s="5">
        <v>43663</v>
      </c>
      <c r="C200">
        <v>477</v>
      </c>
      <c r="D200" s="3"/>
      <c r="E200">
        <f t="shared" ref="E200:E263" si="31">(E199*EXP(-1/$O$5)+C200)</f>
        <v>18244.757946097125</v>
      </c>
      <c r="F200">
        <f t="shared" ref="F200:F263" si="32">E200*$O$3</f>
        <v>18244.757946097125</v>
      </c>
      <c r="G200">
        <f t="shared" ref="G200:G263" si="33">(G199*EXP(-1/$O$6)+C200)</f>
        <v>3740.7147859656761</v>
      </c>
      <c r="H200">
        <f t="shared" ref="H200:H263" si="34">G200*$O$4</f>
        <v>7481.4295719313523</v>
      </c>
      <c r="I200" t="str">
        <f t="shared" ref="I200:I263" si="35">IF(ISBLANK(D200),"",($O$2+((E199*EXP(-1/$O$5))*$O$3)-((G199*EXP(-1/$O$6))*$O$4)))</f>
        <v/>
      </c>
      <c r="J200">
        <f t="shared" ref="J200:J263" si="36">$O$2+F200-H200</f>
        <v>11252.328374165772</v>
      </c>
      <c r="K200">
        <f t="shared" ref="K200:K263" si="37">IF(I200="",J200,I200)</f>
        <v>11252.328374165772</v>
      </c>
      <c r="L200" t="str">
        <f t="shared" ref="L200:L263" si="38">IF(ISBLANK(D200),"",(K200-D200))</f>
        <v/>
      </c>
    </row>
    <row r="201" spans="1:12">
      <c r="A201">
        <f t="shared" si="30"/>
        <v>194</v>
      </c>
      <c r="B201" s="5">
        <v>43664</v>
      </c>
      <c r="C201">
        <v>756</v>
      </c>
      <c r="D201" s="3"/>
      <c r="E201">
        <f t="shared" si="31"/>
        <v>18571.489564187377</v>
      </c>
      <c r="F201">
        <f t="shared" si="32"/>
        <v>18571.489564187377</v>
      </c>
      <c r="G201">
        <f t="shared" si="33"/>
        <v>3998.7429772223754</v>
      </c>
      <c r="H201">
        <f t="shared" si="34"/>
        <v>7997.4859544447509</v>
      </c>
      <c r="I201" t="str">
        <f t="shared" si="35"/>
        <v/>
      </c>
      <c r="J201">
        <f t="shared" si="36"/>
        <v>11063.003609742627</v>
      </c>
      <c r="K201">
        <f t="shared" si="37"/>
        <v>11063.003609742627</v>
      </c>
      <c r="L201" t="str">
        <f t="shared" si="38"/>
        <v/>
      </c>
    </row>
    <row r="202" spans="1:12">
      <c r="A202">
        <f t="shared" si="30"/>
        <v>195</v>
      </c>
      <c r="B202" s="5">
        <v>43665</v>
      </c>
      <c r="C202">
        <v>231</v>
      </c>
      <c r="D202" s="3"/>
      <c r="E202">
        <f t="shared" si="31"/>
        <v>18365.533738386581</v>
      </c>
      <c r="F202">
        <f t="shared" si="32"/>
        <v>18365.533738386581</v>
      </c>
      <c r="G202">
        <f t="shared" si="33"/>
        <v>3697.4219137353211</v>
      </c>
      <c r="H202">
        <f t="shared" si="34"/>
        <v>7394.8438274706423</v>
      </c>
      <c r="I202" t="str">
        <f t="shared" si="35"/>
        <v/>
      </c>
      <c r="J202">
        <f t="shared" si="36"/>
        <v>11459.689910915939</v>
      </c>
      <c r="K202">
        <f t="shared" si="37"/>
        <v>11459.689910915939</v>
      </c>
      <c r="L202" t="str">
        <f t="shared" si="38"/>
        <v/>
      </c>
    </row>
    <row r="203" spans="1:12">
      <c r="A203">
        <f t="shared" si="30"/>
        <v>196</v>
      </c>
      <c r="B203" s="5">
        <v>43666</v>
      </c>
      <c r="C203">
        <v>689</v>
      </c>
      <c r="D203" s="3"/>
      <c r="E203">
        <f t="shared" si="31"/>
        <v>18622.423705791021</v>
      </c>
      <c r="F203">
        <f t="shared" si="32"/>
        <v>18622.423705791021</v>
      </c>
      <c r="G203">
        <f t="shared" si="33"/>
        <v>3894.2133430691724</v>
      </c>
      <c r="H203">
        <f t="shared" si="34"/>
        <v>7788.4266861383448</v>
      </c>
      <c r="I203" t="str">
        <f t="shared" si="35"/>
        <v/>
      </c>
      <c r="J203">
        <f t="shared" si="36"/>
        <v>11322.997019652677</v>
      </c>
      <c r="K203">
        <f t="shared" si="37"/>
        <v>11322.997019652677</v>
      </c>
      <c r="L203" t="str">
        <f t="shared" si="38"/>
        <v/>
      </c>
    </row>
    <row r="204" spans="1:12">
      <c r="A204">
        <f t="shared" si="30"/>
        <v>197</v>
      </c>
      <c r="B204" s="5">
        <v>43667</v>
      </c>
      <c r="C204">
        <v>946</v>
      </c>
      <c r="D204" s="3"/>
      <c r="E204">
        <f t="shared" si="31"/>
        <v>19130.269485546476</v>
      </c>
      <c r="F204">
        <f t="shared" si="32"/>
        <v>19130.269485546476</v>
      </c>
      <c r="G204">
        <f t="shared" si="33"/>
        <v>4321.8074840189374</v>
      </c>
      <c r="H204">
        <f t="shared" si="34"/>
        <v>8643.6149680378749</v>
      </c>
      <c r="I204" t="str">
        <f t="shared" si="35"/>
        <v/>
      </c>
      <c r="J204">
        <f t="shared" si="36"/>
        <v>10975.654517508601</v>
      </c>
      <c r="K204">
        <f t="shared" si="37"/>
        <v>10975.654517508601</v>
      </c>
      <c r="L204" t="str">
        <f t="shared" si="38"/>
        <v/>
      </c>
    </row>
    <row r="205" spans="1:12">
      <c r="A205">
        <f t="shared" si="30"/>
        <v>198</v>
      </c>
      <c r="B205" s="5">
        <v>43668</v>
      </c>
      <c r="C205">
        <v>120</v>
      </c>
      <c r="D205" s="3"/>
      <c r="E205">
        <f t="shared" si="31"/>
        <v>18800.166510663508</v>
      </c>
      <c r="F205">
        <f t="shared" si="32"/>
        <v>18800.166510663508</v>
      </c>
      <c r="G205">
        <f t="shared" si="33"/>
        <v>3866.479394870953</v>
      </c>
      <c r="H205">
        <f t="shared" si="34"/>
        <v>7732.958789741906</v>
      </c>
      <c r="I205" t="str">
        <f t="shared" si="35"/>
        <v/>
      </c>
      <c r="J205">
        <f t="shared" si="36"/>
        <v>11556.207720921602</v>
      </c>
      <c r="K205">
        <f t="shared" si="37"/>
        <v>11556.207720921602</v>
      </c>
      <c r="L205" t="str">
        <f t="shared" si="38"/>
        <v/>
      </c>
    </row>
    <row r="206" spans="1:12">
      <c r="A206">
        <f t="shared" si="30"/>
        <v>199</v>
      </c>
      <c r="B206" s="5">
        <v>43669</v>
      </c>
      <c r="C206">
        <v>480.2636</v>
      </c>
      <c r="D206" s="3"/>
      <c r="E206">
        <f t="shared" si="31"/>
        <v>18838.093902010613</v>
      </c>
      <c r="F206">
        <f t="shared" si="32"/>
        <v>18838.093902010613</v>
      </c>
      <c r="G206">
        <f t="shared" si="33"/>
        <v>3832.0291372530846</v>
      </c>
      <c r="H206">
        <f t="shared" si="34"/>
        <v>7664.0582745061693</v>
      </c>
      <c r="I206" t="str">
        <f t="shared" si="35"/>
        <v/>
      </c>
      <c r="J206">
        <f t="shared" si="36"/>
        <v>11663.035627504443</v>
      </c>
      <c r="K206">
        <f t="shared" si="37"/>
        <v>11663.035627504443</v>
      </c>
      <c r="L206" t="str">
        <f t="shared" si="38"/>
        <v/>
      </c>
    </row>
    <row r="207" spans="1:12">
      <c r="A207">
        <f t="shared" si="30"/>
        <v>200</v>
      </c>
      <c r="B207" s="5">
        <v>43670</v>
      </c>
      <c r="C207">
        <v>642</v>
      </c>
      <c r="D207" s="3"/>
      <c r="E207">
        <f t="shared" si="31"/>
        <v>19036.865325809642</v>
      </c>
      <c r="F207">
        <f t="shared" si="32"/>
        <v>19036.865325809642</v>
      </c>
      <c r="G207">
        <f t="shared" si="33"/>
        <v>3963.9013702834545</v>
      </c>
      <c r="H207">
        <f t="shared" si="34"/>
        <v>7927.8027405669091</v>
      </c>
      <c r="I207" t="str">
        <f t="shared" si="35"/>
        <v/>
      </c>
      <c r="J207">
        <f t="shared" si="36"/>
        <v>11598.062585242733</v>
      </c>
      <c r="K207">
        <f t="shared" si="37"/>
        <v>11598.062585242733</v>
      </c>
      <c r="L207" t="str">
        <f t="shared" si="38"/>
        <v/>
      </c>
    </row>
    <row r="208" spans="1:12">
      <c r="A208">
        <f t="shared" si="30"/>
        <v>201</v>
      </c>
      <c r="B208" s="5">
        <v>43671</v>
      </c>
      <c r="C208">
        <v>948</v>
      </c>
      <c r="D208" s="3"/>
      <c r="E208">
        <f t="shared" si="31"/>
        <v>19536.959993264947</v>
      </c>
      <c r="F208">
        <f t="shared" si="32"/>
        <v>19536.959993264947</v>
      </c>
      <c r="G208">
        <f t="shared" si="33"/>
        <v>4384.218494688188</v>
      </c>
      <c r="H208">
        <f t="shared" si="34"/>
        <v>8768.436989376376</v>
      </c>
      <c r="I208" t="str">
        <f t="shared" si="35"/>
        <v/>
      </c>
      <c r="J208">
        <f t="shared" si="36"/>
        <v>11257.523003888571</v>
      </c>
      <c r="K208">
        <f t="shared" si="37"/>
        <v>11257.523003888571</v>
      </c>
      <c r="L208" t="str">
        <f t="shared" si="38"/>
        <v/>
      </c>
    </row>
    <row r="209" spans="1:12">
      <c r="A209">
        <f t="shared" si="30"/>
        <v>202</v>
      </c>
      <c r="B209" s="5">
        <v>43672</v>
      </c>
      <c r="C209">
        <v>567</v>
      </c>
      <c r="D209" s="3"/>
      <c r="E209">
        <f t="shared" si="31"/>
        <v>19644.288276680822</v>
      </c>
      <c r="F209">
        <f t="shared" si="32"/>
        <v>19644.288276680822</v>
      </c>
      <c r="G209">
        <f t="shared" si="33"/>
        <v>4367.5821207211993</v>
      </c>
      <c r="H209">
        <f t="shared" si="34"/>
        <v>8735.1642414423986</v>
      </c>
      <c r="I209" t="str">
        <f t="shared" si="35"/>
        <v/>
      </c>
      <c r="J209">
        <f t="shared" si="36"/>
        <v>11398.124035238423</v>
      </c>
      <c r="K209">
        <f t="shared" si="37"/>
        <v>11398.124035238423</v>
      </c>
      <c r="L209" t="str">
        <f t="shared" si="38"/>
        <v/>
      </c>
    </row>
    <row r="210" spans="1:12">
      <c r="A210">
        <f t="shared" si="30"/>
        <v>203</v>
      </c>
      <c r="B210" s="5">
        <v>43673</v>
      </c>
      <c r="C210">
        <v>382</v>
      </c>
      <c r="D210" s="3"/>
      <c r="E210">
        <f t="shared" si="31"/>
        <v>19564.091306613413</v>
      </c>
      <c r="F210">
        <f t="shared" si="32"/>
        <v>19564.091306613413</v>
      </c>
      <c r="G210">
        <f t="shared" si="33"/>
        <v>4168.1604157972379</v>
      </c>
      <c r="H210">
        <f t="shared" si="34"/>
        <v>8336.3208315944757</v>
      </c>
      <c r="I210" t="str">
        <f t="shared" si="35"/>
        <v/>
      </c>
      <c r="J210">
        <f t="shared" si="36"/>
        <v>11716.770475018937</v>
      </c>
      <c r="K210">
        <f t="shared" si="37"/>
        <v>11716.770475018937</v>
      </c>
      <c r="L210" t="str">
        <f t="shared" si="38"/>
        <v/>
      </c>
    </row>
    <row r="211" spans="1:12">
      <c r="A211">
        <f t="shared" si="30"/>
        <v>204</v>
      </c>
      <c r="B211" s="5">
        <v>43674</v>
      </c>
      <c r="C211">
        <v>260</v>
      </c>
      <c r="D211" s="3"/>
      <c r="E211">
        <f t="shared" si="31"/>
        <v>19363.781235987288</v>
      </c>
      <c r="F211">
        <f t="shared" si="32"/>
        <v>19363.781235987288</v>
      </c>
      <c r="G211">
        <f t="shared" si="33"/>
        <v>3873.2861470681532</v>
      </c>
      <c r="H211">
        <f t="shared" si="34"/>
        <v>7746.5722941363065</v>
      </c>
      <c r="I211" t="str">
        <f t="shared" si="35"/>
        <v/>
      </c>
      <c r="J211">
        <f t="shared" si="36"/>
        <v>12106.208941850982</v>
      </c>
      <c r="K211">
        <f t="shared" si="37"/>
        <v>12106.208941850982</v>
      </c>
      <c r="L211" t="str">
        <f t="shared" si="38"/>
        <v/>
      </c>
    </row>
    <row r="212" spans="1:12">
      <c r="A212">
        <f t="shared" si="30"/>
        <v>205</v>
      </c>
      <c r="B212" s="5">
        <v>43675</v>
      </c>
      <c r="C212">
        <v>0</v>
      </c>
      <c r="D212" s="3"/>
      <c r="E212">
        <f t="shared" si="31"/>
        <v>18908.184123469568</v>
      </c>
      <c r="F212">
        <f t="shared" si="32"/>
        <v>18908.184123469568</v>
      </c>
      <c r="G212">
        <f t="shared" si="33"/>
        <v>3357.6661603019138</v>
      </c>
      <c r="H212">
        <f t="shared" si="34"/>
        <v>6715.3323206038276</v>
      </c>
      <c r="I212" t="str">
        <f t="shared" si="35"/>
        <v/>
      </c>
      <c r="J212">
        <f t="shared" si="36"/>
        <v>12681.85180286574</v>
      </c>
      <c r="K212">
        <f t="shared" si="37"/>
        <v>12681.85180286574</v>
      </c>
      <c r="L212" t="str">
        <f t="shared" si="38"/>
        <v/>
      </c>
    </row>
    <row r="213" spans="1:12">
      <c r="A213">
        <f t="shared" si="30"/>
        <v>206</v>
      </c>
      <c r="B213" s="5">
        <v>43676</v>
      </c>
      <c r="C213">
        <v>150</v>
      </c>
      <c r="D213" s="3"/>
      <c r="E213">
        <f t="shared" si="31"/>
        <v>18613.306442575496</v>
      </c>
      <c r="F213">
        <f t="shared" si="32"/>
        <v>18613.306442575496</v>
      </c>
      <c r="G213">
        <f t="shared" si="33"/>
        <v>3060.6865891047796</v>
      </c>
      <c r="H213">
        <f t="shared" si="34"/>
        <v>6121.3731782095592</v>
      </c>
      <c r="I213" t="str">
        <f t="shared" si="35"/>
        <v/>
      </c>
      <c r="J213">
        <f t="shared" si="36"/>
        <v>12980.933264365936</v>
      </c>
      <c r="K213">
        <f t="shared" si="37"/>
        <v>12980.933264365936</v>
      </c>
      <c r="L213" t="str">
        <f t="shared" si="38"/>
        <v/>
      </c>
    </row>
    <row r="214" spans="1:12">
      <c r="A214">
        <f t="shared" si="30"/>
        <v>207</v>
      </c>
      <c r="B214" s="5">
        <v>43677</v>
      </c>
      <c r="C214">
        <v>87</v>
      </c>
      <c r="D214" s="3"/>
      <c r="E214">
        <f t="shared" si="31"/>
        <v>18262.36673615676</v>
      </c>
      <c r="F214">
        <f t="shared" si="32"/>
        <v>18262.36673615676</v>
      </c>
      <c r="G214">
        <f t="shared" si="33"/>
        <v>2740.2415621566984</v>
      </c>
      <c r="H214">
        <f t="shared" si="34"/>
        <v>5480.4831243133967</v>
      </c>
      <c r="I214" t="str">
        <f t="shared" si="35"/>
        <v/>
      </c>
      <c r="J214">
        <f t="shared" si="36"/>
        <v>13270.883611843365</v>
      </c>
      <c r="K214">
        <f t="shared" si="37"/>
        <v>13270.883611843365</v>
      </c>
      <c r="L214" t="str">
        <f t="shared" si="38"/>
        <v/>
      </c>
    </row>
    <row r="215" spans="1:12">
      <c r="A215">
        <f t="shared" si="30"/>
        <v>208</v>
      </c>
      <c r="B215" s="5">
        <v>43678</v>
      </c>
      <c r="C215">
        <v>532</v>
      </c>
      <c r="D215" s="3"/>
      <c r="E215">
        <f t="shared" si="31"/>
        <v>18364.684049116815</v>
      </c>
      <c r="F215">
        <f t="shared" si="32"/>
        <v>18364.684049116815</v>
      </c>
      <c r="G215">
        <f t="shared" si="33"/>
        <v>2907.4548502105554</v>
      </c>
      <c r="H215">
        <f t="shared" si="34"/>
        <v>5814.9097004211108</v>
      </c>
      <c r="I215" t="str">
        <f t="shared" si="35"/>
        <v/>
      </c>
      <c r="J215">
        <f t="shared" si="36"/>
        <v>13038.774348695704</v>
      </c>
      <c r="K215">
        <f t="shared" si="37"/>
        <v>13038.774348695704</v>
      </c>
      <c r="L215" t="str">
        <f t="shared" si="38"/>
        <v/>
      </c>
    </row>
    <row r="216" spans="1:12">
      <c r="A216">
        <f t="shared" si="30"/>
        <v>209</v>
      </c>
      <c r="B216" s="5">
        <v>43679</v>
      </c>
      <c r="C216">
        <v>65</v>
      </c>
      <c r="D216" s="3"/>
      <c r="E216">
        <f t="shared" si="31"/>
        <v>17997.594008276643</v>
      </c>
      <c r="F216">
        <f t="shared" si="32"/>
        <v>17997.594008276643</v>
      </c>
      <c r="G216">
        <f t="shared" si="33"/>
        <v>2585.4083541690052</v>
      </c>
      <c r="H216">
        <f t="shared" si="34"/>
        <v>5170.8167083380104</v>
      </c>
      <c r="I216" t="str">
        <f t="shared" si="35"/>
        <v/>
      </c>
      <c r="J216">
        <f t="shared" si="36"/>
        <v>13315.777299938632</v>
      </c>
      <c r="K216">
        <f t="shared" si="37"/>
        <v>13315.777299938632</v>
      </c>
      <c r="L216" t="str">
        <f t="shared" si="38"/>
        <v/>
      </c>
    </row>
    <row r="217" spans="1:12">
      <c r="A217">
        <f t="shared" si="30"/>
        <v>210</v>
      </c>
      <c r="B217" s="5">
        <v>43680</v>
      </c>
      <c r="C217">
        <v>867</v>
      </c>
      <c r="D217" s="3"/>
      <c r="E217">
        <f t="shared" si="31"/>
        <v>18441.1409769442</v>
      </c>
      <c r="F217">
        <f t="shared" si="32"/>
        <v>18441.1409769442</v>
      </c>
      <c r="G217">
        <f t="shared" si="33"/>
        <v>3108.2333640586007</v>
      </c>
      <c r="H217">
        <f t="shared" si="34"/>
        <v>6216.4667281172015</v>
      </c>
      <c r="I217" t="str">
        <f t="shared" si="35"/>
        <v/>
      </c>
      <c r="J217">
        <f t="shared" si="36"/>
        <v>12713.674248826999</v>
      </c>
      <c r="K217">
        <f t="shared" si="37"/>
        <v>12713.674248826999</v>
      </c>
      <c r="L217" t="str">
        <f t="shared" si="38"/>
        <v/>
      </c>
    </row>
    <row r="218" spans="1:12">
      <c r="A218">
        <f t="shared" si="30"/>
        <v>211</v>
      </c>
      <c r="B218" s="5">
        <v>43681</v>
      </c>
      <c r="C218">
        <v>0</v>
      </c>
      <c r="D218" s="3"/>
      <c r="E218">
        <f t="shared" si="31"/>
        <v>18007.252033548499</v>
      </c>
      <c r="F218">
        <f t="shared" si="32"/>
        <v>18007.252033548499</v>
      </c>
      <c r="G218">
        <f t="shared" si="33"/>
        <v>2694.4588105685611</v>
      </c>
      <c r="H218">
        <f t="shared" si="34"/>
        <v>5388.9176211371223</v>
      </c>
      <c r="I218" t="str">
        <f t="shared" si="35"/>
        <v/>
      </c>
      <c r="J218">
        <f t="shared" si="36"/>
        <v>13107.334412411376</v>
      </c>
      <c r="K218">
        <f t="shared" si="37"/>
        <v>13107.334412411376</v>
      </c>
      <c r="L218" t="str">
        <f t="shared" si="38"/>
        <v/>
      </c>
    </row>
    <row r="219" spans="1:12">
      <c r="A219">
        <f t="shared" si="30"/>
        <v>212</v>
      </c>
      <c r="B219" s="5">
        <v>43682</v>
      </c>
      <c r="C219">
        <v>0</v>
      </c>
      <c r="D219" s="3"/>
      <c r="E219">
        <f t="shared" si="31"/>
        <v>17583.571765171138</v>
      </c>
      <c r="F219">
        <f t="shared" si="32"/>
        <v>17583.571765171138</v>
      </c>
      <c r="G219">
        <f t="shared" si="33"/>
        <v>2335.7667946690467</v>
      </c>
      <c r="H219">
        <f t="shared" si="34"/>
        <v>4671.5335893380934</v>
      </c>
      <c r="I219" t="str">
        <f t="shared" si="35"/>
        <v/>
      </c>
      <c r="J219">
        <f t="shared" si="36"/>
        <v>13401.038175833044</v>
      </c>
      <c r="K219">
        <f t="shared" si="37"/>
        <v>13401.038175833044</v>
      </c>
      <c r="L219" t="str">
        <f t="shared" si="38"/>
        <v/>
      </c>
    </row>
    <row r="220" spans="1:12">
      <c r="A220">
        <f t="shared" si="30"/>
        <v>213</v>
      </c>
      <c r="B220" s="5">
        <v>43683</v>
      </c>
      <c r="C220">
        <v>0</v>
      </c>
      <c r="D220" s="3"/>
      <c r="E220">
        <f t="shared" si="31"/>
        <v>17169.859978907425</v>
      </c>
      <c r="F220">
        <f t="shared" si="32"/>
        <v>17169.859978907425</v>
      </c>
      <c r="G220">
        <f t="shared" si="33"/>
        <v>2024.8246132689169</v>
      </c>
      <c r="H220">
        <f t="shared" si="34"/>
        <v>4049.6492265378338</v>
      </c>
      <c r="I220" t="str">
        <f t="shared" si="35"/>
        <v/>
      </c>
      <c r="J220">
        <f t="shared" si="36"/>
        <v>13609.210752369592</v>
      </c>
      <c r="K220">
        <f t="shared" si="37"/>
        <v>13609.210752369592</v>
      </c>
      <c r="L220" t="str">
        <f t="shared" si="38"/>
        <v/>
      </c>
    </row>
    <row r="221" spans="1:12">
      <c r="A221">
        <f t="shared" si="30"/>
        <v>214</v>
      </c>
      <c r="B221" s="5">
        <v>43684</v>
      </c>
      <c r="C221">
        <v>179</v>
      </c>
      <c r="D221" s="3"/>
      <c r="E221">
        <f t="shared" si="31"/>
        <v>16944.882133186584</v>
      </c>
      <c r="F221">
        <f t="shared" si="32"/>
        <v>16944.882133186584</v>
      </c>
      <c r="G221">
        <f t="shared" si="33"/>
        <v>1934.2757081130324</v>
      </c>
      <c r="H221">
        <f t="shared" si="34"/>
        <v>3868.5514162260647</v>
      </c>
      <c r="I221" t="str">
        <f t="shared" si="35"/>
        <v/>
      </c>
      <c r="J221">
        <f t="shared" si="36"/>
        <v>13565.33071696052</v>
      </c>
      <c r="K221">
        <f t="shared" si="37"/>
        <v>13565.33071696052</v>
      </c>
      <c r="L221" t="str">
        <f t="shared" si="38"/>
        <v/>
      </c>
    </row>
    <row r="222" spans="1:12">
      <c r="A222">
        <f t="shared" si="30"/>
        <v>215</v>
      </c>
      <c r="B222" s="5">
        <v>43685</v>
      </c>
      <c r="C222">
        <v>263</v>
      </c>
      <c r="D222" s="3"/>
      <c r="E222">
        <f t="shared" si="31"/>
        <v>16809.197636716166</v>
      </c>
      <c r="F222">
        <f t="shared" si="32"/>
        <v>16809.197636716166</v>
      </c>
      <c r="G222">
        <f t="shared" si="33"/>
        <v>1939.7808633868208</v>
      </c>
      <c r="H222">
        <f t="shared" si="34"/>
        <v>3879.5617267736416</v>
      </c>
      <c r="I222" t="str">
        <f t="shared" si="35"/>
        <v/>
      </c>
      <c r="J222">
        <f t="shared" si="36"/>
        <v>13418.635909942524</v>
      </c>
      <c r="K222">
        <f t="shared" si="37"/>
        <v>13418.635909942524</v>
      </c>
      <c r="L222" t="str">
        <f t="shared" si="38"/>
        <v/>
      </c>
    </row>
    <row r="223" spans="1:12">
      <c r="A223">
        <f t="shared" si="30"/>
        <v>216</v>
      </c>
      <c r="B223" s="5">
        <v>43686</v>
      </c>
      <c r="C223">
        <v>329</v>
      </c>
      <c r="D223" s="3"/>
      <c r="E223">
        <f t="shared" si="31"/>
        <v>16742.705567595138</v>
      </c>
      <c r="F223">
        <f t="shared" si="32"/>
        <v>16742.705567595138</v>
      </c>
      <c r="G223">
        <f t="shared" si="33"/>
        <v>2010.5531608283611</v>
      </c>
      <c r="H223">
        <f t="shared" si="34"/>
        <v>4021.1063216567222</v>
      </c>
      <c r="I223" t="str">
        <f t="shared" si="35"/>
        <v/>
      </c>
      <c r="J223">
        <f t="shared" si="36"/>
        <v>13210.599245938416</v>
      </c>
      <c r="K223">
        <f t="shared" si="37"/>
        <v>13210.599245938416</v>
      </c>
      <c r="L223" t="str">
        <f t="shared" si="38"/>
        <v/>
      </c>
    </row>
    <row r="224" spans="1:12">
      <c r="A224">
        <f t="shared" si="30"/>
        <v>217</v>
      </c>
      <c r="B224" s="5">
        <v>43687</v>
      </c>
      <c r="C224">
        <v>0</v>
      </c>
      <c r="D224" s="3"/>
      <c r="E224">
        <f t="shared" si="31"/>
        <v>16348.777944711528</v>
      </c>
      <c r="F224">
        <f t="shared" si="32"/>
        <v>16348.777944711528</v>
      </c>
      <c r="G224">
        <f t="shared" si="33"/>
        <v>1742.9041013949789</v>
      </c>
      <c r="H224">
        <f t="shared" si="34"/>
        <v>3485.8082027899577</v>
      </c>
      <c r="I224" t="str">
        <f t="shared" si="35"/>
        <v/>
      </c>
      <c r="J224">
        <f t="shared" si="36"/>
        <v>13351.96974192157</v>
      </c>
      <c r="K224">
        <f t="shared" si="37"/>
        <v>13351.96974192157</v>
      </c>
      <c r="L224" t="str">
        <f t="shared" si="38"/>
        <v/>
      </c>
    </row>
    <row r="225" spans="1:12">
      <c r="A225">
        <f t="shared" si="30"/>
        <v>218</v>
      </c>
      <c r="B225" s="5">
        <v>43688</v>
      </c>
      <c r="C225">
        <v>308</v>
      </c>
      <c r="D225" s="3"/>
      <c r="E225">
        <f t="shared" si="31"/>
        <v>16272.118774375462</v>
      </c>
      <c r="F225">
        <f t="shared" si="32"/>
        <v>16272.118774375462</v>
      </c>
      <c r="G225">
        <f t="shared" si="33"/>
        <v>1818.8850468832568</v>
      </c>
      <c r="H225">
        <f t="shared" si="34"/>
        <v>3637.7700937665136</v>
      </c>
      <c r="I225" t="str">
        <f t="shared" si="35"/>
        <v/>
      </c>
      <c r="J225">
        <f t="shared" si="36"/>
        <v>13123.34868060895</v>
      </c>
      <c r="K225">
        <f t="shared" si="37"/>
        <v>13123.34868060895</v>
      </c>
      <c r="L225" t="str">
        <f t="shared" si="38"/>
        <v/>
      </c>
    </row>
    <row r="226" spans="1:12">
      <c r="A226">
        <f t="shared" si="30"/>
        <v>219</v>
      </c>
      <c r="B226" s="5">
        <v>43689</v>
      </c>
      <c r="C226">
        <v>354</v>
      </c>
      <c r="D226" s="3"/>
      <c r="E226">
        <f t="shared" si="31"/>
        <v>16243.263265020041</v>
      </c>
      <c r="F226">
        <f t="shared" si="32"/>
        <v>16243.263265020041</v>
      </c>
      <c r="G226">
        <f t="shared" si="33"/>
        <v>1930.7512493291683</v>
      </c>
      <c r="H226">
        <f t="shared" si="34"/>
        <v>3861.5024986583367</v>
      </c>
      <c r="I226" t="str">
        <f t="shared" si="35"/>
        <v/>
      </c>
      <c r="J226">
        <f t="shared" si="36"/>
        <v>12870.760766361702</v>
      </c>
      <c r="K226">
        <f t="shared" si="37"/>
        <v>12870.760766361702</v>
      </c>
      <c r="L226" t="str">
        <f t="shared" si="38"/>
        <v/>
      </c>
    </row>
    <row r="227" spans="1:12">
      <c r="A227">
        <f t="shared" si="30"/>
        <v>220</v>
      </c>
      <c r="B227" s="5">
        <v>43690</v>
      </c>
      <c r="C227">
        <v>426</v>
      </c>
      <c r="D227" s="3"/>
      <c r="E227">
        <f t="shared" si="31"/>
        <v>16287.086677130543</v>
      </c>
      <c r="F227">
        <f t="shared" si="32"/>
        <v>16287.086677130543</v>
      </c>
      <c r="G227">
        <f t="shared" si="33"/>
        <v>2099.7255879585086</v>
      </c>
      <c r="H227">
        <f t="shared" si="34"/>
        <v>4199.4511759170173</v>
      </c>
      <c r="I227" t="str">
        <f t="shared" si="35"/>
        <v/>
      </c>
      <c r="J227">
        <f t="shared" si="36"/>
        <v>12576.635501213528</v>
      </c>
      <c r="K227">
        <f t="shared" si="37"/>
        <v>12576.635501213528</v>
      </c>
      <c r="L227" t="str">
        <f t="shared" si="38"/>
        <v/>
      </c>
    </row>
    <row r="228" spans="1:12">
      <c r="A228">
        <f t="shared" si="30"/>
        <v>221</v>
      </c>
      <c r="B228" s="5">
        <v>43691</v>
      </c>
      <c r="C228">
        <v>0</v>
      </c>
      <c r="D228" s="3"/>
      <c r="E228">
        <f t="shared" si="31"/>
        <v>15903.878998268941</v>
      </c>
      <c r="F228">
        <f t="shared" si="32"/>
        <v>15903.878998268941</v>
      </c>
      <c r="G228">
        <f t="shared" si="33"/>
        <v>1820.2057077411871</v>
      </c>
      <c r="H228">
        <f t="shared" si="34"/>
        <v>3640.4114154823742</v>
      </c>
      <c r="I228" t="str">
        <f t="shared" si="35"/>
        <v/>
      </c>
      <c r="J228">
        <f t="shared" si="36"/>
        <v>12752.467582786567</v>
      </c>
      <c r="K228">
        <f t="shared" si="37"/>
        <v>12752.467582786567</v>
      </c>
      <c r="L228" t="str">
        <f t="shared" si="38"/>
        <v/>
      </c>
    </row>
    <row r="229" spans="1:12">
      <c r="A229">
        <f t="shared" si="30"/>
        <v>222</v>
      </c>
      <c r="B229" s="5">
        <v>43692</v>
      </c>
      <c r="C229">
        <v>326</v>
      </c>
      <c r="D229" s="3"/>
      <c r="E229">
        <f t="shared" si="31"/>
        <v>15855.687549752862</v>
      </c>
      <c r="F229">
        <f t="shared" si="32"/>
        <v>15855.687549752862</v>
      </c>
      <c r="G229">
        <f t="shared" si="33"/>
        <v>1903.896101039973</v>
      </c>
      <c r="H229">
        <f t="shared" si="34"/>
        <v>3807.792202079946</v>
      </c>
      <c r="I229" t="str">
        <f t="shared" si="35"/>
        <v/>
      </c>
      <c r="J229">
        <f t="shared" si="36"/>
        <v>12536.895347672915</v>
      </c>
      <c r="K229">
        <f t="shared" si="37"/>
        <v>12536.895347672915</v>
      </c>
      <c r="L229" t="str">
        <f t="shared" si="38"/>
        <v/>
      </c>
    </row>
    <row r="230" spans="1:12">
      <c r="A230">
        <f t="shared" si="30"/>
        <v>223</v>
      </c>
      <c r="B230" s="5">
        <v>43693</v>
      </c>
      <c r="C230">
        <v>797</v>
      </c>
      <c r="D230" s="3"/>
      <c r="E230">
        <f t="shared" si="31"/>
        <v>16279.629964738151</v>
      </c>
      <c r="F230">
        <f t="shared" si="32"/>
        <v>16279.629964738151</v>
      </c>
      <c r="G230">
        <f t="shared" si="33"/>
        <v>2447.4454534120914</v>
      </c>
      <c r="H230">
        <f t="shared" si="34"/>
        <v>4894.8909068241828</v>
      </c>
      <c r="I230" t="str">
        <f t="shared" si="35"/>
        <v/>
      </c>
      <c r="J230">
        <f t="shared" si="36"/>
        <v>11873.73905791397</v>
      </c>
      <c r="K230">
        <f t="shared" si="37"/>
        <v>11873.73905791397</v>
      </c>
      <c r="L230" t="str">
        <f t="shared" si="38"/>
        <v/>
      </c>
    </row>
    <row r="231" spans="1:12">
      <c r="A231">
        <f t="shared" si="30"/>
        <v>224</v>
      </c>
      <c r="B231" s="5">
        <v>43694</v>
      </c>
      <c r="C231">
        <v>768</v>
      </c>
      <c r="D231" s="3"/>
      <c r="E231">
        <f t="shared" si="31"/>
        <v>16664.597729742261</v>
      </c>
      <c r="F231">
        <f t="shared" si="32"/>
        <v>16664.597729742261</v>
      </c>
      <c r="G231">
        <f t="shared" si="33"/>
        <v>2889.6363744070045</v>
      </c>
      <c r="H231">
        <f t="shared" si="34"/>
        <v>5779.272748814009</v>
      </c>
      <c r="I231" t="str">
        <f t="shared" si="35"/>
        <v/>
      </c>
      <c r="J231">
        <f t="shared" si="36"/>
        <v>11374.324980928253</v>
      </c>
      <c r="K231">
        <f t="shared" si="37"/>
        <v>11374.324980928253</v>
      </c>
      <c r="L231" t="str">
        <f t="shared" si="38"/>
        <v/>
      </c>
    </row>
    <row r="232" spans="1:12">
      <c r="A232">
        <f t="shared" si="30"/>
        <v>225</v>
      </c>
      <c r="B232" s="5">
        <v>43695</v>
      </c>
      <c r="C232">
        <v>822</v>
      </c>
      <c r="D232" s="3"/>
      <c r="E232">
        <f t="shared" si="31"/>
        <v>17094.507852542571</v>
      </c>
      <c r="F232">
        <f t="shared" si="32"/>
        <v>17094.507852542571</v>
      </c>
      <c r="G232">
        <f t="shared" si="33"/>
        <v>3326.9619112876735</v>
      </c>
      <c r="H232">
        <f t="shared" si="34"/>
        <v>6653.923822575347</v>
      </c>
      <c r="I232" t="str">
        <f t="shared" si="35"/>
        <v/>
      </c>
      <c r="J232">
        <f t="shared" si="36"/>
        <v>10929.584029967224</v>
      </c>
      <c r="K232">
        <f t="shared" si="37"/>
        <v>10929.584029967224</v>
      </c>
      <c r="L232" t="str">
        <f t="shared" si="38"/>
        <v/>
      </c>
    </row>
    <row r="233" spans="1:12">
      <c r="A233">
        <f t="shared" si="30"/>
        <v>226</v>
      </c>
      <c r="B233" s="5">
        <v>43696</v>
      </c>
      <c r="C233">
        <v>0</v>
      </c>
      <c r="D233" s="3"/>
      <c r="E233">
        <f t="shared" si="31"/>
        <v>16692.302915262262</v>
      </c>
      <c r="F233">
        <f t="shared" si="32"/>
        <v>16692.302915262262</v>
      </c>
      <c r="G233">
        <f t="shared" si="33"/>
        <v>2884.0697542059083</v>
      </c>
      <c r="H233">
        <f t="shared" si="34"/>
        <v>5768.1395084118167</v>
      </c>
      <c r="I233" t="str">
        <f t="shared" si="35"/>
        <v/>
      </c>
      <c r="J233">
        <f t="shared" si="36"/>
        <v>11413.163406850446</v>
      </c>
      <c r="K233">
        <f t="shared" si="37"/>
        <v>11413.163406850446</v>
      </c>
      <c r="L233" t="str">
        <f t="shared" si="38"/>
        <v/>
      </c>
    </row>
    <row r="234" spans="1:12">
      <c r="A234">
        <f t="shared" si="30"/>
        <v>227</v>
      </c>
      <c r="B234" s="5">
        <v>43697</v>
      </c>
      <c r="C234">
        <v>183</v>
      </c>
      <c r="D234" s="3"/>
      <c r="E234">
        <f t="shared" si="31"/>
        <v>16482.561181776298</v>
      </c>
      <c r="F234">
        <f t="shared" si="32"/>
        <v>16482.561181776298</v>
      </c>
      <c r="G234">
        <f t="shared" si="33"/>
        <v>2683.1363312590402</v>
      </c>
      <c r="H234">
        <f t="shared" si="34"/>
        <v>5366.2726625180803</v>
      </c>
      <c r="I234" t="str">
        <f t="shared" si="35"/>
        <v/>
      </c>
      <c r="J234">
        <f t="shared" si="36"/>
        <v>11605.288519258218</v>
      </c>
      <c r="K234">
        <f t="shared" si="37"/>
        <v>11605.288519258218</v>
      </c>
      <c r="L234" t="str">
        <f t="shared" si="38"/>
        <v/>
      </c>
    </row>
    <row r="235" spans="1:12">
      <c r="A235">
        <f t="shared" si="30"/>
        <v>228</v>
      </c>
      <c r="B235" s="5">
        <v>43698</v>
      </c>
      <c r="C235">
        <v>205</v>
      </c>
      <c r="D235" s="3"/>
      <c r="E235">
        <f t="shared" si="31"/>
        <v>16299.754317517894</v>
      </c>
      <c r="F235">
        <f t="shared" si="32"/>
        <v>16299.754317517894</v>
      </c>
      <c r="G235">
        <f t="shared" si="33"/>
        <v>2530.9515875852444</v>
      </c>
      <c r="H235">
        <f t="shared" si="34"/>
        <v>5061.9031751704888</v>
      </c>
      <c r="I235" t="str">
        <f t="shared" si="35"/>
        <v/>
      </c>
      <c r="J235">
        <f t="shared" si="36"/>
        <v>11726.851142347405</v>
      </c>
      <c r="K235">
        <f t="shared" si="37"/>
        <v>11726.851142347405</v>
      </c>
      <c r="L235" t="str">
        <f t="shared" si="38"/>
        <v/>
      </c>
    </row>
    <row r="236" spans="1:12">
      <c r="A236">
        <f t="shared" si="30"/>
        <v>229</v>
      </c>
      <c r="B236" s="5">
        <v>43699</v>
      </c>
      <c r="C236">
        <v>41</v>
      </c>
      <c r="D236" s="3"/>
      <c r="E236">
        <f t="shared" si="31"/>
        <v>15957.248590443882</v>
      </c>
      <c r="F236">
        <f t="shared" si="32"/>
        <v>15957.248590443882</v>
      </c>
      <c r="G236">
        <f t="shared" si="33"/>
        <v>2235.0259966152844</v>
      </c>
      <c r="H236">
        <f t="shared" si="34"/>
        <v>4470.0519932305688</v>
      </c>
      <c r="I236" t="str">
        <f t="shared" si="35"/>
        <v/>
      </c>
      <c r="J236">
        <f t="shared" si="36"/>
        <v>11976.196597213311</v>
      </c>
      <c r="K236">
        <f t="shared" si="37"/>
        <v>11976.196597213311</v>
      </c>
      <c r="L236" t="str">
        <f t="shared" si="38"/>
        <v/>
      </c>
    </row>
    <row r="237" spans="1:12">
      <c r="A237">
        <f t="shared" si="30"/>
        <v>230</v>
      </c>
      <c r="B237" s="5">
        <v>43700</v>
      </c>
      <c r="C237">
        <v>532</v>
      </c>
      <c r="D237" s="3"/>
      <c r="E237">
        <f t="shared" si="31"/>
        <v>16113.801445439869</v>
      </c>
      <c r="F237">
        <f t="shared" si="32"/>
        <v>16113.801445439869</v>
      </c>
      <c r="G237">
        <f t="shared" si="33"/>
        <v>2469.4946418329141</v>
      </c>
      <c r="H237">
        <f t="shared" si="34"/>
        <v>4938.9892836658282</v>
      </c>
      <c r="I237" t="str">
        <f t="shared" si="35"/>
        <v/>
      </c>
      <c r="J237">
        <f t="shared" si="36"/>
        <v>11663.81216177404</v>
      </c>
      <c r="K237">
        <f t="shared" si="37"/>
        <v>11663.81216177404</v>
      </c>
      <c r="L237" t="str">
        <f t="shared" si="38"/>
        <v/>
      </c>
    </row>
    <row r="238" spans="1:12">
      <c r="A238">
        <f t="shared" si="30"/>
        <v>231</v>
      </c>
      <c r="B238" s="5">
        <v>43701</v>
      </c>
      <c r="C238">
        <v>326</v>
      </c>
      <c r="D238" s="3"/>
      <c r="E238">
        <f t="shared" si="31"/>
        <v>16060.670875808024</v>
      </c>
      <c r="F238">
        <f t="shared" si="32"/>
        <v>16060.670875808024</v>
      </c>
      <c r="G238">
        <f t="shared" si="33"/>
        <v>2466.7503285564435</v>
      </c>
      <c r="H238">
        <f t="shared" si="34"/>
        <v>4933.500657112887</v>
      </c>
      <c r="I238" t="str">
        <f t="shared" si="35"/>
        <v/>
      </c>
      <c r="J238">
        <f t="shared" si="36"/>
        <v>11616.170218695137</v>
      </c>
      <c r="K238">
        <f t="shared" si="37"/>
        <v>11616.170218695137</v>
      </c>
      <c r="L238" t="str">
        <f t="shared" si="38"/>
        <v/>
      </c>
    </row>
    <row r="239" spans="1:12">
      <c r="A239">
        <f t="shared" si="30"/>
        <v>232</v>
      </c>
      <c r="B239" s="5">
        <v>43702</v>
      </c>
      <c r="C239">
        <v>747</v>
      </c>
      <c r="D239" s="3"/>
      <c r="E239">
        <f t="shared" si="31"/>
        <v>16429.790378866823</v>
      </c>
      <c r="F239">
        <f t="shared" si="32"/>
        <v>16429.790378866823</v>
      </c>
      <c r="G239">
        <f t="shared" si="33"/>
        <v>2885.3713440270803</v>
      </c>
      <c r="H239">
        <f t="shared" si="34"/>
        <v>5770.7426880541607</v>
      </c>
      <c r="I239" t="str">
        <f t="shared" si="35"/>
        <v/>
      </c>
      <c r="J239">
        <f t="shared" si="36"/>
        <v>11148.047690812662</v>
      </c>
      <c r="K239">
        <f t="shared" si="37"/>
        <v>11148.047690812662</v>
      </c>
      <c r="L239" t="str">
        <f t="shared" si="38"/>
        <v/>
      </c>
    </row>
    <row r="240" spans="1:12">
      <c r="A240">
        <f t="shared" si="30"/>
        <v>233</v>
      </c>
      <c r="B240" s="5">
        <v>43703</v>
      </c>
      <c r="C240">
        <v>0</v>
      </c>
      <c r="D240" s="3"/>
      <c r="E240">
        <f t="shared" si="31"/>
        <v>16043.225122594886</v>
      </c>
      <c r="F240">
        <f t="shared" si="32"/>
        <v>16043.225122594886</v>
      </c>
      <c r="G240">
        <f t="shared" si="33"/>
        <v>2501.2646507095542</v>
      </c>
      <c r="H240">
        <f t="shared" si="34"/>
        <v>5002.5293014191084</v>
      </c>
      <c r="I240" t="str">
        <f t="shared" si="35"/>
        <v/>
      </c>
      <c r="J240">
        <f t="shared" si="36"/>
        <v>11529.695821175777</v>
      </c>
      <c r="K240">
        <f t="shared" si="37"/>
        <v>11529.695821175777</v>
      </c>
      <c r="L240" t="str">
        <f t="shared" si="38"/>
        <v/>
      </c>
    </row>
    <row r="241" spans="1:12">
      <c r="A241">
        <f t="shared" si="30"/>
        <v>234</v>
      </c>
      <c r="B241" s="5">
        <v>43704</v>
      </c>
      <c r="C241">
        <v>419</v>
      </c>
      <c r="D241" s="3"/>
      <c r="E241">
        <f t="shared" si="31"/>
        <v>16084.755094801871</v>
      </c>
      <c r="F241">
        <f t="shared" si="32"/>
        <v>16084.755094801871</v>
      </c>
      <c r="G241">
        <f t="shared" si="33"/>
        <v>2587.2910471264699</v>
      </c>
      <c r="H241">
        <f t="shared" si="34"/>
        <v>5174.5820942529399</v>
      </c>
      <c r="I241" t="str">
        <f t="shared" si="35"/>
        <v/>
      </c>
      <c r="J241">
        <f t="shared" si="36"/>
        <v>11399.17300054893</v>
      </c>
      <c r="K241">
        <f t="shared" si="37"/>
        <v>11399.17300054893</v>
      </c>
      <c r="L241" t="str">
        <f t="shared" si="38"/>
        <v/>
      </c>
    </row>
    <row r="242" spans="1:12">
      <c r="A242">
        <f t="shared" si="30"/>
        <v>235</v>
      </c>
      <c r="B242" s="5">
        <v>43705</v>
      </c>
      <c r="C242">
        <v>280</v>
      </c>
      <c r="D242" s="3"/>
      <c r="E242">
        <f t="shared" si="31"/>
        <v>15986.307936809446</v>
      </c>
      <c r="F242">
        <f t="shared" si="32"/>
        <v>15986.307936809446</v>
      </c>
      <c r="G242">
        <f t="shared" si="33"/>
        <v>2522.8654289754422</v>
      </c>
      <c r="H242">
        <f t="shared" si="34"/>
        <v>5045.7308579508845</v>
      </c>
      <c r="I242" t="str">
        <f t="shared" si="35"/>
        <v/>
      </c>
      <c r="J242">
        <f t="shared" si="36"/>
        <v>11429.577078858563</v>
      </c>
      <c r="K242">
        <f t="shared" si="37"/>
        <v>11429.577078858563</v>
      </c>
      <c r="L242" t="str">
        <f t="shared" si="38"/>
        <v/>
      </c>
    </row>
    <row r="243" spans="1:12">
      <c r="A243">
        <f t="shared" si="30"/>
        <v>236</v>
      </c>
      <c r="B243" s="5">
        <v>43706</v>
      </c>
      <c r="C243">
        <v>341</v>
      </c>
      <c r="D243" s="3"/>
      <c r="E243">
        <f t="shared" si="31"/>
        <v>15951.177074398463</v>
      </c>
      <c r="F243">
        <f t="shared" si="32"/>
        <v>15951.177074398463</v>
      </c>
      <c r="G243">
        <f t="shared" si="33"/>
        <v>2528.0162844225724</v>
      </c>
      <c r="H243">
        <f t="shared" si="34"/>
        <v>5056.0325688451449</v>
      </c>
      <c r="I243" t="str">
        <f t="shared" si="35"/>
        <v/>
      </c>
      <c r="J243">
        <f t="shared" si="36"/>
        <v>11384.144505553319</v>
      </c>
      <c r="K243">
        <f t="shared" si="37"/>
        <v>11384.144505553319</v>
      </c>
      <c r="L243" t="str">
        <f t="shared" si="38"/>
        <v/>
      </c>
    </row>
    <row r="244" spans="1:12">
      <c r="A244">
        <f t="shared" si="30"/>
        <v>237</v>
      </c>
      <c r="B244" s="5">
        <v>43707</v>
      </c>
      <c r="C244">
        <v>89</v>
      </c>
      <c r="D244" s="3"/>
      <c r="E244">
        <f t="shared" si="31"/>
        <v>15664.872781926462</v>
      </c>
      <c r="F244">
        <f t="shared" si="32"/>
        <v>15664.872781926462</v>
      </c>
      <c r="G244">
        <f t="shared" si="33"/>
        <v>2280.4814471744971</v>
      </c>
      <c r="H244">
        <f t="shared" si="34"/>
        <v>4560.9628943489943</v>
      </c>
      <c r="I244" t="str">
        <f t="shared" si="35"/>
        <v/>
      </c>
      <c r="J244">
        <f t="shared" si="36"/>
        <v>11592.909887577469</v>
      </c>
      <c r="K244">
        <f t="shared" si="37"/>
        <v>11592.909887577469</v>
      </c>
      <c r="L244" t="str">
        <f t="shared" si="38"/>
        <v/>
      </c>
    </row>
    <row r="245" spans="1:12">
      <c r="A245">
        <f t="shared" si="30"/>
        <v>238</v>
      </c>
      <c r="B245" s="5">
        <v>43708</v>
      </c>
      <c r="C245">
        <v>403</v>
      </c>
      <c r="D245" s="3"/>
      <c r="E245">
        <f t="shared" si="31"/>
        <v>15699.30474656055</v>
      </c>
      <c r="F245">
        <f t="shared" si="32"/>
        <v>15699.30474656055</v>
      </c>
      <c r="G245">
        <f t="shared" si="33"/>
        <v>2379.8989673458827</v>
      </c>
      <c r="H245">
        <f t="shared" si="34"/>
        <v>4759.7979346917655</v>
      </c>
      <c r="I245" t="str">
        <f t="shared" si="35"/>
        <v/>
      </c>
      <c r="J245">
        <f t="shared" si="36"/>
        <v>11428.506811868785</v>
      </c>
      <c r="K245">
        <f t="shared" si="37"/>
        <v>11428.506811868785</v>
      </c>
      <c r="L245" t="str">
        <f t="shared" si="38"/>
        <v/>
      </c>
    </row>
    <row r="246" spans="1:12">
      <c r="A246">
        <f t="shared" si="30"/>
        <v>239</v>
      </c>
      <c r="B246" s="5">
        <v>43709</v>
      </c>
      <c r="C246">
        <v>598</v>
      </c>
      <c r="D246" s="3"/>
      <c r="E246">
        <f t="shared" si="31"/>
        <v>15927.926585141549</v>
      </c>
      <c r="F246">
        <f t="shared" si="32"/>
        <v>15927.926585141549</v>
      </c>
      <c r="G246">
        <f t="shared" si="33"/>
        <v>2661.0818184304248</v>
      </c>
      <c r="H246">
        <f t="shared" si="34"/>
        <v>5322.1636368608497</v>
      </c>
      <c r="I246" t="str">
        <f t="shared" si="35"/>
        <v/>
      </c>
      <c r="J246">
        <f t="shared" si="36"/>
        <v>11094.762948280699</v>
      </c>
      <c r="K246">
        <f t="shared" si="37"/>
        <v>11094.762948280699</v>
      </c>
      <c r="L246" t="str">
        <f t="shared" si="38"/>
        <v/>
      </c>
    </row>
    <row r="247" spans="1:12">
      <c r="A247">
        <f t="shared" si="30"/>
        <v>240</v>
      </c>
      <c r="B247" s="5">
        <v>43710</v>
      </c>
      <c r="C247">
        <v>94.938499999999991</v>
      </c>
      <c r="D247" s="3"/>
      <c r="E247">
        <f t="shared" si="31"/>
        <v>15648.107837466274</v>
      </c>
      <c r="F247">
        <f t="shared" si="32"/>
        <v>15648.107837466274</v>
      </c>
      <c r="G247">
        <f t="shared" si="33"/>
        <v>2401.7715178243611</v>
      </c>
      <c r="H247">
        <f t="shared" si="34"/>
        <v>4803.5430356487223</v>
      </c>
      <c r="I247" t="str">
        <f t="shared" si="35"/>
        <v/>
      </c>
      <c r="J247">
        <f t="shared" si="36"/>
        <v>11333.564801817553</v>
      </c>
      <c r="K247">
        <f t="shared" si="37"/>
        <v>11333.564801817553</v>
      </c>
      <c r="L247" t="str">
        <f t="shared" si="38"/>
        <v/>
      </c>
    </row>
    <row r="248" spans="1:12">
      <c r="A248">
        <f t="shared" si="30"/>
        <v>241</v>
      </c>
      <c r="B248" s="5">
        <v>43711</v>
      </c>
      <c r="C248">
        <v>488</v>
      </c>
      <c r="D248" s="3"/>
      <c r="E248">
        <f t="shared" si="31"/>
        <v>15767.934252966879</v>
      </c>
      <c r="F248">
        <f t="shared" si="32"/>
        <v>15767.934252966879</v>
      </c>
      <c r="G248">
        <f t="shared" si="33"/>
        <v>2570.0426490513878</v>
      </c>
      <c r="H248">
        <f t="shared" si="34"/>
        <v>5140.0852981027756</v>
      </c>
      <c r="I248" t="str">
        <f t="shared" si="35"/>
        <v/>
      </c>
      <c r="J248">
        <f t="shared" si="36"/>
        <v>11116.848954864105</v>
      </c>
      <c r="K248">
        <f t="shared" si="37"/>
        <v>11116.848954864105</v>
      </c>
      <c r="L248" t="str">
        <f t="shared" si="38"/>
        <v/>
      </c>
    </row>
    <row r="249" spans="1:12">
      <c r="A249">
        <f t="shared" si="30"/>
        <v>242</v>
      </c>
      <c r="B249" s="5">
        <v>43712</v>
      </c>
      <c r="C249">
        <v>246</v>
      </c>
      <c r="D249" s="3"/>
      <c r="E249">
        <f t="shared" si="31"/>
        <v>15642.941355016248</v>
      </c>
      <c r="F249">
        <f t="shared" si="32"/>
        <v>15642.941355016248</v>
      </c>
      <c r="G249">
        <f t="shared" si="33"/>
        <v>2473.9131738780602</v>
      </c>
      <c r="H249">
        <f t="shared" si="34"/>
        <v>4947.8263477561204</v>
      </c>
      <c r="I249" t="str">
        <f t="shared" si="35"/>
        <v/>
      </c>
      <c r="J249">
        <f t="shared" si="36"/>
        <v>11184.115007260127</v>
      </c>
      <c r="K249">
        <f t="shared" si="37"/>
        <v>11184.115007260127</v>
      </c>
      <c r="L249" t="str">
        <f t="shared" si="38"/>
        <v/>
      </c>
    </row>
    <row r="250" spans="1:12">
      <c r="A250">
        <f t="shared" si="30"/>
        <v>243</v>
      </c>
      <c r="B250" s="5">
        <v>43713</v>
      </c>
      <c r="C250">
        <v>107.21</v>
      </c>
      <c r="D250" s="3"/>
      <c r="E250">
        <f t="shared" si="31"/>
        <v>15382.099329134842</v>
      </c>
      <c r="F250">
        <f t="shared" si="32"/>
        <v>15382.099329134842</v>
      </c>
      <c r="G250">
        <f t="shared" si="33"/>
        <v>2251.7906563357187</v>
      </c>
      <c r="H250">
        <f t="shared" si="34"/>
        <v>4503.5813126714374</v>
      </c>
      <c r="I250" t="str">
        <f t="shared" si="35"/>
        <v/>
      </c>
      <c r="J250">
        <f t="shared" si="36"/>
        <v>11367.518016463404</v>
      </c>
      <c r="K250">
        <f t="shared" si="37"/>
        <v>11367.518016463404</v>
      </c>
      <c r="L250" t="str">
        <f t="shared" si="38"/>
        <v/>
      </c>
    </row>
    <row r="251" spans="1:12">
      <c r="A251">
        <f t="shared" si="30"/>
        <v>244</v>
      </c>
      <c r="B251" s="5">
        <v>43714</v>
      </c>
      <c r="C251">
        <v>117.02719999999999</v>
      </c>
      <c r="D251" s="3"/>
      <c r="E251">
        <f t="shared" si="31"/>
        <v>15137.211676172639</v>
      </c>
      <c r="F251">
        <f t="shared" si="32"/>
        <v>15137.211676172639</v>
      </c>
      <c r="G251">
        <f t="shared" si="33"/>
        <v>2069.0547548413906</v>
      </c>
      <c r="H251">
        <f t="shared" si="34"/>
        <v>4138.1095096827812</v>
      </c>
      <c r="I251" t="str">
        <f t="shared" si="35"/>
        <v/>
      </c>
      <c r="J251">
        <f t="shared" si="36"/>
        <v>11488.102166489858</v>
      </c>
      <c r="K251">
        <f t="shared" si="37"/>
        <v>11488.102166489858</v>
      </c>
      <c r="L251" t="str">
        <f t="shared" si="38"/>
        <v/>
      </c>
    </row>
    <row r="252" spans="1:12">
      <c r="A252">
        <f t="shared" si="30"/>
        <v>245</v>
      </c>
      <c r="B252" s="5">
        <v>43715</v>
      </c>
      <c r="C252">
        <v>622</v>
      </c>
      <c r="D252" s="3"/>
      <c r="E252">
        <f t="shared" si="31"/>
        <v>15403.058616644328</v>
      </c>
      <c r="F252">
        <f t="shared" si="32"/>
        <v>15403.058616644328</v>
      </c>
      <c r="G252">
        <f t="shared" si="33"/>
        <v>2415.6178403450313</v>
      </c>
      <c r="H252">
        <f t="shared" si="34"/>
        <v>4831.2356806900625</v>
      </c>
      <c r="I252" t="str">
        <f t="shared" si="35"/>
        <v/>
      </c>
      <c r="J252">
        <f t="shared" si="36"/>
        <v>11060.822935954266</v>
      </c>
      <c r="K252">
        <f t="shared" si="37"/>
        <v>11060.822935954266</v>
      </c>
      <c r="L252" t="str">
        <f t="shared" si="38"/>
        <v/>
      </c>
    </row>
    <row r="253" spans="1:12">
      <c r="A253">
        <f t="shared" si="30"/>
        <v>246</v>
      </c>
      <c r="B253" s="5">
        <v>43716</v>
      </c>
      <c r="C253">
        <v>573</v>
      </c>
      <c r="D253" s="3"/>
      <c r="E253">
        <f t="shared" si="31"/>
        <v>15613.650626998056</v>
      </c>
      <c r="F253">
        <f t="shared" si="32"/>
        <v>15613.650626998056</v>
      </c>
      <c r="G253">
        <f t="shared" si="33"/>
        <v>2667.0457200373703</v>
      </c>
      <c r="H253">
        <f t="shared" si="34"/>
        <v>5334.0914400747406</v>
      </c>
      <c r="I253" t="str">
        <f t="shared" si="35"/>
        <v/>
      </c>
      <c r="J253">
        <f t="shared" si="36"/>
        <v>10768.559186923316</v>
      </c>
      <c r="K253">
        <f t="shared" si="37"/>
        <v>10768.559186923316</v>
      </c>
      <c r="L253" t="str">
        <f t="shared" si="38"/>
        <v/>
      </c>
    </row>
    <row r="254" spans="1:12">
      <c r="A254">
        <f t="shared" si="30"/>
        <v>247</v>
      </c>
      <c r="B254" s="5">
        <v>43717</v>
      </c>
      <c r="C254">
        <v>283</v>
      </c>
      <c r="D254" s="3"/>
      <c r="E254">
        <f t="shared" si="31"/>
        <v>15529.287762543649</v>
      </c>
      <c r="F254">
        <f t="shared" si="32"/>
        <v>15529.287762543649</v>
      </c>
      <c r="G254">
        <f t="shared" si="33"/>
        <v>2595.0029923237062</v>
      </c>
      <c r="H254">
        <f t="shared" si="34"/>
        <v>5190.0059846474123</v>
      </c>
      <c r="I254" t="str">
        <f t="shared" si="35"/>
        <v/>
      </c>
      <c r="J254">
        <f t="shared" si="36"/>
        <v>10828.281777896236</v>
      </c>
      <c r="K254">
        <f t="shared" si="37"/>
        <v>10828.281777896236</v>
      </c>
      <c r="L254" t="str">
        <f t="shared" si="38"/>
        <v/>
      </c>
    </row>
    <row r="255" spans="1:12">
      <c r="A255">
        <f t="shared" si="30"/>
        <v>248</v>
      </c>
      <c r="B255" s="5">
        <v>43718</v>
      </c>
      <c r="C255">
        <v>851</v>
      </c>
      <c r="D255" s="3"/>
      <c r="E255">
        <f t="shared" si="31"/>
        <v>16014.909813999038</v>
      </c>
      <c r="F255">
        <f t="shared" si="32"/>
        <v>16014.909813999038</v>
      </c>
      <c r="G255">
        <f t="shared" si="33"/>
        <v>3100.550743831011</v>
      </c>
      <c r="H255">
        <f t="shared" si="34"/>
        <v>6201.101487662022</v>
      </c>
      <c r="I255" t="str">
        <f t="shared" si="35"/>
        <v/>
      </c>
      <c r="J255">
        <f t="shared" si="36"/>
        <v>10302.808326337017</v>
      </c>
      <c r="K255">
        <f t="shared" si="37"/>
        <v>10302.808326337017</v>
      </c>
      <c r="L255" t="str">
        <f t="shared" si="38"/>
        <v/>
      </c>
    </row>
    <row r="256" spans="1:12">
      <c r="A256">
        <f t="shared" si="30"/>
        <v>249</v>
      </c>
      <c r="B256" s="5">
        <v>43719</v>
      </c>
      <c r="C256">
        <v>557</v>
      </c>
      <c r="D256" s="3"/>
      <c r="E256">
        <f t="shared" si="31"/>
        <v>16195.105997659204</v>
      </c>
      <c r="F256">
        <f t="shared" si="32"/>
        <v>16195.105997659204</v>
      </c>
      <c r="G256">
        <f t="shared" si="33"/>
        <v>3244.79891688109</v>
      </c>
      <c r="H256">
        <f t="shared" si="34"/>
        <v>6489.59783376218</v>
      </c>
      <c r="I256" t="str">
        <f t="shared" si="35"/>
        <v/>
      </c>
      <c r="J256">
        <f t="shared" si="36"/>
        <v>10194.508163897024</v>
      </c>
      <c r="K256">
        <f t="shared" si="37"/>
        <v>10194.508163897024</v>
      </c>
      <c r="L256" t="str">
        <f t="shared" si="38"/>
        <v/>
      </c>
    </row>
    <row r="257" spans="1:12">
      <c r="A257">
        <f t="shared" si="30"/>
        <v>250</v>
      </c>
      <c r="B257" s="5">
        <v>43720</v>
      </c>
      <c r="C257">
        <v>239</v>
      </c>
      <c r="D257" s="3"/>
      <c r="E257">
        <f t="shared" si="31"/>
        <v>16053.062469046145</v>
      </c>
      <c r="F257">
        <f t="shared" si="32"/>
        <v>16053.062469046145</v>
      </c>
      <c r="G257">
        <f t="shared" si="33"/>
        <v>3051.8444701775434</v>
      </c>
      <c r="H257">
        <f t="shared" si="34"/>
        <v>6103.6889403550867</v>
      </c>
      <c r="I257" t="str">
        <f t="shared" si="35"/>
        <v/>
      </c>
      <c r="J257">
        <f t="shared" si="36"/>
        <v>10438.373528691058</v>
      </c>
      <c r="K257">
        <f t="shared" si="37"/>
        <v>10438.373528691058</v>
      </c>
      <c r="L257" t="str">
        <f t="shared" si="38"/>
        <v/>
      </c>
    </row>
    <row r="258" spans="1:12">
      <c r="A258">
        <f t="shared" si="30"/>
        <v>251</v>
      </c>
      <c r="B258" s="5">
        <v>43721</v>
      </c>
      <c r="C258">
        <v>708</v>
      </c>
      <c r="D258" s="3"/>
      <c r="E258">
        <f t="shared" si="31"/>
        <v>16383.360985083313</v>
      </c>
      <c r="F258">
        <f t="shared" si="32"/>
        <v>16383.360985083313</v>
      </c>
      <c r="G258">
        <f t="shared" si="33"/>
        <v>3353.5765246717147</v>
      </c>
      <c r="H258">
        <f t="shared" si="34"/>
        <v>6707.1530493434293</v>
      </c>
      <c r="I258" t="str">
        <f t="shared" si="35"/>
        <v/>
      </c>
      <c r="J258">
        <f t="shared" si="36"/>
        <v>10165.207935739883</v>
      </c>
      <c r="K258">
        <f t="shared" si="37"/>
        <v>10165.207935739883</v>
      </c>
      <c r="L258" t="str">
        <f t="shared" si="38"/>
        <v/>
      </c>
    </row>
    <row r="259" spans="1:12">
      <c r="A259">
        <f t="shared" si="30"/>
        <v>252</v>
      </c>
      <c r="B259" s="5">
        <v>43722</v>
      </c>
      <c r="C259">
        <v>564</v>
      </c>
      <c r="D259" s="3"/>
      <c r="E259">
        <f t="shared" si="31"/>
        <v>16561.888134136861</v>
      </c>
      <c r="F259">
        <f t="shared" si="32"/>
        <v>16561.888134136861</v>
      </c>
      <c r="G259">
        <f t="shared" si="33"/>
        <v>3471.1413743589292</v>
      </c>
      <c r="H259">
        <f t="shared" si="34"/>
        <v>6942.2827487178583</v>
      </c>
      <c r="I259" t="str">
        <f t="shared" si="35"/>
        <v/>
      </c>
      <c r="J259">
        <f t="shared" si="36"/>
        <v>10108.605385419003</v>
      </c>
      <c r="K259">
        <f t="shared" si="37"/>
        <v>10108.605385419003</v>
      </c>
      <c r="L259" t="str">
        <f t="shared" si="38"/>
        <v/>
      </c>
    </row>
    <row r="260" spans="1:12">
      <c r="A260">
        <f t="shared" si="30"/>
        <v>253</v>
      </c>
      <c r="B260" s="5">
        <v>43723</v>
      </c>
      <c r="C260">
        <v>0</v>
      </c>
      <c r="D260" s="3"/>
      <c r="E260">
        <f t="shared" si="31"/>
        <v>16172.214840486395</v>
      </c>
      <c r="F260">
        <f t="shared" si="32"/>
        <v>16172.214840486395</v>
      </c>
      <c r="G260">
        <f t="shared" si="33"/>
        <v>3009.0557443402272</v>
      </c>
      <c r="H260">
        <f t="shared" si="34"/>
        <v>6018.1114886804544</v>
      </c>
      <c r="I260" t="str">
        <f t="shared" si="35"/>
        <v/>
      </c>
      <c r="J260">
        <f t="shared" si="36"/>
        <v>10643.103351805941</v>
      </c>
      <c r="K260">
        <f t="shared" si="37"/>
        <v>10643.103351805941</v>
      </c>
      <c r="L260" t="str">
        <f t="shared" si="38"/>
        <v/>
      </c>
    </row>
    <row r="261" spans="1:12">
      <c r="A261">
        <f t="shared" si="30"/>
        <v>254</v>
      </c>
      <c r="B261" s="5">
        <v>43724</v>
      </c>
      <c r="C261">
        <v>161.2046</v>
      </c>
      <c r="D261" s="3"/>
      <c r="E261">
        <f t="shared" si="31"/>
        <v>15952.914502192189</v>
      </c>
      <c r="F261">
        <f t="shared" si="32"/>
        <v>15952.914502192189</v>
      </c>
      <c r="G261">
        <f t="shared" si="33"/>
        <v>2769.6885238848754</v>
      </c>
      <c r="H261">
        <f t="shared" si="34"/>
        <v>5539.3770477697508</v>
      </c>
      <c r="I261" t="str">
        <f t="shared" si="35"/>
        <v/>
      </c>
      <c r="J261">
        <f t="shared" si="36"/>
        <v>10902.537454422436</v>
      </c>
      <c r="K261">
        <f t="shared" si="37"/>
        <v>10902.537454422436</v>
      </c>
      <c r="L261" t="str">
        <f t="shared" si="38"/>
        <v/>
      </c>
    </row>
    <row r="262" spans="1:12">
      <c r="A262">
        <f t="shared" si="30"/>
        <v>255</v>
      </c>
      <c r="B262" s="5">
        <v>43725</v>
      </c>
      <c r="C262">
        <v>238</v>
      </c>
      <c r="D262" s="3"/>
      <c r="E262">
        <f t="shared" si="31"/>
        <v>15815.569330974638</v>
      </c>
      <c r="F262">
        <f t="shared" si="32"/>
        <v>15815.569330974638</v>
      </c>
      <c r="G262">
        <f t="shared" si="33"/>
        <v>2638.9817705475016</v>
      </c>
      <c r="H262">
        <f t="shared" si="34"/>
        <v>5277.9635410950032</v>
      </c>
      <c r="I262" t="str">
        <f t="shared" si="35"/>
        <v/>
      </c>
      <c r="J262">
        <f t="shared" si="36"/>
        <v>11026.605789879635</v>
      </c>
      <c r="K262">
        <f t="shared" si="37"/>
        <v>11026.605789879635</v>
      </c>
      <c r="L262" t="str">
        <f t="shared" si="38"/>
        <v/>
      </c>
    </row>
    <row r="263" spans="1:12">
      <c r="A263">
        <f t="shared" si="30"/>
        <v>256</v>
      </c>
      <c r="B263" s="5">
        <v>43726</v>
      </c>
      <c r="C263">
        <v>354</v>
      </c>
      <c r="D263" s="3"/>
      <c r="E263">
        <f t="shared" si="31"/>
        <v>15797.455659982295</v>
      </c>
      <c r="F263">
        <f t="shared" si="32"/>
        <v>15797.455659982295</v>
      </c>
      <c r="G263">
        <f t="shared" si="33"/>
        <v>2641.6749747312338</v>
      </c>
      <c r="H263">
        <f t="shared" si="34"/>
        <v>5283.3499494624675</v>
      </c>
      <c r="I263" t="str">
        <f t="shared" si="35"/>
        <v/>
      </c>
      <c r="J263">
        <f t="shared" si="36"/>
        <v>11003.105710519827</v>
      </c>
      <c r="K263">
        <f t="shared" si="37"/>
        <v>11003.105710519827</v>
      </c>
      <c r="L263" t="str">
        <f t="shared" si="38"/>
        <v/>
      </c>
    </row>
    <row r="264" spans="1:12">
      <c r="A264">
        <f t="shared" ref="A264:A275" si="39">A263+1</f>
        <v>257</v>
      </c>
      <c r="B264" s="5">
        <v>43727</v>
      </c>
      <c r="C264">
        <v>257</v>
      </c>
      <c r="D264" s="3"/>
      <c r="E264">
        <f t="shared" ref="E264:E327" si="40">(E263*EXP(-1/$O$5)+C264)</f>
        <v>15682.76817311694</v>
      </c>
      <c r="F264">
        <f t="shared" ref="F264:F327" si="41">E264*$O$3</f>
        <v>15682.76817311694</v>
      </c>
      <c r="G264">
        <f t="shared" ref="G264:G275" si="42">(G263*EXP(-1/$O$6)+C264)</f>
        <v>2547.0096539176261</v>
      </c>
      <c r="H264">
        <f t="shared" ref="H264:H327" si="43">G264*$O$4</f>
        <v>5094.0193078352522</v>
      </c>
      <c r="I264" t="str">
        <f t="shared" ref="I264:I327" si="44">IF(ISBLANK(D264),"",($O$2+((E263*EXP(-1/$O$5))*$O$3)-((G263*EXP(-1/$O$6))*$O$4)))</f>
        <v/>
      </c>
      <c r="J264">
        <f t="shared" ref="J264:J327" si="45">$O$2+F264-H264</f>
        <v>11077.748865281686</v>
      </c>
      <c r="K264">
        <f t="shared" ref="K264:K327" si="46">IF(I264="",J264,I264)</f>
        <v>11077.748865281686</v>
      </c>
      <c r="L264" t="str">
        <f t="shared" ref="L264:L327" si="47">IF(ISBLANK(D264),"",(K264-D264))</f>
        <v/>
      </c>
    </row>
    <row r="265" spans="1:12">
      <c r="A265">
        <f t="shared" si="39"/>
        <v>258</v>
      </c>
      <c r="B265" s="5">
        <v>43728</v>
      </c>
      <c r="C265">
        <v>114</v>
      </c>
      <c r="D265" s="3"/>
      <c r="E265">
        <f t="shared" si="40"/>
        <v>15427.779089379617</v>
      </c>
      <c r="F265">
        <f t="shared" si="41"/>
        <v>15427.779089379617</v>
      </c>
      <c r="G265">
        <f t="shared" si="42"/>
        <v>2321.9463794315484</v>
      </c>
      <c r="H265">
        <f t="shared" si="43"/>
        <v>4643.8927588630968</v>
      </c>
      <c r="I265" t="str">
        <f t="shared" si="44"/>
        <v/>
      </c>
      <c r="J265">
        <f t="shared" si="45"/>
        <v>11272.886330516521</v>
      </c>
      <c r="K265">
        <f t="shared" si="46"/>
        <v>11272.886330516521</v>
      </c>
      <c r="L265" t="str">
        <f t="shared" si="47"/>
        <v/>
      </c>
    </row>
    <row r="266" spans="1:12">
      <c r="A266">
        <f t="shared" si="39"/>
        <v>259</v>
      </c>
      <c r="B266" s="5">
        <v>43729</v>
      </c>
      <c r="C266">
        <v>379</v>
      </c>
      <c r="D266" s="3"/>
      <c r="E266">
        <f t="shared" si="40"/>
        <v>15443.789468704725</v>
      </c>
      <c r="F266">
        <f t="shared" si="41"/>
        <v>15443.789468704725</v>
      </c>
      <c r="G266">
        <f t="shared" si="42"/>
        <v>2391.8440007341587</v>
      </c>
      <c r="H266">
        <f t="shared" si="43"/>
        <v>4783.6880014683175</v>
      </c>
      <c r="I266" t="str">
        <f t="shared" si="44"/>
        <v/>
      </c>
      <c r="J266">
        <f t="shared" si="45"/>
        <v>11149.101467236407</v>
      </c>
      <c r="K266">
        <f t="shared" si="46"/>
        <v>11149.101467236407</v>
      </c>
      <c r="L266" t="str">
        <f t="shared" si="47"/>
        <v/>
      </c>
    </row>
    <row r="267" spans="1:12">
      <c r="A267">
        <f t="shared" si="39"/>
        <v>260</v>
      </c>
      <c r="B267" s="5">
        <v>43730</v>
      </c>
      <c r="C267">
        <v>204</v>
      </c>
      <c r="D267" s="3"/>
      <c r="E267">
        <f t="shared" si="40"/>
        <v>15284.423150808254</v>
      </c>
      <c r="F267">
        <f t="shared" si="41"/>
        <v>15284.423150808254</v>
      </c>
      <c r="G267">
        <f t="shared" si="42"/>
        <v>2277.4367038864993</v>
      </c>
      <c r="H267">
        <f t="shared" si="43"/>
        <v>4554.8734077729987</v>
      </c>
      <c r="I267" t="str">
        <f t="shared" si="44"/>
        <v/>
      </c>
      <c r="J267">
        <f t="shared" si="45"/>
        <v>11218.549743035255</v>
      </c>
      <c r="K267">
        <f t="shared" si="46"/>
        <v>11218.549743035255</v>
      </c>
      <c r="L267" t="str">
        <f t="shared" si="47"/>
        <v/>
      </c>
    </row>
    <row r="268" spans="1:12">
      <c r="A268">
        <f t="shared" si="39"/>
        <v>261</v>
      </c>
      <c r="B268" s="5">
        <v>43731</v>
      </c>
      <c r="C268">
        <v>255</v>
      </c>
      <c r="D268" s="3"/>
      <c r="E268">
        <f t="shared" si="40"/>
        <v>15179.80645357633</v>
      </c>
      <c r="F268">
        <f t="shared" si="41"/>
        <v>15179.80645357633</v>
      </c>
      <c r="G268">
        <f t="shared" si="42"/>
        <v>2229.2595466791045</v>
      </c>
      <c r="H268">
        <f t="shared" si="43"/>
        <v>4458.5190933582089</v>
      </c>
      <c r="I268" t="str">
        <f t="shared" si="44"/>
        <v/>
      </c>
      <c r="J268">
        <f t="shared" si="45"/>
        <v>11210.287360218121</v>
      </c>
      <c r="K268">
        <f t="shared" si="46"/>
        <v>11210.287360218121</v>
      </c>
      <c r="L268" t="str">
        <f t="shared" si="47"/>
        <v/>
      </c>
    </row>
    <row r="269" spans="1:12">
      <c r="A269">
        <f t="shared" si="39"/>
        <v>262</v>
      </c>
      <c r="B269" s="5">
        <v>43732</v>
      </c>
      <c r="C269">
        <v>105</v>
      </c>
      <c r="D269" s="3"/>
      <c r="E269">
        <f t="shared" si="40"/>
        <v>14927.651210778286</v>
      </c>
      <c r="F269">
        <f t="shared" si="41"/>
        <v>14927.651210778286</v>
      </c>
      <c r="G269">
        <f t="shared" si="42"/>
        <v>2037.4958338232241</v>
      </c>
      <c r="H269">
        <f t="shared" si="43"/>
        <v>4074.9916676464481</v>
      </c>
      <c r="I269" t="str">
        <f t="shared" si="44"/>
        <v/>
      </c>
      <c r="J269">
        <f t="shared" si="45"/>
        <v>11341.659543131838</v>
      </c>
      <c r="K269">
        <f t="shared" si="46"/>
        <v>11341.659543131838</v>
      </c>
      <c r="L269" t="str">
        <f t="shared" si="47"/>
        <v/>
      </c>
    </row>
    <row r="270" spans="1:12">
      <c r="A270">
        <f t="shared" si="39"/>
        <v>263</v>
      </c>
      <c r="B270" s="5">
        <v>43733</v>
      </c>
      <c r="C270">
        <v>386</v>
      </c>
      <c r="D270" s="3"/>
      <c r="E270">
        <f t="shared" si="40"/>
        <v>14962.428755545074</v>
      </c>
      <c r="F270">
        <f t="shared" si="41"/>
        <v>14962.428755545074</v>
      </c>
      <c r="G270">
        <f t="shared" si="42"/>
        <v>2152.2601091744218</v>
      </c>
      <c r="H270">
        <f t="shared" si="43"/>
        <v>4304.5202183488436</v>
      </c>
      <c r="I270" t="str">
        <f t="shared" si="44"/>
        <v/>
      </c>
      <c r="J270">
        <f t="shared" si="45"/>
        <v>11146.90853719623</v>
      </c>
      <c r="K270">
        <f t="shared" si="46"/>
        <v>11146.90853719623</v>
      </c>
      <c r="L270" t="str">
        <f t="shared" si="47"/>
        <v/>
      </c>
    </row>
    <row r="271" spans="1:12">
      <c r="A271">
        <f t="shared" si="39"/>
        <v>264</v>
      </c>
      <c r="B271" s="5">
        <v>43734</v>
      </c>
      <c r="C271">
        <v>314</v>
      </c>
      <c r="D271" s="3"/>
      <c r="E271">
        <f t="shared" si="40"/>
        <v>14924.388043341123</v>
      </c>
      <c r="F271">
        <f t="shared" si="41"/>
        <v>14924.388043341123</v>
      </c>
      <c r="G271">
        <f t="shared" si="42"/>
        <v>2179.7467231572191</v>
      </c>
      <c r="H271">
        <f t="shared" si="43"/>
        <v>4359.4934463144382</v>
      </c>
      <c r="I271" t="str">
        <f t="shared" si="44"/>
        <v/>
      </c>
      <c r="J271">
        <f t="shared" si="45"/>
        <v>11053.894597026685</v>
      </c>
      <c r="K271">
        <f t="shared" si="46"/>
        <v>11053.894597026685</v>
      </c>
      <c r="L271" t="str">
        <f t="shared" si="47"/>
        <v/>
      </c>
    </row>
    <row r="272" spans="1:12">
      <c r="A272">
        <f t="shared" si="39"/>
        <v>265</v>
      </c>
      <c r="B272" s="5">
        <v>43735</v>
      </c>
      <c r="C272">
        <v>128</v>
      </c>
      <c r="D272" s="3"/>
      <c r="E272">
        <f t="shared" si="40"/>
        <v>14701.24236493388</v>
      </c>
      <c r="F272">
        <f t="shared" si="41"/>
        <v>14701.24236493388</v>
      </c>
      <c r="G272">
        <f t="shared" si="42"/>
        <v>2017.5742613578707</v>
      </c>
      <c r="H272">
        <f t="shared" si="43"/>
        <v>4035.1485227157414</v>
      </c>
      <c r="I272" t="str">
        <f t="shared" si="44"/>
        <v/>
      </c>
      <c r="J272">
        <f t="shared" si="45"/>
        <v>11155.093842218139</v>
      </c>
      <c r="K272">
        <f t="shared" si="46"/>
        <v>11155.093842218139</v>
      </c>
      <c r="L272" t="str">
        <f t="shared" si="47"/>
        <v/>
      </c>
    </row>
    <row r="273" spans="1:12">
      <c r="A273">
        <f t="shared" si="39"/>
        <v>266</v>
      </c>
      <c r="B273" s="5">
        <v>43736</v>
      </c>
      <c r="C273">
        <v>150</v>
      </c>
      <c r="D273" s="3"/>
      <c r="E273">
        <f t="shared" si="40"/>
        <v>14505.346927970399</v>
      </c>
      <c r="F273">
        <f t="shared" si="41"/>
        <v>14505.346927970399</v>
      </c>
      <c r="G273">
        <f t="shared" si="42"/>
        <v>1898.9905382759348</v>
      </c>
      <c r="H273">
        <f t="shared" si="43"/>
        <v>3797.9810765518696</v>
      </c>
      <c r="I273" t="str">
        <f t="shared" si="44"/>
        <v/>
      </c>
      <c r="J273">
        <f t="shared" si="45"/>
        <v>11196.36585141853</v>
      </c>
      <c r="K273">
        <f t="shared" si="46"/>
        <v>11196.36585141853</v>
      </c>
      <c r="L273" t="str">
        <f t="shared" si="47"/>
        <v/>
      </c>
    </row>
    <row r="274" spans="1:12">
      <c r="A274">
        <f t="shared" si="39"/>
        <v>267</v>
      </c>
      <c r="B274" s="5">
        <v>43737</v>
      </c>
      <c r="C274">
        <v>1010</v>
      </c>
      <c r="D274" s="3"/>
      <c r="E274">
        <f t="shared" si="40"/>
        <v>15174.060580231191</v>
      </c>
      <c r="F274">
        <f t="shared" si="41"/>
        <v>15174.060580231191</v>
      </c>
      <c r="G274">
        <f t="shared" si="42"/>
        <v>2656.1929294661095</v>
      </c>
      <c r="H274">
        <f t="shared" si="43"/>
        <v>5312.385858932219</v>
      </c>
      <c r="I274" t="str">
        <f t="shared" si="44"/>
        <v/>
      </c>
      <c r="J274">
        <f t="shared" si="45"/>
        <v>10350.674721298972</v>
      </c>
      <c r="K274">
        <f t="shared" si="46"/>
        <v>10350.674721298972</v>
      </c>
      <c r="L274" t="str">
        <f t="shared" si="47"/>
        <v/>
      </c>
    </row>
    <row r="275" spans="1:12">
      <c r="A275">
        <f t="shared" si="39"/>
        <v>268</v>
      </c>
      <c r="B275" s="5">
        <v>43738</v>
      </c>
      <c r="C275">
        <v>0</v>
      </c>
      <c r="D275" s="3"/>
      <c r="E275">
        <f t="shared" si="40"/>
        <v>14817.040528141668</v>
      </c>
      <c r="F275">
        <f t="shared" si="41"/>
        <v>14817.040528141668</v>
      </c>
      <c r="G275">
        <f t="shared" si="42"/>
        <v>2302.5949480268632</v>
      </c>
      <c r="H275">
        <f t="shared" si="43"/>
        <v>4605.1898960537264</v>
      </c>
      <c r="I275" t="str">
        <f t="shared" si="44"/>
        <v/>
      </c>
      <c r="J275">
        <f t="shared" si="45"/>
        <v>10700.850632087942</v>
      </c>
      <c r="K275">
        <f t="shared" si="46"/>
        <v>10700.850632087942</v>
      </c>
      <c r="L275" t="str">
        <f t="shared" si="47"/>
        <v/>
      </c>
    </row>
    <row r="276" spans="1:12">
      <c r="B276" s="5"/>
      <c r="D276" s="3"/>
      <c r="L276" t="str">
        <f t="shared" si="47"/>
        <v/>
      </c>
    </row>
    <row r="277" spans="1:12">
      <c r="B277" s="5"/>
      <c r="D277" s="3"/>
      <c r="L277" t="str">
        <f t="shared" si="47"/>
        <v/>
      </c>
    </row>
    <row r="278" spans="1:12">
      <c r="B278" s="5"/>
      <c r="D278" s="3"/>
      <c r="L278" t="str">
        <f t="shared" si="47"/>
        <v/>
      </c>
    </row>
    <row r="279" spans="1:12">
      <c r="B279" s="5"/>
      <c r="D279" s="3"/>
      <c r="L279" t="str">
        <f t="shared" si="47"/>
        <v/>
      </c>
    </row>
    <row r="280" spans="1:12">
      <c r="B280" s="5"/>
      <c r="D280" s="3"/>
      <c r="L280" t="str">
        <f t="shared" si="47"/>
        <v/>
      </c>
    </row>
    <row r="281" spans="1:12">
      <c r="B281" s="5"/>
      <c r="D281" s="3"/>
      <c r="L281" t="str">
        <f t="shared" si="47"/>
        <v/>
      </c>
    </row>
    <row r="282" spans="1:12">
      <c r="B282" s="5"/>
      <c r="D282" s="3"/>
      <c r="L282" t="str">
        <f t="shared" si="47"/>
        <v/>
      </c>
    </row>
    <row r="283" spans="1:12">
      <c r="B283" s="5"/>
      <c r="D283" s="3"/>
      <c r="L283" t="str">
        <f t="shared" si="47"/>
        <v/>
      </c>
    </row>
    <row r="284" spans="1:12">
      <c r="B284" s="5"/>
      <c r="D284" s="3"/>
      <c r="L284" t="str">
        <f t="shared" si="47"/>
        <v/>
      </c>
    </row>
    <row r="285" spans="1:12">
      <c r="B285" s="5"/>
      <c r="D285" s="3"/>
      <c r="L285" t="str">
        <f t="shared" si="47"/>
        <v/>
      </c>
    </row>
    <row r="286" spans="1:12">
      <c r="B286" s="5"/>
      <c r="D286" s="3"/>
      <c r="L286" t="str">
        <f t="shared" si="47"/>
        <v/>
      </c>
    </row>
    <row r="287" spans="1:12">
      <c r="B287" s="5"/>
      <c r="D287" s="3"/>
      <c r="L287" t="str">
        <f t="shared" si="47"/>
        <v/>
      </c>
    </row>
    <row r="288" spans="1:12">
      <c r="B288" s="5"/>
      <c r="D288" s="3"/>
      <c r="L288" t="str">
        <f t="shared" si="47"/>
        <v/>
      </c>
    </row>
    <row r="289" spans="2:12">
      <c r="B289" s="5"/>
      <c r="D289" s="3"/>
      <c r="L289" t="str">
        <f t="shared" si="47"/>
        <v/>
      </c>
    </row>
    <row r="290" spans="2:12">
      <c r="B290" s="5"/>
      <c r="D290" s="3"/>
      <c r="L290" t="str">
        <f t="shared" si="47"/>
        <v/>
      </c>
    </row>
    <row r="291" spans="2:12">
      <c r="B291" s="5"/>
      <c r="D291" s="3"/>
      <c r="L291" t="str">
        <f t="shared" si="47"/>
        <v/>
      </c>
    </row>
    <row r="292" spans="2:12">
      <c r="B292" s="5"/>
      <c r="D292" s="3"/>
      <c r="L292" t="str">
        <f t="shared" si="47"/>
        <v/>
      </c>
    </row>
    <row r="293" spans="2:12">
      <c r="B293" s="5"/>
      <c r="D293" s="3"/>
      <c r="L293" t="str">
        <f t="shared" si="47"/>
        <v/>
      </c>
    </row>
    <row r="294" spans="2:12">
      <c r="B294" s="5"/>
      <c r="D294" s="3"/>
      <c r="L294" t="str">
        <f t="shared" si="47"/>
        <v/>
      </c>
    </row>
    <row r="295" spans="2:12">
      <c r="B295" s="5"/>
      <c r="D295" s="3"/>
      <c r="L295" t="str">
        <f t="shared" si="47"/>
        <v/>
      </c>
    </row>
    <row r="296" spans="2:12">
      <c r="B296" s="5"/>
      <c r="D296" s="3"/>
      <c r="L296" t="str">
        <f t="shared" si="47"/>
        <v/>
      </c>
    </row>
    <row r="297" spans="2:12">
      <c r="B297" s="5"/>
      <c r="D297" s="3"/>
      <c r="L297" t="str">
        <f t="shared" si="47"/>
        <v/>
      </c>
    </row>
    <row r="298" spans="2:12">
      <c r="B298" s="5"/>
      <c r="D298" s="3"/>
      <c r="L298" t="str">
        <f t="shared" si="47"/>
        <v/>
      </c>
    </row>
    <row r="299" spans="2:12">
      <c r="B299" s="5"/>
      <c r="D299" s="3"/>
      <c r="L299" t="str">
        <f t="shared" si="47"/>
        <v/>
      </c>
    </row>
    <row r="300" spans="2:12">
      <c r="B300" s="5"/>
      <c r="D300" s="3"/>
      <c r="L300" t="str">
        <f t="shared" si="47"/>
        <v/>
      </c>
    </row>
    <row r="301" spans="2:12">
      <c r="B301" s="5"/>
      <c r="D301" s="3"/>
      <c r="L301" t="str">
        <f t="shared" si="47"/>
        <v/>
      </c>
    </row>
    <row r="302" spans="2:12">
      <c r="B302" s="5"/>
      <c r="D302" s="3"/>
      <c r="L302" t="str">
        <f t="shared" si="47"/>
        <v/>
      </c>
    </row>
    <row r="303" spans="2:12">
      <c r="B303" s="5"/>
      <c r="D303" s="3"/>
      <c r="L303" t="str">
        <f t="shared" si="47"/>
        <v/>
      </c>
    </row>
    <row r="304" spans="2:12">
      <c r="B304" s="5"/>
      <c r="D304" s="3"/>
      <c r="L304" t="str">
        <f t="shared" si="47"/>
        <v/>
      </c>
    </row>
    <row r="305" spans="2:12">
      <c r="B305" s="5"/>
      <c r="D305" s="3"/>
      <c r="L305" t="str">
        <f t="shared" si="47"/>
        <v/>
      </c>
    </row>
    <row r="306" spans="2:12">
      <c r="B306" s="5"/>
      <c r="D306" s="3"/>
      <c r="L306" t="str">
        <f t="shared" si="47"/>
        <v/>
      </c>
    </row>
    <row r="307" spans="2:12">
      <c r="B307" s="5"/>
      <c r="D307" s="3"/>
      <c r="L307" t="str">
        <f t="shared" si="47"/>
        <v/>
      </c>
    </row>
    <row r="308" spans="2:12">
      <c r="B308" s="5"/>
      <c r="D308" s="3"/>
      <c r="L308" t="str">
        <f t="shared" si="47"/>
        <v/>
      </c>
    </row>
    <row r="309" spans="2:12">
      <c r="B309" s="5"/>
      <c r="D309" s="3"/>
      <c r="L309" t="str">
        <f t="shared" si="47"/>
        <v/>
      </c>
    </row>
    <row r="310" spans="2:12">
      <c r="B310" s="5"/>
      <c r="D310" s="3"/>
      <c r="L310" t="str">
        <f t="shared" si="47"/>
        <v/>
      </c>
    </row>
    <row r="311" spans="2:12">
      <c r="B311" s="5"/>
      <c r="D311" s="3"/>
      <c r="L311" t="str">
        <f t="shared" si="47"/>
        <v/>
      </c>
    </row>
    <row r="312" spans="2:12">
      <c r="B312" s="5"/>
      <c r="D312" s="3"/>
      <c r="L312" t="str">
        <f t="shared" si="47"/>
        <v/>
      </c>
    </row>
    <row r="313" spans="2:12">
      <c r="B313" s="5"/>
      <c r="D313" s="3"/>
      <c r="L313" t="str">
        <f t="shared" si="47"/>
        <v/>
      </c>
    </row>
    <row r="314" spans="2:12">
      <c r="B314" s="5"/>
      <c r="D314" s="3"/>
      <c r="L314" t="str">
        <f t="shared" si="47"/>
        <v/>
      </c>
    </row>
    <row r="315" spans="2:12">
      <c r="B315" s="5"/>
      <c r="D315" s="3"/>
      <c r="L315" t="str">
        <f t="shared" si="47"/>
        <v/>
      </c>
    </row>
    <row r="316" spans="2:12">
      <c r="B316" s="5"/>
      <c r="D316" s="3"/>
      <c r="L316" t="str">
        <f t="shared" si="47"/>
        <v/>
      </c>
    </row>
    <row r="317" spans="2:12">
      <c r="B317" s="5"/>
      <c r="D317" s="3"/>
      <c r="L317" t="str">
        <f t="shared" si="47"/>
        <v/>
      </c>
    </row>
    <row r="318" spans="2:12">
      <c r="B318" s="5"/>
      <c r="D318" s="3"/>
      <c r="L318" t="str">
        <f t="shared" si="47"/>
        <v/>
      </c>
    </row>
    <row r="319" spans="2:12">
      <c r="B319" s="5"/>
      <c r="D319" s="3"/>
      <c r="L319" t="str">
        <f t="shared" si="47"/>
        <v/>
      </c>
    </row>
    <row r="320" spans="2:12">
      <c r="B320" s="5"/>
      <c r="D320" s="3"/>
      <c r="L320" t="str">
        <f t="shared" si="47"/>
        <v/>
      </c>
    </row>
    <row r="321" spans="2:12">
      <c r="B321" s="5"/>
      <c r="D321" s="3"/>
      <c r="L321" t="str">
        <f t="shared" si="47"/>
        <v/>
      </c>
    </row>
    <row r="322" spans="2:12">
      <c r="B322" s="5"/>
      <c r="D322" s="3"/>
      <c r="L322" t="str">
        <f t="shared" si="47"/>
        <v/>
      </c>
    </row>
    <row r="323" spans="2:12">
      <c r="B323" s="5"/>
      <c r="D323" s="3"/>
      <c r="L323" t="str">
        <f t="shared" si="47"/>
        <v/>
      </c>
    </row>
    <row r="324" spans="2:12">
      <c r="B324" s="5"/>
      <c r="D324" s="3"/>
      <c r="L324" t="str">
        <f t="shared" si="47"/>
        <v/>
      </c>
    </row>
    <row r="325" spans="2:12">
      <c r="B325" s="5"/>
      <c r="D325" s="3"/>
      <c r="L325" t="str">
        <f t="shared" si="47"/>
        <v/>
      </c>
    </row>
    <row r="326" spans="2:12">
      <c r="B326" s="5"/>
      <c r="D326" s="3"/>
      <c r="L326" t="str">
        <f t="shared" si="47"/>
        <v/>
      </c>
    </row>
    <row r="327" spans="2:12">
      <c r="B327" s="5"/>
      <c r="D327" s="3"/>
      <c r="L327" t="str">
        <f t="shared" si="47"/>
        <v/>
      </c>
    </row>
    <row r="328" spans="2:12">
      <c r="B328" s="5"/>
      <c r="D328" s="3"/>
      <c r="L328" t="str">
        <f t="shared" ref="L328:L372" si="48">IF(ISBLANK(D328),"",(K328-D328))</f>
        <v/>
      </c>
    </row>
    <row r="329" spans="2:12">
      <c r="B329" s="5"/>
      <c r="D329" s="3"/>
      <c r="L329" t="str">
        <f t="shared" si="48"/>
        <v/>
      </c>
    </row>
    <row r="330" spans="2:12">
      <c r="B330" s="5"/>
      <c r="D330" s="3"/>
      <c r="L330" t="str">
        <f t="shared" si="48"/>
        <v/>
      </c>
    </row>
    <row r="331" spans="2:12">
      <c r="B331" s="5"/>
      <c r="D331" s="3"/>
      <c r="L331" t="str">
        <f t="shared" si="48"/>
        <v/>
      </c>
    </row>
    <row r="332" spans="2:12">
      <c r="B332" s="5"/>
      <c r="D332" s="3"/>
      <c r="L332" t="str">
        <f t="shared" si="48"/>
        <v/>
      </c>
    </row>
    <row r="333" spans="2:12">
      <c r="B333" s="5"/>
      <c r="D333" s="3"/>
      <c r="L333" t="str">
        <f t="shared" si="48"/>
        <v/>
      </c>
    </row>
    <row r="334" spans="2:12">
      <c r="B334" s="5"/>
      <c r="D334" s="3"/>
      <c r="L334" t="str">
        <f t="shared" si="48"/>
        <v/>
      </c>
    </row>
    <row r="335" spans="2:12">
      <c r="B335" s="5"/>
      <c r="D335" s="3"/>
      <c r="L335" t="str">
        <f t="shared" si="48"/>
        <v/>
      </c>
    </row>
    <row r="336" spans="2:12">
      <c r="B336" s="5"/>
      <c r="D336" s="3"/>
      <c r="L336" t="str">
        <f t="shared" si="48"/>
        <v/>
      </c>
    </row>
    <row r="337" spans="2:12">
      <c r="B337" s="5"/>
      <c r="D337" s="3"/>
      <c r="L337" t="str">
        <f t="shared" si="48"/>
        <v/>
      </c>
    </row>
    <row r="338" spans="2:12">
      <c r="B338" s="5"/>
      <c r="D338" s="3"/>
      <c r="L338" t="str">
        <f t="shared" si="48"/>
        <v/>
      </c>
    </row>
    <row r="339" spans="2:12">
      <c r="B339" s="5"/>
      <c r="D339" s="3"/>
      <c r="L339" t="str">
        <f t="shared" si="48"/>
        <v/>
      </c>
    </row>
    <row r="340" spans="2:12">
      <c r="B340" s="5"/>
      <c r="D340" s="3"/>
      <c r="L340" t="str">
        <f t="shared" si="48"/>
        <v/>
      </c>
    </row>
    <row r="341" spans="2:12">
      <c r="B341" s="5"/>
      <c r="D341" s="3"/>
      <c r="L341" t="str">
        <f t="shared" si="48"/>
        <v/>
      </c>
    </row>
    <row r="342" spans="2:12">
      <c r="B342" s="5"/>
      <c r="D342" s="3"/>
      <c r="L342" t="str">
        <f t="shared" si="48"/>
        <v/>
      </c>
    </row>
    <row r="343" spans="2:12">
      <c r="B343" s="5"/>
      <c r="D343" s="3"/>
      <c r="L343" t="str">
        <f t="shared" si="48"/>
        <v/>
      </c>
    </row>
    <row r="344" spans="2:12">
      <c r="B344" s="5"/>
      <c r="D344" s="3"/>
      <c r="L344" t="str">
        <f t="shared" si="48"/>
        <v/>
      </c>
    </row>
    <row r="345" spans="2:12">
      <c r="B345" s="5"/>
      <c r="D345" s="3"/>
      <c r="L345" t="str">
        <f t="shared" si="48"/>
        <v/>
      </c>
    </row>
    <row r="346" spans="2:12">
      <c r="B346" s="5"/>
      <c r="D346" s="3"/>
      <c r="L346" t="str">
        <f t="shared" si="48"/>
        <v/>
      </c>
    </row>
    <row r="347" spans="2:12">
      <c r="B347" s="5"/>
      <c r="D347" s="3"/>
      <c r="L347" t="str">
        <f t="shared" si="48"/>
        <v/>
      </c>
    </row>
    <row r="348" spans="2:12">
      <c r="B348" s="5"/>
      <c r="D348" s="3"/>
      <c r="L348" t="str">
        <f t="shared" si="48"/>
        <v/>
      </c>
    </row>
    <row r="349" spans="2:12">
      <c r="B349" s="5"/>
      <c r="D349" s="3"/>
      <c r="L349" t="str">
        <f t="shared" si="48"/>
        <v/>
      </c>
    </row>
    <row r="350" spans="2:12">
      <c r="B350" s="5"/>
      <c r="D350" s="3"/>
      <c r="L350" t="str">
        <f t="shared" si="48"/>
        <v/>
      </c>
    </row>
    <row r="351" spans="2:12">
      <c r="B351" s="5"/>
      <c r="D351" s="3"/>
      <c r="L351" t="str">
        <f t="shared" si="48"/>
        <v/>
      </c>
    </row>
    <row r="352" spans="2:12">
      <c r="B352" s="5"/>
      <c r="D352" s="3"/>
      <c r="L352" t="str">
        <f t="shared" si="48"/>
        <v/>
      </c>
    </row>
    <row r="353" spans="2:12">
      <c r="B353" s="5"/>
      <c r="D353" s="3"/>
      <c r="L353" t="str">
        <f t="shared" si="48"/>
        <v/>
      </c>
    </row>
    <row r="354" spans="2:12">
      <c r="B354" s="5"/>
      <c r="D354" s="3"/>
      <c r="L354" t="str">
        <f t="shared" si="48"/>
        <v/>
      </c>
    </row>
    <row r="355" spans="2:12">
      <c r="B355" s="5"/>
      <c r="D355" s="3"/>
      <c r="L355" t="str">
        <f t="shared" si="48"/>
        <v/>
      </c>
    </row>
    <row r="356" spans="2:12">
      <c r="B356" s="5"/>
      <c r="D356" s="3"/>
      <c r="L356" t="str">
        <f t="shared" si="48"/>
        <v/>
      </c>
    </row>
    <row r="357" spans="2:12">
      <c r="B357" s="5"/>
      <c r="D357" s="3"/>
      <c r="L357" t="str">
        <f t="shared" si="48"/>
        <v/>
      </c>
    </row>
    <row r="358" spans="2:12">
      <c r="B358" s="5"/>
      <c r="D358" s="3"/>
      <c r="L358" t="str">
        <f t="shared" si="48"/>
        <v/>
      </c>
    </row>
    <row r="359" spans="2:12">
      <c r="B359" s="5"/>
      <c r="D359" s="3"/>
      <c r="L359" t="str">
        <f t="shared" si="48"/>
        <v/>
      </c>
    </row>
    <row r="360" spans="2:12">
      <c r="B360" s="5"/>
      <c r="D360" s="3"/>
      <c r="L360" t="str">
        <f t="shared" si="48"/>
        <v/>
      </c>
    </row>
    <row r="361" spans="2:12">
      <c r="B361" s="5"/>
      <c r="D361" s="3"/>
      <c r="L361" t="str">
        <f t="shared" si="48"/>
        <v/>
      </c>
    </row>
    <row r="362" spans="2:12">
      <c r="B362" s="5"/>
      <c r="D362" s="3"/>
      <c r="L362" t="str">
        <f t="shared" si="48"/>
        <v/>
      </c>
    </row>
    <row r="363" spans="2:12">
      <c r="B363" s="5"/>
      <c r="D363" s="3"/>
      <c r="L363" t="str">
        <f t="shared" si="48"/>
        <v/>
      </c>
    </row>
    <row r="364" spans="2:12">
      <c r="B364" s="5"/>
      <c r="D364" s="3"/>
      <c r="L364" t="str">
        <f t="shared" si="48"/>
        <v/>
      </c>
    </row>
    <row r="365" spans="2:12">
      <c r="B365" s="5"/>
      <c r="D365" s="3"/>
      <c r="L365" t="str">
        <f t="shared" si="48"/>
        <v/>
      </c>
    </row>
    <row r="366" spans="2:12">
      <c r="B366" s="5"/>
      <c r="D366" s="3"/>
      <c r="L366" t="str">
        <f t="shared" si="48"/>
        <v/>
      </c>
    </row>
    <row r="367" spans="2:12">
      <c r="B367" s="5"/>
      <c r="D367" s="3"/>
      <c r="L367" t="str">
        <f t="shared" si="4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TSS_ALL</vt:lpstr>
      <vt:lpstr>eTRIMP_ALL</vt:lpstr>
      <vt:lpstr>TSS_3months</vt:lpstr>
      <vt:lpstr>eTRIMP_3months</vt:lpstr>
      <vt:lpstr>TSS_TDF</vt:lpstr>
      <vt:lpstr>eTRIMP_TDF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Vermeire</dc:creator>
  <cp:lastModifiedBy>Kobe Vermeire</cp:lastModifiedBy>
  <cp:lastPrinted>2019-03-26T15:39:11Z</cp:lastPrinted>
  <dcterms:created xsi:type="dcterms:W3CDTF">2019-03-25T13:58:29Z</dcterms:created>
  <dcterms:modified xsi:type="dcterms:W3CDTF">2020-09-23T13:26:38Z</dcterms:modified>
</cp:coreProperties>
</file>