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rcver\Documents\Mitchelton\Data renners\Michael Hepburn\Modellering in excel\"/>
    </mc:Choice>
  </mc:AlternateContent>
  <xr:revisionPtr revIDLastSave="0" documentId="8_{059D556E-E78F-42BF-BA4A-A930C90F0A6B}" xr6:coauthVersionLast="45" xr6:coauthVersionMax="45" xr10:uidLastSave="{00000000-0000-0000-0000-000000000000}"/>
  <bookViews>
    <workbookView xWindow="-120" yWindow="-120" windowWidth="29040" windowHeight="15840" activeTab="5" xr2:uid="{A0801368-2251-4998-A0D6-45DAFE908E87}"/>
  </bookViews>
  <sheets>
    <sheet name="TSS_ALL" sheetId="5" r:id="rId1"/>
    <sheet name="eTRIMP_ALL" sheetId="11" r:id="rId2"/>
    <sheet name="TSS_3months" sheetId="16" r:id="rId3"/>
    <sheet name="eTRIMP_3months" sheetId="17" r:id="rId4"/>
    <sheet name="TSS_TDF" sheetId="19" r:id="rId5"/>
    <sheet name="eTRIMP_TDF" sheetId="20" r:id="rId6"/>
  </sheets>
  <definedNames>
    <definedName name="solver_adj" localSheetId="3" hidden="1">eTRIMP_3months!$O$3:$O$6</definedName>
    <definedName name="solver_adj" localSheetId="1" hidden="1">eTRIMP_ALL!$O$3:$O$6</definedName>
    <definedName name="solver_adj" localSheetId="5" hidden="1">eTRIMP_TDF!$O$3:$O$6</definedName>
    <definedName name="solver_adj" localSheetId="2" hidden="1">TSS_3months!$O$3:$O$6</definedName>
    <definedName name="solver_adj" localSheetId="0" hidden="1">TSS_ALL!$O$3:$O$6</definedName>
    <definedName name="solver_adj" localSheetId="4" hidden="1">TSS_TDF!$O$3:$O$6</definedName>
    <definedName name="solver_cvg" localSheetId="3" hidden="1">0.0001</definedName>
    <definedName name="solver_cvg" localSheetId="1" hidden="1">0.0001</definedName>
    <definedName name="solver_cvg" localSheetId="5" hidden="1">0.0001</definedName>
    <definedName name="solver_cvg" localSheetId="2" hidden="1">0.0001</definedName>
    <definedName name="solver_cvg" localSheetId="0" hidden="1">0.0001</definedName>
    <definedName name="solver_cvg" localSheetId="4" hidden="1">0.0001</definedName>
    <definedName name="solver_drv" localSheetId="3" hidden="1">1</definedName>
    <definedName name="solver_drv" localSheetId="1" hidden="1">1</definedName>
    <definedName name="solver_drv" localSheetId="5" hidden="1">1</definedName>
    <definedName name="solver_drv" localSheetId="2" hidden="1">1</definedName>
    <definedName name="solver_drv" localSheetId="0" hidden="1">1</definedName>
    <definedName name="solver_drv" localSheetId="4" hidden="1">1</definedName>
    <definedName name="solver_eng" localSheetId="3" hidden="1">1</definedName>
    <definedName name="solver_eng" localSheetId="1" hidden="1">1</definedName>
    <definedName name="solver_eng" localSheetId="5" hidden="1">1</definedName>
    <definedName name="solver_eng" localSheetId="2" hidden="1">1</definedName>
    <definedName name="solver_eng" localSheetId="0" hidden="1">1</definedName>
    <definedName name="solver_eng" localSheetId="4" hidden="1">1</definedName>
    <definedName name="solver_est" localSheetId="3" hidden="1">1</definedName>
    <definedName name="solver_est" localSheetId="1" hidden="1">1</definedName>
    <definedName name="solver_est" localSheetId="5" hidden="1">1</definedName>
    <definedName name="solver_est" localSheetId="2" hidden="1">1</definedName>
    <definedName name="solver_est" localSheetId="0" hidden="1">1</definedName>
    <definedName name="solver_est" localSheetId="4" hidden="1">1</definedName>
    <definedName name="solver_itr" localSheetId="3" hidden="1">2147483647</definedName>
    <definedName name="solver_itr" localSheetId="1" hidden="1">2147483647</definedName>
    <definedName name="solver_itr" localSheetId="5" hidden="1">2147483647</definedName>
    <definedName name="solver_itr" localSheetId="2" hidden="1">2147483647</definedName>
    <definedName name="solver_itr" localSheetId="0" hidden="1">2147483647</definedName>
    <definedName name="solver_itr" localSheetId="4" hidden="1">2147483647</definedName>
    <definedName name="solver_lhs0" localSheetId="3" hidden="1">eTRIMP_3months!$O$6</definedName>
    <definedName name="solver_lhs0" localSheetId="1" hidden="1">eTRIMP_ALL!$O$6</definedName>
    <definedName name="solver_lhs0" localSheetId="5" hidden="1">eTRIMP_TDF!$O$6</definedName>
    <definedName name="solver_lhs0" localSheetId="2" hidden="1">TSS_3months!$O$6</definedName>
    <definedName name="solver_lhs0" localSheetId="0" hidden="1">TSS_ALL!$O$6</definedName>
    <definedName name="solver_lhs0" localSheetId="4" hidden="1">TSS_TDF!$O$6</definedName>
    <definedName name="solver_lhs1" localSheetId="3" hidden="1">eTRIMP_3months!$O$6</definedName>
    <definedName name="solver_lhs1" localSheetId="1" hidden="1">eTRIMP_ALL!$O$6</definedName>
    <definedName name="solver_lhs1" localSheetId="5" hidden="1">eTRIMP_TDF!$O$6</definedName>
    <definedName name="solver_lhs1" localSheetId="2" hidden="1">TSS_3months!$O$6</definedName>
    <definedName name="solver_lhs1" localSheetId="0" hidden="1">TSS_ALL!$O$6</definedName>
    <definedName name="solver_lhs1" localSheetId="4" hidden="1">TSS_TDF!$O$6</definedName>
    <definedName name="solver_lhs2" localSheetId="3" hidden="1">eTRIMP_3months!$O$6</definedName>
    <definedName name="solver_lhs2" localSheetId="1" hidden="1">eTRIMP_ALL!$O$6</definedName>
    <definedName name="solver_lhs2" localSheetId="5" hidden="1">eTRIMP_TDF!$O$6</definedName>
    <definedName name="solver_lhs2" localSheetId="2" hidden="1">TSS_3months!$O$6</definedName>
    <definedName name="solver_lhs2" localSheetId="0" hidden="1">TSS_ALL!$O$6</definedName>
    <definedName name="solver_lhs2" localSheetId="4" hidden="1">TSS_TDF!$O$6</definedName>
    <definedName name="solver_lhs3" localSheetId="3" hidden="1">eTRIMP_3months!$O$6</definedName>
    <definedName name="solver_lhs3" localSheetId="1" hidden="1">eTRIMP_ALL!$O$6</definedName>
    <definedName name="solver_lhs3" localSheetId="5" hidden="1">eTRIMP_TDF!$O$6</definedName>
    <definedName name="solver_lhs3" localSheetId="2" hidden="1">TSS_3months!$O$6</definedName>
    <definedName name="solver_lhs3" localSheetId="0" hidden="1">TSS_ALL!$O$6</definedName>
    <definedName name="solver_lhs3" localSheetId="4" hidden="1">TSS_TDF!$O$6</definedName>
    <definedName name="solver_mip" localSheetId="3" hidden="1">2147483647</definedName>
    <definedName name="solver_mip" localSheetId="1" hidden="1">2147483647</definedName>
    <definedName name="solver_mip" localSheetId="5" hidden="1">2147483647</definedName>
    <definedName name="solver_mip" localSheetId="2" hidden="1">2147483647</definedName>
    <definedName name="solver_mip" localSheetId="0" hidden="1">2147483647</definedName>
    <definedName name="solver_mip" localSheetId="4" hidden="1">2147483647</definedName>
    <definedName name="solver_mni" localSheetId="3" hidden="1">30</definedName>
    <definedName name="solver_mni" localSheetId="1" hidden="1">30</definedName>
    <definedName name="solver_mni" localSheetId="5" hidden="1">30</definedName>
    <definedName name="solver_mni" localSheetId="2" hidden="1">30</definedName>
    <definedName name="solver_mni" localSheetId="0" hidden="1">30</definedName>
    <definedName name="solver_mni" localSheetId="4" hidden="1">30</definedName>
    <definedName name="solver_mrt" localSheetId="3" hidden="1">0.075</definedName>
    <definedName name="solver_mrt" localSheetId="1" hidden="1">0.075</definedName>
    <definedName name="solver_mrt" localSheetId="5" hidden="1">0.075</definedName>
    <definedName name="solver_mrt" localSheetId="2" hidden="1">0.075</definedName>
    <definedName name="solver_mrt" localSheetId="0" hidden="1">0.075</definedName>
    <definedName name="solver_mrt" localSheetId="4" hidden="1">0.075</definedName>
    <definedName name="solver_msl" localSheetId="3" hidden="1">2</definedName>
    <definedName name="solver_msl" localSheetId="1" hidden="1">2</definedName>
    <definedName name="solver_msl" localSheetId="5" hidden="1">2</definedName>
    <definedName name="solver_msl" localSheetId="2" hidden="1">2</definedName>
    <definedName name="solver_msl" localSheetId="0" hidden="1">2</definedName>
    <definedName name="solver_msl" localSheetId="4" hidden="1">2</definedName>
    <definedName name="solver_neg" localSheetId="3" hidden="1">1</definedName>
    <definedName name="solver_neg" localSheetId="1" hidden="1">1</definedName>
    <definedName name="solver_neg" localSheetId="5" hidden="1">1</definedName>
    <definedName name="solver_neg" localSheetId="2" hidden="1">1</definedName>
    <definedName name="solver_neg" localSheetId="0" hidden="1">1</definedName>
    <definedName name="solver_neg" localSheetId="4" hidden="1">1</definedName>
    <definedName name="solver_nod" localSheetId="3" hidden="1">2147483647</definedName>
    <definedName name="solver_nod" localSheetId="1" hidden="1">2147483647</definedName>
    <definedName name="solver_nod" localSheetId="5" hidden="1">2147483647</definedName>
    <definedName name="solver_nod" localSheetId="2" hidden="1">2147483647</definedName>
    <definedName name="solver_nod" localSheetId="0" hidden="1">2147483647</definedName>
    <definedName name="solver_nod" localSheetId="4" hidden="1">2147483647</definedName>
    <definedName name="solver_num" localSheetId="3" hidden="1">0</definedName>
    <definedName name="solver_num" localSheetId="1" hidden="1">0</definedName>
    <definedName name="solver_num" localSheetId="5" hidden="1">0</definedName>
    <definedName name="solver_num" localSheetId="2" hidden="1">0</definedName>
    <definedName name="solver_num" localSheetId="0" hidden="1">0</definedName>
    <definedName name="solver_num" localSheetId="4" hidden="1">0</definedName>
    <definedName name="solver_nwt" localSheetId="3" hidden="1">1</definedName>
    <definedName name="solver_nwt" localSheetId="1" hidden="1">1</definedName>
    <definedName name="solver_nwt" localSheetId="5" hidden="1">1</definedName>
    <definedName name="solver_nwt" localSheetId="2" hidden="1">1</definedName>
    <definedName name="solver_nwt" localSheetId="0" hidden="1">1</definedName>
    <definedName name="solver_nwt" localSheetId="4" hidden="1">1</definedName>
    <definedName name="solver_opt" localSheetId="3" hidden="1">eTRIMP_3months!$R$2</definedName>
    <definedName name="solver_opt" localSheetId="1" hidden="1">eTRIMP_ALL!$R$2</definedName>
    <definedName name="solver_opt" localSheetId="5" hidden="1">eTRIMP_TDF!$R$2</definedName>
    <definedName name="solver_opt" localSheetId="2" hidden="1">TSS_3months!$R$2</definedName>
    <definedName name="solver_opt" localSheetId="0" hidden="1">TSS_ALL!$R$2</definedName>
    <definedName name="solver_opt" localSheetId="4" hidden="1">TSS_TDF!$R$2</definedName>
    <definedName name="solver_pre" localSheetId="3" hidden="1">0.000001</definedName>
    <definedName name="solver_pre" localSheetId="1" hidden="1">0.000001</definedName>
    <definedName name="solver_pre" localSheetId="5" hidden="1">0.000001</definedName>
    <definedName name="solver_pre" localSheetId="2" hidden="1">0.000001</definedName>
    <definedName name="solver_pre" localSheetId="0" hidden="1">0.000001</definedName>
    <definedName name="solver_pre" localSheetId="4" hidden="1">0.000001</definedName>
    <definedName name="solver_rbv" localSheetId="3" hidden="1">1</definedName>
    <definedName name="solver_rbv" localSheetId="1" hidden="1">1</definedName>
    <definedName name="solver_rbv" localSheetId="5" hidden="1">1</definedName>
    <definedName name="solver_rbv" localSheetId="2" hidden="1">1</definedName>
    <definedName name="solver_rbv" localSheetId="0" hidden="1">1</definedName>
    <definedName name="solver_rbv" localSheetId="4" hidden="1">1</definedName>
    <definedName name="solver_rel0" localSheetId="3" hidden="1">3</definedName>
    <definedName name="solver_rel0" localSheetId="1" hidden="1">3</definedName>
    <definedName name="solver_rel0" localSheetId="5" hidden="1">3</definedName>
    <definedName name="solver_rel0" localSheetId="2" hidden="1">3</definedName>
    <definedName name="solver_rel0" localSheetId="0" hidden="1">3</definedName>
    <definedName name="solver_rel0" localSheetId="4" hidden="1">3</definedName>
    <definedName name="solver_rel1" localSheetId="3" hidden="1">3</definedName>
    <definedName name="solver_rel1" localSheetId="1" hidden="1">3</definedName>
    <definedName name="solver_rel1" localSheetId="5" hidden="1">3</definedName>
    <definedName name="solver_rel1" localSheetId="2" hidden="1">3</definedName>
    <definedName name="solver_rel1" localSheetId="0" hidden="1">3</definedName>
    <definedName name="solver_rel1" localSheetId="4" hidden="1">3</definedName>
    <definedName name="solver_rel2" localSheetId="3" hidden="1">3</definedName>
    <definedName name="solver_rel2" localSheetId="1" hidden="1">3</definedName>
    <definedName name="solver_rel2" localSheetId="5" hidden="1">3</definedName>
    <definedName name="solver_rel2" localSheetId="2" hidden="1">3</definedName>
    <definedName name="solver_rel2" localSheetId="0" hidden="1">3</definedName>
    <definedName name="solver_rel2" localSheetId="4" hidden="1">3</definedName>
    <definedName name="solver_rel3" localSheetId="3" hidden="1">3</definedName>
    <definedName name="solver_rel3" localSheetId="1" hidden="1">3</definedName>
    <definedName name="solver_rel3" localSheetId="5" hidden="1">3</definedName>
    <definedName name="solver_rel3" localSheetId="2" hidden="1">3</definedName>
    <definedName name="solver_rel3" localSheetId="0" hidden="1">3</definedName>
    <definedName name="solver_rel3" localSheetId="4" hidden="1">3</definedName>
    <definedName name="solver_rhs0" localSheetId="3" hidden="1">0.5</definedName>
    <definedName name="solver_rhs0" localSheetId="1" hidden="1">0.5</definedName>
    <definedName name="solver_rhs0" localSheetId="5" hidden="1">0.5</definedName>
    <definedName name="solver_rhs0" localSheetId="2" hidden="1">0.5</definedName>
    <definedName name="solver_rhs0" localSheetId="0" hidden="1">0.5</definedName>
    <definedName name="solver_rhs0" localSheetId="4" hidden="1">0.5</definedName>
    <definedName name="solver_rhs1" localSheetId="3" hidden="1">0.5</definedName>
    <definedName name="solver_rhs1" localSheetId="1" hidden="1">0.5</definedName>
    <definedName name="solver_rhs1" localSheetId="5" hidden="1">0.5</definedName>
    <definedName name="solver_rhs1" localSheetId="2" hidden="1">0.5</definedName>
    <definedName name="solver_rhs1" localSheetId="0" hidden="1">0.5</definedName>
    <definedName name="solver_rhs1" localSheetId="4" hidden="1">0.5</definedName>
    <definedName name="solver_rhs2" localSheetId="3" hidden="1">0.5</definedName>
    <definedName name="solver_rhs2" localSheetId="1" hidden="1">0.5</definedName>
    <definedName name="solver_rhs2" localSheetId="5" hidden="1">0.5</definedName>
    <definedName name="solver_rhs2" localSheetId="2" hidden="1">0.5</definedName>
    <definedName name="solver_rhs2" localSheetId="0" hidden="1">0.5</definedName>
    <definedName name="solver_rhs2" localSheetId="4" hidden="1">0.5</definedName>
    <definedName name="solver_rhs3" localSheetId="3" hidden="1">0.5</definedName>
    <definedName name="solver_rhs3" localSheetId="1" hidden="1">0.5</definedName>
    <definedName name="solver_rhs3" localSheetId="5" hidden="1">0.5</definedName>
    <definedName name="solver_rhs3" localSheetId="2" hidden="1">0.5</definedName>
    <definedName name="solver_rhs3" localSheetId="0" hidden="1">0.5</definedName>
    <definedName name="solver_rhs3" localSheetId="4" hidden="1">0.5</definedName>
    <definedName name="solver_rlx" localSheetId="3" hidden="1">2</definedName>
    <definedName name="solver_rlx" localSheetId="1" hidden="1">2</definedName>
    <definedName name="solver_rlx" localSheetId="5" hidden="1">2</definedName>
    <definedName name="solver_rlx" localSheetId="2" hidden="1">2</definedName>
    <definedName name="solver_rlx" localSheetId="0" hidden="1">2</definedName>
    <definedName name="solver_rlx" localSheetId="4" hidden="1">2</definedName>
    <definedName name="solver_rsd" localSheetId="3" hidden="1">0</definedName>
    <definedName name="solver_rsd" localSheetId="1" hidden="1">0</definedName>
    <definedName name="solver_rsd" localSheetId="5" hidden="1">0</definedName>
    <definedName name="solver_rsd" localSheetId="2" hidden="1">0</definedName>
    <definedName name="solver_rsd" localSheetId="0" hidden="1">0</definedName>
    <definedName name="solver_rsd" localSheetId="4" hidden="1">0</definedName>
    <definedName name="solver_scl" localSheetId="3" hidden="1">1</definedName>
    <definedName name="solver_scl" localSheetId="1" hidden="1">1</definedName>
    <definedName name="solver_scl" localSheetId="5" hidden="1">1</definedName>
    <definedName name="solver_scl" localSheetId="2" hidden="1">1</definedName>
    <definedName name="solver_scl" localSheetId="0" hidden="1">1</definedName>
    <definedName name="solver_scl" localSheetId="4" hidden="1">1</definedName>
    <definedName name="solver_sho" localSheetId="3" hidden="1">2</definedName>
    <definedName name="solver_sho" localSheetId="1" hidden="1">2</definedName>
    <definedName name="solver_sho" localSheetId="5" hidden="1">2</definedName>
    <definedName name="solver_sho" localSheetId="2" hidden="1">2</definedName>
    <definedName name="solver_sho" localSheetId="0" hidden="1">2</definedName>
    <definedName name="solver_sho" localSheetId="4" hidden="1">2</definedName>
    <definedName name="solver_ssz" localSheetId="3" hidden="1">100</definedName>
    <definedName name="solver_ssz" localSheetId="1" hidden="1">100</definedName>
    <definedName name="solver_ssz" localSheetId="5" hidden="1">100</definedName>
    <definedName name="solver_ssz" localSheetId="2" hidden="1">100</definedName>
    <definedName name="solver_ssz" localSheetId="0" hidden="1">100</definedName>
    <definedName name="solver_ssz" localSheetId="4" hidden="1">100</definedName>
    <definedName name="solver_tim" localSheetId="3" hidden="1">2147483647</definedName>
    <definedName name="solver_tim" localSheetId="1" hidden="1">2147483647</definedName>
    <definedName name="solver_tim" localSheetId="5" hidden="1">2147483647</definedName>
    <definedName name="solver_tim" localSheetId="2" hidden="1">2147483647</definedName>
    <definedName name="solver_tim" localSheetId="0" hidden="1">2147483647</definedName>
    <definedName name="solver_tim" localSheetId="4" hidden="1">2147483647</definedName>
    <definedName name="solver_tol" localSheetId="3" hidden="1">0.01</definedName>
    <definedName name="solver_tol" localSheetId="1" hidden="1">0.01</definedName>
    <definedName name="solver_tol" localSheetId="5" hidden="1">0.01</definedName>
    <definedName name="solver_tol" localSheetId="2" hidden="1">0.01</definedName>
    <definedName name="solver_tol" localSheetId="0" hidden="1">0.01</definedName>
    <definedName name="solver_tol" localSheetId="4" hidden="1">0.01</definedName>
    <definedName name="solver_typ" localSheetId="3" hidden="1">2</definedName>
    <definedName name="solver_typ" localSheetId="1" hidden="1">2</definedName>
    <definedName name="solver_typ" localSheetId="5" hidden="1">2</definedName>
    <definedName name="solver_typ" localSheetId="2" hidden="1">2</definedName>
    <definedName name="solver_typ" localSheetId="0" hidden="1">2</definedName>
    <definedName name="solver_typ" localSheetId="4" hidden="1">2</definedName>
    <definedName name="solver_val" localSheetId="3" hidden="1">0</definedName>
    <definedName name="solver_val" localSheetId="1" hidden="1">0</definedName>
    <definedName name="solver_val" localSheetId="5" hidden="1">0</definedName>
    <definedName name="solver_val" localSheetId="2" hidden="1">0</definedName>
    <definedName name="solver_val" localSheetId="0" hidden="1">0</definedName>
    <definedName name="solver_val" localSheetId="4" hidden="1">0</definedName>
    <definedName name="solver_ver" localSheetId="3" hidden="1">3</definedName>
    <definedName name="solver_ver" localSheetId="1" hidden="1">3</definedName>
    <definedName name="solver_ver" localSheetId="5" hidden="1">3</definedName>
    <definedName name="solver_ver" localSheetId="2" hidden="1">3</definedName>
    <definedName name="solver_ver" localSheetId="0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3" i="5" l="1"/>
  <c r="L367" i="20"/>
  <c r="L366" i="20"/>
  <c r="L365" i="20"/>
  <c r="L364" i="20"/>
  <c r="L363" i="20"/>
  <c r="L362" i="20"/>
  <c r="L361" i="20"/>
  <c r="L360" i="20"/>
  <c r="L359" i="20"/>
  <c r="L358" i="20"/>
  <c r="L357" i="20"/>
  <c r="L356" i="20"/>
  <c r="L355" i="20"/>
  <c r="L354" i="20"/>
  <c r="L353" i="20"/>
  <c r="L352" i="20"/>
  <c r="L351" i="20"/>
  <c r="L350" i="20"/>
  <c r="L349" i="20"/>
  <c r="L348" i="20"/>
  <c r="L347" i="20"/>
  <c r="L346" i="20"/>
  <c r="L345" i="20"/>
  <c r="L344" i="20"/>
  <c r="L343" i="20"/>
  <c r="L342" i="20"/>
  <c r="L341" i="20"/>
  <c r="L340" i="20"/>
  <c r="L339" i="20"/>
  <c r="L338" i="20"/>
  <c r="L337" i="20"/>
  <c r="L336" i="20"/>
  <c r="L335" i="20"/>
  <c r="L334" i="20"/>
  <c r="L333" i="20"/>
  <c r="L332" i="20"/>
  <c r="L331" i="20"/>
  <c r="L330" i="20"/>
  <c r="L329" i="20"/>
  <c r="L328" i="20"/>
  <c r="L327" i="20"/>
  <c r="L326" i="20"/>
  <c r="L325" i="20"/>
  <c r="L324" i="20"/>
  <c r="L323" i="20"/>
  <c r="L322" i="20"/>
  <c r="L321" i="20"/>
  <c r="L320" i="20"/>
  <c r="L319" i="20"/>
  <c r="L318" i="20"/>
  <c r="L317" i="20"/>
  <c r="L316" i="20"/>
  <c r="L315" i="20"/>
  <c r="L314" i="20"/>
  <c r="L313" i="20"/>
  <c r="L312" i="20"/>
  <c r="L311" i="20"/>
  <c r="L310" i="20"/>
  <c r="L309" i="20"/>
  <c r="L308" i="20"/>
  <c r="L307" i="20"/>
  <c r="L306" i="20"/>
  <c r="L305" i="20"/>
  <c r="L304" i="20"/>
  <c r="L303" i="20"/>
  <c r="L302" i="20"/>
  <c r="L301" i="20"/>
  <c r="L300" i="20"/>
  <c r="L299" i="20"/>
  <c r="L298" i="20"/>
  <c r="L297" i="20"/>
  <c r="L296" i="20"/>
  <c r="L295" i="20"/>
  <c r="L294" i="20"/>
  <c r="L293" i="20"/>
  <c r="L292" i="20"/>
  <c r="L291" i="20"/>
  <c r="L290" i="20"/>
  <c r="L289" i="20"/>
  <c r="L288" i="20"/>
  <c r="L287" i="20"/>
  <c r="L286" i="20"/>
  <c r="L285" i="20"/>
  <c r="L284" i="20"/>
  <c r="L283" i="20"/>
  <c r="L282" i="20"/>
  <c r="L281" i="20"/>
  <c r="L280" i="20"/>
  <c r="L279" i="20"/>
  <c r="L278" i="20"/>
  <c r="L277" i="20"/>
  <c r="L276" i="20"/>
  <c r="L275" i="20"/>
  <c r="I275" i="20"/>
  <c r="L274" i="20"/>
  <c r="I274" i="20"/>
  <c r="L273" i="20"/>
  <c r="I273" i="20"/>
  <c r="L272" i="20"/>
  <c r="I272" i="20"/>
  <c r="L271" i="20"/>
  <c r="I271" i="20"/>
  <c r="L270" i="20"/>
  <c r="I270" i="20"/>
  <c r="L269" i="20"/>
  <c r="I269" i="20"/>
  <c r="L268" i="20"/>
  <c r="I268" i="20"/>
  <c r="L267" i="20"/>
  <c r="I267" i="20"/>
  <c r="L266" i="20"/>
  <c r="I266" i="20"/>
  <c r="L265" i="20"/>
  <c r="I265" i="20"/>
  <c r="L264" i="20"/>
  <c r="I264" i="20"/>
  <c r="L263" i="20"/>
  <c r="I263" i="20"/>
  <c r="L262" i="20"/>
  <c r="I262" i="20"/>
  <c r="L261" i="20"/>
  <c r="I261" i="20"/>
  <c r="L260" i="20"/>
  <c r="I260" i="20"/>
  <c r="L258" i="20"/>
  <c r="I258" i="20"/>
  <c r="L256" i="20"/>
  <c r="I256" i="20"/>
  <c r="L254" i="20"/>
  <c r="I254" i="20"/>
  <c r="L253" i="20"/>
  <c r="I253" i="20"/>
  <c r="L252" i="20"/>
  <c r="I252" i="20"/>
  <c r="L251" i="20"/>
  <c r="I251" i="20"/>
  <c r="L250" i="20"/>
  <c r="I250" i="20"/>
  <c r="L249" i="20"/>
  <c r="I249" i="20"/>
  <c r="L248" i="20"/>
  <c r="I248" i="20"/>
  <c r="L247" i="20"/>
  <c r="I247" i="20"/>
  <c r="L246" i="20"/>
  <c r="I246" i="20"/>
  <c r="L245" i="20"/>
  <c r="I245" i="20"/>
  <c r="L244" i="20"/>
  <c r="I244" i="20"/>
  <c r="L243" i="20"/>
  <c r="I243" i="20"/>
  <c r="L242" i="20"/>
  <c r="I242" i="20"/>
  <c r="L241" i="20"/>
  <c r="I241" i="20"/>
  <c r="L240" i="20"/>
  <c r="I240" i="20"/>
  <c r="L239" i="20"/>
  <c r="I239" i="20"/>
  <c r="L238" i="20"/>
  <c r="I238" i="20"/>
  <c r="L236" i="20"/>
  <c r="I236" i="20"/>
  <c r="L235" i="20"/>
  <c r="I235" i="20"/>
  <c r="L234" i="20"/>
  <c r="I234" i="20"/>
  <c r="L233" i="20"/>
  <c r="I233" i="20"/>
  <c r="L232" i="20"/>
  <c r="I232" i="20"/>
  <c r="L228" i="20"/>
  <c r="I228" i="20"/>
  <c r="L227" i="20"/>
  <c r="I227" i="20"/>
  <c r="L226" i="20"/>
  <c r="I226" i="20"/>
  <c r="L225" i="20"/>
  <c r="I225" i="20"/>
  <c r="L224" i="20"/>
  <c r="I224" i="20"/>
  <c r="L223" i="20"/>
  <c r="I223" i="20"/>
  <c r="L222" i="20"/>
  <c r="I222" i="20"/>
  <c r="L221" i="20"/>
  <c r="I221" i="20"/>
  <c r="L220" i="20"/>
  <c r="I220" i="20"/>
  <c r="L219" i="20"/>
  <c r="I219" i="20"/>
  <c r="L217" i="20"/>
  <c r="I217" i="20"/>
  <c r="L216" i="20"/>
  <c r="I216" i="20"/>
  <c r="L215" i="20"/>
  <c r="I215" i="20"/>
  <c r="L214" i="20"/>
  <c r="I214" i="20"/>
  <c r="L213" i="20"/>
  <c r="I213" i="20"/>
  <c r="L212" i="20"/>
  <c r="I212" i="20"/>
  <c r="L211" i="20"/>
  <c r="I211" i="20"/>
  <c r="I210" i="20"/>
  <c r="L209" i="20"/>
  <c r="I209" i="20"/>
  <c r="L207" i="20"/>
  <c r="I207" i="20"/>
  <c r="L206" i="20"/>
  <c r="I206" i="20"/>
  <c r="L205" i="20"/>
  <c r="I205" i="20"/>
  <c r="L204" i="20"/>
  <c r="I204" i="20"/>
  <c r="I203" i="20"/>
  <c r="L202" i="20"/>
  <c r="I202" i="20"/>
  <c r="L201" i="20"/>
  <c r="I201" i="20"/>
  <c r="L200" i="20"/>
  <c r="I200" i="20"/>
  <c r="L199" i="20"/>
  <c r="I199" i="20"/>
  <c r="L198" i="20"/>
  <c r="I198" i="20"/>
  <c r="L197" i="20"/>
  <c r="I197" i="20"/>
  <c r="L196" i="20"/>
  <c r="I196" i="20"/>
  <c r="L195" i="20"/>
  <c r="I195" i="20"/>
  <c r="L194" i="20"/>
  <c r="I194" i="20"/>
  <c r="L193" i="20"/>
  <c r="I193" i="20"/>
  <c r="L191" i="20"/>
  <c r="I191" i="20"/>
  <c r="L189" i="20"/>
  <c r="I189" i="20"/>
  <c r="L188" i="20"/>
  <c r="I188" i="20"/>
  <c r="L187" i="20"/>
  <c r="I187" i="20"/>
  <c r="L186" i="20"/>
  <c r="I186" i="20"/>
  <c r="I185" i="20"/>
  <c r="L184" i="20"/>
  <c r="I184" i="20"/>
  <c r="L183" i="20"/>
  <c r="I183" i="20"/>
  <c r="L182" i="20"/>
  <c r="I182" i="20"/>
  <c r="L181" i="20"/>
  <c r="I181" i="20"/>
  <c r="L180" i="20"/>
  <c r="I180" i="20"/>
  <c r="L179" i="20"/>
  <c r="I179" i="20"/>
  <c r="L178" i="20"/>
  <c r="I178" i="20"/>
  <c r="L177" i="20"/>
  <c r="I177" i="20"/>
  <c r="L176" i="20"/>
  <c r="I176" i="20"/>
  <c r="L175" i="20"/>
  <c r="I175" i="20"/>
  <c r="L174" i="20"/>
  <c r="I174" i="20"/>
  <c r="L173" i="20"/>
  <c r="I173" i="20"/>
  <c r="L171" i="20"/>
  <c r="I171" i="20"/>
  <c r="L170" i="20"/>
  <c r="I170" i="20"/>
  <c r="L167" i="20"/>
  <c r="I167" i="20"/>
  <c r="L166" i="20"/>
  <c r="I166" i="20"/>
  <c r="L165" i="20"/>
  <c r="I165" i="20"/>
  <c r="L164" i="20"/>
  <c r="I164" i="20"/>
  <c r="L163" i="20"/>
  <c r="I163" i="20"/>
  <c r="L162" i="20"/>
  <c r="I162" i="20"/>
  <c r="I161" i="20"/>
  <c r="L160" i="20"/>
  <c r="I160" i="20"/>
  <c r="L159" i="20"/>
  <c r="I159" i="20"/>
  <c r="L158" i="20"/>
  <c r="I158" i="20"/>
  <c r="L157" i="20"/>
  <c r="I157" i="20"/>
  <c r="I156" i="20"/>
  <c r="L155" i="20"/>
  <c r="I155" i="20"/>
  <c r="L154" i="20"/>
  <c r="I154" i="20"/>
  <c r="L153" i="20"/>
  <c r="I153" i="20"/>
  <c r="L152" i="20"/>
  <c r="I152" i="20"/>
  <c r="L151" i="20"/>
  <c r="I151" i="20"/>
  <c r="L150" i="20"/>
  <c r="M150" i="20" s="1"/>
  <c r="I150" i="20"/>
  <c r="L149" i="20"/>
  <c r="M149" i="20" s="1"/>
  <c r="I149" i="20"/>
  <c r="L148" i="20"/>
  <c r="M148" i="20" s="1"/>
  <c r="I148" i="20"/>
  <c r="L147" i="20"/>
  <c r="M147" i="20" s="1"/>
  <c r="I147" i="20"/>
  <c r="L146" i="20"/>
  <c r="M146" i="20" s="1"/>
  <c r="I146" i="20"/>
  <c r="L145" i="20"/>
  <c r="M145" i="20" s="1"/>
  <c r="I145" i="20"/>
  <c r="L144" i="20"/>
  <c r="M144" i="20" s="1"/>
  <c r="I144" i="20"/>
  <c r="L143" i="20"/>
  <c r="M143" i="20" s="1"/>
  <c r="I143" i="20"/>
  <c r="L142" i="20"/>
  <c r="M142" i="20" s="1"/>
  <c r="I142" i="20"/>
  <c r="L141" i="20"/>
  <c r="M141" i="20" s="1"/>
  <c r="I141" i="20"/>
  <c r="L140" i="20"/>
  <c r="M140" i="20" s="1"/>
  <c r="I140" i="20"/>
  <c r="M139" i="20"/>
  <c r="L139" i="20"/>
  <c r="I139" i="20"/>
  <c r="L138" i="20"/>
  <c r="M138" i="20" s="1"/>
  <c r="I138" i="20"/>
  <c r="L137" i="20"/>
  <c r="M137" i="20" s="1"/>
  <c r="I137" i="20"/>
  <c r="L136" i="20"/>
  <c r="M136" i="20" s="1"/>
  <c r="I136" i="20"/>
  <c r="M135" i="20"/>
  <c r="L135" i="20"/>
  <c r="I135" i="20"/>
  <c r="L134" i="20"/>
  <c r="M134" i="20" s="1"/>
  <c r="I134" i="20"/>
  <c r="L133" i="20"/>
  <c r="M133" i="20" s="1"/>
  <c r="I133" i="20"/>
  <c r="L132" i="20"/>
  <c r="M132" i="20" s="1"/>
  <c r="I132" i="20"/>
  <c r="M131" i="20"/>
  <c r="L131" i="20"/>
  <c r="I131" i="20"/>
  <c r="L130" i="20"/>
  <c r="M130" i="20" s="1"/>
  <c r="I130" i="20"/>
  <c r="M129" i="20"/>
  <c r="L129" i="20"/>
  <c r="I129" i="20"/>
  <c r="L128" i="20"/>
  <c r="M128" i="20" s="1"/>
  <c r="I128" i="20"/>
  <c r="M127" i="20"/>
  <c r="L127" i="20"/>
  <c r="I127" i="20"/>
  <c r="L126" i="20"/>
  <c r="M126" i="20" s="1"/>
  <c r="I126" i="20"/>
  <c r="L125" i="20"/>
  <c r="M125" i="20" s="1"/>
  <c r="I125" i="20"/>
  <c r="L124" i="20"/>
  <c r="M124" i="20" s="1"/>
  <c r="I124" i="20"/>
  <c r="M123" i="20"/>
  <c r="L123" i="20"/>
  <c r="I123" i="20"/>
  <c r="L122" i="20"/>
  <c r="M122" i="20" s="1"/>
  <c r="I122" i="20"/>
  <c r="M121" i="20"/>
  <c r="L121" i="20"/>
  <c r="I121" i="20"/>
  <c r="L120" i="20"/>
  <c r="M120" i="20" s="1"/>
  <c r="I120" i="20"/>
  <c r="L119" i="20"/>
  <c r="M119" i="20" s="1"/>
  <c r="I119" i="20"/>
  <c r="L118" i="20"/>
  <c r="M118" i="20" s="1"/>
  <c r="I118" i="20"/>
  <c r="L117" i="20"/>
  <c r="M117" i="20" s="1"/>
  <c r="I117" i="20"/>
  <c r="L116" i="20"/>
  <c r="M116" i="20" s="1"/>
  <c r="I116" i="20"/>
  <c r="M115" i="20"/>
  <c r="L115" i="20"/>
  <c r="I115" i="20"/>
  <c r="L114" i="20"/>
  <c r="M114" i="20" s="1"/>
  <c r="I114" i="20"/>
  <c r="M113" i="20"/>
  <c r="L113" i="20"/>
  <c r="I113" i="20"/>
  <c r="L112" i="20"/>
  <c r="M112" i="20" s="1"/>
  <c r="I112" i="20"/>
  <c r="L111" i="20"/>
  <c r="M111" i="20" s="1"/>
  <c r="I111" i="20"/>
  <c r="L110" i="20"/>
  <c r="M110" i="20" s="1"/>
  <c r="I110" i="20"/>
  <c r="L109" i="20"/>
  <c r="M109" i="20" s="1"/>
  <c r="I109" i="20"/>
  <c r="L108" i="20"/>
  <c r="M108" i="20" s="1"/>
  <c r="I108" i="20"/>
  <c r="M107" i="20"/>
  <c r="L107" i="20"/>
  <c r="I107" i="20"/>
  <c r="L106" i="20"/>
  <c r="M106" i="20" s="1"/>
  <c r="I106" i="20"/>
  <c r="M105" i="20"/>
  <c r="L105" i="20"/>
  <c r="I105" i="20"/>
  <c r="L104" i="20"/>
  <c r="M104" i="20" s="1"/>
  <c r="I104" i="20"/>
  <c r="L103" i="20"/>
  <c r="M103" i="20" s="1"/>
  <c r="I103" i="20"/>
  <c r="L102" i="20"/>
  <c r="M102" i="20" s="1"/>
  <c r="I102" i="20"/>
  <c r="L101" i="20"/>
  <c r="M101" i="20" s="1"/>
  <c r="I101" i="20"/>
  <c r="L100" i="20"/>
  <c r="M100" i="20" s="1"/>
  <c r="I100" i="20"/>
  <c r="M99" i="20"/>
  <c r="L99" i="20"/>
  <c r="I99" i="20"/>
  <c r="L98" i="20"/>
  <c r="M98" i="20" s="1"/>
  <c r="I98" i="20"/>
  <c r="M97" i="20"/>
  <c r="L97" i="20"/>
  <c r="I97" i="20"/>
  <c r="L96" i="20"/>
  <c r="M96" i="20" s="1"/>
  <c r="I96" i="20"/>
  <c r="L95" i="20"/>
  <c r="M95" i="20" s="1"/>
  <c r="I95" i="20"/>
  <c r="M94" i="20"/>
  <c r="L94" i="20"/>
  <c r="I94" i="20"/>
  <c r="L93" i="20"/>
  <c r="M93" i="20" s="1"/>
  <c r="I93" i="20"/>
  <c r="L92" i="20"/>
  <c r="M92" i="20" s="1"/>
  <c r="I92" i="20"/>
  <c r="L91" i="20"/>
  <c r="M91" i="20" s="1"/>
  <c r="I91" i="20"/>
  <c r="M90" i="20"/>
  <c r="L90" i="20"/>
  <c r="I90" i="20"/>
  <c r="L89" i="20"/>
  <c r="M89" i="20" s="1"/>
  <c r="I89" i="20"/>
  <c r="L88" i="20"/>
  <c r="M88" i="20" s="1"/>
  <c r="I88" i="20"/>
  <c r="L87" i="20"/>
  <c r="M87" i="20" s="1"/>
  <c r="I87" i="20"/>
  <c r="L86" i="20"/>
  <c r="M86" i="20" s="1"/>
  <c r="I86" i="20"/>
  <c r="L85" i="20"/>
  <c r="M85" i="20" s="1"/>
  <c r="I85" i="20"/>
  <c r="L84" i="20"/>
  <c r="M84" i="20" s="1"/>
  <c r="I84" i="20"/>
  <c r="L83" i="20"/>
  <c r="M83" i="20" s="1"/>
  <c r="I83" i="20"/>
  <c r="L82" i="20"/>
  <c r="M82" i="20" s="1"/>
  <c r="I82" i="20"/>
  <c r="L81" i="20"/>
  <c r="M81" i="20" s="1"/>
  <c r="I81" i="20"/>
  <c r="L79" i="20"/>
  <c r="M79" i="20" s="1"/>
  <c r="I79" i="20"/>
  <c r="I78" i="20"/>
  <c r="M76" i="20"/>
  <c r="L76" i="20"/>
  <c r="I76" i="20"/>
  <c r="L75" i="20"/>
  <c r="M75" i="20" s="1"/>
  <c r="I75" i="20"/>
  <c r="L74" i="20"/>
  <c r="M74" i="20" s="1"/>
  <c r="I74" i="20"/>
  <c r="I73" i="20"/>
  <c r="M72" i="20"/>
  <c r="L72" i="20"/>
  <c r="I72" i="20"/>
  <c r="L71" i="20"/>
  <c r="M71" i="20" s="1"/>
  <c r="I71" i="20"/>
  <c r="L70" i="20"/>
  <c r="M70" i="20" s="1"/>
  <c r="I70" i="20"/>
  <c r="L69" i="20"/>
  <c r="M69" i="20" s="1"/>
  <c r="I69" i="20"/>
  <c r="L68" i="20"/>
  <c r="M68" i="20" s="1"/>
  <c r="I68" i="20"/>
  <c r="L66" i="20"/>
  <c r="M66" i="20" s="1"/>
  <c r="I66" i="20"/>
  <c r="L65" i="20"/>
  <c r="M65" i="20" s="1"/>
  <c r="I65" i="20"/>
  <c r="M64" i="20"/>
  <c r="L64" i="20"/>
  <c r="I64" i="20"/>
  <c r="L63" i="20"/>
  <c r="M63" i="20" s="1"/>
  <c r="I63" i="20"/>
  <c r="L62" i="20"/>
  <c r="M62" i="20" s="1"/>
  <c r="I62" i="20"/>
  <c r="L61" i="20"/>
  <c r="M61" i="20" s="1"/>
  <c r="I61" i="20"/>
  <c r="L60" i="20"/>
  <c r="M60" i="20" s="1"/>
  <c r="I60" i="20"/>
  <c r="L59" i="20"/>
  <c r="M59" i="20" s="1"/>
  <c r="I59" i="20"/>
  <c r="L58" i="20"/>
  <c r="M58" i="20" s="1"/>
  <c r="I58" i="20"/>
  <c r="L57" i="20"/>
  <c r="M57" i="20" s="1"/>
  <c r="I57" i="20"/>
  <c r="L56" i="20"/>
  <c r="M56" i="20" s="1"/>
  <c r="I56" i="20"/>
  <c r="L55" i="20"/>
  <c r="M55" i="20" s="1"/>
  <c r="I55" i="20"/>
  <c r="L54" i="20"/>
  <c r="M54" i="20" s="1"/>
  <c r="I54" i="20"/>
  <c r="L53" i="20"/>
  <c r="M53" i="20" s="1"/>
  <c r="I53" i="20"/>
  <c r="M52" i="20"/>
  <c r="L52" i="20"/>
  <c r="I52" i="20"/>
  <c r="L51" i="20"/>
  <c r="M51" i="20" s="1"/>
  <c r="I51" i="20"/>
  <c r="L50" i="20"/>
  <c r="M50" i="20" s="1"/>
  <c r="I50" i="20"/>
  <c r="L49" i="20"/>
  <c r="M49" i="20" s="1"/>
  <c r="I49" i="20"/>
  <c r="M48" i="20"/>
  <c r="L48" i="20"/>
  <c r="I48" i="20"/>
  <c r="L47" i="20"/>
  <c r="M47" i="20" s="1"/>
  <c r="I47" i="20"/>
  <c r="L46" i="20"/>
  <c r="M46" i="20" s="1"/>
  <c r="I46" i="20"/>
  <c r="L45" i="20"/>
  <c r="M45" i="20" s="1"/>
  <c r="I45" i="20"/>
  <c r="L44" i="20"/>
  <c r="M44" i="20" s="1"/>
  <c r="I44" i="20"/>
  <c r="L43" i="20"/>
  <c r="M43" i="20" s="1"/>
  <c r="I43" i="20"/>
  <c r="L42" i="20"/>
  <c r="M42" i="20" s="1"/>
  <c r="I42" i="20"/>
  <c r="L41" i="20"/>
  <c r="M41" i="20" s="1"/>
  <c r="I41" i="20"/>
  <c r="L40" i="20"/>
  <c r="M40" i="20" s="1"/>
  <c r="I40" i="20"/>
  <c r="L39" i="20"/>
  <c r="M39" i="20" s="1"/>
  <c r="I39" i="20"/>
  <c r="L38" i="20"/>
  <c r="M38" i="20" s="1"/>
  <c r="I38" i="20"/>
  <c r="L37" i="20"/>
  <c r="M37" i="20" s="1"/>
  <c r="I37" i="20"/>
  <c r="M36" i="20"/>
  <c r="L36" i="20"/>
  <c r="I36" i="20"/>
  <c r="L35" i="20"/>
  <c r="M35" i="20" s="1"/>
  <c r="I35" i="20"/>
  <c r="L34" i="20"/>
  <c r="M34" i="20" s="1"/>
  <c r="I34" i="20"/>
  <c r="L33" i="20"/>
  <c r="M33" i="20" s="1"/>
  <c r="I33" i="20"/>
  <c r="M32" i="20"/>
  <c r="L32" i="20"/>
  <c r="I32" i="20"/>
  <c r="L31" i="20"/>
  <c r="M31" i="20" s="1"/>
  <c r="I31" i="20"/>
  <c r="L30" i="20"/>
  <c r="M30" i="20" s="1"/>
  <c r="I30" i="20"/>
  <c r="L29" i="20"/>
  <c r="M29" i="20" s="1"/>
  <c r="I29" i="20"/>
  <c r="L28" i="20"/>
  <c r="M28" i="20" s="1"/>
  <c r="I28" i="20"/>
  <c r="L27" i="20"/>
  <c r="M27" i="20" s="1"/>
  <c r="I27" i="20"/>
  <c r="L26" i="20"/>
  <c r="M26" i="20" s="1"/>
  <c r="I26" i="20"/>
  <c r="L25" i="20"/>
  <c r="M25" i="20" s="1"/>
  <c r="I25" i="20"/>
  <c r="L24" i="20"/>
  <c r="M24" i="20" s="1"/>
  <c r="I24" i="20"/>
  <c r="L23" i="20"/>
  <c r="M23" i="20" s="1"/>
  <c r="I23" i="20"/>
  <c r="I21" i="20"/>
  <c r="L20" i="20"/>
  <c r="M20" i="20" s="1"/>
  <c r="I20" i="20"/>
  <c r="L19" i="20"/>
  <c r="M19" i="20" s="1"/>
  <c r="I19" i="20"/>
  <c r="L18" i="20"/>
  <c r="M18" i="20" s="1"/>
  <c r="I18" i="20"/>
  <c r="L17" i="20"/>
  <c r="M17" i="20" s="1"/>
  <c r="I17" i="20"/>
  <c r="L16" i="20"/>
  <c r="M16" i="20" s="1"/>
  <c r="I16" i="20"/>
  <c r="M14" i="20"/>
  <c r="L14" i="20"/>
  <c r="I14" i="20"/>
  <c r="L13" i="20"/>
  <c r="M13" i="20" s="1"/>
  <c r="I13" i="20"/>
  <c r="L12" i="20"/>
  <c r="M12" i="20" s="1"/>
  <c r="I12" i="20"/>
  <c r="L11" i="20"/>
  <c r="M11" i="20" s="1"/>
  <c r="I11" i="20"/>
  <c r="L10" i="20"/>
  <c r="M10" i="20" s="1"/>
  <c r="I10" i="20"/>
  <c r="F10" i="20"/>
  <c r="E10" i="20"/>
  <c r="E11" i="20" s="1"/>
  <c r="F11" i="20" s="1"/>
  <c r="L9" i="20"/>
  <c r="M9" i="20" s="1"/>
  <c r="I9" i="20"/>
  <c r="A9" i="20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O8" i="20"/>
  <c r="I8" i="20"/>
  <c r="K8" i="20" s="1"/>
  <c r="L8" i="20" s="1"/>
  <c r="M8" i="20" s="1"/>
  <c r="G8" i="20"/>
  <c r="H8" i="20" s="1"/>
  <c r="F8" i="20"/>
  <c r="J8" i="20" s="1"/>
  <c r="E8" i="20"/>
  <c r="E9" i="20" s="1"/>
  <c r="F9" i="20" s="1"/>
  <c r="A8" i="20"/>
  <c r="M7" i="20"/>
  <c r="P6" i="20"/>
  <c r="M6" i="20"/>
  <c r="M5" i="20"/>
  <c r="P4" i="20"/>
  <c r="M4" i="20"/>
  <c r="Y3" i="20"/>
  <c r="U3" i="20"/>
  <c r="M3" i="20"/>
  <c r="U2" i="20"/>
  <c r="M2" i="20"/>
  <c r="L367" i="19"/>
  <c r="L366" i="19"/>
  <c r="L365" i="19"/>
  <c r="L364" i="19"/>
  <c r="L363" i="19"/>
  <c r="L362" i="19"/>
  <c r="L361" i="19"/>
  <c r="L360" i="19"/>
  <c r="L359" i="19"/>
  <c r="L358" i="19"/>
  <c r="L357" i="19"/>
  <c r="L356" i="19"/>
  <c r="L355" i="19"/>
  <c r="L354" i="19"/>
  <c r="L353" i="19"/>
  <c r="L352" i="19"/>
  <c r="L351" i="19"/>
  <c r="L350" i="19"/>
  <c r="L349" i="19"/>
  <c r="L348" i="19"/>
  <c r="L347" i="19"/>
  <c r="L346" i="19"/>
  <c r="L345" i="19"/>
  <c r="L344" i="19"/>
  <c r="L343" i="19"/>
  <c r="L342" i="19"/>
  <c r="L341" i="19"/>
  <c r="L340" i="19"/>
  <c r="L339" i="19"/>
  <c r="L338" i="19"/>
  <c r="L337" i="19"/>
  <c r="L336" i="19"/>
  <c r="L335" i="19"/>
  <c r="L334" i="19"/>
  <c r="L333" i="19"/>
  <c r="L332" i="19"/>
  <c r="L331" i="19"/>
  <c r="L330" i="19"/>
  <c r="L329" i="19"/>
  <c r="L328" i="19"/>
  <c r="L327" i="19"/>
  <c r="L326" i="19"/>
  <c r="L325" i="19"/>
  <c r="L324" i="19"/>
  <c r="L323" i="19"/>
  <c r="L322" i="19"/>
  <c r="L321" i="19"/>
  <c r="L320" i="19"/>
  <c r="L319" i="19"/>
  <c r="L318" i="19"/>
  <c r="L317" i="19"/>
  <c r="L316" i="19"/>
  <c r="L315" i="19"/>
  <c r="L314" i="19"/>
  <c r="L313" i="19"/>
  <c r="L312" i="19"/>
  <c r="L311" i="19"/>
  <c r="L310" i="19"/>
  <c r="L309" i="19"/>
  <c r="L308" i="19"/>
  <c r="L307" i="19"/>
  <c r="L306" i="19"/>
  <c r="L305" i="19"/>
  <c r="L304" i="19"/>
  <c r="L303" i="19"/>
  <c r="L302" i="19"/>
  <c r="L301" i="19"/>
  <c r="L300" i="19"/>
  <c r="L299" i="19"/>
  <c r="L298" i="19"/>
  <c r="L297" i="19"/>
  <c r="L296" i="19"/>
  <c r="L295" i="19"/>
  <c r="L294" i="19"/>
  <c r="L293" i="19"/>
  <c r="L292" i="19"/>
  <c r="L291" i="19"/>
  <c r="L290" i="19"/>
  <c r="L289" i="19"/>
  <c r="L288" i="19"/>
  <c r="L287" i="19"/>
  <c r="L286" i="19"/>
  <c r="L285" i="19"/>
  <c r="L284" i="19"/>
  <c r="L283" i="19"/>
  <c r="L282" i="19"/>
  <c r="L281" i="19"/>
  <c r="L280" i="19"/>
  <c r="L279" i="19"/>
  <c r="L278" i="19"/>
  <c r="L277" i="19"/>
  <c r="L276" i="19"/>
  <c r="L275" i="19"/>
  <c r="I275" i="19"/>
  <c r="L274" i="19"/>
  <c r="I274" i="19"/>
  <c r="L273" i="19"/>
  <c r="I273" i="19"/>
  <c r="L272" i="19"/>
  <c r="I272" i="19"/>
  <c r="L271" i="19"/>
  <c r="I271" i="19"/>
  <c r="L270" i="19"/>
  <c r="I270" i="19"/>
  <c r="L269" i="19"/>
  <c r="I269" i="19"/>
  <c r="L268" i="19"/>
  <c r="I268" i="19"/>
  <c r="L267" i="19"/>
  <c r="I267" i="19"/>
  <c r="L266" i="19"/>
  <c r="I266" i="19"/>
  <c r="L265" i="19"/>
  <c r="I265" i="19"/>
  <c r="L264" i="19"/>
  <c r="I264" i="19"/>
  <c r="L263" i="19"/>
  <c r="I263" i="19"/>
  <c r="L262" i="19"/>
  <c r="I262" i="19"/>
  <c r="L261" i="19"/>
  <c r="I261" i="19"/>
  <c r="L260" i="19"/>
  <c r="I260" i="19"/>
  <c r="L259" i="19"/>
  <c r="I259" i="19"/>
  <c r="L258" i="19"/>
  <c r="I258" i="19"/>
  <c r="L257" i="19"/>
  <c r="I257" i="19"/>
  <c r="L256" i="19"/>
  <c r="I256" i="19"/>
  <c r="L255" i="19"/>
  <c r="I255" i="19"/>
  <c r="L254" i="19"/>
  <c r="I254" i="19"/>
  <c r="L253" i="19"/>
  <c r="I253" i="19"/>
  <c r="L252" i="19"/>
  <c r="I252" i="19"/>
  <c r="L251" i="19"/>
  <c r="I251" i="19"/>
  <c r="L250" i="19"/>
  <c r="I250" i="19"/>
  <c r="L249" i="19"/>
  <c r="I249" i="19"/>
  <c r="L248" i="19"/>
  <c r="I248" i="19"/>
  <c r="L247" i="19"/>
  <c r="I247" i="19"/>
  <c r="L246" i="19"/>
  <c r="I246" i="19"/>
  <c r="L245" i="19"/>
  <c r="I245" i="19"/>
  <c r="L244" i="19"/>
  <c r="I244" i="19"/>
  <c r="L243" i="19"/>
  <c r="I243" i="19"/>
  <c r="L242" i="19"/>
  <c r="I242" i="19"/>
  <c r="L241" i="19"/>
  <c r="I241" i="19"/>
  <c r="L240" i="19"/>
  <c r="I240" i="19"/>
  <c r="L239" i="19"/>
  <c r="I239" i="19"/>
  <c r="L238" i="19"/>
  <c r="I238" i="19"/>
  <c r="L236" i="19"/>
  <c r="I236" i="19"/>
  <c r="L235" i="19"/>
  <c r="I235" i="19"/>
  <c r="L234" i="19"/>
  <c r="I234" i="19"/>
  <c r="L233" i="19"/>
  <c r="I233" i="19"/>
  <c r="L232" i="19"/>
  <c r="I232" i="19"/>
  <c r="L228" i="19"/>
  <c r="I228" i="19"/>
  <c r="L227" i="19"/>
  <c r="I227" i="19"/>
  <c r="L226" i="19"/>
  <c r="I226" i="19"/>
  <c r="I225" i="19"/>
  <c r="I224" i="19"/>
  <c r="I223" i="19"/>
  <c r="L222" i="19"/>
  <c r="I222" i="19"/>
  <c r="L221" i="19"/>
  <c r="I221" i="19"/>
  <c r="L220" i="19"/>
  <c r="I220" i="19"/>
  <c r="L219" i="19"/>
  <c r="I219" i="19"/>
  <c r="L217" i="19"/>
  <c r="I217" i="19"/>
  <c r="L216" i="19"/>
  <c r="I216" i="19"/>
  <c r="L215" i="19"/>
  <c r="I215" i="19"/>
  <c r="L214" i="19"/>
  <c r="I214" i="19"/>
  <c r="L213" i="19"/>
  <c r="I213" i="19"/>
  <c r="I212" i="19"/>
  <c r="L211" i="19"/>
  <c r="I211" i="19"/>
  <c r="I210" i="19"/>
  <c r="L209" i="19"/>
  <c r="I209" i="19"/>
  <c r="L207" i="19"/>
  <c r="I207" i="19"/>
  <c r="L206" i="19"/>
  <c r="I206" i="19"/>
  <c r="L205" i="19"/>
  <c r="I205" i="19"/>
  <c r="I204" i="19"/>
  <c r="I203" i="19"/>
  <c r="I202" i="19"/>
  <c r="L201" i="19"/>
  <c r="I201" i="19"/>
  <c r="L200" i="19"/>
  <c r="I200" i="19"/>
  <c r="L199" i="19"/>
  <c r="I199" i="19"/>
  <c r="L198" i="19"/>
  <c r="I198" i="19"/>
  <c r="I197" i="19"/>
  <c r="L196" i="19"/>
  <c r="I196" i="19"/>
  <c r="L195" i="19"/>
  <c r="I195" i="19"/>
  <c r="L194" i="19"/>
  <c r="I194" i="19"/>
  <c r="L193" i="19"/>
  <c r="I193" i="19"/>
  <c r="L191" i="19"/>
  <c r="I191" i="19"/>
  <c r="L189" i="19"/>
  <c r="I189" i="19"/>
  <c r="L188" i="19"/>
  <c r="I188" i="19"/>
  <c r="L187" i="19"/>
  <c r="I187" i="19"/>
  <c r="I186" i="19"/>
  <c r="I185" i="19"/>
  <c r="I184" i="19"/>
  <c r="L183" i="19"/>
  <c r="I183" i="19"/>
  <c r="L182" i="19"/>
  <c r="I182" i="19"/>
  <c r="L181" i="19"/>
  <c r="I181" i="19"/>
  <c r="L180" i="19"/>
  <c r="I180" i="19"/>
  <c r="I179" i="19"/>
  <c r="L178" i="19"/>
  <c r="I178" i="19"/>
  <c r="L177" i="19"/>
  <c r="I177" i="19"/>
  <c r="L176" i="19"/>
  <c r="I176" i="19"/>
  <c r="L175" i="19"/>
  <c r="I175" i="19"/>
  <c r="L174" i="19"/>
  <c r="I174" i="19"/>
  <c r="L173" i="19"/>
  <c r="I173" i="19"/>
  <c r="L171" i="19"/>
  <c r="I171" i="19"/>
  <c r="L170" i="19"/>
  <c r="I170" i="19"/>
  <c r="L167" i="19"/>
  <c r="I167" i="19"/>
  <c r="I166" i="19"/>
  <c r="L165" i="19"/>
  <c r="I165" i="19"/>
  <c r="L164" i="19"/>
  <c r="I164" i="19"/>
  <c r="I163" i="19"/>
  <c r="I162" i="19"/>
  <c r="I161" i="19"/>
  <c r="L160" i="19"/>
  <c r="I160" i="19"/>
  <c r="L159" i="19"/>
  <c r="I159" i="19"/>
  <c r="L158" i="19"/>
  <c r="I158" i="19"/>
  <c r="L157" i="19"/>
  <c r="I157" i="19"/>
  <c r="I156" i="19"/>
  <c r="I155" i="19"/>
  <c r="L154" i="19"/>
  <c r="I154" i="19"/>
  <c r="L153" i="19"/>
  <c r="I153" i="19"/>
  <c r="L152" i="19"/>
  <c r="I152" i="19"/>
  <c r="L151" i="19"/>
  <c r="I151" i="19"/>
  <c r="I150" i="19"/>
  <c r="L149" i="19"/>
  <c r="M149" i="19" s="1"/>
  <c r="I149" i="19"/>
  <c r="L148" i="19"/>
  <c r="M148" i="19" s="1"/>
  <c r="I148" i="19"/>
  <c r="L147" i="19"/>
  <c r="M147" i="19" s="1"/>
  <c r="I147" i="19"/>
  <c r="L146" i="19"/>
  <c r="M146" i="19" s="1"/>
  <c r="I146" i="19"/>
  <c r="L145" i="19"/>
  <c r="M145" i="19" s="1"/>
  <c r="I145" i="19"/>
  <c r="L144" i="19"/>
  <c r="M144" i="19" s="1"/>
  <c r="I144" i="19"/>
  <c r="L143" i="19"/>
  <c r="M143" i="19" s="1"/>
  <c r="I143" i="19"/>
  <c r="L142" i="19"/>
  <c r="M142" i="19" s="1"/>
  <c r="I142" i="19"/>
  <c r="L141" i="19"/>
  <c r="M141" i="19" s="1"/>
  <c r="I141" i="19"/>
  <c r="L140" i="19"/>
  <c r="M140" i="19" s="1"/>
  <c r="I140" i="19"/>
  <c r="L139" i="19"/>
  <c r="M139" i="19" s="1"/>
  <c r="I139" i="19"/>
  <c r="L138" i="19"/>
  <c r="M138" i="19" s="1"/>
  <c r="I138" i="19"/>
  <c r="L137" i="19"/>
  <c r="M137" i="19" s="1"/>
  <c r="I137" i="19"/>
  <c r="L136" i="19"/>
  <c r="M136" i="19" s="1"/>
  <c r="I136" i="19"/>
  <c r="L135" i="19"/>
  <c r="M135" i="19" s="1"/>
  <c r="I135" i="19"/>
  <c r="L134" i="19"/>
  <c r="M134" i="19" s="1"/>
  <c r="I134" i="19"/>
  <c r="L133" i="19"/>
  <c r="M133" i="19" s="1"/>
  <c r="I133" i="19"/>
  <c r="L132" i="19"/>
  <c r="M132" i="19" s="1"/>
  <c r="I132" i="19"/>
  <c r="L131" i="19"/>
  <c r="M131" i="19" s="1"/>
  <c r="I131" i="19"/>
  <c r="L130" i="19"/>
  <c r="M130" i="19" s="1"/>
  <c r="I130" i="19"/>
  <c r="L129" i="19"/>
  <c r="M129" i="19" s="1"/>
  <c r="I129" i="19"/>
  <c r="L128" i="19"/>
  <c r="M128" i="19" s="1"/>
  <c r="I128" i="19"/>
  <c r="L127" i="19"/>
  <c r="M127" i="19" s="1"/>
  <c r="I127" i="19"/>
  <c r="L126" i="19"/>
  <c r="M126" i="19" s="1"/>
  <c r="I126" i="19"/>
  <c r="L125" i="19"/>
  <c r="M125" i="19" s="1"/>
  <c r="I125" i="19"/>
  <c r="L124" i="19"/>
  <c r="M124" i="19" s="1"/>
  <c r="I124" i="19"/>
  <c r="L123" i="19"/>
  <c r="M123" i="19" s="1"/>
  <c r="I123" i="19"/>
  <c r="L122" i="19"/>
  <c r="M122" i="19" s="1"/>
  <c r="I122" i="19"/>
  <c r="L121" i="19"/>
  <c r="M121" i="19" s="1"/>
  <c r="I121" i="19"/>
  <c r="L120" i="19"/>
  <c r="M120" i="19" s="1"/>
  <c r="I120" i="19"/>
  <c r="L119" i="19"/>
  <c r="M119" i="19" s="1"/>
  <c r="I119" i="19"/>
  <c r="L118" i="19"/>
  <c r="M118" i="19" s="1"/>
  <c r="I118" i="19"/>
  <c r="L117" i="19"/>
  <c r="M117" i="19" s="1"/>
  <c r="I117" i="19"/>
  <c r="L116" i="19"/>
  <c r="M116" i="19" s="1"/>
  <c r="I116" i="19"/>
  <c r="L115" i="19"/>
  <c r="M115" i="19" s="1"/>
  <c r="I115" i="19"/>
  <c r="L114" i="19"/>
  <c r="M114" i="19" s="1"/>
  <c r="I114" i="19"/>
  <c r="L113" i="19"/>
  <c r="M113" i="19" s="1"/>
  <c r="I113" i="19"/>
  <c r="L112" i="19"/>
  <c r="M112" i="19" s="1"/>
  <c r="I112" i="19"/>
  <c r="L111" i="19"/>
  <c r="M111" i="19" s="1"/>
  <c r="I111" i="19"/>
  <c r="L110" i="19"/>
  <c r="M110" i="19" s="1"/>
  <c r="I110" i="19"/>
  <c r="L109" i="19"/>
  <c r="M109" i="19" s="1"/>
  <c r="I109" i="19"/>
  <c r="L108" i="19"/>
  <c r="M108" i="19" s="1"/>
  <c r="I108" i="19"/>
  <c r="L107" i="19"/>
  <c r="M107" i="19" s="1"/>
  <c r="I107" i="19"/>
  <c r="L106" i="19"/>
  <c r="M106" i="19" s="1"/>
  <c r="I106" i="19"/>
  <c r="L105" i="19"/>
  <c r="M105" i="19" s="1"/>
  <c r="I105" i="19"/>
  <c r="L104" i="19"/>
  <c r="M104" i="19" s="1"/>
  <c r="I104" i="19"/>
  <c r="L103" i="19"/>
  <c r="M103" i="19" s="1"/>
  <c r="I103" i="19"/>
  <c r="L102" i="19"/>
  <c r="M102" i="19" s="1"/>
  <c r="I102" i="19"/>
  <c r="L101" i="19"/>
  <c r="M101" i="19" s="1"/>
  <c r="I101" i="19"/>
  <c r="L100" i="19"/>
  <c r="M100" i="19" s="1"/>
  <c r="I100" i="19"/>
  <c r="L99" i="19"/>
  <c r="M99" i="19" s="1"/>
  <c r="I99" i="19"/>
  <c r="L98" i="19"/>
  <c r="M98" i="19" s="1"/>
  <c r="I98" i="19"/>
  <c r="L97" i="19"/>
  <c r="M97" i="19" s="1"/>
  <c r="I97" i="19"/>
  <c r="L96" i="19"/>
  <c r="M96" i="19" s="1"/>
  <c r="I96" i="19"/>
  <c r="L95" i="19"/>
  <c r="M95" i="19" s="1"/>
  <c r="I95" i="19"/>
  <c r="L94" i="19"/>
  <c r="M94" i="19" s="1"/>
  <c r="I94" i="19"/>
  <c r="L93" i="19"/>
  <c r="M93" i="19" s="1"/>
  <c r="I93" i="19"/>
  <c r="L92" i="19"/>
  <c r="M92" i="19" s="1"/>
  <c r="I92" i="19"/>
  <c r="L91" i="19"/>
  <c r="M91" i="19" s="1"/>
  <c r="I91" i="19"/>
  <c r="L90" i="19"/>
  <c r="M90" i="19" s="1"/>
  <c r="I90" i="19"/>
  <c r="L89" i="19"/>
  <c r="M89" i="19" s="1"/>
  <c r="I89" i="19"/>
  <c r="L88" i="19"/>
  <c r="M88" i="19" s="1"/>
  <c r="I88" i="19"/>
  <c r="L87" i="19"/>
  <c r="M87" i="19" s="1"/>
  <c r="I87" i="19"/>
  <c r="L86" i="19"/>
  <c r="M86" i="19" s="1"/>
  <c r="I86" i="19"/>
  <c r="L85" i="19"/>
  <c r="M85" i="19" s="1"/>
  <c r="I85" i="19"/>
  <c r="L84" i="19"/>
  <c r="M84" i="19" s="1"/>
  <c r="I84" i="19"/>
  <c r="L83" i="19"/>
  <c r="M83" i="19" s="1"/>
  <c r="I83" i="19"/>
  <c r="L82" i="19"/>
  <c r="M82" i="19" s="1"/>
  <c r="I82" i="19"/>
  <c r="L81" i="19"/>
  <c r="M81" i="19" s="1"/>
  <c r="I81" i="19"/>
  <c r="L79" i="19"/>
  <c r="M79" i="19" s="1"/>
  <c r="I79" i="19"/>
  <c r="I78" i="19"/>
  <c r="M76" i="19"/>
  <c r="L76" i="19"/>
  <c r="I76" i="19"/>
  <c r="L75" i="19"/>
  <c r="M75" i="19" s="1"/>
  <c r="I75" i="19"/>
  <c r="I74" i="19"/>
  <c r="I73" i="19"/>
  <c r="I72" i="19"/>
  <c r="I71" i="19"/>
  <c r="L70" i="19"/>
  <c r="M70" i="19" s="1"/>
  <c r="I70" i="19"/>
  <c r="L69" i="19"/>
  <c r="M69" i="19" s="1"/>
  <c r="I69" i="19"/>
  <c r="L68" i="19"/>
  <c r="M68" i="19" s="1"/>
  <c r="I68" i="19"/>
  <c r="L66" i="19"/>
  <c r="M66" i="19" s="1"/>
  <c r="I66" i="19"/>
  <c r="L65" i="19"/>
  <c r="M65" i="19" s="1"/>
  <c r="I65" i="19"/>
  <c r="L64" i="19"/>
  <c r="M64" i="19" s="1"/>
  <c r="I64" i="19"/>
  <c r="L63" i="19"/>
  <c r="M63" i="19" s="1"/>
  <c r="I63" i="19"/>
  <c r="L62" i="19"/>
  <c r="M62" i="19" s="1"/>
  <c r="I62" i="19"/>
  <c r="I61" i="19"/>
  <c r="L60" i="19"/>
  <c r="M60" i="19" s="1"/>
  <c r="I60" i="19"/>
  <c r="L59" i="19"/>
  <c r="M59" i="19" s="1"/>
  <c r="I59" i="19"/>
  <c r="L58" i="19"/>
  <c r="M58" i="19" s="1"/>
  <c r="I58" i="19"/>
  <c r="L57" i="19"/>
  <c r="M57" i="19" s="1"/>
  <c r="I57" i="19"/>
  <c r="L56" i="19"/>
  <c r="M56" i="19" s="1"/>
  <c r="I56" i="19"/>
  <c r="L55" i="19"/>
  <c r="M55" i="19" s="1"/>
  <c r="I55" i="19"/>
  <c r="L54" i="19"/>
  <c r="M54" i="19" s="1"/>
  <c r="I54" i="19"/>
  <c r="L53" i="19"/>
  <c r="M53" i="19" s="1"/>
  <c r="I53" i="19"/>
  <c r="L52" i="19"/>
  <c r="M52" i="19" s="1"/>
  <c r="I52" i="19"/>
  <c r="L51" i="19"/>
  <c r="M51" i="19" s="1"/>
  <c r="I51" i="19"/>
  <c r="L50" i="19"/>
  <c r="M50" i="19" s="1"/>
  <c r="I50" i="19"/>
  <c r="L49" i="19"/>
  <c r="M49" i="19" s="1"/>
  <c r="I49" i="19"/>
  <c r="L48" i="19"/>
  <c r="M48" i="19" s="1"/>
  <c r="I48" i="19"/>
  <c r="L47" i="19"/>
  <c r="M47" i="19" s="1"/>
  <c r="I47" i="19"/>
  <c r="L46" i="19"/>
  <c r="M46" i="19" s="1"/>
  <c r="I46" i="19"/>
  <c r="L45" i="19"/>
  <c r="M45" i="19" s="1"/>
  <c r="I45" i="19"/>
  <c r="L44" i="19"/>
  <c r="M44" i="19" s="1"/>
  <c r="I44" i="19"/>
  <c r="M43" i="19"/>
  <c r="L43" i="19"/>
  <c r="I43" i="19"/>
  <c r="L42" i="19"/>
  <c r="M42" i="19" s="1"/>
  <c r="I42" i="19"/>
  <c r="L41" i="19"/>
  <c r="M41" i="19" s="1"/>
  <c r="I41" i="19"/>
  <c r="L40" i="19"/>
  <c r="M40" i="19" s="1"/>
  <c r="I40" i="19"/>
  <c r="L39" i="19"/>
  <c r="M39" i="19" s="1"/>
  <c r="I39" i="19"/>
  <c r="L38" i="19"/>
  <c r="M38" i="19" s="1"/>
  <c r="I38" i="19"/>
  <c r="L37" i="19"/>
  <c r="M37" i="19" s="1"/>
  <c r="I37" i="19"/>
  <c r="L36" i="19"/>
  <c r="M36" i="19" s="1"/>
  <c r="I36" i="19"/>
  <c r="L35" i="19"/>
  <c r="M35" i="19" s="1"/>
  <c r="I35" i="19"/>
  <c r="L34" i="19"/>
  <c r="M34" i="19" s="1"/>
  <c r="I34" i="19"/>
  <c r="L33" i="19"/>
  <c r="M33" i="19" s="1"/>
  <c r="I33" i="19"/>
  <c r="L32" i="19"/>
  <c r="M32" i="19" s="1"/>
  <c r="I32" i="19"/>
  <c r="L31" i="19"/>
  <c r="M31" i="19" s="1"/>
  <c r="I31" i="19"/>
  <c r="L30" i="19"/>
  <c r="M30" i="19" s="1"/>
  <c r="I30" i="19"/>
  <c r="L29" i="19"/>
  <c r="M29" i="19" s="1"/>
  <c r="I29" i="19"/>
  <c r="L28" i="19"/>
  <c r="M28" i="19" s="1"/>
  <c r="I28" i="19"/>
  <c r="L27" i="19"/>
  <c r="M27" i="19" s="1"/>
  <c r="I27" i="19"/>
  <c r="L26" i="19"/>
  <c r="M26" i="19" s="1"/>
  <c r="I26" i="19"/>
  <c r="L25" i="19"/>
  <c r="M25" i="19" s="1"/>
  <c r="I25" i="19"/>
  <c r="L24" i="19"/>
  <c r="M24" i="19" s="1"/>
  <c r="I24" i="19"/>
  <c r="M23" i="19"/>
  <c r="L23" i="19"/>
  <c r="I23" i="19"/>
  <c r="I21" i="19"/>
  <c r="L20" i="19"/>
  <c r="M20" i="19" s="1"/>
  <c r="I20" i="19"/>
  <c r="L19" i="19"/>
  <c r="M19" i="19" s="1"/>
  <c r="I19" i="19"/>
  <c r="L18" i="19"/>
  <c r="M18" i="19" s="1"/>
  <c r="I18" i="19"/>
  <c r="L17" i="19"/>
  <c r="M17" i="19" s="1"/>
  <c r="I17" i="19"/>
  <c r="I16" i="19"/>
  <c r="L14" i="19"/>
  <c r="M14" i="19" s="1"/>
  <c r="I14" i="19"/>
  <c r="L13" i="19"/>
  <c r="M13" i="19" s="1"/>
  <c r="I13" i="19"/>
  <c r="L12" i="19"/>
  <c r="M12" i="19" s="1"/>
  <c r="I12" i="19"/>
  <c r="L11" i="19"/>
  <c r="M11" i="19" s="1"/>
  <c r="I11" i="19"/>
  <c r="L10" i="19"/>
  <c r="M10" i="19" s="1"/>
  <c r="I10" i="19"/>
  <c r="I9" i="19"/>
  <c r="K9" i="19" s="1"/>
  <c r="L9" i="19" s="1"/>
  <c r="M9" i="19" s="1"/>
  <c r="G9" i="19"/>
  <c r="H9" i="19" s="1"/>
  <c r="E9" i="19"/>
  <c r="F9" i="19" s="1"/>
  <c r="J9" i="19" s="1"/>
  <c r="O8" i="19"/>
  <c r="I8" i="19"/>
  <c r="K8" i="19" s="1"/>
  <c r="L8" i="19" s="1"/>
  <c r="M8" i="19" s="1"/>
  <c r="H8" i="19"/>
  <c r="G8" i="19"/>
  <c r="F8" i="19"/>
  <c r="J8" i="19" s="1"/>
  <c r="E8" i="19"/>
  <c r="A8" i="19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150" i="19" s="1"/>
  <c r="A151" i="19" s="1"/>
  <c r="A152" i="19" s="1"/>
  <c r="A153" i="19" s="1"/>
  <c r="A154" i="19" s="1"/>
  <c r="A155" i="19" s="1"/>
  <c r="A156" i="19" s="1"/>
  <c r="A157" i="19" s="1"/>
  <c r="A158" i="19" s="1"/>
  <c r="A159" i="19" s="1"/>
  <c r="A160" i="19" s="1"/>
  <c r="A161" i="19" s="1"/>
  <c r="A162" i="19" s="1"/>
  <c r="A163" i="19" s="1"/>
  <c r="A164" i="19" s="1"/>
  <c r="A165" i="19" s="1"/>
  <c r="A166" i="19" s="1"/>
  <c r="A167" i="19" s="1"/>
  <c r="A168" i="19" s="1"/>
  <c r="A169" i="19" s="1"/>
  <c r="A170" i="19" s="1"/>
  <c r="A171" i="19" s="1"/>
  <c r="A172" i="19" s="1"/>
  <c r="A173" i="19" s="1"/>
  <c r="A174" i="19" s="1"/>
  <c r="A175" i="19" s="1"/>
  <c r="A176" i="19" s="1"/>
  <c r="A177" i="19" s="1"/>
  <c r="A178" i="19" s="1"/>
  <c r="A179" i="19" s="1"/>
  <c r="A180" i="19" s="1"/>
  <c r="A181" i="19" s="1"/>
  <c r="A182" i="19" s="1"/>
  <c r="A183" i="19" s="1"/>
  <c r="A184" i="19" s="1"/>
  <c r="A185" i="19" s="1"/>
  <c r="A186" i="19" s="1"/>
  <c r="A187" i="19" s="1"/>
  <c r="A188" i="19" s="1"/>
  <c r="A189" i="19" s="1"/>
  <c r="A190" i="19" s="1"/>
  <c r="A191" i="19" s="1"/>
  <c r="A192" i="19" s="1"/>
  <c r="A193" i="19" s="1"/>
  <c r="A194" i="19" s="1"/>
  <c r="A195" i="19" s="1"/>
  <c r="A196" i="19" s="1"/>
  <c r="A197" i="19" s="1"/>
  <c r="A198" i="19" s="1"/>
  <c r="A199" i="19" s="1"/>
  <c r="A200" i="19" s="1"/>
  <c r="A201" i="19" s="1"/>
  <c r="A202" i="19" s="1"/>
  <c r="A203" i="19" s="1"/>
  <c r="A204" i="19" s="1"/>
  <c r="A205" i="19" s="1"/>
  <c r="A206" i="19" s="1"/>
  <c r="A207" i="19" s="1"/>
  <c r="A208" i="19" s="1"/>
  <c r="A209" i="19" s="1"/>
  <c r="A210" i="19" s="1"/>
  <c r="A211" i="19" s="1"/>
  <c r="A212" i="19" s="1"/>
  <c r="A213" i="19" s="1"/>
  <c r="A214" i="19" s="1"/>
  <c r="A215" i="19" s="1"/>
  <c r="A216" i="19" s="1"/>
  <c r="A217" i="19" s="1"/>
  <c r="A218" i="19" s="1"/>
  <c r="A219" i="19" s="1"/>
  <c r="A220" i="19" s="1"/>
  <c r="A221" i="19" s="1"/>
  <c r="A222" i="19" s="1"/>
  <c r="A223" i="19" s="1"/>
  <c r="A224" i="19" s="1"/>
  <c r="A225" i="19" s="1"/>
  <c r="A226" i="19" s="1"/>
  <c r="A227" i="19" s="1"/>
  <c r="A228" i="19" s="1"/>
  <c r="A229" i="19" s="1"/>
  <c r="A230" i="19" s="1"/>
  <c r="A231" i="19" s="1"/>
  <c r="A232" i="19" s="1"/>
  <c r="A233" i="19" s="1"/>
  <c r="A234" i="19" s="1"/>
  <c r="A235" i="19" s="1"/>
  <c r="A236" i="19" s="1"/>
  <c r="A237" i="19" s="1"/>
  <c r="A238" i="19" s="1"/>
  <c r="A239" i="19" s="1"/>
  <c r="A240" i="19" s="1"/>
  <c r="A241" i="19" s="1"/>
  <c r="A242" i="19" s="1"/>
  <c r="A243" i="19" s="1"/>
  <c r="A244" i="19" s="1"/>
  <c r="A245" i="19" s="1"/>
  <c r="A246" i="19" s="1"/>
  <c r="A247" i="19" s="1"/>
  <c r="A248" i="19" s="1"/>
  <c r="A249" i="19" s="1"/>
  <c r="A250" i="19" s="1"/>
  <c r="A251" i="19" s="1"/>
  <c r="A252" i="19" s="1"/>
  <c r="A253" i="19" s="1"/>
  <c r="A254" i="19" s="1"/>
  <c r="A255" i="19" s="1"/>
  <c r="A256" i="19" s="1"/>
  <c r="A257" i="19" s="1"/>
  <c r="A258" i="19" s="1"/>
  <c r="A259" i="19" s="1"/>
  <c r="A260" i="19" s="1"/>
  <c r="A261" i="19" s="1"/>
  <c r="A262" i="19" s="1"/>
  <c r="A263" i="19" s="1"/>
  <c r="A264" i="19" s="1"/>
  <c r="A265" i="19" s="1"/>
  <c r="A266" i="19" s="1"/>
  <c r="A267" i="19" s="1"/>
  <c r="A268" i="19" s="1"/>
  <c r="A269" i="19" s="1"/>
  <c r="A270" i="19" s="1"/>
  <c r="A271" i="19" s="1"/>
  <c r="A272" i="19" s="1"/>
  <c r="A273" i="19" s="1"/>
  <c r="A274" i="19" s="1"/>
  <c r="A275" i="19" s="1"/>
  <c r="L7" i="19"/>
  <c r="M7" i="19" s="1"/>
  <c r="I7" i="19"/>
  <c r="P6" i="19"/>
  <c r="L6" i="19"/>
  <c r="M6" i="19" s="1"/>
  <c r="L5" i="19"/>
  <c r="M5" i="19" s="1"/>
  <c r="P4" i="19"/>
  <c r="L4" i="19"/>
  <c r="M4" i="19" s="1"/>
  <c r="Y3" i="19"/>
  <c r="U3" i="19"/>
  <c r="L3" i="19"/>
  <c r="M3" i="19" s="1"/>
  <c r="U2" i="19"/>
  <c r="L2" i="19"/>
  <c r="L367" i="17"/>
  <c r="L366" i="17"/>
  <c r="L365" i="17"/>
  <c r="L364" i="17"/>
  <c r="L363" i="17"/>
  <c r="L362" i="17"/>
  <c r="L361" i="17"/>
  <c r="L360" i="17"/>
  <c r="L359" i="17"/>
  <c r="L358" i="17"/>
  <c r="L357" i="17"/>
  <c r="L356" i="17"/>
  <c r="L355" i="17"/>
  <c r="L354" i="17"/>
  <c r="L353" i="17"/>
  <c r="L352" i="17"/>
  <c r="L351" i="17"/>
  <c r="L350" i="17"/>
  <c r="L349" i="17"/>
  <c r="L348" i="17"/>
  <c r="L347" i="17"/>
  <c r="L346" i="17"/>
  <c r="L345" i="17"/>
  <c r="L344" i="17"/>
  <c r="L343" i="17"/>
  <c r="L342" i="17"/>
  <c r="L341" i="17"/>
  <c r="L340" i="17"/>
  <c r="L339" i="17"/>
  <c r="L338" i="17"/>
  <c r="L337" i="17"/>
  <c r="L336" i="17"/>
  <c r="L335" i="17"/>
  <c r="L334" i="17"/>
  <c r="L333" i="17"/>
  <c r="L332" i="17"/>
  <c r="L331" i="17"/>
  <c r="L330" i="17"/>
  <c r="L329" i="17"/>
  <c r="L328" i="17"/>
  <c r="L327" i="17"/>
  <c r="L326" i="17"/>
  <c r="L325" i="17"/>
  <c r="L324" i="17"/>
  <c r="L323" i="17"/>
  <c r="L322" i="17"/>
  <c r="L321" i="17"/>
  <c r="L320" i="17"/>
  <c r="L319" i="17"/>
  <c r="L318" i="17"/>
  <c r="L317" i="17"/>
  <c r="L316" i="17"/>
  <c r="L315" i="17"/>
  <c r="L314" i="17"/>
  <c r="L313" i="17"/>
  <c r="L312" i="17"/>
  <c r="L311" i="17"/>
  <c r="L310" i="17"/>
  <c r="L309" i="17"/>
  <c r="L308" i="17"/>
  <c r="L307" i="17"/>
  <c r="L306" i="17"/>
  <c r="L305" i="17"/>
  <c r="L304" i="17"/>
  <c r="L303" i="17"/>
  <c r="L302" i="17"/>
  <c r="L301" i="17"/>
  <c r="L300" i="17"/>
  <c r="L299" i="17"/>
  <c r="L298" i="17"/>
  <c r="L297" i="17"/>
  <c r="L296" i="17"/>
  <c r="L295" i="17"/>
  <c r="L294" i="17"/>
  <c r="L293" i="17"/>
  <c r="L292" i="17"/>
  <c r="L291" i="17"/>
  <c r="L290" i="17"/>
  <c r="L289" i="17"/>
  <c r="L288" i="17"/>
  <c r="L287" i="17"/>
  <c r="L286" i="17"/>
  <c r="L285" i="17"/>
  <c r="L284" i="17"/>
  <c r="L283" i="17"/>
  <c r="L282" i="17"/>
  <c r="L281" i="17"/>
  <c r="L280" i="17"/>
  <c r="L279" i="17"/>
  <c r="L278" i="17"/>
  <c r="L277" i="17"/>
  <c r="L276" i="17"/>
  <c r="L275" i="17"/>
  <c r="I275" i="17"/>
  <c r="L274" i="17"/>
  <c r="I274" i="17"/>
  <c r="L273" i="17"/>
  <c r="I273" i="17"/>
  <c r="L272" i="17"/>
  <c r="I272" i="17"/>
  <c r="L271" i="17"/>
  <c r="I271" i="17"/>
  <c r="L270" i="17"/>
  <c r="I270" i="17"/>
  <c r="L269" i="17"/>
  <c r="I269" i="17"/>
  <c r="L268" i="17"/>
  <c r="I268" i="17"/>
  <c r="L267" i="17"/>
  <c r="I267" i="17"/>
  <c r="L266" i="17"/>
  <c r="I266" i="17"/>
  <c r="L265" i="17"/>
  <c r="I265" i="17"/>
  <c r="L264" i="17"/>
  <c r="I264" i="17"/>
  <c r="L263" i="17"/>
  <c r="I263" i="17"/>
  <c r="L262" i="17"/>
  <c r="I262" i="17"/>
  <c r="L261" i="17"/>
  <c r="I261" i="17"/>
  <c r="L260" i="17"/>
  <c r="I260" i="17"/>
  <c r="L258" i="17"/>
  <c r="I258" i="17"/>
  <c r="L256" i="17"/>
  <c r="I256" i="17"/>
  <c r="L254" i="17"/>
  <c r="I254" i="17"/>
  <c r="L253" i="17"/>
  <c r="I253" i="17"/>
  <c r="L252" i="17"/>
  <c r="I252" i="17"/>
  <c r="L251" i="17"/>
  <c r="I251" i="17"/>
  <c r="L250" i="17"/>
  <c r="I250" i="17"/>
  <c r="L249" i="17"/>
  <c r="I249" i="17"/>
  <c r="L248" i="17"/>
  <c r="I248" i="17"/>
  <c r="L247" i="17"/>
  <c r="I247" i="17"/>
  <c r="L246" i="17"/>
  <c r="I246" i="17"/>
  <c r="L245" i="17"/>
  <c r="I245" i="17"/>
  <c r="L244" i="17"/>
  <c r="I244" i="17"/>
  <c r="L243" i="17"/>
  <c r="I243" i="17"/>
  <c r="L242" i="17"/>
  <c r="I242" i="17"/>
  <c r="L241" i="17"/>
  <c r="I241" i="17"/>
  <c r="L240" i="17"/>
  <c r="I240" i="17"/>
  <c r="L239" i="17"/>
  <c r="I239" i="17"/>
  <c r="L238" i="17"/>
  <c r="I238" i="17"/>
  <c r="L236" i="17"/>
  <c r="I236" i="17"/>
  <c r="L235" i="17"/>
  <c r="I235" i="17"/>
  <c r="L234" i="17"/>
  <c r="I234" i="17"/>
  <c r="L233" i="17"/>
  <c r="I233" i="17"/>
  <c r="L232" i="17"/>
  <c r="I232" i="17"/>
  <c r="L228" i="17"/>
  <c r="I228" i="17"/>
  <c r="L227" i="17"/>
  <c r="I227" i="17"/>
  <c r="L226" i="17"/>
  <c r="I226" i="17"/>
  <c r="I225" i="17"/>
  <c r="I224" i="17"/>
  <c r="I223" i="17"/>
  <c r="L222" i="17"/>
  <c r="I222" i="17"/>
  <c r="L221" i="17"/>
  <c r="I221" i="17"/>
  <c r="L220" i="17"/>
  <c r="I220" i="17"/>
  <c r="L219" i="17"/>
  <c r="I219" i="17"/>
  <c r="L217" i="17"/>
  <c r="I217" i="17"/>
  <c r="L216" i="17"/>
  <c r="I216" i="17"/>
  <c r="L215" i="17"/>
  <c r="I215" i="17"/>
  <c r="L214" i="17"/>
  <c r="I214" i="17"/>
  <c r="L213" i="17"/>
  <c r="I213" i="17"/>
  <c r="I212" i="17"/>
  <c r="L211" i="17"/>
  <c r="I211" i="17"/>
  <c r="I210" i="17"/>
  <c r="L209" i="17"/>
  <c r="I209" i="17"/>
  <c r="L207" i="17"/>
  <c r="I207" i="17"/>
  <c r="L206" i="17"/>
  <c r="I206" i="17"/>
  <c r="L205" i="17"/>
  <c r="I205" i="17"/>
  <c r="I204" i="17"/>
  <c r="I203" i="17"/>
  <c r="I202" i="17"/>
  <c r="L201" i="17"/>
  <c r="I201" i="17"/>
  <c r="L200" i="17"/>
  <c r="I200" i="17"/>
  <c r="L199" i="17"/>
  <c r="I199" i="17"/>
  <c r="L198" i="17"/>
  <c r="I198" i="17"/>
  <c r="I197" i="17"/>
  <c r="L196" i="17"/>
  <c r="I196" i="17"/>
  <c r="L195" i="17"/>
  <c r="I195" i="17"/>
  <c r="L194" i="17"/>
  <c r="I194" i="17"/>
  <c r="L193" i="17"/>
  <c r="I193" i="17"/>
  <c r="L191" i="17"/>
  <c r="I191" i="17"/>
  <c r="L189" i="17"/>
  <c r="I189" i="17"/>
  <c r="L188" i="17"/>
  <c r="I188" i="17"/>
  <c r="L187" i="17"/>
  <c r="I187" i="17"/>
  <c r="I186" i="17"/>
  <c r="I185" i="17"/>
  <c r="I184" i="17"/>
  <c r="L183" i="17"/>
  <c r="I183" i="17"/>
  <c r="L182" i="17"/>
  <c r="I182" i="17"/>
  <c r="L181" i="17"/>
  <c r="I181" i="17"/>
  <c r="L180" i="17"/>
  <c r="I180" i="17"/>
  <c r="I179" i="17"/>
  <c r="L178" i="17"/>
  <c r="I178" i="17"/>
  <c r="L177" i="17"/>
  <c r="I177" i="17"/>
  <c r="L176" i="17"/>
  <c r="I176" i="17"/>
  <c r="L175" i="17"/>
  <c r="I175" i="17"/>
  <c r="L174" i="17"/>
  <c r="I174" i="17"/>
  <c r="L173" i="17"/>
  <c r="I173" i="17"/>
  <c r="L171" i="17"/>
  <c r="I171" i="17"/>
  <c r="L170" i="17"/>
  <c r="I170" i="17"/>
  <c r="L167" i="17"/>
  <c r="I167" i="17"/>
  <c r="I166" i="17"/>
  <c r="L165" i="17"/>
  <c r="I165" i="17"/>
  <c r="L164" i="17"/>
  <c r="I164" i="17"/>
  <c r="I163" i="17"/>
  <c r="I162" i="17"/>
  <c r="I161" i="17"/>
  <c r="L160" i="17"/>
  <c r="I160" i="17"/>
  <c r="L159" i="17"/>
  <c r="I159" i="17"/>
  <c r="L158" i="17"/>
  <c r="I158" i="17"/>
  <c r="L157" i="17"/>
  <c r="I157" i="17"/>
  <c r="I156" i="17"/>
  <c r="I155" i="17"/>
  <c r="L154" i="17"/>
  <c r="I154" i="17"/>
  <c r="L153" i="17"/>
  <c r="I153" i="17"/>
  <c r="L152" i="17"/>
  <c r="I152" i="17"/>
  <c r="L151" i="17"/>
  <c r="I151" i="17"/>
  <c r="I150" i="17"/>
  <c r="L149" i="17"/>
  <c r="M149" i="17" s="1"/>
  <c r="I149" i="17"/>
  <c r="L148" i="17"/>
  <c r="M148" i="17" s="1"/>
  <c r="I148" i="17"/>
  <c r="L147" i="17"/>
  <c r="M147" i="17" s="1"/>
  <c r="I147" i="17"/>
  <c r="L146" i="17"/>
  <c r="M146" i="17" s="1"/>
  <c r="I146" i="17"/>
  <c r="L145" i="17"/>
  <c r="M145" i="17" s="1"/>
  <c r="I145" i="17"/>
  <c r="L144" i="17"/>
  <c r="M144" i="17" s="1"/>
  <c r="I144" i="17"/>
  <c r="L143" i="17"/>
  <c r="M143" i="17" s="1"/>
  <c r="I143" i="17"/>
  <c r="L142" i="17"/>
  <c r="M142" i="17" s="1"/>
  <c r="I142" i="17"/>
  <c r="L141" i="17"/>
  <c r="M141" i="17" s="1"/>
  <c r="I141" i="17"/>
  <c r="L140" i="17"/>
  <c r="M140" i="17" s="1"/>
  <c r="I140" i="17"/>
  <c r="L139" i="17"/>
  <c r="M139" i="17" s="1"/>
  <c r="I139" i="17"/>
  <c r="L138" i="17"/>
  <c r="M138" i="17" s="1"/>
  <c r="I138" i="17"/>
  <c r="L137" i="17"/>
  <c r="M137" i="17" s="1"/>
  <c r="I137" i="17"/>
  <c r="L136" i="17"/>
  <c r="M136" i="17" s="1"/>
  <c r="I136" i="17"/>
  <c r="L135" i="17"/>
  <c r="M135" i="17" s="1"/>
  <c r="I135" i="17"/>
  <c r="L134" i="17"/>
  <c r="M134" i="17" s="1"/>
  <c r="I134" i="17"/>
  <c r="L133" i="17"/>
  <c r="M133" i="17" s="1"/>
  <c r="I133" i="17"/>
  <c r="L132" i="17"/>
  <c r="M132" i="17" s="1"/>
  <c r="I132" i="17"/>
  <c r="L131" i="17"/>
  <c r="M131" i="17" s="1"/>
  <c r="I131" i="17"/>
  <c r="L130" i="17"/>
  <c r="M130" i="17" s="1"/>
  <c r="I130" i="17"/>
  <c r="L129" i="17"/>
  <c r="M129" i="17" s="1"/>
  <c r="I129" i="17"/>
  <c r="L128" i="17"/>
  <c r="M128" i="17" s="1"/>
  <c r="I128" i="17"/>
  <c r="L127" i="17"/>
  <c r="M127" i="17" s="1"/>
  <c r="I127" i="17"/>
  <c r="L126" i="17"/>
  <c r="M126" i="17" s="1"/>
  <c r="I126" i="17"/>
  <c r="L125" i="17"/>
  <c r="M125" i="17" s="1"/>
  <c r="I125" i="17"/>
  <c r="L124" i="17"/>
  <c r="M124" i="17" s="1"/>
  <c r="I124" i="17"/>
  <c r="L123" i="17"/>
  <c r="M123" i="17" s="1"/>
  <c r="I123" i="17"/>
  <c r="L122" i="17"/>
  <c r="M122" i="17" s="1"/>
  <c r="I122" i="17"/>
  <c r="L121" i="17"/>
  <c r="M121" i="17" s="1"/>
  <c r="I121" i="17"/>
  <c r="L120" i="17"/>
  <c r="M120" i="17" s="1"/>
  <c r="I120" i="17"/>
  <c r="L119" i="17"/>
  <c r="M119" i="17" s="1"/>
  <c r="I119" i="17"/>
  <c r="L118" i="17"/>
  <c r="M118" i="17" s="1"/>
  <c r="I118" i="17"/>
  <c r="L117" i="17"/>
  <c r="M117" i="17" s="1"/>
  <c r="I117" i="17"/>
  <c r="L116" i="17"/>
  <c r="M116" i="17" s="1"/>
  <c r="I116" i="17"/>
  <c r="L115" i="17"/>
  <c r="M115" i="17" s="1"/>
  <c r="I115" i="17"/>
  <c r="L114" i="17"/>
  <c r="M114" i="17" s="1"/>
  <c r="I114" i="17"/>
  <c r="L113" i="17"/>
  <c r="M113" i="17" s="1"/>
  <c r="I113" i="17"/>
  <c r="L112" i="17"/>
  <c r="M112" i="17" s="1"/>
  <c r="I112" i="17"/>
  <c r="L111" i="17"/>
  <c r="M111" i="17" s="1"/>
  <c r="I111" i="17"/>
  <c r="L110" i="17"/>
  <c r="M110" i="17" s="1"/>
  <c r="I110" i="17"/>
  <c r="L109" i="17"/>
  <c r="M109" i="17" s="1"/>
  <c r="I109" i="17"/>
  <c r="L108" i="17"/>
  <c r="M108" i="17" s="1"/>
  <c r="I108" i="17"/>
  <c r="L107" i="17"/>
  <c r="M107" i="17" s="1"/>
  <c r="I107" i="17"/>
  <c r="L106" i="17"/>
  <c r="M106" i="17" s="1"/>
  <c r="I106" i="17"/>
  <c r="L105" i="17"/>
  <c r="M105" i="17" s="1"/>
  <c r="I105" i="17"/>
  <c r="L104" i="17"/>
  <c r="M104" i="17" s="1"/>
  <c r="I104" i="17"/>
  <c r="L103" i="17"/>
  <c r="M103" i="17" s="1"/>
  <c r="I103" i="17"/>
  <c r="L102" i="17"/>
  <c r="M102" i="17" s="1"/>
  <c r="I102" i="17"/>
  <c r="L101" i="17"/>
  <c r="M101" i="17" s="1"/>
  <c r="I101" i="17"/>
  <c r="L100" i="17"/>
  <c r="M100" i="17" s="1"/>
  <c r="I100" i="17"/>
  <c r="L99" i="17"/>
  <c r="M99" i="17" s="1"/>
  <c r="I99" i="17"/>
  <c r="L98" i="17"/>
  <c r="M98" i="17" s="1"/>
  <c r="I98" i="17"/>
  <c r="L97" i="17"/>
  <c r="M97" i="17" s="1"/>
  <c r="I97" i="17"/>
  <c r="L96" i="17"/>
  <c r="M96" i="17" s="1"/>
  <c r="I96" i="17"/>
  <c r="L95" i="17"/>
  <c r="M95" i="17" s="1"/>
  <c r="I95" i="17"/>
  <c r="L94" i="17"/>
  <c r="M94" i="17" s="1"/>
  <c r="I94" i="17"/>
  <c r="L93" i="17"/>
  <c r="M93" i="17" s="1"/>
  <c r="I93" i="17"/>
  <c r="L92" i="17"/>
  <c r="M92" i="17" s="1"/>
  <c r="I92" i="17"/>
  <c r="L91" i="17"/>
  <c r="M91" i="17" s="1"/>
  <c r="I91" i="17"/>
  <c r="L90" i="17"/>
  <c r="M90" i="17" s="1"/>
  <c r="I90" i="17"/>
  <c r="L89" i="17"/>
  <c r="M89" i="17" s="1"/>
  <c r="I89" i="17"/>
  <c r="L88" i="17"/>
  <c r="M88" i="17" s="1"/>
  <c r="I88" i="17"/>
  <c r="L87" i="17"/>
  <c r="M87" i="17" s="1"/>
  <c r="I87" i="17"/>
  <c r="L86" i="17"/>
  <c r="M86" i="17" s="1"/>
  <c r="I86" i="17"/>
  <c r="L85" i="17"/>
  <c r="M85" i="17" s="1"/>
  <c r="I85" i="17"/>
  <c r="L84" i="17"/>
  <c r="M84" i="17" s="1"/>
  <c r="I84" i="17"/>
  <c r="L83" i="17"/>
  <c r="M83" i="17" s="1"/>
  <c r="I83" i="17"/>
  <c r="L82" i="17"/>
  <c r="M82" i="17" s="1"/>
  <c r="I82" i="17"/>
  <c r="L81" i="17"/>
  <c r="M81" i="17" s="1"/>
  <c r="I81" i="17"/>
  <c r="L79" i="17"/>
  <c r="M79" i="17" s="1"/>
  <c r="I79" i="17"/>
  <c r="I78" i="17"/>
  <c r="L76" i="17"/>
  <c r="M76" i="17" s="1"/>
  <c r="I76" i="17"/>
  <c r="L75" i="17"/>
  <c r="M75" i="17" s="1"/>
  <c r="I75" i="17"/>
  <c r="I74" i="17"/>
  <c r="I73" i="17"/>
  <c r="I72" i="17"/>
  <c r="I71" i="17"/>
  <c r="L70" i="17"/>
  <c r="M70" i="17" s="1"/>
  <c r="I70" i="17"/>
  <c r="L69" i="17"/>
  <c r="M69" i="17" s="1"/>
  <c r="I69" i="17"/>
  <c r="L68" i="17"/>
  <c r="M68" i="17" s="1"/>
  <c r="I68" i="17"/>
  <c r="L66" i="17"/>
  <c r="M66" i="17" s="1"/>
  <c r="I66" i="17"/>
  <c r="L65" i="17"/>
  <c r="M65" i="17" s="1"/>
  <c r="I65" i="17"/>
  <c r="L64" i="17"/>
  <c r="M64" i="17" s="1"/>
  <c r="I64" i="17"/>
  <c r="L63" i="17"/>
  <c r="M63" i="17" s="1"/>
  <c r="I63" i="17"/>
  <c r="L62" i="17"/>
  <c r="M62" i="17" s="1"/>
  <c r="I62" i="17"/>
  <c r="I61" i="17"/>
  <c r="L60" i="17"/>
  <c r="M60" i="17" s="1"/>
  <c r="I60" i="17"/>
  <c r="L59" i="17"/>
  <c r="M59" i="17" s="1"/>
  <c r="I59" i="17"/>
  <c r="L58" i="17"/>
  <c r="M58" i="17" s="1"/>
  <c r="I58" i="17"/>
  <c r="L57" i="17"/>
  <c r="M57" i="17" s="1"/>
  <c r="I57" i="17"/>
  <c r="L56" i="17"/>
  <c r="M56" i="17" s="1"/>
  <c r="I56" i="17"/>
  <c r="L55" i="17"/>
  <c r="M55" i="17" s="1"/>
  <c r="I55" i="17"/>
  <c r="L54" i="17"/>
  <c r="M54" i="17" s="1"/>
  <c r="I54" i="17"/>
  <c r="L53" i="17"/>
  <c r="M53" i="17" s="1"/>
  <c r="I53" i="17"/>
  <c r="L52" i="17"/>
  <c r="M52" i="17" s="1"/>
  <c r="I52" i="17"/>
  <c r="L51" i="17"/>
  <c r="M51" i="17" s="1"/>
  <c r="I51" i="17"/>
  <c r="L50" i="17"/>
  <c r="M50" i="17" s="1"/>
  <c r="I50" i="17"/>
  <c r="L49" i="17"/>
  <c r="M49" i="17" s="1"/>
  <c r="I49" i="17"/>
  <c r="L48" i="17"/>
  <c r="M48" i="17" s="1"/>
  <c r="I48" i="17"/>
  <c r="L47" i="17"/>
  <c r="M47" i="17" s="1"/>
  <c r="I47" i="17"/>
  <c r="L46" i="17"/>
  <c r="M46" i="17" s="1"/>
  <c r="I46" i="17"/>
  <c r="L45" i="17"/>
  <c r="M45" i="17" s="1"/>
  <c r="I45" i="17"/>
  <c r="L44" i="17"/>
  <c r="M44" i="17" s="1"/>
  <c r="I44" i="17"/>
  <c r="L43" i="17"/>
  <c r="M43" i="17" s="1"/>
  <c r="I43" i="17"/>
  <c r="L42" i="17"/>
  <c r="M42" i="17" s="1"/>
  <c r="I42" i="17"/>
  <c r="L41" i="17"/>
  <c r="M41" i="17" s="1"/>
  <c r="I41" i="17"/>
  <c r="L40" i="17"/>
  <c r="M40" i="17" s="1"/>
  <c r="I40" i="17"/>
  <c r="L39" i="17"/>
  <c r="M39" i="17" s="1"/>
  <c r="I39" i="17"/>
  <c r="L38" i="17"/>
  <c r="M38" i="17" s="1"/>
  <c r="I38" i="17"/>
  <c r="L37" i="17"/>
  <c r="M37" i="17" s="1"/>
  <c r="I37" i="17"/>
  <c r="L36" i="17"/>
  <c r="M36" i="17" s="1"/>
  <c r="I36" i="17"/>
  <c r="L35" i="17"/>
  <c r="M35" i="17" s="1"/>
  <c r="I35" i="17"/>
  <c r="L34" i="17"/>
  <c r="M34" i="17" s="1"/>
  <c r="I34" i="17"/>
  <c r="L33" i="17"/>
  <c r="M33" i="17" s="1"/>
  <c r="I33" i="17"/>
  <c r="L32" i="17"/>
  <c r="M32" i="17" s="1"/>
  <c r="I32" i="17"/>
  <c r="L31" i="17"/>
  <c r="M31" i="17" s="1"/>
  <c r="I31" i="17"/>
  <c r="L30" i="17"/>
  <c r="M30" i="17" s="1"/>
  <c r="I30" i="17"/>
  <c r="L29" i="17"/>
  <c r="M29" i="17" s="1"/>
  <c r="I29" i="17"/>
  <c r="L28" i="17"/>
  <c r="M28" i="17" s="1"/>
  <c r="I28" i="17"/>
  <c r="L27" i="17"/>
  <c r="M27" i="17" s="1"/>
  <c r="I27" i="17"/>
  <c r="L26" i="17"/>
  <c r="M26" i="17" s="1"/>
  <c r="I26" i="17"/>
  <c r="L25" i="17"/>
  <c r="M25" i="17" s="1"/>
  <c r="I25" i="17"/>
  <c r="L24" i="17"/>
  <c r="M24" i="17" s="1"/>
  <c r="I24" i="17"/>
  <c r="L23" i="17"/>
  <c r="M23" i="17" s="1"/>
  <c r="I23" i="17"/>
  <c r="I21" i="17"/>
  <c r="L20" i="17"/>
  <c r="M20" i="17" s="1"/>
  <c r="I20" i="17"/>
  <c r="L19" i="17"/>
  <c r="M19" i="17" s="1"/>
  <c r="I19" i="17"/>
  <c r="L18" i="17"/>
  <c r="M18" i="17" s="1"/>
  <c r="I18" i="17"/>
  <c r="L17" i="17"/>
  <c r="M17" i="17" s="1"/>
  <c r="I17" i="17"/>
  <c r="I16" i="17"/>
  <c r="L14" i="17"/>
  <c r="M14" i="17" s="1"/>
  <c r="I14" i="17"/>
  <c r="L13" i="17"/>
  <c r="M13" i="17" s="1"/>
  <c r="I13" i="17"/>
  <c r="L12" i="17"/>
  <c r="M12" i="17" s="1"/>
  <c r="I12" i="17"/>
  <c r="L11" i="17"/>
  <c r="M11" i="17" s="1"/>
  <c r="I11" i="17"/>
  <c r="L10" i="17"/>
  <c r="M10" i="17" s="1"/>
  <c r="I10" i="17"/>
  <c r="I9" i="17"/>
  <c r="O8" i="17"/>
  <c r="I8" i="17"/>
  <c r="K8" i="17" s="1"/>
  <c r="L8" i="17" s="1"/>
  <c r="H8" i="17"/>
  <c r="G8" i="17"/>
  <c r="G9" i="17" s="1"/>
  <c r="E8" i="17"/>
  <c r="E9" i="17" s="1"/>
  <c r="A8" i="17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57" i="17" s="1"/>
  <c r="A258" i="17" s="1"/>
  <c r="A259" i="17" s="1"/>
  <c r="A260" i="17" s="1"/>
  <c r="A261" i="17" s="1"/>
  <c r="A262" i="17" s="1"/>
  <c r="A263" i="17" s="1"/>
  <c r="A264" i="17" s="1"/>
  <c r="A265" i="17" s="1"/>
  <c r="A266" i="17" s="1"/>
  <c r="A267" i="17" s="1"/>
  <c r="A268" i="17" s="1"/>
  <c r="A269" i="17" s="1"/>
  <c r="A270" i="17" s="1"/>
  <c r="A271" i="17" s="1"/>
  <c r="A272" i="17" s="1"/>
  <c r="A273" i="17" s="1"/>
  <c r="A274" i="17" s="1"/>
  <c r="A275" i="17" s="1"/>
  <c r="M7" i="17"/>
  <c r="P6" i="17"/>
  <c r="M6" i="17"/>
  <c r="M5" i="17"/>
  <c r="P4" i="17"/>
  <c r="M4" i="17"/>
  <c r="Y3" i="17"/>
  <c r="U3" i="17"/>
  <c r="M3" i="17"/>
  <c r="U2" i="17"/>
  <c r="M2" i="17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I275" i="16"/>
  <c r="L274" i="16"/>
  <c r="I274" i="16"/>
  <c r="L273" i="16"/>
  <c r="I273" i="16"/>
  <c r="L272" i="16"/>
  <c r="I272" i="16"/>
  <c r="L271" i="16"/>
  <c r="I271" i="16"/>
  <c r="L270" i="16"/>
  <c r="I270" i="16"/>
  <c r="L269" i="16"/>
  <c r="I269" i="16"/>
  <c r="L268" i="16"/>
  <c r="I268" i="16"/>
  <c r="L267" i="16"/>
  <c r="I267" i="16"/>
  <c r="L266" i="16"/>
  <c r="I266" i="16"/>
  <c r="L265" i="16"/>
  <c r="I265" i="16"/>
  <c r="L264" i="16"/>
  <c r="I264" i="16"/>
  <c r="L263" i="16"/>
  <c r="I263" i="16"/>
  <c r="L262" i="16"/>
  <c r="I262" i="16"/>
  <c r="L261" i="16"/>
  <c r="I261" i="16"/>
  <c r="L260" i="16"/>
  <c r="I260" i="16"/>
  <c r="L259" i="16"/>
  <c r="I259" i="16"/>
  <c r="L258" i="16"/>
  <c r="I258" i="16"/>
  <c r="L257" i="16"/>
  <c r="I257" i="16"/>
  <c r="L256" i="16"/>
  <c r="I256" i="16"/>
  <c r="L255" i="16"/>
  <c r="I255" i="16"/>
  <c r="L254" i="16"/>
  <c r="I254" i="16"/>
  <c r="L253" i="16"/>
  <c r="I253" i="16"/>
  <c r="L252" i="16"/>
  <c r="I252" i="16"/>
  <c r="L251" i="16"/>
  <c r="I251" i="16"/>
  <c r="L250" i="16"/>
  <c r="I250" i="16"/>
  <c r="L249" i="16"/>
  <c r="I249" i="16"/>
  <c r="L248" i="16"/>
  <c r="I248" i="16"/>
  <c r="L247" i="16"/>
  <c r="I247" i="16"/>
  <c r="L246" i="16"/>
  <c r="I246" i="16"/>
  <c r="L245" i="16"/>
  <c r="I245" i="16"/>
  <c r="L244" i="16"/>
  <c r="I244" i="16"/>
  <c r="L243" i="16"/>
  <c r="I243" i="16"/>
  <c r="L242" i="16"/>
  <c r="I242" i="16"/>
  <c r="L241" i="16"/>
  <c r="I241" i="16"/>
  <c r="L240" i="16"/>
  <c r="I240" i="16"/>
  <c r="L239" i="16"/>
  <c r="I239" i="16"/>
  <c r="L238" i="16"/>
  <c r="I238" i="16"/>
  <c r="L236" i="16"/>
  <c r="I236" i="16"/>
  <c r="L235" i="16"/>
  <c r="I235" i="16"/>
  <c r="L234" i="16"/>
  <c r="I234" i="16"/>
  <c r="L233" i="16"/>
  <c r="I233" i="16"/>
  <c r="L232" i="16"/>
  <c r="I232" i="16"/>
  <c r="L228" i="16"/>
  <c r="I228" i="16"/>
  <c r="L227" i="16"/>
  <c r="I227" i="16"/>
  <c r="L226" i="16"/>
  <c r="I226" i="16"/>
  <c r="I225" i="16"/>
  <c r="I224" i="16"/>
  <c r="I223" i="16"/>
  <c r="L222" i="16"/>
  <c r="I222" i="16"/>
  <c r="L221" i="16"/>
  <c r="I221" i="16"/>
  <c r="L220" i="16"/>
  <c r="I220" i="16"/>
  <c r="L219" i="16"/>
  <c r="I219" i="16"/>
  <c r="L217" i="16"/>
  <c r="I217" i="16"/>
  <c r="L216" i="16"/>
  <c r="I216" i="16"/>
  <c r="L215" i="16"/>
  <c r="I215" i="16"/>
  <c r="L214" i="16"/>
  <c r="I214" i="16"/>
  <c r="L213" i="16"/>
  <c r="I213" i="16"/>
  <c r="I212" i="16"/>
  <c r="L211" i="16"/>
  <c r="I211" i="16"/>
  <c r="I210" i="16"/>
  <c r="L209" i="16"/>
  <c r="I209" i="16"/>
  <c r="L207" i="16"/>
  <c r="I207" i="16"/>
  <c r="L206" i="16"/>
  <c r="I206" i="16"/>
  <c r="L205" i="16"/>
  <c r="I205" i="16"/>
  <c r="I204" i="16"/>
  <c r="I203" i="16"/>
  <c r="I202" i="16"/>
  <c r="L201" i="16"/>
  <c r="I201" i="16"/>
  <c r="L200" i="16"/>
  <c r="I200" i="16"/>
  <c r="L199" i="16"/>
  <c r="I199" i="16"/>
  <c r="L198" i="16"/>
  <c r="I198" i="16"/>
  <c r="I197" i="16"/>
  <c r="L196" i="16"/>
  <c r="I196" i="16"/>
  <c r="L195" i="16"/>
  <c r="I195" i="16"/>
  <c r="L194" i="16"/>
  <c r="I194" i="16"/>
  <c r="L193" i="16"/>
  <c r="I193" i="16"/>
  <c r="L191" i="16"/>
  <c r="I191" i="16"/>
  <c r="L189" i="16"/>
  <c r="I189" i="16"/>
  <c r="L188" i="16"/>
  <c r="I188" i="16"/>
  <c r="L187" i="16"/>
  <c r="I187" i="16"/>
  <c r="I186" i="16"/>
  <c r="I185" i="16"/>
  <c r="I184" i="16"/>
  <c r="L183" i="16"/>
  <c r="I183" i="16"/>
  <c r="L182" i="16"/>
  <c r="I182" i="16"/>
  <c r="L181" i="16"/>
  <c r="I181" i="16"/>
  <c r="L180" i="16"/>
  <c r="I180" i="16"/>
  <c r="I179" i="16"/>
  <c r="L178" i="16"/>
  <c r="I178" i="16"/>
  <c r="L177" i="16"/>
  <c r="I177" i="16"/>
  <c r="L176" i="16"/>
  <c r="I176" i="16"/>
  <c r="L175" i="16"/>
  <c r="I175" i="16"/>
  <c r="L174" i="16"/>
  <c r="I174" i="16"/>
  <c r="L173" i="16"/>
  <c r="I173" i="16"/>
  <c r="L171" i="16"/>
  <c r="I171" i="16"/>
  <c r="L170" i="16"/>
  <c r="I170" i="16"/>
  <c r="L167" i="16"/>
  <c r="I167" i="16"/>
  <c r="I166" i="16"/>
  <c r="L165" i="16"/>
  <c r="I165" i="16"/>
  <c r="L164" i="16"/>
  <c r="I164" i="16"/>
  <c r="I163" i="16"/>
  <c r="I162" i="16"/>
  <c r="I161" i="16"/>
  <c r="L160" i="16"/>
  <c r="I160" i="16"/>
  <c r="L159" i="16"/>
  <c r="I159" i="16"/>
  <c r="L158" i="16"/>
  <c r="I158" i="16"/>
  <c r="L157" i="16"/>
  <c r="I157" i="16"/>
  <c r="I156" i="16"/>
  <c r="I155" i="16"/>
  <c r="L154" i="16"/>
  <c r="I154" i="16"/>
  <c r="L153" i="16"/>
  <c r="I153" i="16"/>
  <c r="L152" i="16"/>
  <c r="I152" i="16"/>
  <c r="L151" i="16"/>
  <c r="I151" i="16"/>
  <c r="I150" i="16"/>
  <c r="L149" i="16"/>
  <c r="M149" i="16" s="1"/>
  <c r="I149" i="16"/>
  <c r="L148" i="16"/>
  <c r="M148" i="16" s="1"/>
  <c r="I148" i="16"/>
  <c r="L147" i="16"/>
  <c r="M147" i="16" s="1"/>
  <c r="I147" i="16"/>
  <c r="L146" i="16"/>
  <c r="M146" i="16" s="1"/>
  <c r="I146" i="16"/>
  <c r="L145" i="16"/>
  <c r="M145" i="16" s="1"/>
  <c r="I145" i="16"/>
  <c r="L144" i="16"/>
  <c r="M144" i="16" s="1"/>
  <c r="I144" i="16"/>
  <c r="L143" i="16"/>
  <c r="M143" i="16" s="1"/>
  <c r="I143" i="16"/>
  <c r="L142" i="16"/>
  <c r="M142" i="16" s="1"/>
  <c r="I142" i="16"/>
  <c r="L141" i="16"/>
  <c r="M141" i="16" s="1"/>
  <c r="I141" i="16"/>
  <c r="L140" i="16"/>
  <c r="M140" i="16" s="1"/>
  <c r="I140" i="16"/>
  <c r="L139" i="16"/>
  <c r="M139" i="16" s="1"/>
  <c r="I139" i="16"/>
  <c r="L138" i="16"/>
  <c r="M138" i="16" s="1"/>
  <c r="I138" i="16"/>
  <c r="L137" i="16"/>
  <c r="M137" i="16" s="1"/>
  <c r="I137" i="16"/>
  <c r="L136" i="16"/>
  <c r="M136" i="16" s="1"/>
  <c r="I136" i="16"/>
  <c r="L135" i="16"/>
  <c r="M135" i="16" s="1"/>
  <c r="I135" i="16"/>
  <c r="L134" i="16"/>
  <c r="M134" i="16" s="1"/>
  <c r="I134" i="16"/>
  <c r="L133" i="16"/>
  <c r="M133" i="16" s="1"/>
  <c r="I133" i="16"/>
  <c r="L132" i="16"/>
  <c r="M132" i="16" s="1"/>
  <c r="I132" i="16"/>
  <c r="L131" i="16"/>
  <c r="M131" i="16" s="1"/>
  <c r="I131" i="16"/>
  <c r="L130" i="16"/>
  <c r="M130" i="16" s="1"/>
  <c r="I130" i="16"/>
  <c r="L129" i="16"/>
  <c r="M129" i="16" s="1"/>
  <c r="I129" i="16"/>
  <c r="L128" i="16"/>
  <c r="M128" i="16" s="1"/>
  <c r="I128" i="16"/>
  <c r="L127" i="16"/>
  <c r="M127" i="16" s="1"/>
  <c r="I127" i="16"/>
  <c r="L126" i="16"/>
  <c r="M126" i="16" s="1"/>
  <c r="I126" i="16"/>
  <c r="L125" i="16"/>
  <c r="M125" i="16" s="1"/>
  <c r="I125" i="16"/>
  <c r="L124" i="16"/>
  <c r="M124" i="16" s="1"/>
  <c r="I124" i="16"/>
  <c r="L123" i="16"/>
  <c r="M123" i="16" s="1"/>
  <c r="I123" i="16"/>
  <c r="L122" i="16"/>
  <c r="M122" i="16" s="1"/>
  <c r="I122" i="16"/>
  <c r="L121" i="16"/>
  <c r="M121" i="16" s="1"/>
  <c r="I121" i="16"/>
  <c r="L120" i="16"/>
  <c r="M120" i="16" s="1"/>
  <c r="I120" i="16"/>
  <c r="L119" i="16"/>
  <c r="M119" i="16" s="1"/>
  <c r="I119" i="16"/>
  <c r="L118" i="16"/>
  <c r="M118" i="16" s="1"/>
  <c r="I118" i="16"/>
  <c r="L117" i="16"/>
  <c r="M117" i="16" s="1"/>
  <c r="I117" i="16"/>
  <c r="L116" i="16"/>
  <c r="M116" i="16" s="1"/>
  <c r="I116" i="16"/>
  <c r="L115" i="16"/>
  <c r="M115" i="16" s="1"/>
  <c r="I115" i="16"/>
  <c r="L114" i="16"/>
  <c r="M114" i="16" s="1"/>
  <c r="I114" i="16"/>
  <c r="L113" i="16"/>
  <c r="M113" i="16" s="1"/>
  <c r="I113" i="16"/>
  <c r="L112" i="16"/>
  <c r="M112" i="16" s="1"/>
  <c r="I112" i="16"/>
  <c r="L111" i="16"/>
  <c r="M111" i="16" s="1"/>
  <c r="I111" i="16"/>
  <c r="L110" i="16"/>
  <c r="M110" i="16" s="1"/>
  <c r="I110" i="16"/>
  <c r="L109" i="16"/>
  <c r="M109" i="16" s="1"/>
  <c r="I109" i="16"/>
  <c r="L108" i="16"/>
  <c r="M108" i="16" s="1"/>
  <c r="I108" i="16"/>
  <c r="L107" i="16"/>
  <c r="M107" i="16" s="1"/>
  <c r="I107" i="16"/>
  <c r="L106" i="16"/>
  <c r="M106" i="16" s="1"/>
  <c r="I106" i="16"/>
  <c r="L105" i="16"/>
  <c r="M105" i="16" s="1"/>
  <c r="I105" i="16"/>
  <c r="L104" i="16"/>
  <c r="M104" i="16" s="1"/>
  <c r="I104" i="16"/>
  <c r="L103" i="16"/>
  <c r="M103" i="16" s="1"/>
  <c r="I103" i="16"/>
  <c r="L102" i="16"/>
  <c r="M102" i="16" s="1"/>
  <c r="I102" i="16"/>
  <c r="L101" i="16"/>
  <c r="M101" i="16" s="1"/>
  <c r="I101" i="16"/>
  <c r="L100" i="16"/>
  <c r="M100" i="16" s="1"/>
  <c r="I100" i="16"/>
  <c r="L99" i="16"/>
  <c r="M99" i="16" s="1"/>
  <c r="I99" i="16"/>
  <c r="L98" i="16"/>
  <c r="M98" i="16" s="1"/>
  <c r="I98" i="16"/>
  <c r="L97" i="16"/>
  <c r="M97" i="16" s="1"/>
  <c r="I97" i="16"/>
  <c r="L96" i="16"/>
  <c r="M96" i="16" s="1"/>
  <c r="I96" i="16"/>
  <c r="L95" i="16"/>
  <c r="M95" i="16" s="1"/>
  <c r="I95" i="16"/>
  <c r="L94" i="16"/>
  <c r="M94" i="16" s="1"/>
  <c r="I94" i="16"/>
  <c r="L93" i="16"/>
  <c r="M93" i="16" s="1"/>
  <c r="I93" i="16"/>
  <c r="L92" i="16"/>
  <c r="M92" i="16" s="1"/>
  <c r="I92" i="16"/>
  <c r="L91" i="16"/>
  <c r="M91" i="16" s="1"/>
  <c r="I91" i="16"/>
  <c r="L90" i="16"/>
  <c r="M90" i="16" s="1"/>
  <c r="I90" i="16"/>
  <c r="L89" i="16"/>
  <c r="M89" i="16" s="1"/>
  <c r="I89" i="16"/>
  <c r="L88" i="16"/>
  <c r="M88" i="16" s="1"/>
  <c r="I88" i="16"/>
  <c r="L87" i="16"/>
  <c r="M87" i="16" s="1"/>
  <c r="I87" i="16"/>
  <c r="L86" i="16"/>
  <c r="M86" i="16" s="1"/>
  <c r="I86" i="16"/>
  <c r="L85" i="16"/>
  <c r="M85" i="16" s="1"/>
  <c r="I85" i="16"/>
  <c r="L84" i="16"/>
  <c r="M84" i="16" s="1"/>
  <c r="I84" i="16"/>
  <c r="L83" i="16"/>
  <c r="M83" i="16" s="1"/>
  <c r="I83" i="16"/>
  <c r="L82" i="16"/>
  <c r="M82" i="16" s="1"/>
  <c r="I82" i="16"/>
  <c r="L81" i="16"/>
  <c r="M81" i="16" s="1"/>
  <c r="I81" i="16"/>
  <c r="L79" i="16"/>
  <c r="M79" i="16" s="1"/>
  <c r="I79" i="16"/>
  <c r="I78" i="16"/>
  <c r="L76" i="16"/>
  <c r="M76" i="16" s="1"/>
  <c r="I76" i="16"/>
  <c r="L75" i="16"/>
  <c r="M75" i="16" s="1"/>
  <c r="I75" i="16"/>
  <c r="I74" i="16"/>
  <c r="I73" i="16"/>
  <c r="I72" i="16"/>
  <c r="I71" i="16"/>
  <c r="L70" i="16"/>
  <c r="M70" i="16" s="1"/>
  <c r="I70" i="16"/>
  <c r="L69" i="16"/>
  <c r="M69" i="16" s="1"/>
  <c r="I69" i="16"/>
  <c r="L68" i="16"/>
  <c r="M68" i="16" s="1"/>
  <c r="I68" i="16"/>
  <c r="L66" i="16"/>
  <c r="M66" i="16" s="1"/>
  <c r="I66" i="16"/>
  <c r="L65" i="16"/>
  <c r="M65" i="16" s="1"/>
  <c r="I65" i="16"/>
  <c r="L64" i="16"/>
  <c r="M64" i="16" s="1"/>
  <c r="I64" i="16"/>
  <c r="L63" i="16"/>
  <c r="M63" i="16" s="1"/>
  <c r="I63" i="16"/>
  <c r="L62" i="16"/>
  <c r="M62" i="16" s="1"/>
  <c r="I62" i="16"/>
  <c r="I61" i="16"/>
  <c r="L60" i="16"/>
  <c r="M60" i="16" s="1"/>
  <c r="I60" i="16"/>
  <c r="L59" i="16"/>
  <c r="M59" i="16" s="1"/>
  <c r="I59" i="16"/>
  <c r="L58" i="16"/>
  <c r="M58" i="16" s="1"/>
  <c r="I58" i="16"/>
  <c r="L57" i="16"/>
  <c r="M57" i="16" s="1"/>
  <c r="I57" i="16"/>
  <c r="L56" i="16"/>
  <c r="M56" i="16" s="1"/>
  <c r="I56" i="16"/>
  <c r="L55" i="16"/>
  <c r="M55" i="16" s="1"/>
  <c r="I55" i="16"/>
  <c r="L54" i="16"/>
  <c r="M54" i="16" s="1"/>
  <c r="I54" i="16"/>
  <c r="L53" i="16"/>
  <c r="M53" i="16" s="1"/>
  <c r="I53" i="16"/>
  <c r="L52" i="16"/>
  <c r="M52" i="16" s="1"/>
  <c r="I52" i="16"/>
  <c r="L51" i="16"/>
  <c r="M51" i="16" s="1"/>
  <c r="I51" i="16"/>
  <c r="L50" i="16"/>
  <c r="M50" i="16" s="1"/>
  <c r="I50" i="16"/>
  <c r="L49" i="16"/>
  <c r="M49" i="16" s="1"/>
  <c r="I49" i="16"/>
  <c r="L48" i="16"/>
  <c r="M48" i="16" s="1"/>
  <c r="I48" i="16"/>
  <c r="L47" i="16"/>
  <c r="M47" i="16" s="1"/>
  <c r="I47" i="16"/>
  <c r="L46" i="16"/>
  <c r="M46" i="16" s="1"/>
  <c r="I46" i="16"/>
  <c r="L45" i="16"/>
  <c r="M45" i="16" s="1"/>
  <c r="I45" i="16"/>
  <c r="L44" i="16"/>
  <c r="M44" i="16" s="1"/>
  <c r="I44" i="16"/>
  <c r="L43" i="16"/>
  <c r="M43" i="16" s="1"/>
  <c r="I43" i="16"/>
  <c r="L42" i="16"/>
  <c r="M42" i="16" s="1"/>
  <c r="I42" i="16"/>
  <c r="L41" i="16"/>
  <c r="M41" i="16" s="1"/>
  <c r="I41" i="16"/>
  <c r="L40" i="16"/>
  <c r="M40" i="16" s="1"/>
  <c r="I40" i="16"/>
  <c r="L39" i="16"/>
  <c r="M39" i="16" s="1"/>
  <c r="I39" i="16"/>
  <c r="L38" i="16"/>
  <c r="M38" i="16" s="1"/>
  <c r="I38" i="16"/>
  <c r="L37" i="16"/>
  <c r="M37" i="16" s="1"/>
  <c r="I37" i="16"/>
  <c r="L36" i="16"/>
  <c r="M36" i="16" s="1"/>
  <c r="I36" i="16"/>
  <c r="L35" i="16"/>
  <c r="M35" i="16" s="1"/>
  <c r="I35" i="16"/>
  <c r="L34" i="16"/>
  <c r="M34" i="16" s="1"/>
  <c r="I34" i="16"/>
  <c r="L33" i="16"/>
  <c r="M33" i="16" s="1"/>
  <c r="I33" i="16"/>
  <c r="L32" i="16"/>
  <c r="M32" i="16" s="1"/>
  <c r="I32" i="16"/>
  <c r="L31" i="16"/>
  <c r="M31" i="16" s="1"/>
  <c r="I31" i="16"/>
  <c r="L30" i="16"/>
  <c r="M30" i="16" s="1"/>
  <c r="I30" i="16"/>
  <c r="L29" i="16"/>
  <c r="M29" i="16" s="1"/>
  <c r="I29" i="16"/>
  <c r="L28" i="16"/>
  <c r="M28" i="16" s="1"/>
  <c r="I28" i="16"/>
  <c r="L27" i="16"/>
  <c r="M27" i="16" s="1"/>
  <c r="I27" i="16"/>
  <c r="L26" i="16"/>
  <c r="M26" i="16" s="1"/>
  <c r="I26" i="16"/>
  <c r="L25" i="16"/>
  <c r="M25" i="16" s="1"/>
  <c r="I25" i="16"/>
  <c r="L24" i="16"/>
  <c r="M24" i="16" s="1"/>
  <c r="I24" i="16"/>
  <c r="L23" i="16"/>
  <c r="M23" i="16" s="1"/>
  <c r="I23" i="16"/>
  <c r="I21" i="16"/>
  <c r="L20" i="16"/>
  <c r="M20" i="16" s="1"/>
  <c r="I20" i="16"/>
  <c r="L19" i="16"/>
  <c r="M19" i="16" s="1"/>
  <c r="I19" i="16"/>
  <c r="L18" i="16"/>
  <c r="M18" i="16" s="1"/>
  <c r="I18" i="16"/>
  <c r="L17" i="16"/>
  <c r="M17" i="16" s="1"/>
  <c r="I17" i="16"/>
  <c r="I16" i="16"/>
  <c r="L14" i="16"/>
  <c r="M14" i="16" s="1"/>
  <c r="I14" i="16"/>
  <c r="L13" i="16"/>
  <c r="M13" i="16" s="1"/>
  <c r="I13" i="16"/>
  <c r="L12" i="16"/>
  <c r="M12" i="16" s="1"/>
  <c r="I12" i="16"/>
  <c r="L11" i="16"/>
  <c r="M11" i="16" s="1"/>
  <c r="I11" i="16"/>
  <c r="L10" i="16"/>
  <c r="M10" i="16" s="1"/>
  <c r="I10" i="16"/>
  <c r="H10" i="16"/>
  <c r="G10" i="16"/>
  <c r="G11" i="16" s="1"/>
  <c r="H11" i="16" s="1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I9" i="16"/>
  <c r="G9" i="16"/>
  <c r="H9" i="16" s="1"/>
  <c r="O8" i="16"/>
  <c r="I8" i="16"/>
  <c r="K8" i="16" s="1"/>
  <c r="L8" i="16" s="1"/>
  <c r="M8" i="16" s="1"/>
  <c r="H8" i="16"/>
  <c r="G8" i="16"/>
  <c r="E8" i="16"/>
  <c r="F8" i="16" s="1"/>
  <c r="A8" i="16"/>
  <c r="A9" i="16" s="1"/>
  <c r="L7" i="16"/>
  <c r="M7" i="16" s="1"/>
  <c r="I7" i="16"/>
  <c r="P6" i="16"/>
  <c r="L6" i="16"/>
  <c r="M6" i="16" s="1"/>
  <c r="L5" i="16"/>
  <c r="M5" i="16" s="1"/>
  <c r="P4" i="16"/>
  <c r="L4" i="16"/>
  <c r="M4" i="16" s="1"/>
  <c r="Y3" i="16"/>
  <c r="U3" i="16"/>
  <c r="L3" i="16"/>
  <c r="M3" i="16" s="1"/>
  <c r="U2" i="16"/>
  <c r="L2" i="16"/>
  <c r="M2" i="16" s="1"/>
  <c r="G9" i="20" l="1"/>
  <c r="E12" i="20"/>
  <c r="M2" i="19"/>
  <c r="E10" i="19"/>
  <c r="G10" i="19"/>
  <c r="F9" i="17"/>
  <c r="E10" i="17"/>
  <c r="G10" i="17"/>
  <c r="H9" i="17"/>
  <c r="M8" i="17"/>
  <c r="F8" i="17"/>
  <c r="J8" i="17" s="1"/>
  <c r="E9" i="16"/>
  <c r="G12" i="16"/>
  <c r="J8" i="16"/>
  <c r="G10" i="20" l="1"/>
  <c r="H9" i="20"/>
  <c r="J9" i="20" s="1"/>
  <c r="K9" i="20" s="1"/>
  <c r="E13" i="20"/>
  <c r="F12" i="20"/>
  <c r="H10" i="19"/>
  <c r="G11" i="19"/>
  <c r="F10" i="19"/>
  <c r="J10" i="19" s="1"/>
  <c r="K10" i="19" s="1"/>
  <c r="E11" i="19"/>
  <c r="H10" i="17"/>
  <c r="G11" i="17"/>
  <c r="E11" i="17"/>
  <c r="F10" i="17"/>
  <c r="J9" i="17"/>
  <c r="K9" i="17" s="1"/>
  <c r="L9" i="17" s="1"/>
  <c r="M9" i="17" s="1"/>
  <c r="G13" i="16"/>
  <c r="H12" i="16"/>
  <c r="E10" i="16"/>
  <c r="F9" i="16"/>
  <c r="J9" i="16" s="1"/>
  <c r="K9" i="16" s="1"/>
  <c r="L9" i="16" s="1"/>
  <c r="M9" i="16" s="1"/>
  <c r="F13" i="20" l="1"/>
  <c r="E14" i="20"/>
  <c r="H10" i="20"/>
  <c r="J10" i="20" s="1"/>
  <c r="K10" i="20" s="1"/>
  <c r="G11" i="20"/>
  <c r="F11" i="19"/>
  <c r="J11" i="19" s="1"/>
  <c r="K11" i="19" s="1"/>
  <c r="E12" i="19"/>
  <c r="H11" i="19"/>
  <c r="G12" i="19"/>
  <c r="J10" i="17"/>
  <c r="K10" i="17" s="1"/>
  <c r="F11" i="17"/>
  <c r="J11" i="17" s="1"/>
  <c r="K11" i="17" s="1"/>
  <c r="E12" i="17"/>
  <c r="G12" i="17"/>
  <c r="H11" i="17"/>
  <c r="F10" i="16"/>
  <c r="J10" i="16" s="1"/>
  <c r="K10" i="16" s="1"/>
  <c r="E11" i="16"/>
  <c r="H13" i="16"/>
  <c r="G14" i="16"/>
  <c r="E15" i="20" l="1"/>
  <c r="F14" i="20"/>
  <c r="G12" i="20"/>
  <c r="H11" i="20"/>
  <c r="J11" i="20" s="1"/>
  <c r="K11" i="20" s="1"/>
  <c r="H12" i="19"/>
  <c r="G13" i="19"/>
  <c r="F12" i="19"/>
  <c r="J12" i="19" s="1"/>
  <c r="K12" i="19" s="1"/>
  <c r="E13" i="19"/>
  <c r="H12" i="17"/>
  <c r="G13" i="17"/>
  <c r="E13" i="17"/>
  <c r="F12" i="17"/>
  <c r="J12" i="17" s="1"/>
  <c r="K12" i="17" s="1"/>
  <c r="G15" i="16"/>
  <c r="H14" i="16"/>
  <c r="E12" i="16"/>
  <c r="F11" i="16"/>
  <c r="J11" i="16" s="1"/>
  <c r="K11" i="16" s="1"/>
  <c r="F15" i="20" l="1"/>
  <c r="E16" i="20"/>
  <c r="H12" i="20"/>
  <c r="J12" i="20" s="1"/>
  <c r="K12" i="20" s="1"/>
  <c r="G13" i="20"/>
  <c r="F13" i="19"/>
  <c r="E14" i="19"/>
  <c r="H13" i="19"/>
  <c r="G14" i="19"/>
  <c r="F13" i="17"/>
  <c r="J13" i="17" s="1"/>
  <c r="K13" i="17" s="1"/>
  <c r="E14" i="17"/>
  <c r="G14" i="17"/>
  <c r="H13" i="17"/>
  <c r="F12" i="16"/>
  <c r="J12" i="16" s="1"/>
  <c r="K12" i="16" s="1"/>
  <c r="E13" i="16"/>
  <c r="H15" i="16"/>
  <c r="G16" i="16"/>
  <c r="E8" i="11"/>
  <c r="E9" i="11" s="1"/>
  <c r="E10" i="11" s="1"/>
  <c r="E11" i="11" s="1"/>
  <c r="E12" i="11" s="1"/>
  <c r="E13" i="11" s="1"/>
  <c r="E14" i="11" s="1"/>
  <c r="E15" i="11" s="1"/>
  <c r="E16" i="11" s="1"/>
  <c r="E17" i="11" s="1"/>
  <c r="G8" i="5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E8" i="5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17" i="20" l="1"/>
  <c r="F16" i="20"/>
  <c r="G14" i="20"/>
  <c r="H13" i="20"/>
  <c r="J13" i="20" s="1"/>
  <c r="K13" i="20" s="1"/>
  <c r="I15" i="19"/>
  <c r="E15" i="19"/>
  <c r="F14" i="19"/>
  <c r="H14" i="19"/>
  <c r="G15" i="19"/>
  <c r="J13" i="19"/>
  <c r="K13" i="19" s="1"/>
  <c r="H14" i="17"/>
  <c r="G15" i="17"/>
  <c r="I15" i="17"/>
  <c r="E15" i="17"/>
  <c r="F14" i="17"/>
  <c r="J14" i="17" s="1"/>
  <c r="K14" i="17" s="1"/>
  <c r="E14" i="16"/>
  <c r="F13" i="16"/>
  <c r="J13" i="16" s="1"/>
  <c r="K13" i="16" s="1"/>
  <c r="G17" i="16"/>
  <c r="H16" i="16"/>
  <c r="E18" i="1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U3" i="11"/>
  <c r="P6" i="5"/>
  <c r="P6" i="11"/>
  <c r="P4" i="11"/>
  <c r="P4" i="5"/>
  <c r="Y3" i="11"/>
  <c r="L366" i="11"/>
  <c r="L365" i="11"/>
  <c r="L364" i="11"/>
  <c r="L363" i="11"/>
  <c r="L362" i="11"/>
  <c r="L361" i="11"/>
  <c r="L360" i="11"/>
  <c r="L358" i="11"/>
  <c r="L357" i="11"/>
  <c r="L355" i="11"/>
  <c r="L354" i="11"/>
  <c r="L353" i="11"/>
  <c r="L352" i="11"/>
  <c r="L351" i="11"/>
  <c r="L350" i="11"/>
  <c r="L349" i="11"/>
  <c r="L348" i="11"/>
  <c r="L347" i="11"/>
  <c r="L345" i="11"/>
  <c r="L344" i="11"/>
  <c r="L343" i="11"/>
  <c r="L342" i="11"/>
  <c r="L341" i="11"/>
  <c r="L340" i="11"/>
  <c r="L339" i="11"/>
  <c r="L338" i="11"/>
  <c r="L337" i="11"/>
  <c r="L336" i="11"/>
  <c r="L335" i="11"/>
  <c r="L334" i="11"/>
  <c r="L333" i="11"/>
  <c r="L332" i="11"/>
  <c r="L331" i="11"/>
  <c r="L330" i="11"/>
  <c r="L329" i="11"/>
  <c r="L328" i="11"/>
  <c r="L327" i="11"/>
  <c r="L326" i="11"/>
  <c r="L325" i="11"/>
  <c r="L324" i="11"/>
  <c r="L323" i="11"/>
  <c r="L322" i="11"/>
  <c r="L321" i="11"/>
  <c r="L320" i="11"/>
  <c r="L319" i="11"/>
  <c r="L318" i="11"/>
  <c r="L317" i="11"/>
  <c r="L316" i="11"/>
  <c r="L315" i="11"/>
  <c r="L314" i="11"/>
  <c r="L313" i="11"/>
  <c r="L312" i="11"/>
  <c r="L311" i="11"/>
  <c r="L310" i="11"/>
  <c r="L309" i="11"/>
  <c r="L308" i="11"/>
  <c r="L307" i="11"/>
  <c r="L306" i="11"/>
  <c r="L305" i="11"/>
  <c r="L304" i="11"/>
  <c r="L303" i="11"/>
  <c r="L302" i="11"/>
  <c r="L301" i="11"/>
  <c r="L300" i="11"/>
  <c r="L299" i="11"/>
  <c r="L298" i="11"/>
  <c r="L297" i="11"/>
  <c r="L296" i="11"/>
  <c r="L295" i="11"/>
  <c r="L294" i="11"/>
  <c r="L293" i="11"/>
  <c r="L292" i="11"/>
  <c r="L291" i="11"/>
  <c r="L290" i="11"/>
  <c r="L289" i="11"/>
  <c r="L288" i="11"/>
  <c r="L287" i="11"/>
  <c r="L286" i="11"/>
  <c r="L285" i="11"/>
  <c r="L284" i="11"/>
  <c r="L283" i="11"/>
  <c r="L282" i="11"/>
  <c r="L281" i="11"/>
  <c r="L280" i="11"/>
  <c r="L279" i="11"/>
  <c r="L278" i="11"/>
  <c r="L277" i="11"/>
  <c r="L276" i="11"/>
  <c r="L275" i="11"/>
  <c r="I275" i="11"/>
  <c r="L274" i="11"/>
  <c r="I274" i="11"/>
  <c r="L273" i="11"/>
  <c r="I273" i="11"/>
  <c r="L272" i="11"/>
  <c r="I272" i="11"/>
  <c r="L271" i="11"/>
  <c r="I271" i="11"/>
  <c r="L270" i="11"/>
  <c r="I270" i="11"/>
  <c r="L269" i="11"/>
  <c r="I269" i="11"/>
  <c r="L268" i="11"/>
  <c r="I268" i="11"/>
  <c r="L267" i="11"/>
  <c r="I267" i="11"/>
  <c r="L266" i="11"/>
  <c r="I266" i="11"/>
  <c r="L265" i="11"/>
  <c r="I265" i="11"/>
  <c r="L264" i="11"/>
  <c r="I264" i="11"/>
  <c r="L263" i="11"/>
  <c r="I263" i="11"/>
  <c r="L262" i="11"/>
  <c r="I262" i="11"/>
  <c r="L261" i="11"/>
  <c r="I261" i="11"/>
  <c r="L260" i="11"/>
  <c r="I260" i="11"/>
  <c r="L258" i="11"/>
  <c r="I258" i="11"/>
  <c r="L256" i="11"/>
  <c r="I256" i="11"/>
  <c r="L254" i="11"/>
  <c r="I254" i="11"/>
  <c r="L252" i="11"/>
  <c r="I252" i="11"/>
  <c r="L251" i="11"/>
  <c r="I251" i="11"/>
  <c r="L250" i="11"/>
  <c r="I250" i="11"/>
  <c r="L249" i="11"/>
  <c r="I249" i="11"/>
  <c r="L248" i="11"/>
  <c r="I248" i="11"/>
  <c r="L247" i="11"/>
  <c r="I247" i="11"/>
  <c r="L246" i="11"/>
  <c r="I246" i="11"/>
  <c r="L245" i="11"/>
  <c r="I245" i="11"/>
  <c r="L244" i="11"/>
  <c r="I244" i="11"/>
  <c r="L243" i="11"/>
  <c r="I243" i="11"/>
  <c r="L242" i="11"/>
  <c r="I242" i="11"/>
  <c r="L241" i="11"/>
  <c r="I241" i="11"/>
  <c r="L240" i="11"/>
  <c r="I240" i="11"/>
  <c r="L239" i="11"/>
  <c r="I239" i="11"/>
  <c r="L238" i="11"/>
  <c r="I238" i="11"/>
  <c r="L236" i="11"/>
  <c r="I236" i="11"/>
  <c r="L235" i="11"/>
  <c r="I235" i="11"/>
  <c r="L234" i="11"/>
  <c r="I234" i="11"/>
  <c r="L233" i="11"/>
  <c r="I233" i="11"/>
  <c r="L232" i="11"/>
  <c r="I232" i="11"/>
  <c r="L228" i="11"/>
  <c r="I228" i="11"/>
  <c r="L227" i="11"/>
  <c r="I227" i="11"/>
  <c r="L226" i="11"/>
  <c r="I226" i="11"/>
  <c r="L225" i="11"/>
  <c r="I225" i="11"/>
  <c r="L224" i="11"/>
  <c r="I224" i="11"/>
  <c r="L223" i="11"/>
  <c r="I223" i="11"/>
  <c r="L222" i="11"/>
  <c r="I222" i="11"/>
  <c r="L221" i="11"/>
  <c r="I221" i="11"/>
  <c r="L220" i="11"/>
  <c r="I220" i="11"/>
  <c r="L219" i="11"/>
  <c r="I219" i="11"/>
  <c r="L216" i="11"/>
  <c r="I216" i="11"/>
  <c r="L215" i="11"/>
  <c r="I215" i="11"/>
  <c r="L214" i="11"/>
  <c r="I214" i="11"/>
  <c r="L213" i="11"/>
  <c r="I213" i="11"/>
  <c r="L212" i="11"/>
  <c r="I212" i="11"/>
  <c r="L211" i="11"/>
  <c r="I211" i="11"/>
  <c r="I210" i="11"/>
  <c r="L209" i="11"/>
  <c r="I209" i="11"/>
  <c r="L207" i="11"/>
  <c r="I207" i="11"/>
  <c r="L206" i="11"/>
  <c r="I206" i="11"/>
  <c r="L205" i="11"/>
  <c r="I205" i="11"/>
  <c r="L204" i="11"/>
  <c r="I204" i="11"/>
  <c r="I203" i="11"/>
  <c r="L202" i="11"/>
  <c r="I202" i="11"/>
  <c r="L201" i="11"/>
  <c r="I201" i="11"/>
  <c r="L200" i="11"/>
  <c r="I200" i="11"/>
  <c r="L199" i="11"/>
  <c r="I199" i="11"/>
  <c r="L198" i="11"/>
  <c r="I198" i="11"/>
  <c r="L197" i="11"/>
  <c r="I197" i="11"/>
  <c r="L196" i="11"/>
  <c r="I196" i="11"/>
  <c r="L195" i="11"/>
  <c r="I195" i="11"/>
  <c r="L194" i="11"/>
  <c r="I194" i="11"/>
  <c r="L191" i="11"/>
  <c r="I191" i="11"/>
  <c r="L189" i="11"/>
  <c r="I189" i="11"/>
  <c r="L188" i="11"/>
  <c r="I188" i="11"/>
  <c r="L187" i="11"/>
  <c r="I187" i="11"/>
  <c r="L186" i="11"/>
  <c r="I186" i="11"/>
  <c r="I185" i="11"/>
  <c r="L184" i="11"/>
  <c r="I184" i="11"/>
  <c r="L183" i="11"/>
  <c r="I183" i="11"/>
  <c r="L182" i="11"/>
  <c r="I182" i="11"/>
  <c r="L181" i="11"/>
  <c r="I181" i="11"/>
  <c r="L180" i="11"/>
  <c r="I180" i="11"/>
  <c r="L179" i="11"/>
  <c r="I179" i="11"/>
  <c r="L178" i="11"/>
  <c r="I178" i="11"/>
  <c r="L177" i="11"/>
  <c r="I177" i="11"/>
  <c r="L176" i="11"/>
  <c r="I176" i="11"/>
  <c r="L175" i="11"/>
  <c r="I175" i="11"/>
  <c r="L174" i="11"/>
  <c r="I174" i="11"/>
  <c r="L173" i="11"/>
  <c r="I173" i="11"/>
  <c r="L171" i="11"/>
  <c r="I171" i="11"/>
  <c r="L170" i="11"/>
  <c r="I170" i="11"/>
  <c r="L167" i="11"/>
  <c r="I167" i="11"/>
  <c r="L166" i="11"/>
  <c r="I166" i="11"/>
  <c r="L165" i="11"/>
  <c r="I165" i="11"/>
  <c r="L164" i="11"/>
  <c r="I164" i="11"/>
  <c r="L163" i="11"/>
  <c r="I163" i="11"/>
  <c r="L162" i="11"/>
  <c r="I162" i="11"/>
  <c r="I161" i="11"/>
  <c r="L160" i="11"/>
  <c r="I160" i="11"/>
  <c r="L159" i="11"/>
  <c r="I159" i="11"/>
  <c r="L158" i="11"/>
  <c r="I158" i="11"/>
  <c r="L157" i="11"/>
  <c r="I157" i="11"/>
  <c r="I156" i="11"/>
  <c r="L153" i="11"/>
  <c r="I153" i="11"/>
  <c r="L152" i="11"/>
  <c r="I152" i="11"/>
  <c r="L150" i="11"/>
  <c r="M150" i="11" s="1"/>
  <c r="I150" i="11"/>
  <c r="L149" i="11"/>
  <c r="M149" i="11" s="1"/>
  <c r="I149" i="11"/>
  <c r="L148" i="11"/>
  <c r="M148" i="11" s="1"/>
  <c r="I148" i="11"/>
  <c r="L147" i="11"/>
  <c r="M147" i="11" s="1"/>
  <c r="I147" i="11"/>
  <c r="L144" i="11"/>
  <c r="M144" i="11" s="1"/>
  <c r="I144" i="11"/>
  <c r="L143" i="11"/>
  <c r="M143" i="11" s="1"/>
  <c r="I143" i="11"/>
  <c r="L142" i="11"/>
  <c r="M142" i="11" s="1"/>
  <c r="I142" i="11"/>
  <c r="L141" i="11"/>
  <c r="M141" i="11" s="1"/>
  <c r="I141" i="11"/>
  <c r="L140" i="11"/>
  <c r="M140" i="11" s="1"/>
  <c r="I140" i="11"/>
  <c r="L139" i="11"/>
  <c r="M139" i="11" s="1"/>
  <c r="I139" i="11"/>
  <c r="L138" i="11"/>
  <c r="M138" i="11" s="1"/>
  <c r="I138" i="11"/>
  <c r="L137" i="11"/>
  <c r="M137" i="11" s="1"/>
  <c r="I137" i="11"/>
  <c r="L136" i="11"/>
  <c r="M136" i="11" s="1"/>
  <c r="I136" i="11"/>
  <c r="L135" i="11"/>
  <c r="M135" i="11" s="1"/>
  <c r="I135" i="11"/>
  <c r="L134" i="11"/>
  <c r="M134" i="11" s="1"/>
  <c r="I134" i="11"/>
  <c r="L132" i="11"/>
  <c r="M132" i="11" s="1"/>
  <c r="I132" i="11"/>
  <c r="L131" i="11"/>
  <c r="M131" i="11" s="1"/>
  <c r="I131" i="11"/>
  <c r="L130" i="11"/>
  <c r="M130" i="11" s="1"/>
  <c r="I130" i="11"/>
  <c r="L129" i="11"/>
  <c r="M129" i="11" s="1"/>
  <c r="I129" i="11"/>
  <c r="L128" i="11"/>
  <c r="M128" i="11" s="1"/>
  <c r="I128" i="11"/>
  <c r="L127" i="11"/>
  <c r="M127" i="11" s="1"/>
  <c r="I127" i="11"/>
  <c r="L126" i="11"/>
  <c r="M126" i="11" s="1"/>
  <c r="I126" i="11"/>
  <c r="L125" i="11"/>
  <c r="M125" i="11" s="1"/>
  <c r="I125" i="11"/>
  <c r="L124" i="11"/>
  <c r="M124" i="11" s="1"/>
  <c r="I124" i="11"/>
  <c r="L123" i="11"/>
  <c r="M123" i="11" s="1"/>
  <c r="I123" i="11"/>
  <c r="L122" i="11"/>
  <c r="M122" i="11" s="1"/>
  <c r="I122" i="11"/>
  <c r="L121" i="11"/>
  <c r="M121" i="11" s="1"/>
  <c r="I121" i="11"/>
  <c r="L120" i="11"/>
  <c r="M120" i="11" s="1"/>
  <c r="I120" i="11"/>
  <c r="L119" i="11"/>
  <c r="M119" i="11" s="1"/>
  <c r="I119" i="11"/>
  <c r="L118" i="11"/>
  <c r="M118" i="11" s="1"/>
  <c r="I118" i="11"/>
  <c r="L117" i="11"/>
  <c r="M117" i="11" s="1"/>
  <c r="I117" i="11"/>
  <c r="L116" i="11"/>
  <c r="M116" i="11" s="1"/>
  <c r="I116" i="11"/>
  <c r="L115" i="11"/>
  <c r="M115" i="11" s="1"/>
  <c r="I115" i="11"/>
  <c r="L114" i="11"/>
  <c r="M114" i="11" s="1"/>
  <c r="I114" i="11"/>
  <c r="L113" i="11"/>
  <c r="M113" i="11" s="1"/>
  <c r="I113" i="11"/>
  <c r="L112" i="11"/>
  <c r="M112" i="11" s="1"/>
  <c r="I112" i="11"/>
  <c r="L111" i="11"/>
  <c r="M111" i="11" s="1"/>
  <c r="I111" i="11"/>
  <c r="L110" i="11"/>
  <c r="M110" i="11" s="1"/>
  <c r="I110" i="11"/>
  <c r="L109" i="11"/>
  <c r="M109" i="11" s="1"/>
  <c r="I109" i="11"/>
  <c r="L108" i="11"/>
  <c r="M108" i="11" s="1"/>
  <c r="I108" i="11"/>
  <c r="L107" i="11"/>
  <c r="M107" i="11" s="1"/>
  <c r="I107" i="11"/>
  <c r="L106" i="11"/>
  <c r="M106" i="11" s="1"/>
  <c r="I106" i="11"/>
  <c r="L105" i="11"/>
  <c r="M105" i="11" s="1"/>
  <c r="I105" i="11"/>
  <c r="L104" i="11"/>
  <c r="M104" i="11" s="1"/>
  <c r="I104" i="11"/>
  <c r="L103" i="11"/>
  <c r="M103" i="11" s="1"/>
  <c r="I103" i="11"/>
  <c r="L102" i="11"/>
  <c r="M102" i="11" s="1"/>
  <c r="I102" i="11"/>
  <c r="L101" i="11"/>
  <c r="M101" i="11" s="1"/>
  <c r="I101" i="11"/>
  <c r="L100" i="11"/>
  <c r="M100" i="11" s="1"/>
  <c r="I100" i="11"/>
  <c r="L99" i="11"/>
  <c r="M99" i="11" s="1"/>
  <c r="I99" i="11"/>
  <c r="L98" i="11"/>
  <c r="M98" i="11" s="1"/>
  <c r="I98" i="11"/>
  <c r="L97" i="11"/>
  <c r="M97" i="11" s="1"/>
  <c r="I97" i="11"/>
  <c r="L96" i="11"/>
  <c r="M96" i="11" s="1"/>
  <c r="I96" i="11"/>
  <c r="L95" i="11"/>
  <c r="M95" i="11" s="1"/>
  <c r="I95" i="11"/>
  <c r="L94" i="11"/>
  <c r="M94" i="11" s="1"/>
  <c r="I94" i="11"/>
  <c r="L93" i="11"/>
  <c r="M93" i="11" s="1"/>
  <c r="I93" i="11"/>
  <c r="L92" i="11"/>
  <c r="M92" i="11" s="1"/>
  <c r="I92" i="11"/>
  <c r="L91" i="11"/>
  <c r="M91" i="11" s="1"/>
  <c r="I91" i="11"/>
  <c r="L90" i="11"/>
  <c r="M90" i="11" s="1"/>
  <c r="I90" i="11"/>
  <c r="L89" i="11"/>
  <c r="M89" i="11" s="1"/>
  <c r="I89" i="11"/>
  <c r="L88" i="11"/>
  <c r="M88" i="11" s="1"/>
  <c r="I88" i="11"/>
  <c r="L87" i="11"/>
  <c r="M87" i="11" s="1"/>
  <c r="I87" i="11"/>
  <c r="L86" i="11"/>
  <c r="M86" i="11" s="1"/>
  <c r="I86" i="11"/>
  <c r="L85" i="11"/>
  <c r="M85" i="11" s="1"/>
  <c r="I85" i="11"/>
  <c r="L84" i="11"/>
  <c r="M84" i="11" s="1"/>
  <c r="I84" i="11"/>
  <c r="L83" i="11"/>
  <c r="M83" i="11" s="1"/>
  <c r="I83" i="11"/>
  <c r="L82" i="11"/>
  <c r="M82" i="11" s="1"/>
  <c r="I82" i="11"/>
  <c r="L81" i="11"/>
  <c r="M81" i="11" s="1"/>
  <c r="I81" i="11"/>
  <c r="L79" i="11"/>
  <c r="M79" i="11" s="1"/>
  <c r="I79" i="11"/>
  <c r="L76" i="11"/>
  <c r="M76" i="11" s="1"/>
  <c r="I76" i="11"/>
  <c r="I73" i="11"/>
  <c r="L72" i="11"/>
  <c r="M72" i="11" s="1"/>
  <c r="I72" i="11"/>
  <c r="L71" i="11"/>
  <c r="M71" i="11" s="1"/>
  <c r="I71" i="11"/>
  <c r="L69" i="11"/>
  <c r="M69" i="11" s="1"/>
  <c r="I69" i="11"/>
  <c r="L68" i="11"/>
  <c r="M68" i="11" s="1"/>
  <c r="I68" i="11"/>
  <c r="L66" i="11"/>
  <c r="M66" i="11" s="1"/>
  <c r="I66" i="11"/>
  <c r="L65" i="11"/>
  <c r="M65" i="11" s="1"/>
  <c r="I65" i="11"/>
  <c r="L64" i="11"/>
  <c r="M64" i="11" s="1"/>
  <c r="I64" i="11"/>
  <c r="L63" i="11"/>
  <c r="M63" i="11" s="1"/>
  <c r="I63" i="11"/>
  <c r="L62" i="11"/>
  <c r="M62" i="11" s="1"/>
  <c r="I62" i="11"/>
  <c r="L61" i="11"/>
  <c r="M61" i="11" s="1"/>
  <c r="I61" i="11"/>
  <c r="L60" i="11"/>
  <c r="M60" i="11" s="1"/>
  <c r="I60" i="11"/>
  <c r="L59" i="11"/>
  <c r="M59" i="11" s="1"/>
  <c r="I59" i="11"/>
  <c r="L58" i="11"/>
  <c r="M58" i="11" s="1"/>
  <c r="I58" i="11"/>
  <c r="L57" i="11"/>
  <c r="M57" i="11" s="1"/>
  <c r="I57" i="11"/>
  <c r="L56" i="11"/>
  <c r="M56" i="11" s="1"/>
  <c r="I56" i="11"/>
  <c r="L54" i="11"/>
  <c r="M54" i="11" s="1"/>
  <c r="I54" i="11"/>
  <c r="L53" i="11"/>
  <c r="M53" i="11" s="1"/>
  <c r="I53" i="11"/>
  <c r="L52" i="11"/>
  <c r="M52" i="11" s="1"/>
  <c r="I52" i="11"/>
  <c r="L51" i="11"/>
  <c r="M51" i="11" s="1"/>
  <c r="I51" i="11"/>
  <c r="L50" i="11"/>
  <c r="M50" i="11" s="1"/>
  <c r="I50" i="11"/>
  <c r="L49" i="11"/>
  <c r="M49" i="11" s="1"/>
  <c r="I49" i="11"/>
  <c r="L48" i="11"/>
  <c r="M48" i="11" s="1"/>
  <c r="I48" i="11"/>
  <c r="L47" i="11"/>
  <c r="M47" i="11" s="1"/>
  <c r="I47" i="11"/>
  <c r="L46" i="11"/>
  <c r="M46" i="11" s="1"/>
  <c r="I46" i="11"/>
  <c r="L45" i="11"/>
  <c r="M45" i="11" s="1"/>
  <c r="I45" i="11"/>
  <c r="L44" i="11"/>
  <c r="M44" i="11" s="1"/>
  <c r="I44" i="11"/>
  <c r="L43" i="11"/>
  <c r="M43" i="11" s="1"/>
  <c r="I43" i="11"/>
  <c r="L42" i="11"/>
  <c r="M42" i="11" s="1"/>
  <c r="I42" i="11"/>
  <c r="L41" i="11"/>
  <c r="M41" i="11" s="1"/>
  <c r="I41" i="11"/>
  <c r="L40" i="11"/>
  <c r="M40" i="11" s="1"/>
  <c r="I40" i="11"/>
  <c r="L39" i="11"/>
  <c r="M39" i="11" s="1"/>
  <c r="I39" i="11"/>
  <c r="L38" i="11"/>
  <c r="M38" i="11" s="1"/>
  <c r="I38" i="11"/>
  <c r="L37" i="11"/>
  <c r="M37" i="11" s="1"/>
  <c r="I37" i="11"/>
  <c r="L36" i="11"/>
  <c r="M36" i="11" s="1"/>
  <c r="I36" i="11"/>
  <c r="L35" i="11"/>
  <c r="M35" i="11" s="1"/>
  <c r="I35" i="11"/>
  <c r="L34" i="11"/>
  <c r="M34" i="11" s="1"/>
  <c r="I34" i="11"/>
  <c r="L33" i="11"/>
  <c r="M33" i="11" s="1"/>
  <c r="I33" i="11"/>
  <c r="L32" i="11"/>
  <c r="M32" i="11" s="1"/>
  <c r="I32" i="11"/>
  <c r="L31" i="11"/>
  <c r="M31" i="11" s="1"/>
  <c r="I31" i="11"/>
  <c r="L30" i="11"/>
  <c r="M30" i="11" s="1"/>
  <c r="I30" i="11"/>
  <c r="L29" i="11"/>
  <c r="M29" i="11" s="1"/>
  <c r="I29" i="11"/>
  <c r="L28" i="11"/>
  <c r="M28" i="11" s="1"/>
  <c r="I28" i="11"/>
  <c r="L27" i="11"/>
  <c r="M27" i="11" s="1"/>
  <c r="I27" i="11"/>
  <c r="L26" i="11"/>
  <c r="M26" i="11" s="1"/>
  <c r="I26" i="11"/>
  <c r="L25" i="11"/>
  <c r="M25" i="11" s="1"/>
  <c r="I25" i="11"/>
  <c r="L24" i="11"/>
  <c r="M24" i="11" s="1"/>
  <c r="I24" i="11"/>
  <c r="L23" i="11"/>
  <c r="M23" i="11" s="1"/>
  <c r="I23" i="11"/>
  <c r="I21" i="11"/>
  <c r="L20" i="11"/>
  <c r="M20" i="11" s="1"/>
  <c r="I20" i="11"/>
  <c r="L19" i="11"/>
  <c r="M19" i="11" s="1"/>
  <c r="I19" i="11"/>
  <c r="L18" i="11"/>
  <c r="M18" i="11" s="1"/>
  <c r="I18" i="11"/>
  <c r="L17" i="11"/>
  <c r="M17" i="11" s="1"/>
  <c r="I17" i="11"/>
  <c r="L16" i="11"/>
  <c r="M16" i="11" s="1"/>
  <c r="I16" i="11"/>
  <c r="L14" i="11"/>
  <c r="M14" i="11" s="1"/>
  <c r="I14" i="11"/>
  <c r="L13" i="11"/>
  <c r="M13" i="11" s="1"/>
  <c r="I13" i="11"/>
  <c r="L12" i="11"/>
  <c r="M12" i="11" s="1"/>
  <c r="I12" i="11"/>
  <c r="L11" i="11"/>
  <c r="M11" i="11" s="1"/>
  <c r="I11" i="11"/>
  <c r="L10" i="11"/>
  <c r="M10" i="11" s="1"/>
  <c r="I10" i="11"/>
  <c r="L9" i="11"/>
  <c r="M9" i="11" s="1"/>
  <c r="I9" i="11"/>
  <c r="O8" i="11"/>
  <c r="M7" i="11"/>
  <c r="M6" i="11"/>
  <c r="M5" i="11"/>
  <c r="M4" i="11"/>
  <c r="M3" i="11"/>
  <c r="U2" i="11"/>
  <c r="M2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H14" i="20" l="1"/>
  <c r="J14" i="20" s="1"/>
  <c r="K14" i="20" s="1"/>
  <c r="G15" i="20"/>
  <c r="I15" i="20"/>
  <c r="F17" i="20"/>
  <c r="E18" i="20"/>
  <c r="J14" i="19"/>
  <c r="K14" i="19" s="1"/>
  <c r="F15" i="19"/>
  <c r="E16" i="19"/>
  <c r="G16" i="19"/>
  <c r="H15" i="19"/>
  <c r="K15" i="19"/>
  <c r="L15" i="19" s="1"/>
  <c r="F15" i="17"/>
  <c r="E16" i="17"/>
  <c r="K15" i="17"/>
  <c r="L15" i="17" s="1"/>
  <c r="G16" i="17"/>
  <c r="H15" i="17"/>
  <c r="H17" i="16"/>
  <c r="G18" i="16"/>
  <c r="F14" i="16"/>
  <c r="J14" i="16" s="1"/>
  <c r="K14" i="16" s="1"/>
  <c r="E15" i="16"/>
  <c r="I15" i="16"/>
  <c r="E74" i="11"/>
  <c r="E75" i="11" s="1"/>
  <c r="E76" i="11" s="1"/>
  <c r="U3" i="5"/>
  <c r="U2" i="5"/>
  <c r="K15" i="20" l="1"/>
  <c r="L15" i="20" s="1"/>
  <c r="E19" i="20"/>
  <c r="F18" i="20"/>
  <c r="G16" i="20"/>
  <c r="H15" i="20"/>
  <c r="J15" i="20" s="1"/>
  <c r="H16" i="19"/>
  <c r="G17" i="19"/>
  <c r="M15" i="19"/>
  <c r="J15" i="19"/>
  <c r="E17" i="19"/>
  <c r="F16" i="19"/>
  <c r="J16" i="19" s="1"/>
  <c r="K16" i="19" s="1"/>
  <c r="L16" i="19" s="1"/>
  <c r="M16" i="19" s="1"/>
  <c r="M15" i="17"/>
  <c r="E17" i="17"/>
  <c r="F16" i="17"/>
  <c r="G17" i="17"/>
  <c r="H16" i="17"/>
  <c r="J15" i="17"/>
  <c r="E16" i="16"/>
  <c r="F15" i="16"/>
  <c r="J15" i="16" s="1"/>
  <c r="G19" i="16"/>
  <c r="H18" i="16"/>
  <c r="K15" i="16"/>
  <c r="L15" i="16" s="1"/>
  <c r="E77" i="11"/>
  <c r="E78" i="11" s="1"/>
  <c r="E79" i="11" s="1"/>
  <c r="I7" i="5"/>
  <c r="I9" i="5"/>
  <c r="I10" i="5"/>
  <c r="I11" i="5"/>
  <c r="I12" i="5"/>
  <c r="I13" i="5"/>
  <c r="I14" i="5"/>
  <c r="I16" i="5"/>
  <c r="I17" i="5"/>
  <c r="I18" i="5"/>
  <c r="I19" i="5"/>
  <c r="I20" i="5"/>
  <c r="I21" i="5"/>
  <c r="I23" i="5"/>
  <c r="I24" i="5"/>
  <c r="I25" i="5"/>
  <c r="I26" i="5"/>
  <c r="I27" i="5"/>
  <c r="I28" i="5"/>
  <c r="I29" i="5"/>
  <c r="I30" i="5"/>
  <c r="I31" i="5"/>
  <c r="I32" i="5"/>
  <c r="I33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6" i="5"/>
  <c r="I57" i="5"/>
  <c r="I58" i="5"/>
  <c r="I59" i="5"/>
  <c r="I60" i="5"/>
  <c r="I61" i="5"/>
  <c r="I62" i="5"/>
  <c r="I63" i="5"/>
  <c r="I65" i="5"/>
  <c r="I66" i="5"/>
  <c r="I67" i="5"/>
  <c r="I68" i="5"/>
  <c r="I69" i="5"/>
  <c r="I71" i="5"/>
  <c r="I72" i="5"/>
  <c r="I73" i="5"/>
  <c r="I74" i="5"/>
  <c r="I76" i="5"/>
  <c r="I77" i="5"/>
  <c r="I79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4" i="5"/>
  <c r="I135" i="5"/>
  <c r="I137" i="5"/>
  <c r="I138" i="5"/>
  <c r="I139" i="5"/>
  <c r="I140" i="5"/>
  <c r="I141" i="5"/>
  <c r="I142" i="5"/>
  <c r="I143" i="5"/>
  <c r="I144" i="5"/>
  <c r="I147" i="5"/>
  <c r="I148" i="5"/>
  <c r="I149" i="5"/>
  <c r="I150" i="5"/>
  <c r="I152" i="5"/>
  <c r="I153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90" i="5"/>
  <c r="I191" i="5"/>
  <c r="I194" i="5"/>
  <c r="I195" i="5"/>
  <c r="I196" i="5"/>
  <c r="I197" i="5"/>
  <c r="I198" i="5"/>
  <c r="I199" i="5"/>
  <c r="I200" i="5"/>
  <c r="I201" i="5"/>
  <c r="I202" i="5"/>
  <c r="I204" i="5"/>
  <c r="I205" i="5"/>
  <c r="I206" i="5"/>
  <c r="I207" i="5"/>
  <c r="I208" i="5"/>
  <c r="I209" i="5"/>
  <c r="I211" i="5"/>
  <c r="I212" i="5"/>
  <c r="I213" i="5"/>
  <c r="I214" i="5"/>
  <c r="I215" i="5"/>
  <c r="I216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4" i="5"/>
  <c r="I256" i="5"/>
  <c r="I258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4" i="5"/>
  <c r="I275" i="5"/>
  <c r="L3" i="5"/>
  <c r="M3" i="5" s="1"/>
  <c r="L4" i="5"/>
  <c r="M4" i="5" s="1"/>
  <c r="L5" i="5"/>
  <c r="M5" i="5" s="1"/>
  <c r="L6" i="5"/>
  <c r="M6" i="5" s="1"/>
  <c r="L7" i="5"/>
  <c r="M7" i="5" s="1"/>
  <c r="L9" i="5"/>
  <c r="M9" i="5" s="1"/>
  <c r="L10" i="5"/>
  <c r="M10" i="5" s="1"/>
  <c r="L11" i="5"/>
  <c r="M11" i="5" s="1"/>
  <c r="L12" i="5"/>
  <c r="M12" i="5" s="1"/>
  <c r="L13" i="5"/>
  <c r="M13" i="5" s="1"/>
  <c r="L14" i="5"/>
  <c r="M14" i="5" s="1"/>
  <c r="L16" i="5"/>
  <c r="M16" i="5" s="1"/>
  <c r="L17" i="5"/>
  <c r="M17" i="5" s="1"/>
  <c r="L18" i="5"/>
  <c r="M18" i="5" s="1"/>
  <c r="L19" i="5"/>
  <c r="M19" i="5" s="1"/>
  <c r="L20" i="5"/>
  <c r="M20" i="5" s="1"/>
  <c r="L23" i="5"/>
  <c r="M23" i="5" s="1"/>
  <c r="L24" i="5"/>
  <c r="M24" i="5" s="1"/>
  <c r="L25" i="5"/>
  <c r="M25" i="5" s="1"/>
  <c r="L26" i="5"/>
  <c r="M26" i="5" s="1"/>
  <c r="L27" i="5"/>
  <c r="M27" i="5" s="1"/>
  <c r="L28" i="5"/>
  <c r="M28" i="5" s="1"/>
  <c r="L29" i="5"/>
  <c r="M29" i="5" s="1"/>
  <c r="L30" i="5"/>
  <c r="M30" i="5" s="1"/>
  <c r="L31" i="5"/>
  <c r="M31" i="5" s="1"/>
  <c r="L32" i="5"/>
  <c r="M32" i="5" s="1"/>
  <c r="L33" i="5"/>
  <c r="M33" i="5" s="1"/>
  <c r="L35" i="5"/>
  <c r="M35" i="5" s="1"/>
  <c r="L36" i="5"/>
  <c r="M36" i="5" s="1"/>
  <c r="L37" i="5"/>
  <c r="M37" i="5" s="1"/>
  <c r="L38" i="5"/>
  <c r="M38" i="5" s="1"/>
  <c r="L39" i="5"/>
  <c r="M39" i="5" s="1"/>
  <c r="L40" i="5"/>
  <c r="M40" i="5" s="1"/>
  <c r="L41" i="5"/>
  <c r="M41" i="5" s="1"/>
  <c r="L42" i="5"/>
  <c r="M42" i="5" s="1"/>
  <c r="L43" i="5"/>
  <c r="M43" i="5" s="1"/>
  <c r="L44" i="5"/>
  <c r="M44" i="5" s="1"/>
  <c r="L45" i="5"/>
  <c r="M45" i="5" s="1"/>
  <c r="L46" i="5"/>
  <c r="M46" i="5" s="1"/>
  <c r="L47" i="5"/>
  <c r="M47" i="5" s="1"/>
  <c r="L48" i="5"/>
  <c r="M48" i="5" s="1"/>
  <c r="L49" i="5"/>
  <c r="M49" i="5" s="1"/>
  <c r="L50" i="5"/>
  <c r="M50" i="5" s="1"/>
  <c r="L51" i="5"/>
  <c r="M51" i="5" s="1"/>
  <c r="L52" i="5"/>
  <c r="M52" i="5" s="1"/>
  <c r="L53" i="5"/>
  <c r="M53" i="5" s="1"/>
  <c r="L54" i="5"/>
  <c r="M54" i="5" s="1"/>
  <c r="L56" i="5"/>
  <c r="M56" i="5" s="1"/>
  <c r="L57" i="5"/>
  <c r="M57" i="5" s="1"/>
  <c r="L58" i="5"/>
  <c r="M58" i="5" s="1"/>
  <c r="L59" i="5"/>
  <c r="M59" i="5" s="1"/>
  <c r="L60" i="5"/>
  <c r="M60" i="5" s="1"/>
  <c r="L61" i="5"/>
  <c r="M61" i="5" s="1"/>
  <c r="L62" i="5"/>
  <c r="M62" i="5" s="1"/>
  <c r="L63" i="5"/>
  <c r="M63" i="5" s="1"/>
  <c r="L65" i="5"/>
  <c r="M65" i="5" s="1"/>
  <c r="L66" i="5"/>
  <c r="M66" i="5" s="1"/>
  <c r="L68" i="5"/>
  <c r="M68" i="5" s="1"/>
  <c r="L69" i="5"/>
  <c r="M69" i="5" s="1"/>
  <c r="L71" i="5"/>
  <c r="M71" i="5" s="1"/>
  <c r="L72" i="5"/>
  <c r="M72" i="5" s="1"/>
  <c r="L76" i="5"/>
  <c r="M76" i="5" s="1"/>
  <c r="L79" i="5"/>
  <c r="M79" i="5" s="1"/>
  <c r="L81" i="5"/>
  <c r="M81" i="5" s="1"/>
  <c r="L82" i="5"/>
  <c r="M82" i="5" s="1"/>
  <c r="L83" i="5"/>
  <c r="M83" i="5" s="1"/>
  <c r="L84" i="5"/>
  <c r="M84" i="5" s="1"/>
  <c r="L85" i="5"/>
  <c r="M85" i="5" s="1"/>
  <c r="L86" i="5"/>
  <c r="M86" i="5" s="1"/>
  <c r="L87" i="5"/>
  <c r="M87" i="5" s="1"/>
  <c r="L88" i="5"/>
  <c r="M88" i="5" s="1"/>
  <c r="L89" i="5"/>
  <c r="M89" i="5" s="1"/>
  <c r="L90" i="5"/>
  <c r="M90" i="5" s="1"/>
  <c r="L91" i="5"/>
  <c r="M91" i="5" s="1"/>
  <c r="L92" i="5"/>
  <c r="M92" i="5" s="1"/>
  <c r="L93" i="5"/>
  <c r="M93" i="5" s="1"/>
  <c r="L94" i="5"/>
  <c r="M94" i="5" s="1"/>
  <c r="L95" i="5"/>
  <c r="M95" i="5" s="1"/>
  <c r="L96" i="5"/>
  <c r="M96" i="5" s="1"/>
  <c r="L97" i="5"/>
  <c r="M97" i="5" s="1"/>
  <c r="L98" i="5"/>
  <c r="M98" i="5" s="1"/>
  <c r="L99" i="5"/>
  <c r="M99" i="5" s="1"/>
  <c r="L100" i="5"/>
  <c r="M100" i="5" s="1"/>
  <c r="L101" i="5"/>
  <c r="M101" i="5" s="1"/>
  <c r="L102" i="5"/>
  <c r="M102" i="5" s="1"/>
  <c r="L103" i="5"/>
  <c r="M103" i="5" s="1"/>
  <c r="L104" i="5"/>
  <c r="M104" i="5" s="1"/>
  <c r="L105" i="5"/>
  <c r="M105" i="5" s="1"/>
  <c r="L106" i="5"/>
  <c r="M106" i="5" s="1"/>
  <c r="L107" i="5"/>
  <c r="M107" i="5" s="1"/>
  <c r="L108" i="5"/>
  <c r="M108" i="5" s="1"/>
  <c r="L109" i="5"/>
  <c r="M109" i="5" s="1"/>
  <c r="L110" i="5"/>
  <c r="M110" i="5" s="1"/>
  <c r="L111" i="5"/>
  <c r="M111" i="5" s="1"/>
  <c r="L112" i="5"/>
  <c r="M112" i="5" s="1"/>
  <c r="L113" i="5"/>
  <c r="M113" i="5" s="1"/>
  <c r="L114" i="5"/>
  <c r="M114" i="5" s="1"/>
  <c r="L115" i="5"/>
  <c r="M115" i="5" s="1"/>
  <c r="L116" i="5"/>
  <c r="M116" i="5" s="1"/>
  <c r="L117" i="5"/>
  <c r="M117" i="5" s="1"/>
  <c r="L118" i="5"/>
  <c r="M118" i="5" s="1"/>
  <c r="L119" i="5"/>
  <c r="M119" i="5" s="1"/>
  <c r="L120" i="5"/>
  <c r="M120" i="5" s="1"/>
  <c r="L121" i="5"/>
  <c r="M121" i="5" s="1"/>
  <c r="L122" i="5"/>
  <c r="M122" i="5" s="1"/>
  <c r="L123" i="5"/>
  <c r="M123" i="5" s="1"/>
  <c r="L124" i="5"/>
  <c r="M124" i="5" s="1"/>
  <c r="L125" i="5"/>
  <c r="M125" i="5" s="1"/>
  <c r="L126" i="5"/>
  <c r="M126" i="5" s="1"/>
  <c r="L127" i="5"/>
  <c r="M127" i="5" s="1"/>
  <c r="L128" i="5"/>
  <c r="M128" i="5" s="1"/>
  <c r="L129" i="5"/>
  <c r="M129" i="5" s="1"/>
  <c r="L130" i="5"/>
  <c r="M130" i="5" s="1"/>
  <c r="L131" i="5"/>
  <c r="M131" i="5" s="1"/>
  <c r="L132" i="5"/>
  <c r="M132" i="5" s="1"/>
  <c r="L134" i="5"/>
  <c r="M134" i="5" s="1"/>
  <c r="L135" i="5"/>
  <c r="M135" i="5" s="1"/>
  <c r="L137" i="5"/>
  <c r="M137" i="5" s="1"/>
  <c r="L138" i="5"/>
  <c r="M138" i="5" s="1"/>
  <c r="L139" i="5"/>
  <c r="M139" i="5" s="1"/>
  <c r="L140" i="5"/>
  <c r="M140" i="5" s="1"/>
  <c r="L141" i="5"/>
  <c r="M141" i="5" s="1"/>
  <c r="L142" i="5"/>
  <c r="M142" i="5" s="1"/>
  <c r="L143" i="5"/>
  <c r="M143" i="5" s="1"/>
  <c r="L144" i="5"/>
  <c r="M144" i="5" s="1"/>
  <c r="L147" i="5"/>
  <c r="M147" i="5" s="1"/>
  <c r="L148" i="5"/>
  <c r="M148" i="5" s="1"/>
  <c r="L149" i="5"/>
  <c r="M149" i="5" s="1"/>
  <c r="L150" i="5"/>
  <c r="M150" i="5" s="1"/>
  <c r="L2" i="5"/>
  <c r="M2" i="5" s="1"/>
  <c r="L152" i="5"/>
  <c r="L153" i="5"/>
  <c r="L157" i="5"/>
  <c r="L158" i="5"/>
  <c r="L159" i="5"/>
  <c r="L160" i="5"/>
  <c r="L162" i="5"/>
  <c r="L163" i="5"/>
  <c r="L164" i="5"/>
  <c r="L165" i="5"/>
  <c r="L166" i="5"/>
  <c r="L167" i="5"/>
  <c r="L170" i="5"/>
  <c r="L171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6" i="5"/>
  <c r="L187" i="5"/>
  <c r="L188" i="5"/>
  <c r="L191" i="5"/>
  <c r="L194" i="5"/>
  <c r="L195" i="5"/>
  <c r="L196" i="5"/>
  <c r="L197" i="5"/>
  <c r="L198" i="5"/>
  <c r="L199" i="5"/>
  <c r="L200" i="5"/>
  <c r="L201" i="5"/>
  <c r="L202" i="5"/>
  <c r="L204" i="5"/>
  <c r="L205" i="5"/>
  <c r="L206" i="5"/>
  <c r="L207" i="5"/>
  <c r="L209" i="5"/>
  <c r="L211" i="5"/>
  <c r="L212" i="5"/>
  <c r="L213" i="5"/>
  <c r="L214" i="5"/>
  <c r="L215" i="5"/>
  <c r="L216" i="5"/>
  <c r="L219" i="5"/>
  <c r="L220" i="5"/>
  <c r="L221" i="5"/>
  <c r="L222" i="5"/>
  <c r="L223" i="5"/>
  <c r="L224" i="5"/>
  <c r="L225" i="5"/>
  <c r="L226" i="5"/>
  <c r="L227" i="5"/>
  <c r="L228" i="5"/>
  <c r="L232" i="5"/>
  <c r="L233" i="5"/>
  <c r="L235" i="5"/>
  <c r="L236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4" i="5"/>
  <c r="L256" i="5"/>
  <c r="L258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7" i="5"/>
  <c r="L348" i="5"/>
  <c r="L349" i="5"/>
  <c r="L350" i="5"/>
  <c r="L351" i="5"/>
  <c r="L352" i="5"/>
  <c r="L353" i="5"/>
  <c r="L354" i="5"/>
  <c r="L355" i="5"/>
  <c r="L357" i="5"/>
  <c r="L358" i="5"/>
  <c r="L360" i="5"/>
  <c r="L361" i="5"/>
  <c r="L362" i="5"/>
  <c r="L363" i="5"/>
  <c r="L364" i="5"/>
  <c r="L365" i="5"/>
  <c r="L366" i="5"/>
  <c r="Y3" i="5"/>
  <c r="O8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F19" i="20" l="1"/>
  <c r="E20" i="20"/>
  <c r="H16" i="20"/>
  <c r="J16" i="20" s="1"/>
  <c r="K16" i="20" s="1"/>
  <c r="G17" i="20"/>
  <c r="M15" i="20"/>
  <c r="F17" i="19"/>
  <c r="E18" i="19"/>
  <c r="G18" i="19"/>
  <c r="H17" i="19"/>
  <c r="E18" i="17"/>
  <c r="F17" i="17"/>
  <c r="J17" i="17" s="1"/>
  <c r="K17" i="17" s="1"/>
  <c r="G18" i="17"/>
  <c r="H17" i="17"/>
  <c r="J16" i="17"/>
  <c r="K16" i="17" s="1"/>
  <c r="L16" i="17" s="1"/>
  <c r="M16" i="17" s="1"/>
  <c r="H19" i="16"/>
  <c r="G20" i="16"/>
  <c r="M15" i="16"/>
  <c r="F16" i="16"/>
  <c r="J16" i="16" s="1"/>
  <c r="K16" i="16" s="1"/>
  <c r="L16" i="16" s="1"/>
  <c r="M16" i="16" s="1"/>
  <c r="E17" i="16"/>
  <c r="E80" i="1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103" i="11" s="1"/>
  <c r="E104" i="11" s="1"/>
  <c r="E105" i="11" s="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E120" i="11" s="1"/>
  <c r="E121" i="11" s="1"/>
  <c r="E122" i="11" s="1"/>
  <c r="E123" i="11" s="1"/>
  <c r="E124" i="11" s="1"/>
  <c r="E125" i="11" s="1"/>
  <c r="E126" i="11" s="1"/>
  <c r="E127" i="11" s="1"/>
  <c r="E128" i="11" s="1"/>
  <c r="E129" i="11" s="1"/>
  <c r="E130" i="11" s="1"/>
  <c r="E131" i="11" s="1"/>
  <c r="E132" i="11" s="1"/>
  <c r="E133" i="11" s="1"/>
  <c r="E134" i="11" s="1"/>
  <c r="E135" i="11" s="1"/>
  <c r="E136" i="11" s="1"/>
  <c r="E137" i="11" s="1"/>
  <c r="E138" i="11" s="1"/>
  <c r="E139" i="11" s="1"/>
  <c r="E140" i="11" s="1"/>
  <c r="E141" i="11" s="1"/>
  <c r="E142" i="11" s="1"/>
  <c r="E143" i="11" s="1"/>
  <c r="E144" i="11" s="1"/>
  <c r="E145" i="11" s="1"/>
  <c r="E146" i="11" s="1"/>
  <c r="E147" i="11" s="1"/>
  <c r="E148" i="11" s="1"/>
  <c r="E149" i="11" s="1"/>
  <c r="E150" i="11" s="1"/>
  <c r="E151" i="11" s="1"/>
  <c r="E152" i="11" s="1"/>
  <c r="E153" i="11" s="1"/>
  <c r="E154" i="11" s="1"/>
  <c r="E155" i="11" s="1"/>
  <c r="E156" i="11" s="1"/>
  <c r="E157" i="11" s="1"/>
  <c r="E158" i="11" s="1"/>
  <c r="E159" i="11" s="1"/>
  <c r="E160" i="11" s="1"/>
  <c r="E161" i="11" s="1"/>
  <c r="E162" i="11" s="1"/>
  <c r="E163" i="11" s="1"/>
  <c r="E164" i="11" s="1"/>
  <c r="E165" i="11" s="1"/>
  <c r="E166" i="11" s="1"/>
  <c r="E167" i="11" s="1"/>
  <c r="I8" i="11"/>
  <c r="G18" i="20" l="1"/>
  <c r="H17" i="20"/>
  <c r="J17" i="20" s="1"/>
  <c r="K17" i="20" s="1"/>
  <c r="E21" i="20"/>
  <c r="F20" i="20"/>
  <c r="E19" i="19"/>
  <c r="F18" i="19"/>
  <c r="J18" i="19" s="1"/>
  <c r="K18" i="19" s="1"/>
  <c r="H18" i="19"/>
  <c r="G19" i="19"/>
  <c r="J17" i="19"/>
  <c r="K17" i="19" s="1"/>
  <c r="E19" i="17"/>
  <c r="F18" i="17"/>
  <c r="J18" i="17" s="1"/>
  <c r="K18" i="17" s="1"/>
  <c r="G19" i="17"/>
  <c r="H18" i="17"/>
  <c r="G21" i="16"/>
  <c r="H20" i="16"/>
  <c r="E18" i="16"/>
  <c r="F17" i="16"/>
  <c r="J17" i="16" s="1"/>
  <c r="K17" i="16" s="1"/>
  <c r="E168" i="11"/>
  <c r="F8" i="11"/>
  <c r="G8" i="11"/>
  <c r="H18" i="20" l="1"/>
  <c r="J18" i="20" s="1"/>
  <c r="K18" i="20" s="1"/>
  <c r="G19" i="20"/>
  <c r="F21" i="20"/>
  <c r="E22" i="20"/>
  <c r="G20" i="19"/>
  <c r="H19" i="19"/>
  <c r="F19" i="19"/>
  <c r="J19" i="19" s="1"/>
  <c r="K19" i="19" s="1"/>
  <c r="E20" i="19"/>
  <c r="G20" i="17"/>
  <c r="H19" i="17"/>
  <c r="E20" i="17"/>
  <c r="F19" i="17"/>
  <c r="J19" i="17" s="1"/>
  <c r="K19" i="17" s="1"/>
  <c r="H21" i="16"/>
  <c r="G22" i="16"/>
  <c r="F18" i="16"/>
  <c r="J18" i="16" s="1"/>
  <c r="K18" i="16" s="1"/>
  <c r="E19" i="16"/>
  <c r="E169" i="11"/>
  <c r="E170" i="11" s="1"/>
  <c r="E171" i="11" s="1"/>
  <c r="F9" i="11"/>
  <c r="H8" i="11"/>
  <c r="J8" i="11" s="1"/>
  <c r="K8" i="11" s="1"/>
  <c r="L8" i="11" s="1"/>
  <c r="M8" i="11" s="1"/>
  <c r="G9" i="11"/>
  <c r="G20" i="20" l="1"/>
  <c r="H19" i="20"/>
  <c r="J19" i="20" s="1"/>
  <c r="K19" i="20" s="1"/>
  <c r="E23" i="20"/>
  <c r="F22" i="20"/>
  <c r="E21" i="19"/>
  <c r="F20" i="19"/>
  <c r="H20" i="19"/>
  <c r="G21" i="19"/>
  <c r="H20" i="17"/>
  <c r="G21" i="17"/>
  <c r="E21" i="17"/>
  <c r="F20" i="17"/>
  <c r="J20" i="17" s="1"/>
  <c r="K20" i="17" s="1"/>
  <c r="E20" i="16"/>
  <c r="F19" i="16"/>
  <c r="J19" i="16" s="1"/>
  <c r="K19" i="16" s="1"/>
  <c r="G23" i="16"/>
  <c r="H22" i="16"/>
  <c r="E172" i="11"/>
  <c r="E173" i="11" s="1"/>
  <c r="E174" i="11" s="1"/>
  <c r="E175" i="11" s="1"/>
  <c r="E176" i="11" s="1"/>
  <c r="E177" i="11" s="1"/>
  <c r="E178" i="11" s="1"/>
  <c r="E179" i="11" s="1"/>
  <c r="E180" i="11" s="1"/>
  <c r="E181" i="11" s="1"/>
  <c r="E182" i="11" s="1"/>
  <c r="E183" i="11" s="1"/>
  <c r="E184" i="11" s="1"/>
  <c r="E185" i="11" s="1"/>
  <c r="E186" i="11" s="1"/>
  <c r="E187" i="11" s="1"/>
  <c r="E188" i="11" s="1"/>
  <c r="E189" i="11" s="1"/>
  <c r="F10" i="11"/>
  <c r="G10" i="11"/>
  <c r="H9" i="11"/>
  <c r="J9" i="11" s="1"/>
  <c r="K9" i="11" s="1"/>
  <c r="I8" i="5"/>
  <c r="F23" i="20" l="1"/>
  <c r="E24" i="20"/>
  <c r="H20" i="20"/>
  <c r="J20" i="20" s="1"/>
  <c r="K20" i="20" s="1"/>
  <c r="G21" i="20"/>
  <c r="G22" i="19"/>
  <c r="H21" i="19"/>
  <c r="J20" i="19"/>
  <c r="K20" i="19" s="1"/>
  <c r="F21" i="19"/>
  <c r="J21" i="19" s="1"/>
  <c r="K21" i="19" s="1"/>
  <c r="L21" i="19" s="1"/>
  <c r="M21" i="19" s="1"/>
  <c r="I22" i="19"/>
  <c r="E22" i="19"/>
  <c r="F21" i="17"/>
  <c r="I22" i="17"/>
  <c r="E22" i="17"/>
  <c r="G22" i="17"/>
  <c r="H21" i="17"/>
  <c r="H23" i="16"/>
  <c r="G24" i="16"/>
  <c r="F20" i="16"/>
  <c r="J20" i="16" s="1"/>
  <c r="K20" i="16" s="1"/>
  <c r="E21" i="16"/>
  <c r="E190" i="11"/>
  <c r="E191" i="11" s="1"/>
  <c r="E192" i="11" s="1"/>
  <c r="E193" i="11" s="1"/>
  <c r="E194" i="11" s="1"/>
  <c r="E195" i="11" s="1"/>
  <c r="E196" i="11" s="1"/>
  <c r="E197" i="11" s="1"/>
  <c r="E198" i="11" s="1"/>
  <c r="E199" i="11" s="1"/>
  <c r="E200" i="11" s="1"/>
  <c r="E201" i="11" s="1"/>
  <c r="E202" i="11" s="1"/>
  <c r="E203" i="11" s="1"/>
  <c r="E204" i="11" s="1"/>
  <c r="E205" i="11" s="1"/>
  <c r="E206" i="11" s="1"/>
  <c r="E207" i="11" s="1"/>
  <c r="H10" i="11"/>
  <c r="J10" i="11" s="1"/>
  <c r="K10" i="11" s="1"/>
  <c r="G11" i="11"/>
  <c r="F11" i="11"/>
  <c r="H8" i="5"/>
  <c r="E25" i="20" l="1"/>
  <c r="F24" i="20"/>
  <c r="G22" i="20"/>
  <c r="H21" i="20"/>
  <c r="J21" i="20" s="1"/>
  <c r="K21" i="20" s="1"/>
  <c r="L21" i="20" s="1"/>
  <c r="M21" i="20" s="1"/>
  <c r="I22" i="20"/>
  <c r="E23" i="19"/>
  <c r="F22" i="19"/>
  <c r="J22" i="19" s="1"/>
  <c r="K22" i="19"/>
  <c r="L22" i="19" s="1"/>
  <c r="H22" i="19"/>
  <c r="G23" i="19"/>
  <c r="G23" i="17"/>
  <c r="H22" i="17"/>
  <c r="E23" i="17"/>
  <c r="F22" i="17"/>
  <c r="J22" i="17" s="1"/>
  <c r="K22" i="17"/>
  <c r="L22" i="17" s="1"/>
  <c r="J21" i="17"/>
  <c r="K21" i="17" s="1"/>
  <c r="L21" i="17" s="1"/>
  <c r="M21" i="17" s="1"/>
  <c r="I22" i="16"/>
  <c r="E22" i="16"/>
  <c r="F21" i="16"/>
  <c r="J21" i="16" s="1"/>
  <c r="K21" i="16" s="1"/>
  <c r="L21" i="16" s="1"/>
  <c r="M21" i="16" s="1"/>
  <c r="G25" i="16"/>
  <c r="H24" i="16"/>
  <c r="E208" i="11"/>
  <c r="E209" i="11" s="1"/>
  <c r="E210" i="11" s="1"/>
  <c r="E211" i="11" s="1"/>
  <c r="E212" i="11" s="1"/>
  <c r="E213" i="11" s="1"/>
  <c r="E214" i="11" s="1"/>
  <c r="E215" i="11" s="1"/>
  <c r="E216" i="11" s="1"/>
  <c r="E217" i="11" s="1"/>
  <c r="F8" i="5"/>
  <c r="G12" i="11"/>
  <c r="H11" i="11"/>
  <c r="J11" i="11" s="1"/>
  <c r="K11" i="11" s="1"/>
  <c r="F12" i="11"/>
  <c r="H9" i="5"/>
  <c r="H22" i="20" l="1"/>
  <c r="J22" i="20" s="1"/>
  <c r="G23" i="20"/>
  <c r="K22" i="20"/>
  <c r="L22" i="20" s="1"/>
  <c r="F25" i="20"/>
  <c r="E26" i="20"/>
  <c r="M22" i="19"/>
  <c r="G24" i="19"/>
  <c r="H23" i="19"/>
  <c r="F23" i="19"/>
  <c r="J23" i="19" s="1"/>
  <c r="K23" i="19" s="1"/>
  <c r="E24" i="19"/>
  <c r="E24" i="17"/>
  <c r="F23" i="17"/>
  <c r="M22" i="17"/>
  <c r="G24" i="17"/>
  <c r="H23" i="17"/>
  <c r="H25" i="16"/>
  <c r="G26" i="16"/>
  <c r="F22" i="16"/>
  <c r="J22" i="16" s="1"/>
  <c r="E23" i="16"/>
  <c r="K22" i="16"/>
  <c r="L22" i="16" s="1"/>
  <c r="E218" i="11"/>
  <c r="E219" i="11" s="1"/>
  <c r="E220" i="11" s="1"/>
  <c r="E221" i="11" s="1"/>
  <c r="E222" i="11" s="1"/>
  <c r="E223" i="11" s="1"/>
  <c r="E224" i="11" s="1"/>
  <c r="E225" i="11" s="1"/>
  <c r="E226" i="11" s="1"/>
  <c r="E227" i="11" s="1"/>
  <c r="E228" i="11" s="1"/>
  <c r="J8" i="5"/>
  <c r="K8" i="5" s="1"/>
  <c r="L8" i="5" s="1"/>
  <c r="M8" i="5" s="1"/>
  <c r="F9" i="5"/>
  <c r="J9" i="5" s="1"/>
  <c r="K9" i="5" s="1"/>
  <c r="F13" i="11"/>
  <c r="H12" i="11"/>
  <c r="J12" i="11" s="1"/>
  <c r="K12" i="11" s="1"/>
  <c r="G13" i="11"/>
  <c r="H10" i="5"/>
  <c r="M22" i="20" l="1"/>
  <c r="E27" i="20"/>
  <c r="F26" i="20"/>
  <c r="G24" i="20"/>
  <c r="H23" i="20"/>
  <c r="J23" i="20" s="1"/>
  <c r="K23" i="20" s="1"/>
  <c r="E25" i="19"/>
  <c r="F24" i="19"/>
  <c r="J24" i="19" s="1"/>
  <c r="K24" i="19" s="1"/>
  <c r="H24" i="19"/>
  <c r="G25" i="19"/>
  <c r="G25" i="17"/>
  <c r="H24" i="17"/>
  <c r="J23" i="17"/>
  <c r="K23" i="17" s="1"/>
  <c r="E25" i="17"/>
  <c r="F24" i="17"/>
  <c r="E24" i="16"/>
  <c r="F23" i="16"/>
  <c r="J23" i="16" s="1"/>
  <c r="K23" i="16" s="1"/>
  <c r="G27" i="16"/>
  <c r="H26" i="16"/>
  <c r="M22" i="16"/>
  <c r="E229" i="11"/>
  <c r="F10" i="5"/>
  <c r="J10" i="5" s="1"/>
  <c r="K10" i="5" s="1"/>
  <c r="G14" i="11"/>
  <c r="I15" i="11" s="1"/>
  <c r="H13" i="11"/>
  <c r="J13" i="11" s="1"/>
  <c r="K13" i="11" s="1"/>
  <c r="F14" i="11"/>
  <c r="H11" i="5"/>
  <c r="F27" i="20" l="1"/>
  <c r="E28" i="20"/>
  <c r="H24" i="20"/>
  <c r="J24" i="20" s="1"/>
  <c r="K24" i="20" s="1"/>
  <c r="G25" i="20"/>
  <c r="G26" i="19"/>
  <c r="H25" i="19"/>
  <c r="F25" i="19"/>
  <c r="E26" i="19"/>
  <c r="E26" i="17"/>
  <c r="F25" i="17"/>
  <c r="J25" i="17" s="1"/>
  <c r="K25" i="17" s="1"/>
  <c r="J24" i="17"/>
  <c r="K24" i="17" s="1"/>
  <c r="G26" i="17"/>
  <c r="H25" i="17"/>
  <c r="H27" i="16"/>
  <c r="G28" i="16"/>
  <c r="F24" i="16"/>
  <c r="J24" i="16" s="1"/>
  <c r="K24" i="16" s="1"/>
  <c r="E25" i="16"/>
  <c r="E230" i="11"/>
  <c r="E231" i="11" s="1"/>
  <c r="E232" i="11" s="1"/>
  <c r="E233" i="11" s="1"/>
  <c r="E234" i="11" s="1"/>
  <c r="E235" i="11" s="1"/>
  <c r="E236" i="11" s="1"/>
  <c r="F11" i="5"/>
  <c r="J11" i="5" s="1"/>
  <c r="K11" i="5" s="1"/>
  <c r="F15" i="11"/>
  <c r="H14" i="11"/>
  <c r="J14" i="11" s="1"/>
  <c r="K14" i="11" s="1"/>
  <c r="G15" i="11"/>
  <c r="H12" i="5"/>
  <c r="G26" i="20" l="1"/>
  <c r="H25" i="20"/>
  <c r="J25" i="20" s="1"/>
  <c r="K25" i="20" s="1"/>
  <c r="E29" i="20"/>
  <c r="F28" i="20"/>
  <c r="E27" i="19"/>
  <c r="F26" i="19"/>
  <c r="J25" i="19"/>
  <c r="K25" i="19" s="1"/>
  <c r="H26" i="19"/>
  <c r="G27" i="19"/>
  <c r="H26" i="17"/>
  <c r="G27" i="17"/>
  <c r="E27" i="17"/>
  <c r="F26" i="17"/>
  <c r="E26" i="16"/>
  <c r="F25" i="16"/>
  <c r="J25" i="16" s="1"/>
  <c r="K25" i="16" s="1"/>
  <c r="G29" i="16"/>
  <c r="H28" i="16"/>
  <c r="E237" i="11"/>
  <c r="E238" i="11" s="1"/>
  <c r="E239" i="11" s="1"/>
  <c r="E240" i="11" s="1"/>
  <c r="E241" i="11" s="1"/>
  <c r="E242" i="11" s="1"/>
  <c r="E243" i="11" s="1"/>
  <c r="E244" i="11" s="1"/>
  <c r="E245" i="11" s="1"/>
  <c r="E246" i="11" s="1"/>
  <c r="E247" i="11" s="1"/>
  <c r="E248" i="11" s="1"/>
  <c r="E249" i="11" s="1"/>
  <c r="E250" i="11" s="1"/>
  <c r="E251" i="11" s="1"/>
  <c r="E252" i="11" s="1"/>
  <c r="E253" i="11" s="1"/>
  <c r="E254" i="11" s="1"/>
  <c r="E255" i="11" s="1"/>
  <c r="E256" i="11" s="1"/>
  <c r="E257" i="11" s="1"/>
  <c r="E258" i="11" s="1"/>
  <c r="E259" i="11" s="1"/>
  <c r="E260" i="11" s="1"/>
  <c r="E261" i="11" s="1"/>
  <c r="E262" i="11" s="1"/>
  <c r="E263" i="11" s="1"/>
  <c r="E264" i="11" s="1"/>
  <c r="E265" i="11" s="1"/>
  <c r="E266" i="11" s="1"/>
  <c r="E267" i="11" s="1"/>
  <c r="E268" i="11" s="1"/>
  <c r="E269" i="11" s="1"/>
  <c r="E270" i="11" s="1"/>
  <c r="E271" i="11" s="1"/>
  <c r="E272" i="11" s="1"/>
  <c r="E273" i="11" s="1"/>
  <c r="E274" i="11" s="1"/>
  <c r="E275" i="11" s="1"/>
  <c r="F12" i="5"/>
  <c r="J12" i="5" s="1"/>
  <c r="K12" i="5" s="1"/>
  <c r="F16" i="11"/>
  <c r="G16" i="11"/>
  <c r="H15" i="11"/>
  <c r="J15" i="11" s="1"/>
  <c r="K15" i="11" s="1"/>
  <c r="L15" i="11" s="1"/>
  <c r="M15" i="11" s="1"/>
  <c r="H13" i="5"/>
  <c r="F29" i="20" l="1"/>
  <c r="E30" i="20"/>
  <c r="H26" i="20"/>
  <c r="J26" i="20" s="1"/>
  <c r="K26" i="20" s="1"/>
  <c r="G27" i="20"/>
  <c r="J26" i="19"/>
  <c r="K26" i="19" s="1"/>
  <c r="G28" i="19"/>
  <c r="H27" i="19"/>
  <c r="F27" i="19"/>
  <c r="J27" i="19" s="1"/>
  <c r="K27" i="19" s="1"/>
  <c r="E28" i="19"/>
  <c r="J26" i="17"/>
  <c r="K26" i="17" s="1"/>
  <c r="F27" i="17"/>
  <c r="E28" i="17"/>
  <c r="G28" i="17"/>
  <c r="H27" i="17"/>
  <c r="H29" i="16"/>
  <c r="G30" i="16"/>
  <c r="F26" i="16"/>
  <c r="J26" i="16" s="1"/>
  <c r="K26" i="16" s="1"/>
  <c r="E27" i="16"/>
  <c r="F13" i="5"/>
  <c r="J13" i="5" s="1"/>
  <c r="K13" i="5" s="1"/>
  <c r="H16" i="11"/>
  <c r="J16" i="11" s="1"/>
  <c r="K16" i="11" s="1"/>
  <c r="G17" i="11"/>
  <c r="F17" i="11"/>
  <c r="H14" i="5"/>
  <c r="I15" i="5"/>
  <c r="E31" i="20" l="1"/>
  <c r="F30" i="20"/>
  <c r="G28" i="20"/>
  <c r="H27" i="20"/>
  <c r="J27" i="20" s="1"/>
  <c r="K27" i="20" s="1"/>
  <c r="H28" i="19"/>
  <c r="G29" i="19"/>
  <c r="E29" i="19"/>
  <c r="F28" i="19"/>
  <c r="J28" i="19" s="1"/>
  <c r="K28" i="19" s="1"/>
  <c r="H28" i="17"/>
  <c r="G29" i="17"/>
  <c r="E29" i="17"/>
  <c r="F28" i="17"/>
  <c r="J27" i="17"/>
  <c r="K27" i="17" s="1"/>
  <c r="E28" i="16"/>
  <c r="F27" i="16"/>
  <c r="J27" i="16" s="1"/>
  <c r="K27" i="16" s="1"/>
  <c r="G31" i="16"/>
  <c r="H30" i="16"/>
  <c r="F14" i="5"/>
  <c r="J14" i="5" s="1"/>
  <c r="K14" i="5" s="1"/>
  <c r="G18" i="11"/>
  <c r="H17" i="11"/>
  <c r="J17" i="11" s="1"/>
  <c r="K17" i="11" s="1"/>
  <c r="F18" i="11"/>
  <c r="H15" i="5"/>
  <c r="H28" i="20" l="1"/>
  <c r="J28" i="20" s="1"/>
  <c r="K28" i="20" s="1"/>
  <c r="G29" i="20"/>
  <c r="F31" i="20"/>
  <c r="E32" i="20"/>
  <c r="F29" i="19"/>
  <c r="E30" i="19"/>
  <c r="G30" i="19"/>
  <c r="H29" i="19"/>
  <c r="J28" i="17"/>
  <c r="K28" i="17" s="1"/>
  <c r="F29" i="17"/>
  <c r="E30" i="17"/>
  <c r="G30" i="17"/>
  <c r="H29" i="17"/>
  <c r="H31" i="16"/>
  <c r="G32" i="16"/>
  <c r="F28" i="16"/>
  <c r="J28" i="16" s="1"/>
  <c r="K28" i="16" s="1"/>
  <c r="E29" i="16"/>
  <c r="F15" i="5"/>
  <c r="J15" i="5" s="1"/>
  <c r="K15" i="5" s="1"/>
  <c r="L15" i="5" s="1"/>
  <c r="M15" i="5" s="1"/>
  <c r="F19" i="11"/>
  <c r="H18" i="11"/>
  <c r="J18" i="11" s="1"/>
  <c r="K18" i="11" s="1"/>
  <c r="G19" i="11"/>
  <c r="H16" i="5"/>
  <c r="E33" i="20" l="1"/>
  <c r="F32" i="20"/>
  <c r="G30" i="20"/>
  <c r="H29" i="20"/>
  <c r="J29" i="20" s="1"/>
  <c r="K29" i="20" s="1"/>
  <c r="H30" i="19"/>
  <c r="G31" i="19"/>
  <c r="E31" i="19"/>
  <c r="F30" i="19"/>
  <c r="J30" i="19" s="1"/>
  <c r="K30" i="19" s="1"/>
  <c r="J29" i="19"/>
  <c r="K29" i="19" s="1"/>
  <c r="G31" i="17"/>
  <c r="H30" i="17"/>
  <c r="E31" i="17"/>
  <c r="F30" i="17"/>
  <c r="J30" i="17" s="1"/>
  <c r="K30" i="17" s="1"/>
  <c r="J29" i="17"/>
  <c r="K29" i="17" s="1"/>
  <c r="E30" i="16"/>
  <c r="F29" i="16"/>
  <c r="J29" i="16" s="1"/>
  <c r="K29" i="16" s="1"/>
  <c r="G33" i="16"/>
  <c r="H32" i="16"/>
  <c r="F16" i="5"/>
  <c r="J16" i="5" s="1"/>
  <c r="K16" i="5" s="1"/>
  <c r="G20" i="11"/>
  <c r="H19" i="11"/>
  <c r="J19" i="11" s="1"/>
  <c r="K19" i="11" s="1"/>
  <c r="F20" i="11"/>
  <c r="H17" i="5"/>
  <c r="H30" i="20" l="1"/>
  <c r="J30" i="20" s="1"/>
  <c r="K30" i="20" s="1"/>
  <c r="G31" i="20"/>
  <c r="F33" i="20"/>
  <c r="E34" i="20"/>
  <c r="F31" i="19"/>
  <c r="E32" i="19"/>
  <c r="G32" i="19"/>
  <c r="H31" i="19"/>
  <c r="E32" i="17"/>
  <c r="F31" i="17"/>
  <c r="J31" i="17" s="1"/>
  <c r="K31" i="17" s="1"/>
  <c r="G32" i="17"/>
  <c r="H31" i="17"/>
  <c r="H33" i="16"/>
  <c r="G34" i="16"/>
  <c r="F30" i="16"/>
  <c r="J30" i="16" s="1"/>
  <c r="K30" i="16" s="1"/>
  <c r="E31" i="16"/>
  <c r="F17" i="5"/>
  <c r="J17" i="5" s="1"/>
  <c r="K17" i="5" s="1"/>
  <c r="F21" i="11"/>
  <c r="H20" i="11"/>
  <c r="J20" i="11" s="1"/>
  <c r="K20" i="11" s="1"/>
  <c r="G21" i="11"/>
  <c r="I22" i="11" s="1"/>
  <c r="H18" i="5"/>
  <c r="E35" i="20" l="1"/>
  <c r="F34" i="20"/>
  <c r="G32" i="20"/>
  <c r="H31" i="20"/>
  <c r="J31" i="20" s="1"/>
  <c r="K31" i="20" s="1"/>
  <c r="H32" i="19"/>
  <c r="G33" i="19"/>
  <c r="E33" i="19"/>
  <c r="F32" i="19"/>
  <c r="J32" i="19" s="1"/>
  <c r="K32" i="19" s="1"/>
  <c r="J31" i="19"/>
  <c r="K31" i="19" s="1"/>
  <c r="G33" i="17"/>
  <c r="H32" i="17"/>
  <c r="E33" i="17"/>
  <c r="F32" i="17"/>
  <c r="J32" i="17" s="1"/>
  <c r="K32" i="17" s="1"/>
  <c r="E32" i="16"/>
  <c r="F31" i="16"/>
  <c r="J31" i="16" s="1"/>
  <c r="K31" i="16" s="1"/>
  <c r="G35" i="16"/>
  <c r="H34" i="16"/>
  <c r="F18" i="5"/>
  <c r="J18" i="5" s="1"/>
  <c r="K18" i="5" s="1"/>
  <c r="G22" i="11"/>
  <c r="H21" i="11"/>
  <c r="J21" i="11" s="1"/>
  <c r="K21" i="11" s="1"/>
  <c r="L21" i="11" s="1"/>
  <c r="M21" i="11" s="1"/>
  <c r="F22" i="11"/>
  <c r="H19" i="5"/>
  <c r="H32" i="20" l="1"/>
  <c r="J32" i="20" s="1"/>
  <c r="K32" i="20" s="1"/>
  <c r="G33" i="20"/>
  <c r="F35" i="20"/>
  <c r="E36" i="20"/>
  <c r="G34" i="19"/>
  <c r="H33" i="19"/>
  <c r="F33" i="19"/>
  <c r="J33" i="19" s="1"/>
  <c r="K33" i="19" s="1"/>
  <c r="E34" i="19"/>
  <c r="E34" i="17"/>
  <c r="F33" i="17"/>
  <c r="G34" i="17"/>
  <c r="H33" i="17"/>
  <c r="H35" i="16"/>
  <c r="G36" i="16"/>
  <c r="F32" i="16"/>
  <c r="J32" i="16" s="1"/>
  <c r="K32" i="16" s="1"/>
  <c r="E33" i="16"/>
  <c r="F19" i="5"/>
  <c r="J19" i="5" s="1"/>
  <c r="K19" i="5" s="1"/>
  <c r="H22" i="11"/>
  <c r="J22" i="11" s="1"/>
  <c r="K22" i="11" s="1"/>
  <c r="L22" i="11" s="1"/>
  <c r="M22" i="11" s="1"/>
  <c r="G23" i="11"/>
  <c r="F23" i="11"/>
  <c r="H20" i="5"/>
  <c r="E37" i="20" l="1"/>
  <c r="F36" i="20"/>
  <c r="G34" i="20"/>
  <c r="H33" i="20"/>
  <c r="J33" i="20" s="1"/>
  <c r="K33" i="20" s="1"/>
  <c r="E35" i="19"/>
  <c r="F34" i="19"/>
  <c r="H34" i="19"/>
  <c r="G35" i="19"/>
  <c r="G35" i="17"/>
  <c r="H34" i="17"/>
  <c r="J33" i="17"/>
  <c r="K33" i="17" s="1"/>
  <c r="E35" i="17"/>
  <c r="F34" i="17"/>
  <c r="E34" i="16"/>
  <c r="F33" i="16"/>
  <c r="J33" i="16" s="1"/>
  <c r="K33" i="16" s="1"/>
  <c r="G37" i="16"/>
  <c r="H36" i="16"/>
  <c r="F20" i="5"/>
  <c r="J20" i="5" s="1"/>
  <c r="K20" i="5" s="1"/>
  <c r="F24" i="11"/>
  <c r="G24" i="11"/>
  <c r="H23" i="11"/>
  <c r="J23" i="11" s="1"/>
  <c r="K23" i="11" s="1"/>
  <c r="H21" i="5"/>
  <c r="I22" i="5"/>
  <c r="H34" i="20" l="1"/>
  <c r="J34" i="20" s="1"/>
  <c r="K34" i="20" s="1"/>
  <c r="G35" i="20"/>
  <c r="F37" i="20"/>
  <c r="E38" i="20"/>
  <c r="F35" i="19"/>
  <c r="J35" i="19" s="1"/>
  <c r="K35" i="19" s="1"/>
  <c r="E36" i="19"/>
  <c r="G36" i="19"/>
  <c r="H35" i="19"/>
  <c r="J34" i="19"/>
  <c r="K34" i="19" s="1"/>
  <c r="E36" i="17"/>
  <c r="F35" i="17"/>
  <c r="J35" i="17" s="1"/>
  <c r="K35" i="17" s="1"/>
  <c r="J34" i="17"/>
  <c r="K34" i="17" s="1"/>
  <c r="G36" i="17"/>
  <c r="H35" i="17"/>
  <c r="H37" i="16"/>
  <c r="G38" i="16"/>
  <c r="F34" i="16"/>
  <c r="J34" i="16" s="1"/>
  <c r="K34" i="16" s="1"/>
  <c r="E35" i="16"/>
  <c r="F21" i="5"/>
  <c r="J21" i="5" s="1"/>
  <c r="K21" i="5" s="1"/>
  <c r="L21" i="5" s="1"/>
  <c r="M21" i="5" s="1"/>
  <c r="H24" i="11"/>
  <c r="J24" i="11" s="1"/>
  <c r="K24" i="11" s="1"/>
  <c r="G25" i="11"/>
  <c r="F25" i="11"/>
  <c r="H22" i="5"/>
  <c r="G36" i="20" l="1"/>
  <c r="H35" i="20"/>
  <c r="J35" i="20" s="1"/>
  <c r="K35" i="20" s="1"/>
  <c r="E39" i="20"/>
  <c r="F38" i="20"/>
  <c r="H36" i="19"/>
  <c r="G37" i="19"/>
  <c r="E37" i="19"/>
  <c r="F36" i="19"/>
  <c r="G37" i="17"/>
  <c r="H36" i="17"/>
  <c r="E37" i="17"/>
  <c r="F36" i="17"/>
  <c r="J36" i="17" s="1"/>
  <c r="K36" i="17" s="1"/>
  <c r="G39" i="16"/>
  <c r="H38" i="16"/>
  <c r="E36" i="16"/>
  <c r="F35" i="16"/>
  <c r="J35" i="16" s="1"/>
  <c r="K35" i="16" s="1"/>
  <c r="F22" i="5"/>
  <c r="J22" i="5" s="1"/>
  <c r="K22" i="5" s="1"/>
  <c r="L22" i="5" s="1"/>
  <c r="M22" i="5" s="1"/>
  <c r="G26" i="11"/>
  <c r="H25" i="11"/>
  <c r="J25" i="11" s="1"/>
  <c r="K25" i="11" s="1"/>
  <c r="F26" i="11"/>
  <c r="H23" i="5"/>
  <c r="H36" i="20" l="1"/>
  <c r="J36" i="20" s="1"/>
  <c r="K36" i="20" s="1"/>
  <c r="G37" i="20"/>
  <c r="F39" i="20"/>
  <c r="E40" i="20"/>
  <c r="J36" i="19"/>
  <c r="K36" i="19" s="1"/>
  <c r="F37" i="19"/>
  <c r="E38" i="19"/>
  <c r="G38" i="19"/>
  <c r="H37" i="19"/>
  <c r="E38" i="17"/>
  <c r="F37" i="17"/>
  <c r="G38" i="17"/>
  <c r="H37" i="17"/>
  <c r="F36" i="16"/>
  <c r="J36" i="16" s="1"/>
  <c r="K36" i="16" s="1"/>
  <c r="E37" i="16"/>
  <c r="H39" i="16"/>
  <c r="G40" i="16"/>
  <c r="F23" i="5"/>
  <c r="J23" i="5" s="1"/>
  <c r="K23" i="5" s="1"/>
  <c r="F27" i="11"/>
  <c r="H26" i="11"/>
  <c r="J26" i="11" s="1"/>
  <c r="K26" i="11" s="1"/>
  <c r="G27" i="11"/>
  <c r="H24" i="5"/>
  <c r="E41" i="20" l="1"/>
  <c r="F40" i="20"/>
  <c r="G38" i="20"/>
  <c r="H37" i="20"/>
  <c r="J37" i="20" s="1"/>
  <c r="K37" i="20" s="1"/>
  <c r="H38" i="19"/>
  <c r="G39" i="19"/>
  <c r="E39" i="19"/>
  <c r="F38" i="19"/>
  <c r="J37" i="19"/>
  <c r="K37" i="19" s="1"/>
  <c r="G39" i="17"/>
  <c r="H38" i="17"/>
  <c r="J37" i="17"/>
  <c r="K37" i="17" s="1"/>
  <c r="F38" i="17"/>
  <c r="J38" i="17" s="1"/>
  <c r="K38" i="17" s="1"/>
  <c r="E39" i="17"/>
  <c r="G41" i="16"/>
  <c r="H40" i="16"/>
  <c r="E38" i="16"/>
  <c r="F37" i="16"/>
  <c r="J37" i="16" s="1"/>
  <c r="K37" i="16" s="1"/>
  <c r="F24" i="5"/>
  <c r="J24" i="5" s="1"/>
  <c r="K24" i="5" s="1"/>
  <c r="G28" i="11"/>
  <c r="H27" i="11"/>
  <c r="J27" i="11" s="1"/>
  <c r="K27" i="11" s="1"/>
  <c r="F28" i="11"/>
  <c r="H25" i="5"/>
  <c r="H38" i="20" l="1"/>
  <c r="J38" i="20" s="1"/>
  <c r="K38" i="20" s="1"/>
  <c r="G39" i="20"/>
  <c r="F41" i="20"/>
  <c r="E42" i="20"/>
  <c r="J38" i="19"/>
  <c r="K38" i="19" s="1"/>
  <c r="F39" i="19"/>
  <c r="E40" i="19"/>
  <c r="G40" i="19"/>
  <c r="H39" i="19"/>
  <c r="E40" i="17"/>
  <c r="F39" i="17"/>
  <c r="G40" i="17"/>
  <c r="H39" i="17"/>
  <c r="F38" i="16"/>
  <c r="J38" i="16" s="1"/>
  <c r="K38" i="16" s="1"/>
  <c r="E39" i="16"/>
  <c r="H41" i="16"/>
  <c r="G42" i="16"/>
  <c r="F25" i="5"/>
  <c r="J25" i="5" s="1"/>
  <c r="K25" i="5" s="1"/>
  <c r="F29" i="11"/>
  <c r="H28" i="11"/>
  <c r="J28" i="11" s="1"/>
  <c r="K28" i="11" s="1"/>
  <c r="G29" i="11"/>
  <c r="H26" i="5"/>
  <c r="G40" i="20" l="1"/>
  <c r="H39" i="20"/>
  <c r="J39" i="20" s="1"/>
  <c r="K39" i="20" s="1"/>
  <c r="E43" i="20"/>
  <c r="F42" i="20"/>
  <c r="H40" i="19"/>
  <c r="G41" i="19"/>
  <c r="E41" i="19"/>
  <c r="F40" i="19"/>
  <c r="J39" i="19"/>
  <c r="K39" i="19" s="1"/>
  <c r="G41" i="17"/>
  <c r="H40" i="17"/>
  <c r="J39" i="17"/>
  <c r="K39" i="17" s="1"/>
  <c r="F40" i="17"/>
  <c r="J40" i="17" s="1"/>
  <c r="K40" i="17" s="1"/>
  <c r="E41" i="17"/>
  <c r="G43" i="16"/>
  <c r="H42" i="16"/>
  <c r="E40" i="16"/>
  <c r="F39" i="16"/>
  <c r="J39" i="16" s="1"/>
  <c r="K39" i="16" s="1"/>
  <c r="F26" i="5"/>
  <c r="J26" i="5" s="1"/>
  <c r="K26" i="5" s="1"/>
  <c r="F30" i="11"/>
  <c r="G30" i="11"/>
  <c r="H29" i="11"/>
  <c r="J29" i="11" s="1"/>
  <c r="K29" i="11" s="1"/>
  <c r="H27" i="5"/>
  <c r="F43" i="20" l="1"/>
  <c r="E44" i="20"/>
  <c r="H40" i="20"/>
  <c r="J40" i="20" s="1"/>
  <c r="K40" i="20" s="1"/>
  <c r="G41" i="20"/>
  <c r="J40" i="19"/>
  <c r="K40" i="19" s="1"/>
  <c r="F41" i="19"/>
  <c r="J41" i="19" s="1"/>
  <c r="K41" i="19" s="1"/>
  <c r="E42" i="19"/>
  <c r="G42" i="19"/>
  <c r="H41" i="19"/>
  <c r="G42" i="17"/>
  <c r="H41" i="17"/>
  <c r="E42" i="17"/>
  <c r="F41" i="17"/>
  <c r="F40" i="16"/>
  <c r="J40" i="16" s="1"/>
  <c r="K40" i="16" s="1"/>
  <c r="E41" i="16"/>
  <c r="H43" i="16"/>
  <c r="G44" i="16"/>
  <c r="F27" i="5"/>
  <c r="J27" i="5" s="1"/>
  <c r="K27" i="5" s="1"/>
  <c r="H30" i="11"/>
  <c r="J30" i="11" s="1"/>
  <c r="K30" i="11" s="1"/>
  <c r="G31" i="11"/>
  <c r="F31" i="11"/>
  <c r="H28" i="5"/>
  <c r="G42" i="20" l="1"/>
  <c r="H41" i="20"/>
  <c r="J41" i="20" s="1"/>
  <c r="K41" i="20" s="1"/>
  <c r="E45" i="20"/>
  <c r="F44" i="20"/>
  <c r="E43" i="19"/>
  <c r="F42" i="19"/>
  <c r="J42" i="19" s="1"/>
  <c r="K42" i="19" s="1"/>
  <c r="H42" i="19"/>
  <c r="G43" i="19"/>
  <c r="G43" i="17"/>
  <c r="H42" i="17"/>
  <c r="J41" i="17"/>
  <c r="K41" i="17" s="1"/>
  <c r="E43" i="17"/>
  <c r="F42" i="17"/>
  <c r="J42" i="17" s="1"/>
  <c r="K42" i="17" s="1"/>
  <c r="G45" i="16"/>
  <c r="H44" i="16"/>
  <c r="E42" i="16"/>
  <c r="F41" i="16"/>
  <c r="J41" i="16" s="1"/>
  <c r="K41" i="16" s="1"/>
  <c r="F28" i="5"/>
  <c r="J28" i="5" s="1"/>
  <c r="K28" i="5" s="1"/>
  <c r="F32" i="11"/>
  <c r="G32" i="11"/>
  <c r="H31" i="11"/>
  <c r="J31" i="11" s="1"/>
  <c r="K31" i="11" s="1"/>
  <c r="H29" i="5"/>
  <c r="H42" i="20" l="1"/>
  <c r="J42" i="20" s="1"/>
  <c r="K42" i="20" s="1"/>
  <c r="G43" i="20"/>
  <c r="F45" i="20"/>
  <c r="E46" i="20"/>
  <c r="F43" i="19"/>
  <c r="E44" i="19"/>
  <c r="G44" i="19"/>
  <c r="H43" i="19"/>
  <c r="E44" i="17"/>
  <c r="F43" i="17"/>
  <c r="G44" i="17"/>
  <c r="H43" i="17"/>
  <c r="F42" i="16"/>
  <c r="J42" i="16" s="1"/>
  <c r="K42" i="16" s="1"/>
  <c r="E43" i="16"/>
  <c r="H45" i="16"/>
  <c r="G46" i="16"/>
  <c r="F29" i="5"/>
  <c r="J29" i="5" s="1"/>
  <c r="K29" i="5" s="1"/>
  <c r="F33" i="11"/>
  <c r="H32" i="11"/>
  <c r="J32" i="11" s="1"/>
  <c r="K32" i="11" s="1"/>
  <c r="G33" i="11"/>
  <c r="H30" i="5"/>
  <c r="E47" i="20" l="1"/>
  <c r="F46" i="20"/>
  <c r="G44" i="20"/>
  <c r="H43" i="20"/>
  <c r="J43" i="20" s="1"/>
  <c r="K43" i="20" s="1"/>
  <c r="H44" i="19"/>
  <c r="G45" i="19"/>
  <c r="E45" i="19"/>
  <c r="F44" i="19"/>
  <c r="J44" i="19" s="1"/>
  <c r="K44" i="19" s="1"/>
  <c r="J43" i="19"/>
  <c r="K43" i="19" s="1"/>
  <c r="G45" i="17"/>
  <c r="H44" i="17"/>
  <c r="J43" i="17"/>
  <c r="K43" i="17" s="1"/>
  <c r="F44" i="17"/>
  <c r="J44" i="17" s="1"/>
  <c r="K44" i="17" s="1"/>
  <c r="E45" i="17"/>
  <c r="E44" i="16"/>
  <c r="F43" i="16"/>
  <c r="J43" i="16" s="1"/>
  <c r="K43" i="16" s="1"/>
  <c r="G47" i="16"/>
  <c r="H46" i="16"/>
  <c r="F30" i="5"/>
  <c r="J30" i="5" s="1"/>
  <c r="K30" i="5" s="1"/>
  <c r="G34" i="11"/>
  <c r="H33" i="11"/>
  <c r="J33" i="11" s="1"/>
  <c r="K33" i="11" s="1"/>
  <c r="F34" i="11"/>
  <c r="H31" i="5"/>
  <c r="H44" i="20" l="1"/>
  <c r="J44" i="20" s="1"/>
  <c r="K44" i="20" s="1"/>
  <c r="G45" i="20"/>
  <c r="F47" i="20"/>
  <c r="E48" i="20"/>
  <c r="F45" i="19"/>
  <c r="E46" i="19"/>
  <c r="G46" i="19"/>
  <c r="H45" i="19"/>
  <c r="E46" i="17"/>
  <c r="F45" i="17"/>
  <c r="G46" i="17"/>
  <c r="H45" i="17"/>
  <c r="H47" i="16"/>
  <c r="G48" i="16"/>
  <c r="F44" i="16"/>
  <c r="J44" i="16" s="1"/>
  <c r="K44" i="16" s="1"/>
  <c r="E45" i="16"/>
  <c r="F31" i="5"/>
  <c r="J31" i="5" s="1"/>
  <c r="K31" i="5" s="1"/>
  <c r="F35" i="11"/>
  <c r="H34" i="11"/>
  <c r="J34" i="11" s="1"/>
  <c r="K34" i="11" s="1"/>
  <c r="G35" i="11"/>
  <c r="H32" i="5"/>
  <c r="E49" i="20" l="1"/>
  <c r="F48" i="20"/>
  <c r="G46" i="20"/>
  <c r="H45" i="20"/>
  <c r="J45" i="20" s="1"/>
  <c r="K45" i="20" s="1"/>
  <c r="H46" i="19"/>
  <c r="G47" i="19"/>
  <c r="E47" i="19"/>
  <c r="F46" i="19"/>
  <c r="J46" i="19" s="1"/>
  <c r="K46" i="19" s="1"/>
  <c r="J45" i="19"/>
  <c r="K45" i="19" s="1"/>
  <c r="G47" i="17"/>
  <c r="H46" i="17"/>
  <c r="J45" i="17"/>
  <c r="K45" i="17" s="1"/>
  <c r="E47" i="17"/>
  <c r="F46" i="17"/>
  <c r="E46" i="16"/>
  <c r="F45" i="16"/>
  <c r="J45" i="16" s="1"/>
  <c r="K45" i="16" s="1"/>
  <c r="G49" i="16"/>
  <c r="H48" i="16"/>
  <c r="F32" i="5"/>
  <c r="J32" i="5" s="1"/>
  <c r="K32" i="5" s="1"/>
  <c r="G36" i="11"/>
  <c r="H35" i="11"/>
  <c r="J35" i="11" s="1"/>
  <c r="K35" i="11" s="1"/>
  <c r="F36" i="11"/>
  <c r="H33" i="5"/>
  <c r="I34" i="5"/>
  <c r="H46" i="20" l="1"/>
  <c r="J46" i="20" s="1"/>
  <c r="K46" i="20" s="1"/>
  <c r="G47" i="20"/>
  <c r="F49" i="20"/>
  <c r="E50" i="20"/>
  <c r="F47" i="19"/>
  <c r="E48" i="19"/>
  <c r="G48" i="19"/>
  <c r="H47" i="19"/>
  <c r="E48" i="17"/>
  <c r="F47" i="17"/>
  <c r="J47" i="17" s="1"/>
  <c r="K47" i="17" s="1"/>
  <c r="J46" i="17"/>
  <c r="K46" i="17" s="1"/>
  <c r="G48" i="17"/>
  <c r="H47" i="17"/>
  <c r="H49" i="16"/>
  <c r="G50" i="16"/>
  <c r="F46" i="16"/>
  <c r="J46" i="16" s="1"/>
  <c r="K46" i="16" s="1"/>
  <c r="E47" i="16"/>
  <c r="F33" i="5"/>
  <c r="J33" i="5" s="1"/>
  <c r="K33" i="5" s="1"/>
  <c r="F37" i="11"/>
  <c r="H36" i="11"/>
  <c r="J36" i="11" s="1"/>
  <c r="K36" i="11" s="1"/>
  <c r="G37" i="11"/>
  <c r="H34" i="5"/>
  <c r="E51" i="20" l="1"/>
  <c r="F50" i="20"/>
  <c r="G48" i="20"/>
  <c r="H47" i="20"/>
  <c r="J47" i="20" s="1"/>
  <c r="K47" i="20" s="1"/>
  <c r="H48" i="19"/>
  <c r="G49" i="19"/>
  <c r="E49" i="19"/>
  <c r="F48" i="19"/>
  <c r="J48" i="19" s="1"/>
  <c r="K48" i="19" s="1"/>
  <c r="J47" i="19"/>
  <c r="K47" i="19" s="1"/>
  <c r="G49" i="17"/>
  <c r="H48" i="17"/>
  <c r="E49" i="17"/>
  <c r="F48" i="17"/>
  <c r="J48" i="17" s="1"/>
  <c r="K48" i="17" s="1"/>
  <c r="E48" i="16"/>
  <c r="F47" i="16"/>
  <c r="J47" i="16" s="1"/>
  <c r="K47" i="16" s="1"/>
  <c r="G51" i="16"/>
  <c r="H50" i="16"/>
  <c r="F34" i="5"/>
  <c r="J34" i="5" s="1"/>
  <c r="K34" i="5" s="1"/>
  <c r="L34" i="5" s="1"/>
  <c r="M34" i="5" s="1"/>
  <c r="F38" i="11"/>
  <c r="G38" i="11"/>
  <c r="H37" i="11"/>
  <c r="J37" i="11" s="1"/>
  <c r="K37" i="11" s="1"/>
  <c r="H35" i="5"/>
  <c r="H48" i="20" l="1"/>
  <c r="J48" i="20" s="1"/>
  <c r="K48" i="20" s="1"/>
  <c r="G49" i="20"/>
  <c r="F51" i="20"/>
  <c r="E52" i="20"/>
  <c r="F49" i="19"/>
  <c r="E50" i="19"/>
  <c r="G50" i="19"/>
  <c r="H49" i="19"/>
  <c r="E50" i="17"/>
  <c r="F49" i="17"/>
  <c r="J49" i="17" s="1"/>
  <c r="K49" i="17" s="1"/>
  <c r="G50" i="17"/>
  <c r="H49" i="17"/>
  <c r="H51" i="16"/>
  <c r="G52" i="16"/>
  <c r="F48" i="16"/>
  <c r="J48" i="16" s="1"/>
  <c r="K48" i="16" s="1"/>
  <c r="E49" i="16"/>
  <c r="F35" i="5"/>
  <c r="J35" i="5" s="1"/>
  <c r="K35" i="5" s="1"/>
  <c r="H38" i="11"/>
  <c r="J38" i="11" s="1"/>
  <c r="K38" i="11" s="1"/>
  <c r="G39" i="11"/>
  <c r="F39" i="11"/>
  <c r="H36" i="5"/>
  <c r="G50" i="20" l="1"/>
  <c r="H49" i="20"/>
  <c r="J49" i="20" s="1"/>
  <c r="K49" i="20" s="1"/>
  <c r="E53" i="20"/>
  <c r="F52" i="20"/>
  <c r="H50" i="19"/>
  <c r="G51" i="19"/>
  <c r="E51" i="19"/>
  <c r="F50" i="19"/>
  <c r="J50" i="19" s="1"/>
  <c r="K50" i="19" s="1"/>
  <c r="J49" i="19"/>
  <c r="K49" i="19" s="1"/>
  <c r="E51" i="17"/>
  <c r="F50" i="17"/>
  <c r="G51" i="17"/>
  <c r="H50" i="17"/>
  <c r="E50" i="16"/>
  <c r="F49" i="16"/>
  <c r="J49" i="16" s="1"/>
  <c r="K49" i="16" s="1"/>
  <c r="G53" i="16"/>
  <c r="H52" i="16"/>
  <c r="F36" i="5"/>
  <c r="J36" i="5" s="1"/>
  <c r="K36" i="5" s="1"/>
  <c r="F40" i="11"/>
  <c r="G40" i="11"/>
  <c r="H39" i="11"/>
  <c r="J39" i="11" s="1"/>
  <c r="K39" i="11" s="1"/>
  <c r="H37" i="5"/>
  <c r="F53" i="20" l="1"/>
  <c r="E54" i="20"/>
  <c r="H50" i="20"/>
  <c r="J50" i="20" s="1"/>
  <c r="K50" i="20" s="1"/>
  <c r="G51" i="20"/>
  <c r="F51" i="19"/>
  <c r="E52" i="19"/>
  <c r="G52" i="19"/>
  <c r="H51" i="19"/>
  <c r="G52" i="17"/>
  <c r="H51" i="17"/>
  <c r="J50" i="17"/>
  <c r="K50" i="17" s="1"/>
  <c r="E52" i="17"/>
  <c r="F51" i="17"/>
  <c r="H53" i="16"/>
  <c r="G54" i="16"/>
  <c r="F50" i="16"/>
  <c r="J50" i="16" s="1"/>
  <c r="K50" i="16" s="1"/>
  <c r="E51" i="16"/>
  <c r="F37" i="5"/>
  <c r="J37" i="5" s="1"/>
  <c r="K37" i="5" s="1"/>
  <c r="F41" i="11"/>
  <c r="H40" i="11"/>
  <c r="J40" i="11" s="1"/>
  <c r="K40" i="11" s="1"/>
  <c r="G41" i="11"/>
  <c r="H38" i="5"/>
  <c r="E55" i="20" l="1"/>
  <c r="F54" i="20"/>
  <c r="G52" i="20"/>
  <c r="H51" i="20"/>
  <c r="J51" i="20" s="1"/>
  <c r="K51" i="20" s="1"/>
  <c r="H52" i="19"/>
  <c r="G53" i="19"/>
  <c r="E53" i="19"/>
  <c r="F52" i="19"/>
  <c r="J52" i="19" s="1"/>
  <c r="K52" i="19" s="1"/>
  <c r="J51" i="19"/>
  <c r="K51" i="19" s="1"/>
  <c r="E53" i="17"/>
  <c r="F52" i="17"/>
  <c r="J52" i="17" s="1"/>
  <c r="K52" i="17" s="1"/>
  <c r="J51" i="17"/>
  <c r="K51" i="17" s="1"/>
  <c r="G53" i="17"/>
  <c r="H52" i="17"/>
  <c r="E52" i="16"/>
  <c r="F51" i="16"/>
  <c r="J51" i="16" s="1"/>
  <c r="K51" i="16" s="1"/>
  <c r="G55" i="16"/>
  <c r="H54" i="16"/>
  <c r="F38" i="5"/>
  <c r="J38" i="5" s="1"/>
  <c r="K38" i="5" s="1"/>
  <c r="G42" i="11"/>
  <c r="H41" i="11"/>
  <c r="J41" i="11" s="1"/>
  <c r="K41" i="11" s="1"/>
  <c r="F42" i="11"/>
  <c r="H39" i="5"/>
  <c r="H52" i="20" l="1"/>
  <c r="J52" i="20" s="1"/>
  <c r="K52" i="20" s="1"/>
  <c r="G53" i="20"/>
  <c r="F55" i="20"/>
  <c r="E56" i="20"/>
  <c r="F53" i="19"/>
  <c r="E54" i="19"/>
  <c r="G54" i="19"/>
  <c r="H53" i="19"/>
  <c r="G54" i="17"/>
  <c r="H53" i="17"/>
  <c r="E54" i="17"/>
  <c r="F53" i="17"/>
  <c r="J53" i="17" s="1"/>
  <c r="K53" i="17" s="1"/>
  <c r="H55" i="16"/>
  <c r="G56" i="16"/>
  <c r="F52" i="16"/>
  <c r="J52" i="16" s="1"/>
  <c r="K52" i="16" s="1"/>
  <c r="E53" i="16"/>
  <c r="F39" i="5"/>
  <c r="J39" i="5" s="1"/>
  <c r="K39" i="5" s="1"/>
  <c r="F43" i="11"/>
  <c r="H42" i="11"/>
  <c r="J42" i="11" s="1"/>
  <c r="K42" i="11" s="1"/>
  <c r="G43" i="11"/>
  <c r="H40" i="5"/>
  <c r="G54" i="20" l="1"/>
  <c r="H53" i="20"/>
  <c r="J53" i="20" s="1"/>
  <c r="K53" i="20" s="1"/>
  <c r="E57" i="20"/>
  <c r="F56" i="20"/>
  <c r="H54" i="19"/>
  <c r="G55" i="19"/>
  <c r="E55" i="19"/>
  <c r="F54" i="19"/>
  <c r="J54" i="19" s="1"/>
  <c r="K54" i="19" s="1"/>
  <c r="J53" i="19"/>
  <c r="K53" i="19" s="1"/>
  <c r="E55" i="17"/>
  <c r="F54" i="17"/>
  <c r="J54" i="17" s="1"/>
  <c r="K54" i="17" s="1"/>
  <c r="G55" i="17"/>
  <c r="H54" i="17"/>
  <c r="G57" i="16"/>
  <c r="H56" i="16"/>
  <c r="E54" i="16"/>
  <c r="F53" i="16"/>
  <c r="J53" i="16" s="1"/>
  <c r="K53" i="16" s="1"/>
  <c r="F40" i="5"/>
  <c r="J40" i="5" s="1"/>
  <c r="K40" i="5" s="1"/>
  <c r="F44" i="11"/>
  <c r="G44" i="11"/>
  <c r="H43" i="11"/>
  <c r="J43" i="11" s="1"/>
  <c r="K43" i="11" s="1"/>
  <c r="H41" i="5"/>
  <c r="F57" i="20" l="1"/>
  <c r="E58" i="20"/>
  <c r="H54" i="20"/>
  <c r="J54" i="20" s="1"/>
  <c r="K54" i="20" s="1"/>
  <c r="G55" i="20"/>
  <c r="F55" i="19"/>
  <c r="E56" i="19"/>
  <c r="G56" i="19"/>
  <c r="H55" i="19"/>
  <c r="E56" i="17"/>
  <c r="F55" i="17"/>
  <c r="J55" i="17" s="1"/>
  <c r="K55" i="17" s="1"/>
  <c r="G56" i="17"/>
  <c r="H55" i="17"/>
  <c r="F54" i="16"/>
  <c r="J54" i="16" s="1"/>
  <c r="K54" i="16" s="1"/>
  <c r="E55" i="16"/>
  <c r="H57" i="16"/>
  <c r="G58" i="16"/>
  <c r="F41" i="5"/>
  <c r="J41" i="5" s="1"/>
  <c r="K41" i="5" s="1"/>
  <c r="H44" i="11"/>
  <c r="J44" i="11" s="1"/>
  <c r="K44" i="11" s="1"/>
  <c r="G45" i="11"/>
  <c r="F45" i="11"/>
  <c r="H42" i="5"/>
  <c r="E59" i="20" l="1"/>
  <c r="F58" i="20"/>
  <c r="G56" i="20"/>
  <c r="H55" i="20"/>
  <c r="J55" i="20" s="1"/>
  <c r="K55" i="20" s="1"/>
  <c r="E57" i="19"/>
  <c r="F56" i="19"/>
  <c r="H56" i="19"/>
  <c r="G57" i="19"/>
  <c r="J55" i="19"/>
  <c r="K55" i="19" s="1"/>
  <c r="E57" i="17"/>
  <c r="F56" i="17"/>
  <c r="G57" i="17"/>
  <c r="H56" i="17"/>
  <c r="G59" i="16"/>
  <c r="H58" i="16"/>
  <c r="E56" i="16"/>
  <c r="F55" i="16"/>
  <c r="J55" i="16" s="1"/>
  <c r="K55" i="16" s="1"/>
  <c r="F42" i="5"/>
  <c r="J42" i="5" s="1"/>
  <c r="K42" i="5" s="1"/>
  <c r="G46" i="11"/>
  <c r="H45" i="11"/>
  <c r="J45" i="11" s="1"/>
  <c r="K45" i="11" s="1"/>
  <c r="F46" i="11"/>
  <c r="H43" i="5"/>
  <c r="H56" i="20" l="1"/>
  <c r="J56" i="20" s="1"/>
  <c r="K56" i="20" s="1"/>
  <c r="G57" i="20"/>
  <c r="F59" i="20"/>
  <c r="E60" i="20"/>
  <c r="G58" i="19"/>
  <c r="H57" i="19"/>
  <c r="J56" i="19"/>
  <c r="K56" i="19" s="1"/>
  <c r="F57" i="19"/>
  <c r="J57" i="19" s="1"/>
  <c r="K57" i="19" s="1"/>
  <c r="E58" i="19"/>
  <c r="G58" i="17"/>
  <c r="H57" i="17"/>
  <c r="J56" i="17"/>
  <c r="K56" i="17" s="1"/>
  <c r="E58" i="17"/>
  <c r="F57" i="17"/>
  <c r="J57" i="17" s="1"/>
  <c r="K57" i="17" s="1"/>
  <c r="F56" i="16"/>
  <c r="J56" i="16" s="1"/>
  <c r="K56" i="16" s="1"/>
  <c r="E57" i="16"/>
  <c r="H59" i="16"/>
  <c r="G60" i="16"/>
  <c r="F43" i="5"/>
  <c r="J43" i="5" s="1"/>
  <c r="K43" i="5" s="1"/>
  <c r="H46" i="11"/>
  <c r="J46" i="11" s="1"/>
  <c r="K46" i="11" s="1"/>
  <c r="G47" i="11"/>
  <c r="F47" i="11"/>
  <c r="H44" i="5"/>
  <c r="G58" i="20" l="1"/>
  <c r="H57" i="20"/>
  <c r="J57" i="20" s="1"/>
  <c r="K57" i="20" s="1"/>
  <c r="E61" i="20"/>
  <c r="F60" i="20"/>
  <c r="E59" i="19"/>
  <c r="F58" i="19"/>
  <c r="H58" i="19"/>
  <c r="G59" i="19"/>
  <c r="E59" i="17"/>
  <c r="F58" i="17"/>
  <c r="G59" i="17"/>
  <c r="H58" i="17"/>
  <c r="G61" i="16"/>
  <c r="H60" i="16"/>
  <c r="E58" i="16"/>
  <c r="F57" i="16"/>
  <c r="J57" i="16" s="1"/>
  <c r="K57" i="16" s="1"/>
  <c r="F44" i="5"/>
  <c r="J44" i="5" s="1"/>
  <c r="K44" i="5" s="1"/>
  <c r="F48" i="11"/>
  <c r="G48" i="11"/>
  <c r="H47" i="11"/>
  <c r="J47" i="11" s="1"/>
  <c r="K47" i="11" s="1"/>
  <c r="H45" i="5"/>
  <c r="F61" i="20" l="1"/>
  <c r="E62" i="20"/>
  <c r="H58" i="20"/>
  <c r="J58" i="20" s="1"/>
  <c r="K58" i="20" s="1"/>
  <c r="G59" i="20"/>
  <c r="G60" i="19"/>
  <c r="H59" i="19"/>
  <c r="J58" i="19"/>
  <c r="K58" i="19" s="1"/>
  <c r="F59" i="19"/>
  <c r="J59" i="19" s="1"/>
  <c r="K59" i="19" s="1"/>
  <c r="E60" i="19"/>
  <c r="G60" i="17"/>
  <c r="H59" i="17"/>
  <c r="J58" i="17"/>
  <c r="K58" i="17" s="1"/>
  <c r="E60" i="17"/>
  <c r="F59" i="17"/>
  <c r="J59" i="17" s="1"/>
  <c r="K59" i="17" s="1"/>
  <c r="F58" i="16"/>
  <c r="J58" i="16" s="1"/>
  <c r="K58" i="16" s="1"/>
  <c r="E59" i="16"/>
  <c r="H61" i="16"/>
  <c r="G62" i="16"/>
  <c r="F45" i="5"/>
  <c r="J45" i="5" s="1"/>
  <c r="K45" i="5" s="1"/>
  <c r="F49" i="11"/>
  <c r="H48" i="11"/>
  <c r="J48" i="11" s="1"/>
  <c r="K48" i="11" s="1"/>
  <c r="G49" i="11"/>
  <c r="H46" i="5"/>
  <c r="G60" i="20" l="1"/>
  <c r="H59" i="20"/>
  <c r="J59" i="20" s="1"/>
  <c r="K59" i="20" s="1"/>
  <c r="E63" i="20"/>
  <c r="F62" i="20"/>
  <c r="E61" i="19"/>
  <c r="F60" i="19"/>
  <c r="H60" i="19"/>
  <c r="G61" i="19"/>
  <c r="E61" i="17"/>
  <c r="F60" i="17"/>
  <c r="G61" i="17"/>
  <c r="H60" i="17"/>
  <c r="G63" i="16"/>
  <c r="H62" i="16"/>
  <c r="E60" i="16"/>
  <c r="F59" i="16"/>
  <c r="J59" i="16" s="1"/>
  <c r="K59" i="16" s="1"/>
  <c r="F46" i="5"/>
  <c r="J46" i="5" s="1"/>
  <c r="K46" i="5" s="1"/>
  <c r="G50" i="11"/>
  <c r="H49" i="11"/>
  <c r="J49" i="11" s="1"/>
  <c r="K49" i="11" s="1"/>
  <c r="F50" i="11"/>
  <c r="H47" i="5"/>
  <c r="F63" i="20" l="1"/>
  <c r="E64" i="20"/>
  <c r="H60" i="20"/>
  <c r="J60" i="20" s="1"/>
  <c r="K60" i="20" s="1"/>
  <c r="G61" i="20"/>
  <c r="G62" i="19"/>
  <c r="H61" i="19"/>
  <c r="J60" i="19"/>
  <c r="K60" i="19" s="1"/>
  <c r="E62" i="19"/>
  <c r="F61" i="19"/>
  <c r="G62" i="17"/>
  <c r="H61" i="17"/>
  <c r="J60" i="17"/>
  <c r="K60" i="17" s="1"/>
  <c r="E62" i="17"/>
  <c r="F61" i="17"/>
  <c r="J61" i="17" s="1"/>
  <c r="K61" i="17" s="1"/>
  <c r="L61" i="17" s="1"/>
  <c r="M61" i="17" s="1"/>
  <c r="F60" i="16"/>
  <c r="J60" i="16" s="1"/>
  <c r="K60" i="16" s="1"/>
  <c r="E61" i="16"/>
  <c r="H63" i="16"/>
  <c r="G64" i="16"/>
  <c r="F47" i="5"/>
  <c r="J47" i="5" s="1"/>
  <c r="K47" i="5" s="1"/>
  <c r="F51" i="11"/>
  <c r="H50" i="11"/>
  <c r="J50" i="11" s="1"/>
  <c r="K50" i="11" s="1"/>
  <c r="G51" i="11"/>
  <c r="H48" i="5"/>
  <c r="E65" i="20" l="1"/>
  <c r="F64" i="20"/>
  <c r="G62" i="20"/>
  <c r="H61" i="20"/>
  <c r="J61" i="20" s="1"/>
  <c r="K61" i="20" s="1"/>
  <c r="E63" i="19"/>
  <c r="F62" i="19"/>
  <c r="J62" i="19" s="1"/>
  <c r="K62" i="19" s="1"/>
  <c r="J61" i="19"/>
  <c r="K61" i="19" s="1"/>
  <c r="L61" i="19" s="1"/>
  <c r="M61" i="19" s="1"/>
  <c r="H62" i="19"/>
  <c r="G63" i="19"/>
  <c r="E63" i="17"/>
  <c r="F62" i="17"/>
  <c r="G63" i="17"/>
  <c r="H62" i="17"/>
  <c r="G65" i="16"/>
  <c r="H64" i="16"/>
  <c r="E62" i="16"/>
  <c r="F61" i="16"/>
  <c r="J61" i="16" s="1"/>
  <c r="K61" i="16" s="1"/>
  <c r="L61" i="16" s="1"/>
  <c r="M61" i="16" s="1"/>
  <c r="F48" i="5"/>
  <c r="J48" i="5" s="1"/>
  <c r="K48" i="5" s="1"/>
  <c r="G52" i="11"/>
  <c r="H51" i="11"/>
  <c r="J51" i="11" s="1"/>
  <c r="K51" i="11" s="1"/>
  <c r="F52" i="11"/>
  <c r="H49" i="5"/>
  <c r="H62" i="20" l="1"/>
  <c r="J62" i="20" s="1"/>
  <c r="K62" i="20" s="1"/>
  <c r="G63" i="20"/>
  <c r="F65" i="20"/>
  <c r="E66" i="20"/>
  <c r="G64" i="19"/>
  <c r="H63" i="19"/>
  <c r="E64" i="19"/>
  <c r="F63" i="19"/>
  <c r="J63" i="19" s="1"/>
  <c r="K63" i="19" s="1"/>
  <c r="G64" i="17"/>
  <c r="H63" i="17"/>
  <c r="J62" i="17"/>
  <c r="K62" i="17" s="1"/>
  <c r="E64" i="17"/>
  <c r="F63" i="17"/>
  <c r="F62" i="16"/>
  <c r="J62" i="16" s="1"/>
  <c r="K62" i="16" s="1"/>
  <c r="E63" i="16"/>
  <c r="H65" i="16"/>
  <c r="G66" i="16"/>
  <c r="F49" i="5"/>
  <c r="J49" i="5" s="1"/>
  <c r="K49" i="5" s="1"/>
  <c r="F53" i="11"/>
  <c r="H52" i="11"/>
  <c r="J52" i="11" s="1"/>
  <c r="K52" i="11" s="1"/>
  <c r="G53" i="11"/>
  <c r="H50" i="5"/>
  <c r="E67" i="20" l="1"/>
  <c r="F66" i="20"/>
  <c r="G64" i="20"/>
  <c r="H63" i="20"/>
  <c r="J63" i="20" s="1"/>
  <c r="K63" i="20" s="1"/>
  <c r="E65" i="19"/>
  <c r="F64" i="19"/>
  <c r="J64" i="19" s="1"/>
  <c r="K64" i="19" s="1"/>
  <c r="H64" i="19"/>
  <c r="G65" i="19"/>
  <c r="E65" i="17"/>
  <c r="F64" i="17"/>
  <c r="J64" i="17" s="1"/>
  <c r="K64" i="17" s="1"/>
  <c r="J63" i="17"/>
  <c r="K63" i="17" s="1"/>
  <c r="G65" i="17"/>
  <c r="H64" i="17"/>
  <c r="G67" i="16"/>
  <c r="H66" i="16"/>
  <c r="E64" i="16"/>
  <c r="F63" i="16"/>
  <c r="J63" i="16" s="1"/>
  <c r="K63" i="16" s="1"/>
  <c r="F50" i="5"/>
  <c r="J50" i="5" s="1"/>
  <c r="K50" i="5" s="1"/>
  <c r="F54" i="11"/>
  <c r="G54" i="11"/>
  <c r="I55" i="11" s="1"/>
  <c r="H53" i="11"/>
  <c r="J53" i="11" s="1"/>
  <c r="K53" i="11" s="1"/>
  <c r="H51" i="5"/>
  <c r="F67" i="20" l="1"/>
  <c r="E68" i="20"/>
  <c r="H64" i="20"/>
  <c r="J64" i="20" s="1"/>
  <c r="K64" i="20" s="1"/>
  <c r="G65" i="20"/>
  <c r="G66" i="19"/>
  <c r="H65" i="19"/>
  <c r="E66" i="19"/>
  <c r="F65" i="19"/>
  <c r="J65" i="19" s="1"/>
  <c r="K65" i="19" s="1"/>
  <c r="G66" i="17"/>
  <c r="H65" i="17"/>
  <c r="E66" i="17"/>
  <c r="F65" i="17"/>
  <c r="J65" i="17" s="1"/>
  <c r="K65" i="17" s="1"/>
  <c r="F64" i="16"/>
  <c r="J64" i="16" s="1"/>
  <c r="K64" i="16" s="1"/>
  <c r="E65" i="16"/>
  <c r="H67" i="16"/>
  <c r="G68" i="16"/>
  <c r="F51" i="5"/>
  <c r="J51" i="5" s="1"/>
  <c r="K51" i="5" s="1"/>
  <c r="H54" i="11"/>
  <c r="J54" i="11" s="1"/>
  <c r="K54" i="11" s="1"/>
  <c r="G55" i="11"/>
  <c r="F55" i="11"/>
  <c r="H52" i="5"/>
  <c r="E69" i="20" l="1"/>
  <c r="F68" i="20"/>
  <c r="G66" i="20"/>
  <c r="H65" i="20"/>
  <c r="J65" i="20" s="1"/>
  <c r="K65" i="20" s="1"/>
  <c r="I67" i="19"/>
  <c r="E67" i="19"/>
  <c r="F66" i="19"/>
  <c r="H66" i="19"/>
  <c r="G67" i="19"/>
  <c r="I67" i="17"/>
  <c r="E67" i="17"/>
  <c r="F66" i="17"/>
  <c r="G67" i="17"/>
  <c r="H66" i="17"/>
  <c r="E66" i="16"/>
  <c r="F65" i="16"/>
  <c r="J65" i="16" s="1"/>
  <c r="K65" i="16" s="1"/>
  <c r="G69" i="16"/>
  <c r="H68" i="16"/>
  <c r="F52" i="5"/>
  <c r="J52" i="5" s="1"/>
  <c r="K52" i="5" s="1"/>
  <c r="F56" i="11"/>
  <c r="G56" i="11"/>
  <c r="H55" i="11"/>
  <c r="J55" i="11" s="1"/>
  <c r="K55" i="11" s="1"/>
  <c r="L55" i="11" s="1"/>
  <c r="M55" i="11" s="1"/>
  <c r="H53" i="5"/>
  <c r="H66" i="20" l="1"/>
  <c r="J66" i="20" s="1"/>
  <c r="K66" i="20" s="1"/>
  <c r="G67" i="20"/>
  <c r="I67" i="20"/>
  <c r="F69" i="20"/>
  <c r="E70" i="20"/>
  <c r="G68" i="19"/>
  <c r="H67" i="19"/>
  <c r="J66" i="19"/>
  <c r="K66" i="19" s="1"/>
  <c r="F67" i="19"/>
  <c r="J67" i="19" s="1"/>
  <c r="E68" i="19"/>
  <c r="K67" i="19"/>
  <c r="L67" i="19" s="1"/>
  <c r="G68" i="17"/>
  <c r="H67" i="17"/>
  <c r="J66" i="17"/>
  <c r="K66" i="17" s="1"/>
  <c r="E68" i="17"/>
  <c r="F67" i="17"/>
  <c r="K67" i="17"/>
  <c r="L67" i="17" s="1"/>
  <c r="H69" i="16"/>
  <c r="G70" i="16"/>
  <c r="F66" i="16"/>
  <c r="J66" i="16" s="1"/>
  <c r="K66" i="16" s="1"/>
  <c r="I67" i="16"/>
  <c r="E67" i="16"/>
  <c r="F53" i="5"/>
  <c r="J53" i="5" s="1"/>
  <c r="K53" i="5" s="1"/>
  <c r="I55" i="5"/>
  <c r="H56" i="11"/>
  <c r="J56" i="11" s="1"/>
  <c r="K56" i="11" s="1"/>
  <c r="G57" i="11"/>
  <c r="F57" i="11"/>
  <c r="H54" i="5"/>
  <c r="K67" i="20" l="1"/>
  <c r="L67" i="20" s="1"/>
  <c r="E71" i="20"/>
  <c r="F70" i="20"/>
  <c r="G68" i="20"/>
  <c r="H67" i="20"/>
  <c r="J67" i="20" s="1"/>
  <c r="M67" i="19"/>
  <c r="E69" i="19"/>
  <c r="F68" i="19"/>
  <c r="G69" i="19"/>
  <c r="H68" i="19"/>
  <c r="M67" i="17"/>
  <c r="E69" i="17"/>
  <c r="F68" i="17"/>
  <c r="J67" i="17"/>
  <c r="G69" i="17"/>
  <c r="H68" i="17"/>
  <c r="G71" i="16"/>
  <c r="H70" i="16"/>
  <c r="K67" i="16"/>
  <c r="L67" i="16" s="1"/>
  <c r="E68" i="16"/>
  <c r="F67" i="16"/>
  <c r="J67" i="16" s="1"/>
  <c r="F54" i="5"/>
  <c r="J54" i="5" s="1"/>
  <c r="K54" i="5" s="1"/>
  <c r="G58" i="11"/>
  <c r="H57" i="11"/>
  <c r="J57" i="11" s="1"/>
  <c r="K57" i="11" s="1"/>
  <c r="F58" i="11"/>
  <c r="H55" i="5"/>
  <c r="F71" i="20" l="1"/>
  <c r="E72" i="20"/>
  <c r="H68" i="20"/>
  <c r="J68" i="20" s="1"/>
  <c r="K68" i="20" s="1"/>
  <c r="G69" i="20"/>
  <c r="M67" i="20"/>
  <c r="E70" i="19"/>
  <c r="F69" i="19"/>
  <c r="G70" i="19"/>
  <c r="H69" i="19"/>
  <c r="J68" i="19"/>
  <c r="K68" i="19" s="1"/>
  <c r="E70" i="17"/>
  <c r="F69" i="17"/>
  <c r="G70" i="17"/>
  <c r="H69" i="17"/>
  <c r="J68" i="17"/>
  <c r="K68" i="17" s="1"/>
  <c r="M67" i="16"/>
  <c r="F68" i="16"/>
  <c r="J68" i="16" s="1"/>
  <c r="K68" i="16" s="1"/>
  <c r="E69" i="16"/>
  <c r="H71" i="16"/>
  <c r="G72" i="16"/>
  <c r="F55" i="5"/>
  <c r="J55" i="5" s="1"/>
  <c r="K55" i="5" s="1"/>
  <c r="L55" i="5" s="1"/>
  <c r="M55" i="5" s="1"/>
  <c r="F59" i="11"/>
  <c r="H58" i="11"/>
  <c r="J58" i="11" s="1"/>
  <c r="K58" i="11" s="1"/>
  <c r="G59" i="11"/>
  <c r="H56" i="5"/>
  <c r="E73" i="20" l="1"/>
  <c r="F72" i="20"/>
  <c r="G70" i="20"/>
  <c r="H69" i="20"/>
  <c r="J69" i="20" s="1"/>
  <c r="K69" i="20" s="1"/>
  <c r="G71" i="19"/>
  <c r="H70" i="19"/>
  <c r="J69" i="19"/>
  <c r="K69" i="19" s="1"/>
  <c r="E71" i="19"/>
  <c r="F70" i="19"/>
  <c r="G71" i="17"/>
  <c r="H70" i="17"/>
  <c r="J69" i="17"/>
  <c r="K69" i="17" s="1"/>
  <c r="E71" i="17"/>
  <c r="F70" i="17"/>
  <c r="G73" i="16"/>
  <c r="H72" i="16"/>
  <c r="E70" i="16"/>
  <c r="F69" i="16"/>
  <c r="J69" i="16" s="1"/>
  <c r="K69" i="16" s="1"/>
  <c r="F56" i="5"/>
  <c r="J56" i="5" s="1"/>
  <c r="K56" i="5" s="1"/>
  <c r="F60" i="11"/>
  <c r="G60" i="11"/>
  <c r="H59" i="11"/>
  <c r="J59" i="11" s="1"/>
  <c r="K59" i="11" s="1"/>
  <c r="H57" i="5"/>
  <c r="H70" i="20" l="1"/>
  <c r="J70" i="20" s="1"/>
  <c r="K70" i="20" s="1"/>
  <c r="G71" i="20"/>
  <c r="F73" i="20"/>
  <c r="E74" i="20"/>
  <c r="E72" i="19"/>
  <c r="F71" i="19"/>
  <c r="J71" i="19" s="1"/>
  <c r="K71" i="19" s="1"/>
  <c r="L71" i="19" s="1"/>
  <c r="M71" i="19" s="1"/>
  <c r="J70" i="19"/>
  <c r="K70" i="19" s="1"/>
  <c r="G72" i="19"/>
  <c r="H71" i="19"/>
  <c r="E72" i="17"/>
  <c r="F71" i="17"/>
  <c r="J70" i="17"/>
  <c r="K70" i="17" s="1"/>
  <c r="G72" i="17"/>
  <c r="H71" i="17"/>
  <c r="F70" i="16"/>
  <c r="J70" i="16" s="1"/>
  <c r="K70" i="16" s="1"/>
  <c r="E71" i="16"/>
  <c r="H73" i="16"/>
  <c r="G74" i="16"/>
  <c r="F57" i="5"/>
  <c r="J57" i="5" s="1"/>
  <c r="K57" i="5" s="1"/>
  <c r="H60" i="11"/>
  <c r="J60" i="11" s="1"/>
  <c r="K60" i="11" s="1"/>
  <c r="G61" i="11"/>
  <c r="F61" i="11"/>
  <c r="H58" i="5"/>
  <c r="G72" i="20" l="1"/>
  <c r="H71" i="20"/>
  <c r="J71" i="20" s="1"/>
  <c r="K71" i="20" s="1"/>
  <c r="E75" i="20"/>
  <c r="F74" i="20"/>
  <c r="G73" i="19"/>
  <c r="H72" i="19"/>
  <c r="E73" i="19"/>
  <c r="F72" i="19"/>
  <c r="J72" i="19" s="1"/>
  <c r="K72" i="19" s="1"/>
  <c r="L72" i="19" s="1"/>
  <c r="M72" i="19" s="1"/>
  <c r="G73" i="17"/>
  <c r="H72" i="17"/>
  <c r="J71" i="17"/>
  <c r="K71" i="17" s="1"/>
  <c r="L71" i="17" s="1"/>
  <c r="M71" i="17" s="1"/>
  <c r="E73" i="17"/>
  <c r="F72" i="17"/>
  <c r="J72" i="17" s="1"/>
  <c r="K72" i="17" s="1"/>
  <c r="L72" i="17" s="1"/>
  <c r="M72" i="17" s="1"/>
  <c r="G75" i="16"/>
  <c r="H74" i="16"/>
  <c r="E72" i="16"/>
  <c r="F71" i="16"/>
  <c r="J71" i="16" s="1"/>
  <c r="K71" i="16" s="1"/>
  <c r="L71" i="16" s="1"/>
  <c r="M71" i="16" s="1"/>
  <c r="F58" i="5"/>
  <c r="J58" i="5" s="1"/>
  <c r="K58" i="5" s="1"/>
  <c r="G62" i="11"/>
  <c r="H61" i="11"/>
  <c r="J61" i="11" s="1"/>
  <c r="K61" i="11" s="1"/>
  <c r="F62" i="11"/>
  <c r="H59" i="5"/>
  <c r="F75" i="20" l="1"/>
  <c r="E76" i="20"/>
  <c r="H72" i="20"/>
  <c r="J72" i="20" s="1"/>
  <c r="K72" i="20" s="1"/>
  <c r="G73" i="20"/>
  <c r="E74" i="19"/>
  <c r="F73" i="19"/>
  <c r="J73" i="19" s="1"/>
  <c r="K73" i="19" s="1"/>
  <c r="L73" i="19" s="1"/>
  <c r="M73" i="19" s="1"/>
  <c r="G74" i="19"/>
  <c r="H73" i="19"/>
  <c r="E74" i="17"/>
  <c r="F73" i="17"/>
  <c r="G74" i="17"/>
  <c r="H73" i="17"/>
  <c r="F72" i="16"/>
  <c r="J72" i="16" s="1"/>
  <c r="K72" i="16" s="1"/>
  <c r="L72" i="16" s="1"/>
  <c r="M72" i="16" s="1"/>
  <c r="E73" i="16"/>
  <c r="H75" i="16"/>
  <c r="G76" i="16"/>
  <c r="F59" i="5"/>
  <c r="J59" i="5" s="1"/>
  <c r="K59" i="5" s="1"/>
  <c r="F63" i="11"/>
  <c r="H62" i="11"/>
  <c r="J62" i="11" s="1"/>
  <c r="K62" i="11" s="1"/>
  <c r="G63" i="11"/>
  <c r="H60" i="5"/>
  <c r="G74" i="20" l="1"/>
  <c r="H73" i="20"/>
  <c r="J73" i="20" s="1"/>
  <c r="K73" i="20" s="1"/>
  <c r="L73" i="20" s="1"/>
  <c r="M73" i="20" s="1"/>
  <c r="E77" i="20"/>
  <c r="F76" i="20"/>
  <c r="G75" i="19"/>
  <c r="H74" i="19"/>
  <c r="E75" i="19"/>
  <c r="F74" i="19"/>
  <c r="J74" i="19" s="1"/>
  <c r="K74" i="19" s="1"/>
  <c r="L74" i="19" s="1"/>
  <c r="M74" i="19" s="1"/>
  <c r="J73" i="17"/>
  <c r="K73" i="17" s="1"/>
  <c r="L73" i="17" s="1"/>
  <c r="M73" i="17" s="1"/>
  <c r="G75" i="17"/>
  <c r="H74" i="17"/>
  <c r="E75" i="17"/>
  <c r="F74" i="17"/>
  <c r="G77" i="16"/>
  <c r="H76" i="16"/>
  <c r="E74" i="16"/>
  <c r="F73" i="16"/>
  <c r="J73" i="16" s="1"/>
  <c r="K73" i="16" s="1"/>
  <c r="L73" i="16" s="1"/>
  <c r="M73" i="16" s="1"/>
  <c r="F60" i="5"/>
  <c r="J60" i="5" s="1"/>
  <c r="K60" i="5" s="1"/>
  <c r="G64" i="11"/>
  <c r="H63" i="11"/>
  <c r="J63" i="11" s="1"/>
  <c r="K63" i="11" s="1"/>
  <c r="F64" i="11"/>
  <c r="H61" i="5"/>
  <c r="F77" i="20" l="1"/>
  <c r="E78" i="20"/>
  <c r="H74" i="20"/>
  <c r="J74" i="20" s="1"/>
  <c r="K74" i="20" s="1"/>
  <c r="G75" i="20"/>
  <c r="E76" i="19"/>
  <c r="F75" i="19"/>
  <c r="J75" i="19" s="1"/>
  <c r="K75" i="19" s="1"/>
  <c r="G76" i="19"/>
  <c r="H75" i="19"/>
  <c r="G76" i="17"/>
  <c r="H75" i="17"/>
  <c r="E76" i="17"/>
  <c r="F75" i="17"/>
  <c r="J75" i="17" s="1"/>
  <c r="K75" i="17" s="1"/>
  <c r="J74" i="17"/>
  <c r="K74" i="17" s="1"/>
  <c r="L74" i="17" s="1"/>
  <c r="M74" i="17" s="1"/>
  <c r="F74" i="16"/>
  <c r="J74" i="16" s="1"/>
  <c r="K74" i="16" s="1"/>
  <c r="L74" i="16" s="1"/>
  <c r="M74" i="16" s="1"/>
  <c r="E75" i="16"/>
  <c r="H77" i="16"/>
  <c r="G78" i="16"/>
  <c r="F61" i="5"/>
  <c r="J61" i="5" s="1"/>
  <c r="K61" i="5" s="1"/>
  <c r="F65" i="11"/>
  <c r="H64" i="11"/>
  <c r="J64" i="11" s="1"/>
  <c r="K64" i="11" s="1"/>
  <c r="G65" i="11"/>
  <c r="H62" i="5"/>
  <c r="E79" i="20" l="1"/>
  <c r="F78" i="20"/>
  <c r="G76" i="20"/>
  <c r="H75" i="20"/>
  <c r="J75" i="20" s="1"/>
  <c r="K75" i="20" s="1"/>
  <c r="G77" i="19"/>
  <c r="H76" i="19"/>
  <c r="I77" i="19"/>
  <c r="E77" i="19"/>
  <c r="F76" i="19"/>
  <c r="I77" i="17"/>
  <c r="E77" i="17"/>
  <c r="F76" i="17"/>
  <c r="J76" i="17" s="1"/>
  <c r="K76" i="17" s="1"/>
  <c r="G77" i="17"/>
  <c r="H76" i="17"/>
  <c r="G79" i="16"/>
  <c r="H78" i="16"/>
  <c r="E76" i="16"/>
  <c r="F75" i="16"/>
  <c r="J75" i="16" s="1"/>
  <c r="K75" i="16" s="1"/>
  <c r="F62" i="5"/>
  <c r="J62" i="5" s="1"/>
  <c r="K62" i="5" s="1"/>
  <c r="G66" i="11"/>
  <c r="I67" i="11" s="1"/>
  <c r="H65" i="11"/>
  <c r="J65" i="11" s="1"/>
  <c r="K65" i="11" s="1"/>
  <c r="F66" i="11"/>
  <c r="H63" i="5"/>
  <c r="I64" i="5"/>
  <c r="H76" i="20" l="1"/>
  <c r="J76" i="20" s="1"/>
  <c r="K76" i="20" s="1"/>
  <c r="G77" i="20"/>
  <c r="I77" i="20"/>
  <c r="F79" i="20"/>
  <c r="E80" i="20"/>
  <c r="K77" i="19"/>
  <c r="L77" i="19" s="1"/>
  <c r="F77" i="19"/>
  <c r="E78" i="19"/>
  <c r="J76" i="19"/>
  <c r="K76" i="19" s="1"/>
  <c r="G78" i="19"/>
  <c r="H77" i="19"/>
  <c r="E78" i="17"/>
  <c r="F77" i="17"/>
  <c r="G78" i="17"/>
  <c r="H77" i="17"/>
  <c r="K77" i="17"/>
  <c r="L77" i="17" s="1"/>
  <c r="F76" i="16"/>
  <c r="J76" i="16" s="1"/>
  <c r="K76" i="16" s="1"/>
  <c r="E77" i="16"/>
  <c r="I77" i="16"/>
  <c r="K77" i="16" s="1"/>
  <c r="L77" i="16" s="1"/>
  <c r="H79" i="16"/>
  <c r="G80" i="16"/>
  <c r="F63" i="5"/>
  <c r="J63" i="5" s="1"/>
  <c r="K63" i="5" s="1"/>
  <c r="H66" i="11"/>
  <c r="J66" i="11" s="1"/>
  <c r="K66" i="11" s="1"/>
  <c r="G67" i="11"/>
  <c r="F67" i="11"/>
  <c r="H64" i="5"/>
  <c r="K77" i="20" l="1"/>
  <c r="L77" i="20" s="1"/>
  <c r="E81" i="20"/>
  <c r="F80" i="20"/>
  <c r="G78" i="20"/>
  <c r="H77" i="20"/>
  <c r="J77" i="20" s="1"/>
  <c r="H78" i="19"/>
  <c r="G79" i="19"/>
  <c r="E79" i="19"/>
  <c r="F78" i="19"/>
  <c r="J78" i="19" s="1"/>
  <c r="K78" i="19" s="1"/>
  <c r="L78" i="19" s="1"/>
  <c r="M78" i="19" s="1"/>
  <c r="J77" i="19"/>
  <c r="M77" i="19"/>
  <c r="J77" i="17"/>
  <c r="G79" i="17"/>
  <c r="H78" i="17"/>
  <c r="M77" i="17"/>
  <c r="E79" i="17"/>
  <c r="F78" i="17"/>
  <c r="J78" i="17" s="1"/>
  <c r="K78" i="17" s="1"/>
  <c r="L78" i="17" s="1"/>
  <c r="M78" i="17" s="1"/>
  <c r="G81" i="16"/>
  <c r="H80" i="16"/>
  <c r="M77" i="16"/>
  <c r="E78" i="16"/>
  <c r="F77" i="16"/>
  <c r="J77" i="16" s="1"/>
  <c r="F64" i="5"/>
  <c r="J64" i="5" s="1"/>
  <c r="K64" i="5" s="1"/>
  <c r="L64" i="5" s="1"/>
  <c r="M64" i="5" s="1"/>
  <c r="F68" i="11"/>
  <c r="G68" i="11"/>
  <c r="H67" i="11"/>
  <c r="J67" i="11" s="1"/>
  <c r="K67" i="11" s="1"/>
  <c r="L67" i="11" s="1"/>
  <c r="M67" i="11" s="1"/>
  <c r="H65" i="5"/>
  <c r="F81" i="20" l="1"/>
  <c r="E82" i="20"/>
  <c r="M77" i="20"/>
  <c r="H78" i="20"/>
  <c r="J78" i="20" s="1"/>
  <c r="K78" i="20" s="1"/>
  <c r="L78" i="20" s="1"/>
  <c r="M78" i="20" s="1"/>
  <c r="G79" i="20"/>
  <c r="G80" i="19"/>
  <c r="H79" i="19"/>
  <c r="E80" i="19"/>
  <c r="F79" i="19"/>
  <c r="I80" i="19"/>
  <c r="K80" i="19" s="1"/>
  <c r="L80" i="19" s="1"/>
  <c r="M80" i="19" s="1"/>
  <c r="I80" i="17"/>
  <c r="E80" i="17"/>
  <c r="F79" i="17"/>
  <c r="G80" i="17"/>
  <c r="H79" i="17"/>
  <c r="F78" i="16"/>
  <c r="J78" i="16" s="1"/>
  <c r="K78" i="16" s="1"/>
  <c r="L78" i="16" s="1"/>
  <c r="M78" i="16" s="1"/>
  <c r="E79" i="16"/>
  <c r="H81" i="16"/>
  <c r="G82" i="16"/>
  <c r="F65" i="5"/>
  <c r="J65" i="5" s="1"/>
  <c r="K65" i="5" s="1"/>
  <c r="F69" i="11"/>
  <c r="H68" i="11"/>
  <c r="J68" i="11" s="1"/>
  <c r="K68" i="11" s="1"/>
  <c r="G69" i="11"/>
  <c r="H66" i="5"/>
  <c r="G80" i="20" l="1"/>
  <c r="H79" i="20"/>
  <c r="J79" i="20" s="1"/>
  <c r="K79" i="20" s="1"/>
  <c r="I80" i="20"/>
  <c r="K80" i="20" s="1"/>
  <c r="L80" i="20" s="1"/>
  <c r="E83" i="20"/>
  <c r="F82" i="20"/>
  <c r="H80" i="19"/>
  <c r="G81" i="19"/>
  <c r="J79" i="19"/>
  <c r="K79" i="19" s="1"/>
  <c r="E81" i="19"/>
  <c r="F80" i="19"/>
  <c r="J80" i="19" s="1"/>
  <c r="G81" i="17"/>
  <c r="H80" i="17"/>
  <c r="J79" i="17"/>
  <c r="K79" i="17" s="1"/>
  <c r="E81" i="17"/>
  <c r="F80" i="17"/>
  <c r="J80" i="17" s="1"/>
  <c r="K80" i="17"/>
  <c r="L80" i="17" s="1"/>
  <c r="I80" i="16"/>
  <c r="K80" i="16" s="1"/>
  <c r="L80" i="16" s="1"/>
  <c r="M80" i="16" s="1"/>
  <c r="E80" i="16"/>
  <c r="F79" i="16"/>
  <c r="J79" i="16" s="1"/>
  <c r="K79" i="16" s="1"/>
  <c r="G83" i="16"/>
  <c r="H82" i="16"/>
  <c r="F66" i="5"/>
  <c r="J66" i="5" s="1"/>
  <c r="K66" i="5" s="1"/>
  <c r="G70" i="11"/>
  <c r="H69" i="11"/>
  <c r="J69" i="11" s="1"/>
  <c r="K69" i="11" s="1"/>
  <c r="F70" i="11"/>
  <c r="I70" i="11"/>
  <c r="H67" i="5"/>
  <c r="M80" i="20" l="1"/>
  <c r="R2" i="20"/>
  <c r="S2" i="20" s="1"/>
  <c r="F83" i="20"/>
  <c r="E84" i="20"/>
  <c r="H80" i="20"/>
  <c r="J80" i="20" s="1"/>
  <c r="G81" i="20"/>
  <c r="G82" i="19"/>
  <c r="H81" i="19"/>
  <c r="E82" i="19"/>
  <c r="F81" i="19"/>
  <c r="J81" i="19" s="1"/>
  <c r="K81" i="19" s="1"/>
  <c r="E82" i="17"/>
  <c r="F81" i="17"/>
  <c r="M80" i="17"/>
  <c r="R2" i="17"/>
  <c r="S2" i="17" s="1"/>
  <c r="G82" i="17"/>
  <c r="H81" i="17"/>
  <c r="H83" i="16"/>
  <c r="G84" i="16"/>
  <c r="F80" i="16"/>
  <c r="J80" i="16" s="1"/>
  <c r="E81" i="16"/>
  <c r="F67" i="5"/>
  <c r="J67" i="5" s="1"/>
  <c r="K67" i="5" s="1"/>
  <c r="L67" i="5" s="1"/>
  <c r="M67" i="5" s="1"/>
  <c r="H70" i="11"/>
  <c r="J70" i="11" s="1"/>
  <c r="K70" i="11" s="1"/>
  <c r="L70" i="11" s="1"/>
  <c r="G71" i="11"/>
  <c r="F71" i="11"/>
  <c r="H68" i="5"/>
  <c r="G82" i="20" l="1"/>
  <c r="H81" i="20"/>
  <c r="J81" i="20" s="1"/>
  <c r="K81" i="20" s="1"/>
  <c r="E85" i="20"/>
  <c r="F84" i="20"/>
  <c r="R6" i="20"/>
  <c r="S6" i="20"/>
  <c r="E83" i="19"/>
  <c r="F82" i="19"/>
  <c r="J82" i="19" s="1"/>
  <c r="K82" i="19" s="1"/>
  <c r="H82" i="19"/>
  <c r="G83" i="19"/>
  <c r="J81" i="17"/>
  <c r="K81" i="17" s="1"/>
  <c r="G83" i="17"/>
  <c r="H82" i="17"/>
  <c r="E83" i="17"/>
  <c r="F82" i="17"/>
  <c r="E82" i="16"/>
  <c r="F81" i="16"/>
  <c r="J81" i="16" s="1"/>
  <c r="K81" i="16" s="1"/>
  <c r="G85" i="16"/>
  <c r="H84" i="16"/>
  <c r="F68" i="5"/>
  <c r="J68" i="5" s="1"/>
  <c r="K68" i="5" s="1"/>
  <c r="I70" i="5"/>
  <c r="G72" i="11"/>
  <c r="H71" i="11"/>
  <c r="J71" i="11" s="1"/>
  <c r="K71" i="11" s="1"/>
  <c r="M70" i="11"/>
  <c r="F72" i="11"/>
  <c r="H69" i="5"/>
  <c r="F85" i="20" l="1"/>
  <c r="E86" i="20"/>
  <c r="H82" i="20"/>
  <c r="J82" i="20" s="1"/>
  <c r="K82" i="20" s="1"/>
  <c r="G83" i="20"/>
  <c r="G84" i="19"/>
  <c r="H83" i="19"/>
  <c r="E84" i="19"/>
  <c r="F83" i="19"/>
  <c r="J83" i="19" s="1"/>
  <c r="K83" i="19" s="1"/>
  <c r="E84" i="17"/>
  <c r="F83" i="17"/>
  <c r="G84" i="17"/>
  <c r="H83" i="17"/>
  <c r="J82" i="17"/>
  <c r="K82" i="17" s="1"/>
  <c r="H85" i="16"/>
  <c r="G86" i="16"/>
  <c r="F82" i="16"/>
  <c r="J82" i="16" s="1"/>
  <c r="K82" i="16" s="1"/>
  <c r="E83" i="16"/>
  <c r="F69" i="5"/>
  <c r="J69" i="5" s="1"/>
  <c r="K69" i="5" s="1"/>
  <c r="F73" i="11"/>
  <c r="H72" i="11"/>
  <c r="J72" i="11" s="1"/>
  <c r="K72" i="11" s="1"/>
  <c r="G73" i="11"/>
  <c r="I74" i="11" s="1"/>
  <c r="H70" i="5"/>
  <c r="E87" i="20" l="1"/>
  <c r="F86" i="20"/>
  <c r="G84" i="20"/>
  <c r="H83" i="20"/>
  <c r="J83" i="20" s="1"/>
  <c r="K83" i="20" s="1"/>
  <c r="E85" i="19"/>
  <c r="F84" i="19"/>
  <c r="J84" i="19" s="1"/>
  <c r="K84" i="19" s="1"/>
  <c r="H84" i="19"/>
  <c r="G85" i="19"/>
  <c r="G85" i="17"/>
  <c r="H84" i="17"/>
  <c r="J83" i="17"/>
  <c r="K83" i="17" s="1"/>
  <c r="F84" i="17"/>
  <c r="J84" i="17" s="1"/>
  <c r="K84" i="17" s="1"/>
  <c r="E85" i="17"/>
  <c r="E84" i="16"/>
  <c r="F83" i="16"/>
  <c r="J83" i="16" s="1"/>
  <c r="K83" i="16" s="1"/>
  <c r="G87" i="16"/>
  <c r="H86" i="16"/>
  <c r="F70" i="5"/>
  <c r="J70" i="5" s="1"/>
  <c r="K70" i="5" s="1"/>
  <c r="L70" i="5" s="1"/>
  <c r="M70" i="5" s="1"/>
  <c r="G74" i="11"/>
  <c r="I75" i="11" s="1"/>
  <c r="H73" i="11"/>
  <c r="J73" i="11" s="1"/>
  <c r="K73" i="11" s="1"/>
  <c r="L73" i="11" s="1"/>
  <c r="M73" i="11" s="1"/>
  <c r="F74" i="11"/>
  <c r="H71" i="5"/>
  <c r="H84" i="20" l="1"/>
  <c r="J84" i="20" s="1"/>
  <c r="K84" i="20" s="1"/>
  <c r="G85" i="20"/>
  <c r="F87" i="20"/>
  <c r="E88" i="20"/>
  <c r="G86" i="19"/>
  <c r="H85" i="19"/>
  <c r="E86" i="19"/>
  <c r="F85" i="19"/>
  <c r="J85" i="19" s="1"/>
  <c r="K85" i="19" s="1"/>
  <c r="E86" i="17"/>
  <c r="F85" i="17"/>
  <c r="H85" i="17"/>
  <c r="G86" i="17"/>
  <c r="H87" i="16"/>
  <c r="G88" i="16"/>
  <c r="F84" i="16"/>
  <c r="J84" i="16" s="1"/>
  <c r="K84" i="16" s="1"/>
  <c r="E85" i="16"/>
  <c r="F71" i="5"/>
  <c r="J71" i="5" s="1"/>
  <c r="K71" i="5" s="1"/>
  <c r="H74" i="11"/>
  <c r="J74" i="11" s="1"/>
  <c r="K74" i="11" s="1"/>
  <c r="L74" i="11" s="1"/>
  <c r="M74" i="11" s="1"/>
  <c r="G75" i="11"/>
  <c r="F75" i="11"/>
  <c r="H72" i="5"/>
  <c r="G86" i="20" l="1"/>
  <c r="H85" i="20"/>
  <c r="J85" i="20" s="1"/>
  <c r="K85" i="20" s="1"/>
  <c r="E89" i="20"/>
  <c r="F88" i="20"/>
  <c r="E87" i="19"/>
  <c r="F86" i="19"/>
  <c r="H86" i="19"/>
  <c r="G87" i="19"/>
  <c r="G87" i="17"/>
  <c r="H86" i="17"/>
  <c r="J85" i="17"/>
  <c r="K85" i="17" s="1"/>
  <c r="F86" i="17"/>
  <c r="E87" i="17"/>
  <c r="E86" i="16"/>
  <c r="F85" i="16"/>
  <c r="J85" i="16" s="1"/>
  <c r="K85" i="16" s="1"/>
  <c r="G89" i="16"/>
  <c r="H88" i="16"/>
  <c r="F72" i="5"/>
  <c r="J72" i="5" s="1"/>
  <c r="K72" i="5" s="1"/>
  <c r="G76" i="11"/>
  <c r="I77" i="11" s="1"/>
  <c r="H75" i="11"/>
  <c r="J75" i="11" s="1"/>
  <c r="K75" i="11" s="1"/>
  <c r="L75" i="11" s="1"/>
  <c r="M75" i="11" s="1"/>
  <c r="F76" i="11"/>
  <c r="H73" i="5"/>
  <c r="F89" i="20" l="1"/>
  <c r="E90" i="20"/>
  <c r="H86" i="20"/>
  <c r="J86" i="20" s="1"/>
  <c r="K86" i="20" s="1"/>
  <c r="G87" i="20"/>
  <c r="J86" i="19"/>
  <c r="K86" i="19" s="1"/>
  <c r="G88" i="19"/>
  <c r="H87" i="19"/>
  <c r="E88" i="19"/>
  <c r="F87" i="19"/>
  <c r="J87" i="19" s="1"/>
  <c r="K87" i="19" s="1"/>
  <c r="H87" i="17"/>
  <c r="G88" i="17"/>
  <c r="J86" i="17"/>
  <c r="K86" i="17" s="1"/>
  <c r="E88" i="17"/>
  <c r="F87" i="17"/>
  <c r="J87" i="17" s="1"/>
  <c r="K87" i="17" s="1"/>
  <c r="H89" i="16"/>
  <c r="G90" i="16"/>
  <c r="F86" i="16"/>
  <c r="J86" i="16" s="1"/>
  <c r="K86" i="16" s="1"/>
  <c r="E87" i="16"/>
  <c r="F73" i="5"/>
  <c r="J73" i="5" s="1"/>
  <c r="K73" i="5" s="1"/>
  <c r="L73" i="5" s="1"/>
  <c r="M73" i="5" s="1"/>
  <c r="F77" i="11"/>
  <c r="H76" i="11"/>
  <c r="J76" i="11" s="1"/>
  <c r="K76" i="11" s="1"/>
  <c r="G77" i="11"/>
  <c r="I78" i="11" s="1"/>
  <c r="H74" i="5"/>
  <c r="I75" i="5"/>
  <c r="G88" i="20" l="1"/>
  <c r="H87" i="20"/>
  <c r="J87" i="20" s="1"/>
  <c r="K87" i="20" s="1"/>
  <c r="E91" i="20"/>
  <c r="F90" i="20"/>
  <c r="E89" i="19"/>
  <c r="F88" i="19"/>
  <c r="H88" i="19"/>
  <c r="G89" i="19"/>
  <c r="F88" i="17"/>
  <c r="E89" i="17"/>
  <c r="G89" i="17"/>
  <c r="H88" i="17"/>
  <c r="E88" i="16"/>
  <c r="F87" i="16"/>
  <c r="J87" i="16" s="1"/>
  <c r="K87" i="16" s="1"/>
  <c r="G91" i="16"/>
  <c r="H90" i="16"/>
  <c r="F74" i="5"/>
  <c r="J74" i="5" s="1"/>
  <c r="K74" i="5" s="1"/>
  <c r="L74" i="5" s="1"/>
  <c r="M74" i="5" s="1"/>
  <c r="F78" i="11"/>
  <c r="G78" i="11"/>
  <c r="H77" i="11"/>
  <c r="J77" i="11" s="1"/>
  <c r="K77" i="11" s="1"/>
  <c r="L77" i="11" s="1"/>
  <c r="M77" i="11" s="1"/>
  <c r="H75" i="5"/>
  <c r="F91" i="20" l="1"/>
  <c r="E92" i="20"/>
  <c r="H88" i="20"/>
  <c r="J88" i="20" s="1"/>
  <c r="K88" i="20" s="1"/>
  <c r="G89" i="20"/>
  <c r="G90" i="19"/>
  <c r="H89" i="19"/>
  <c r="J88" i="19"/>
  <c r="K88" i="19" s="1"/>
  <c r="E90" i="19"/>
  <c r="F89" i="19"/>
  <c r="J89" i="19" s="1"/>
  <c r="K89" i="19" s="1"/>
  <c r="H89" i="17"/>
  <c r="G90" i="17"/>
  <c r="E90" i="17"/>
  <c r="F89" i="17"/>
  <c r="J89" i="17" s="1"/>
  <c r="K89" i="17" s="1"/>
  <c r="J88" i="17"/>
  <c r="K88" i="17" s="1"/>
  <c r="H91" i="16"/>
  <c r="G92" i="16"/>
  <c r="F88" i="16"/>
  <c r="J88" i="16" s="1"/>
  <c r="K88" i="16" s="1"/>
  <c r="E89" i="16"/>
  <c r="F75" i="5"/>
  <c r="J75" i="5" s="1"/>
  <c r="K75" i="5" s="1"/>
  <c r="L75" i="5" s="1"/>
  <c r="M75" i="5" s="1"/>
  <c r="F79" i="11"/>
  <c r="H78" i="11"/>
  <c r="J78" i="11" s="1"/>
  <c r="K78" i="11" s="1"/>
  <c r="L78" i="11" s="1"/>
  <c r="G79" i="11"/>
  <c r="I80" i="11" s="1"/>
  <c r="H76" i="5"/>
  <c r="E93" i="20" l="1"/>
  <c r="F92" i="20"/>
  <c r="G90" i="20"/>
  <c r="H89" i="20"/>
  <c r="J89" i="20" s="1"/>
  <c r="K89" i="20" s="1"/>
  <c r="E91" i="19"/>
  <c r="F90" i="19"/>
  <c r="J90" i="19" s="1"/>
  <c r="K90" i="19" s="1"/>
  <c r="G91" i="19"/>
  <c r="H90" i="19"/>
  <c r="F90" i="17"/>
  <c r="J90" i="17" s="1"/>
  <c r="K90" i="17" s="1"/>
  <c r="E91" i="17"/>
  <c r="G91" i="17"/>
  <c r="H90" i="17"/>
  <c r="E90" i="16"/>
  <c r="F89" i="16"/>
  <c r="J89" i="16" s="1"/>
  <c r="K89" i="16" s="1"/>
  <c r="G93" i="16"/>
  <c r="H92" i="16"/>
  <c r="M78" i="11"/>
  <c r="F76" i="5"/>
  <c r="J76" i="5" s="1"/>
  <c r="K76" i="5" s="1"/>
  <c r="I78" i="5"/>
  <c r="F80" i="11"/>
  <c r="G80" i="11"/>
  <c r="H79" i="11"/>
  <c r="J79" i="11" s="1"/>
  <c r="K79" i="11" s="1"/>
  <c r="H77" i="5"/>
  <c r="H90" i="20" l="1"/>
  <c r="J90" i="20" s="1"/>
  <c r="K90" i="20" s="1"/>
  <c r="G91" i="20"/>
  <c r="F93" i="20"/>
  <c r="E94" i="20"/>
  <c r="E92" i="19"/>
  <c r="F91" i="19"/>
  <c r="J91" i="19" s="1"/>
  <c r="K91" i="19" s="1"/>
  <c r="G92" i="19"/>
  <c r="H91" i="19"/>
  <c r="H91" i="17"/>
  <c r="G92" i="17"/>
  <c r="E92" i="17"/>
  <c r="F91" i="17"/>
  <c r="J91" i="17" s="1"/>
  <c r="K91" i="17" s="1"/>
  <c r="H93" i="16"/>
  <c r="G94" i="16"/>
  <c r="F90" i="16"/>
  <c r="J90" i="16" s="1"/>
  <c r="K90" i="16" s="1"/>
  <c r="E91" i="16"/>
  <c r="F77" i="5"/>
  <c r="J77" i="5" s="1"/>
  <c r="K77" i="5" s="1"/>
  <c r="L77" i="5" s="1"/>
  <c r="M77" i="5" s="1"/>
  <c r="H80" i="11"/>
  <c r="J80" i="11" s="1"/>
  <c r="K80" i="11" s="1"/>
  <c r="L80" i="11" s="1"/>
  <c r="G81" i="11"/>
  <c r="F81" i="11"/>
  <c r="H78" i="5"/>
  <c r="G92" i="20" l="1"/>
  <c r="H91" i="20"/>
  <c r="J91" i="20" s="1"/>
  <c r="K91" i="20" s="1"/>
  <c r="E95" i="20"/>
  <c r="F94" i="20"/>
  <c r="E93" i="19"/>
  <c r="F92" i="19"/>
  <c r="J92" i="19" s="1"/>
  <c r="K92" i="19" s="1"/>
  <c r="G93" i="19"/>
  <c r="H92" i="19"/>
  <c r="F92" i="17"/>
  <c r="E93" i="17"/>
  <c r="G93" i="17"/>
  <c r="H92" i="17"/>
  <c r="E92" i="16"/>
  <c r="F91" i="16"/>
  <c r="J91" i="16" s="1"/>
  <c r="K91" i="16" s="1"/>
  <c r="G95" i="16"/>
  <c r="H94" i="16"/>
  <c r="M80" i="11"/>
  <c r="R2" i="11"/>
  <c r="S2" i="11" s="1"/>
  <c r="F78" i="5"/>
  <c r="J78" i="5" s="1"/>
  <c r="K78" i="5" s="1"/>
  <c r="L78" i="5" s="1"/>
  <c r="M78" i="5" s="1"/>
  <c r="G82" i="11"/>
  <c r="H81" i="11"/>
  <c r="J81" i="11" s="1"/>
  <c r="K81" i="11" s="1"/>
  <c r="F82" i="11"/>
  <c r="H79" i="5"/>
  <c r="I80" i="5"/>
  <c r="H92" i="20" l="1"/>
  <c r="J92" i="20" s="1"/>
  <c r="K92" i="20" s="1"/>
  <c r="G93" i="20"/>
  <c r="F95" i="20"/>
  <c r="E96" i="20"/>
  <c r="E94" i="19"/>
  <c r="F93" i="19"/>
  <c r="J93" i="19" s="1"/>
  <c r="K93" i="19" s="1"/>
  <c r="G94" i="19"/>
  <c r="H93" i="19"/>
  <c r="E94" i="17"/>
  <c r="F93" i="17"/>
  <c r="J93" i="17" s="1"/>
  <c r="K93" i="17" s="1"/>
  <c r="H93" i="17"/>
  <c r="G94" i="17"/>
  <c r="J92" i="17"/>
  <c r="K92" i="17" s="1"/>
  <c r="H95" i="16"/>
  <c r="G96" i="16"/>
  <c r="F92" i="16"/>
  <c r="J92" i="16" s="1"/>
  <c r="K92" i="16" s="1"/>
  <c r="E93" i="16"/>
  <c r="F79" i="5"/>
  <c r="J79" i="5" s="1"/>
  <c r="K79" i="5" s="1"/>
  <c r="F83" i="11"/>
  <c r="H82" i="11"/>
  <c r="J82" i="11" s="1"/>
  <c r="K82" i="11" s="1"/>
  <c r="G83" i="11"/>
  <c r="H80" i="5"/>
  <c r="F96" i="20" l="1"/>
  <c r="E97" i="20"/>
  <c r="G94" i="20"/>
  <c r="H93" i="20"/>
  <c r="J93" i="20" s="1"/>
  <c r="K93" i="20" s="1"/>
  <c r="E95" i="19"/>
  <c r="F94" i="19"/>
  <c r="J94" i="19" s="1"/>
  <c r="K94" i="19" s="1"/>
  <c r="G95" i="19"/>
  <c r="H94" i="19"/>
  <c r="G95" i="17"/>
  <c r="H94" i="17"/>
  <c r="F94" i="17"/>
  <c r="J94" i="17" s="1"/>
  <c r="K94" i="17" s="1"/>
  <c r="E95" i="17"/>
  <c r="E94" i="16"/>
  <c r="F93" i="16"/>
  <c r="J93" i="16" s="1"/>
  <c r="K93" i="16" s="1"/>
  <c r="G97" i="16"/>
  <c r="H96" i="16"/>
  <c r="F80" i="5"/>
  <c r="J80" i="5" s="1"/>
  <c r="K80" i="5" s="1"/>
  <c r="L80" i="5" s="1"/>
  <c r="M80" i="5" s="1"/>
  <c r="G84" i="11"/>
  <c r="H83" i="11"/>
  <c r="J83" i="11" s="1"/>
  <c r="K83" i="11" s="1"/>
  <c r="F84" i="11"/>
  <c r="H81" i="5"/>
  <c r="F97" i="20" l="1"/>
  <c r="E98" i="20"/>
  <c r="H94" i="20"/>
  <c r="J94" i="20" s="1"/>
  <c r="K94" i="20" s="1"/>
  <c r="G95" i="20"/>
  <c r="G96" i="19"/>
  <c r="H95" i="19"/>
  <c r="E96" i="19"/>
  <c r="F95" i="19"/>
  <c r="J95" i="19" s="1"/>
  <c r="K95" i="19" s="1"/>
  <c r="E96" i="17"/>
  <c r="F95" i="17"/>
  <c r="H95" i="17"/>
  <c r="G96" i="17"/>
  <c r="F94" i="16"/>
  <c r="J94" i="16" s="1"/>
  <c r="K94" i="16" s="1"/>
  <c r="E95" i="16"/>
  <c r="H97" i="16"/>
  <c r="G98" i="16"/>
  <c r="F81" i="5"/>
  <c r="J81" i="5" s="1"/>
  <c r="K81" i="5" s="1"/>
  <c r="F85" i="11"/>
  <c r="H84" i="11"/>
  <c r="J84" i="11" s="1"/>
  <c r="K84" i="11" s="1"/>
  <c r="G85" i="11"/>
  <c r="H82" i="5"/>
  <c r="E99" i="20" l="1"/>
  <c r="F98" i="20"/>
  <c r="G96" i="20"/>
  <c r="H95" i="20"/>
  <c r="J95" i="20" s="1"/>
  <c r="K95" i="20" s="1"/>
  <c r="E97" i="19"/>
  <c r="F96" i="19"/>
  <c r="J96" i="19" s="1"/>
  <c r="K96" i="19" s="1"/>
  <c r="G97" i="19"/>
  <c r="H96" i="19"/>
  <c r="G97" i="17"/>
  <c r="H96" i="17"/>
  <c r="J95" i="17"/>
  <c r="K95" i="17" s="1"/>
  <c r="F96" i="17"/>
  <c r="E97" i="17"/>
  <c r="G99" i="16"/>
  <c r="H98" i="16"/>
  <c r="E96" i="16"/>
  <c r="F95" i="16"/>
  <c r="J95" i="16" s="1"/>
  <c r="K95" i="16" s="1"/>
  <c r="F82" i="5"/>
  <c r="J82" i="5" s="1"/>
  <c r="K82" i="5" s="1"/>
  <c r="G86" i="11"/>
  <c r="H85" i="11"/>
  <c r="J85" i="11" s="1"/>
  <c r="K85" i="11" s="1"/>
  <c r="F86" i="11"/>
  <c r="H83" i="5"/>
  <c r="H96" i="20" l="1"/>
  <c r="J96" i="20" s="1"/>
  <c r="K96" i="20" s="1"/>
  <c r="G97" i="20"/>
  <c r="F99" i="20"/>
  <c r="E100" i="20"/>
  <c r="G98" i="19"/>
  <c r="H97" i="19"/>
  <c r="E98" i="19"/>
  <c r="F97" i="19"/>
  <c r="J97" i="19" s="1"/>
  <c r="K97" i="19" s="1"/>
  <c r="H97" i="17"/>
  <c r="G98" i="17"/>
  <c r="J96" i="17"/>
  <c r="K96" i="17" s="1"/>
  <c r="E98" i="17"/>
  <c r="F97" i="17"/>
  <c r="J97" i="17" s="1"/>
  <c r="K97" i="17" s="1"/>
  <c r="F96" i="16"/>
  <c r="J96" i="16" s="1"/>
  <c r="K96" i="16" s="1"/>
  <c r="E97" i="16"/>
  <c r="H99" i="16"/>
  <c r="G100" i="16"/>
  <c r="F83" i="5"/>
  <c r="J83" i="5" s="1"/>
  <c r="K83" i="5" s="1"/>
  <c r="H86" i="11"/>
  <c r="J86" i="11" s="1"/>
  <c r="K86" i="11" s="1"/>
  <c r="G87" i="11"/>
  <c r="F87" i="11"/>
  <c r="H84" i="5"/>
  <c r="H97" i="20" l="1"/>
  <c r="J97" i="20" s="1"/>
  <c r="K97" i="20" s="1"/>
  <c r="G98" i="20"/>
  <c r="E101" i="20"/>
  <c r="F100" i="20"/>
  <c r="E99" i="19"/>
  <c r="F98" i="19"/>
  <c r="J98" i="19" s="1"/>
  <c r="K98" i="19" s="1"/>
  <c r="G99" i="19"/>
  <c r="H98" i="19"/>
  <c r="G99" i="17"/>
  <c r="H98" i="17"/>
  <c r="F98" i="17"/>
  <c r="J98" i="17" s="1"/>
  <c r="K98" i="17" s="1"/>
  <c r="E99" i="17"/>
  <c r="G101" i="16"/>
  <c r="H100" i="16"/>
  <c r="E98" i="16"/>
  <c r="F97" i="16"/>
  <c r="J97" i="16" s="1"/>
  <c r="K97" i="16" s="1"/>
  <c r="F84" i="5"/>
  <c r="J84" i="5" s="1"/>
  <c r="K84" i="5" s="1"/>
  <c r="F88" i="11"/>
  <c r="G88" i="11"/>
  <c r="H87" i="11"/>
  <c r="J87" i="11" s="1"/>
  <c r="K87" i="11" s="1"/>
  <c r="H85" i="5"/>
  <c r="H98" i="20" l="1"/>
  <c r="J98" i="20" s="1"/>
  <c r="K98" i="20" s="1"/>
  <c r="G99" i="20"/>
  <c r="F101" i="20"/>
  <c r="E102" i="20"/>
  <c r="G100" i="19"/>
  <c r="H99" i="19"/>
  <c r="E100" i="19"/>
  <c r="F99" i="19"/>
  <c r="H99" i="17"/>
  <c r="G100" i="17"/>
  <c r="E100" i="17"/>
  <c r="F99" i="17"/>
  <c r="J99" i="17" s="1"/>
  <c r="K99" i="17" s="1"/>
  <c r="F98" i="16"/>
  <c r="J98" i="16" s="1"/>
  <c r="K98" i="16" s="1"/>
  <c r="E99" i="16"/>
  <c r="G102" i="16"/>
  <c r="H101" i="16"/>
  <c r="F85" i="5"/>
  <c r="J85" i="5" s="1"/>
  <c r="K85" i="5" s="1"/>
  <c r="F89" i="11"/>
  <c r="H88" i="11"/>
  <c r="J88" i="11" s="1"/>
  <c r="K88" i="11" s="1"/>
  <c r="G89" i="11"/>
  <c r="H86" i="5"/>
  <c r="E103" i="20" l="1"/>
  <c r="F102" i="20"/>
  <c r="H99" i="20"/>
  <c r="J99" i="20" s="1"/>
  <c r="K99" i="20" s="1"/>
  <c r="G100" i="20"/>
  <c r="J99" i="19"/>
  <c r="K99" i="19" s="1"/>
  <c r="E101" i="19"/>
  <c r="F100" i="19"/>
  <c r="G101" i="19"/>
  <c r="H100" i="19"/>
  <c r="F100" i="17"/>
  <c r="J100" i="17" s="1"/>
  <c r="K100" i="17" s="1"/>
  <c r="E101" i="17"/>
  <c r="G101" i="17"/>
  <c r="H100" i="17"/>
  <c r="G103" i="16"/>
  <c r="H102" i="16"/>
  <c r="E100" i="16"/>
  <c r="F99" i="16"/>
  <c r="J99" i="16" s="1"/>
  <c r="K99" i="16" s="1"/>
  <c r="F86" i="5"/>
  <c r="J86" i="5" s="1"/>
  <c r="K86" i="5" s="1"/>
  <c r="G90" i="11"/>
  <c r="H89" i="11"/>
  <c r="J89" i="11" s="1"/>
  <c r="K89" i="11" s="1"/>
  <c r="F90" i="11"/>
  <c r="H87" i="5"/>
  <c r="F103" i="20" l="1"/>
  <c r="E104" i="20"/>
  <c r="H100" i="20"/>
  <c r="J100" i="20" s="1"/>
  <c r="K100" i="20" s="1"/>
  <c r="G101" i="20"/>
  <c r="G102" i="19"/>
  <c r="H101" i="19"/>
  <c r="J100" i="19"/>
  <c r="K100" i="19" s="1"/>
  <c r="E102" i="19"/>
  <c r="F101" i="19"/>
  <c r="J101" i="19" s="1"/>
  <c r="K101" i="19" s="1"/>
  <c r="H101" i="17"/>
  <c r="G102" i="17"/>
  <c r="E102" i="17"/>
  <c r="F101" i="17"/>
  <c r="F100" i="16"/>
  <c r="J100" i="16" s="1"/>
  <c r="K100" i="16" s="1"/>
  <c r="E101" i="16"/>
  <c r="H103" i="16"/>
  <c r="G104" i="16"/>
  <c r="F87" i="5"/>
  <c r="J87" i="5" s="1"/>
  <c r="K87" i="5" s="1"/>
  <c r="F91" i="11"/>
  <c r="H90" i="11"/>
  <c r="J90" i="11" s="1"/>
  <c r="K90" i="11" s="1"/>
  <c r="G91" i="11"/>
  <c r="H88" i="5"/>
  <c r="F104" i="20" l="1"/>
  <c r="E105" i="20"/>
  <c r="H101" i="20"/>
  <c r="J101" i="20" s="1"/>
  <c r="K101" i="20" s="1"/>
  <c r="G102" i="20"/>
  <c r="E103" i="19"/>
  <c r="F102" i="19"/>
  <c r="G103" i="19"/>
  <c r="H102" i="19"/>
  <c r="F102" i="17"/>
  <c r="J102" i="17" s="1"/>
  <c r="K102" i="17" s="1"/>
  <c r="E103" i="17"/>
  <c r="J101" i="17"/>
  <c r="K101" i="17" s="1"/>
  <c r="G103" i="17"/>
  <c r="H102" i="17"/>
  <c r="G105" i="16"/>
  <c r="H104" i="16"/>
  <c r="E102" i="16"/>
  <c r="F101" i="16"/>
  <c r="J101" i="16" s="1"/>
  <c r="K101" i="16" s="1"/>
  <c r="F88" i="5"/>
  <c r="J88" i="5" s="1"/>
  <c r="K88" i="5" s="1"/>
  <c r="F92" i="11"/>
  <c r="G92" i="11"/>
  <c r="H91" i="11"/>
  <c r="J91" i="11" s="1"/>
  <c r="K91" i="11" s="1"/>
  <c r="H89" i="5"/>
  <c r="F105" i="20" l="1"/>
  <c r="E106" i="20"/>
  <c r="H102" i="20"/>
  <c r="J102" i="20" s="1"/>
  <c r="K102" i="20" s="1"/>
  <c r="G103" i="20"/>
  <c r="J102" i="19"/>
  <c r="K102" i="19" s="1"/>
  <c r="G104" i="19"/>
  <c r="H103" i="19"/>
  <c r="E104" i="19"/>
  <c r="F103" i="19"/>
  <c r="J103" i="19" s="1"/>
  <c r="K103" i="19" s="1"/>
  <c r="H103" i="17"/>
  <c r="G104" i="17"/>
  <c r="E104" i="17"/>
  <c r="F103" i="17"/>
  <c r="F102" i="16"/>
  <c r="J102" i="16" s="1"/>
  <c r="K102" i="16" s="1"/>
  <c r="E103" i="16"/>
  <c r="H105" i="16"/>
  <c r="G106" i="16"/>
  <c r="F89" i="5"/>
  <c r="J89" i="5" s="1"/>
  <c r="K89" i="5" s="1"/>
  <c r="H92" i="11"/>
  <c r="J92" i="11" s="1"/>
  <c r="K92" i="11" s="1"/>
  <c r="G93" i="11"/>
  <c r="F93" i="11"/>
  <c r="H90" i="5"/>
  <c r="H103" i="20" l="1"/>
  <c r="J103" i="20" s="1"/>
  <c r="K103" i="20" s="1"/>
  <c r="G104" i="20"/>
  <c r="E107" i="20"/>
  <c r="F106" i="20"/>
  <c r="E105" i="19"/>
  <c r="F104" i="19"/>
  <c r="J104" i="19" s="1"/>
  <c r="K104" i="19" s="1"/>
  <c r="G105" i="19"/>
  <c r="H104" i="19"/>
  <c r="F104" i="17"/>
  <c r="E105" i="17"/>
  <c r="J103" i="17"/>
  <c r="K103" i="17" s="1"/>
  <c r="G105" i="17"/>
  <c r="H104" i="17"/>
  <c r="E104" i="16"/>
  <c r="F103" i="16"/>
  <c r="J103" i="16" s="1"/>
  <c r="K103" i="16" s="1"/>
  <c r="G107" i="16"/>
  <c r="H106" i="16"/>
  <c r="F90" i="5"/>
  <c r="J90" i="5" s="1"/>
  <c r="K90" i="5" s="1"/>
  <c r="G94" i="11"/>
  <c r="H93" i="11"/>
  <c r="J93" i="11" s="1"/>
  <c r="K93" i="11" s="1"/>
  <c r="F94" i="11"/>
  <c r="H91" i="5"/>
  <c r="F107" i="20" l="1"/>
  <c r="E108" i="20"/>
  <c r="H104" i="20"/>
  <c r="J104" i="20" s="1"/>
  <c r="K104" i="20" s="1"/>
  <c r="G105" i="20"/>
  <c r="E106" i="19"/>
  <c r="F105" i="19"/>
  <c r="J105" i="19" s="1"/>
  <c r="K105" i="19" s="1"/>
  <c r="G106" i="19"/>
  <c r="H105" i="19"/>
  <c r="H105" i="17"/>
  <c r="G106" i="17"/>
  <c r="E106" i="17"/>
  <c r="F105" i="17"/>
  <c r="J105" i="17" s="1"/>
  <c r="K105" i="17" s="1"/>
  <c r="J104" i="17"/>
  <c r="K104" i="17" s="1"/>
  <c r="H107" i="16"/>
  <c r="G108" i="16"/>
  <c r="F104" i="16"/>
  <c r="J104" i="16" s="1"/>
  <c r="K104" i="16" s="1"/>
  <c r="E105" i="16"/>
  <c r="F91" i="5"/>
  <c r="J91" i="5" s="1"/>
  <c r="K91" i="5" s="1"/>
  <c r="H94" i="11"/>
  <c r="J94" i="11" s="1"/>
  <c r="K94" i="11" s="1"/>
  <c r="G95" i="11"/>
  <c r="F95" i="11"/>
  <c r="H92" i="5"/>
  <c r="F108" i="20" l="1"/>
  <c r="E109" i="20"/>
  <c r="H105" i="20"/>
  <c r="J105" i="20" s="1"/>
  <c r="K105" i="20" s="1"/>
  <c r="G106" i="20"/>
  <c r="E107" i="19"/>
  <c r="F106" i="19"/>
  <c r="J106" i="19" s="1"/>
  <c r="K106" i="19" s="1"/>
  <c r="G107" i="19"/>
  <c r="H106" i="19"/>
  <c r="F106" i="17"/>
  <c r="E107" i="17"/>
  <c r="G107" i="17"/>
  <c r="H106" i="17"/>
  <c r="E106" i="16"/>
  <c r="F105" i="16"/>
  <c r="J105" i="16" s="1"/>
  <c r="K105" i="16" s="1"/>
  <c r="G109" i="16"/>
  <c r="H108" i="16"/>
  <c r="F92" i="5"/>
  <c r="J92" i="5" s="1"/>
  <c r="K92" i="5" s="1"/>
  <c r="F96" i="11"/>
  <c r="G96" i="11"/>
  <c r="H95" i="11"/>
  <c r="J95" i="11" s="1"/>
  <c r="K95" i="11" s="1"/>
  <c r="H93" i="5"/>
  <c r="H106" i="20" l="1"/>
  <c r="J106" i="20" s="1"/>
  <c r="K106" i="20" s="1"/>
  <c r="G107" i="20"/>
  <c r="F109" i="20"/>
  <c r="E110" i="20"/>
  <c r="E108" i="19"/>
  <c r="F107" i="19"/>
  <c r="J107" i="19" s="1"/>
  <c r="K107" i="19" s="1"/>
  <c r="G108" i="19"/>
  <c r="H107" i="19"/>
  <c r="H107" i="17"/>
  <c r="G108" i="17"/>
  <c r="E108" i="17"/>
  <c r="F107" i="17"/>
  <c r="J107" i="17" s="1"/>
  <c r="K107" i="17" s="1"/>
  <c r="J106" i="17"/>
  <c r="K106" i="17" s="1"/>
  <c r="H109" i="16"/>
  <c r="G110" i="16"/>
  <c r="F106" i="16"/>
  <c r="J106" i="16" s="1"/>
  <c r="K106" i="16" s="1"/>
  <c r="E107" i="16"/>
  <c r="F93" i="5"/>
  <c r="J93" i="5" s="1"/>
  <c r="K93" i="5" s="1"/>
  <c r="H96" i="11"/>
  <c r="J96" i="11" s="1"/>
  <c r="K96" i="11" s="1"/>
  <c r="G97" i="11"/>
  <c r="F97" i="11"/>
  <c r="H94" i="5"/>
  <c r="E111" i="20" l="1"/>
  <c r="F110" i="20"/>
  <c r="H107" i="20"/>
  <c r="J107" i="20" s="1"/>
  <c r="K107" i="20" s="1"/>
  <c r="G108" i="20"/>
  <c r="E109" i="19"/>
  <c r="F108" i="19"/>
  <c r="J108" i="19" s="1"/>
  <c r="K108" i="19" s="1"/>
  <c r="G109" i="19"/>
  <c r="H108" i="19"/>
  <c r="F108" i="17"/>
  <c r="E109" i="17"/>
  <c r="G109" i="17"/>
  <c r="H108" i="17"/>
  <c r="E108" i="16"/>
  <c r="F107" i="16"/>
  <c r="J107" i="16" s="1"/>
  <c r="K107" i="16" s="1"/>
  <c r="G111" i="16"/>
  <c r="H110" i="16"/>
  <c r="F94" i="5"/>
  <c r="J94" i="5" s="1"/>
  <c r="K94" i="5" s="1"/>
  <c r="G98" i="11"/>
  <c r="H97" i="11"/>
  <c r="J97" i="11" s="1"/>
  <c r="K97" i="11" s="1"/>
  <c r="F98" i="11"/>
  <c r="H95" i="5"/>
  <c r="F111" i="20" l="1"/>
  <c r="E112" i="20"/>
  <c r="H108" i="20"/>
  <c r="J108" i="20" s="1"/>
  <c r="K108" i="20" s="1"/>
  <c r="G109" i="20"/>
  <c r="E110" i="19"/>
  <c r="F109" i="19"/>
  <c r="J109" i="19" s="1"/>
  <c r="K109" i="19" s="1"/>
  <c r="G110" i="19"/>
  <c r="H109" i="19"/>
  <c r="E110" i="17"/>
  <c r="F109" i="17"/>
  <c r="H109" i="17"/>
  <c r="G110" i="17"/>
  <c r="J108" i="17"/>
  <c r="K108" i="17" s="1"/>
  <c r="H111" i="16"/>
  <c r="G112" i="16"/>
  <c r="F108" i="16"/>
  <c r="J108" i="16" s="1"/>
  <c r="K108" i="16" s="1"/>
  <c r="E109" i="16"/>
  <c r="F95" i="5"/>
  <c r="J95" i="5" s="1"/>
  <c r="K95" i="5" s="1"/>
  <c r="F99" i="11"/>
  <c r="H98" i="11"/>
  <c r="J98" i="11" s="1"/>
  <c r="K98" i="11" s="1"/>
  <c r="G99" i="11"/>
  <c r="H96" i="5"/>
  <c r="E113" i="20" l="1"/>
  <c r="F112" i="20"/>
  <c r="H109" i="20"/>
  <c r="J109" i="20" s="1"/>
  <c r="K109" i="20" s="1"/>
  <c r="G110" i="20"/>
  <c r="G111" i="19"/>
  <c r="H110" i="19"/>
  <c r="E111" i="19"/>
  <c r="F110" i="19"/>
  <c r="J110" i="19" s="1"/>
  <c r="K110" i="19" s="1"/>
  <c r="G111" i="17"/>
  <c r="H110" i="17"/>
  <c r="J109" i="17"/>
  <c r="K109" i="17" s="1"/>
  <c r="F110" i="17"/>
  <c r="J110" i="17" s="1"/>
  <c r="K110" i="17" s="1"/>
  <c r="E111" i="17"/>
  <c r="E110" i="16"/>
  <c r="F109" i="16"/>
  <c r="J109" i="16" s="1"/>
  <c r="K109" i="16" s="1"/>
  <c r="G113" i="16"/>
  <c r="H112" i="16"/>
  <c r="F96" i="5"/>
  <c r="J96" i="5" s="1"/>
  <c r="K96" i="5" s="1"/>
  <c r="G100" i="11"/>
  <c r="H99" i="11"/>
  <c r="J99" i="11" s="1"/>
  <c r="K99" i="11" s="1"/>
  <c r="F100" i="11"/>
  <c r="H97" i="5"/>
  <c r="H110" i="20" l="1"/>
  <c r="J110" i="20" s="1"/>
  <c r="K110" i="20" s="1"/>
  <c r="G111" i="20"/>
  <c r="F113" i="20"/>
  <c r="E114" i="20"/>
  <c r="E112" i="19"/>
  <c r="F111" i="19"/>
  <c r="J111" i="19" s="1"/>
  <c r="K111" i="19" s="1"/>
  <c r="G112" i="19"/>
  <c r="H111" i="19"/>
  <c r="E112" i="17"/>
  <c r="F111" i="17"/>
  <c r="J111" i="17" s="1"/>
  <c r="K111" i="17" s="1"/>
  <c r="H111" i="17"/>
  <c r="G112" i="17"/>
  <c r="H113" i="16"/>
  <c r="G114" i="16"/>
  <c r="F110" i="16"/>
  <c r="J110" i="16" s="1"/>
  <c r="K110" i="16" s="1"/>
  <c r="E111" i="16"/>
  <c r="F97" i="5"/>
  <c r="J97" i="5" s="1"/>
  <c r="K97" i="5" s="1"/>
  <c r="F101" i="11"/>
  <c r="H100" i="11"/>
  <c r="J100" i="11" s="1"/>
  <c r="K100" i="11" s="1"/>
  <c r="G101" i="11"/>
  <c r="H98" i="5"/>
  <c r="H111" i="20" l="1"/>
  <c r="J111" i="20" s="1"/>
  <c r="K111" i="20" s="1"/>
  <c r="G112" i="20"/>
  <c r="E115" i="20"/>
  <c r="F114" i="20"/>
  <c r="G113" i="19"/>
  <c r="H112" i="19"/>
  <c r="E113" i="19"/>
  <c r="F112" i="19"/>
  <c r="J112" i="19" s="1"/>
  <c r="K112" i="19" s="1"/>
  <c r="G113" i="17"/>
  <c r="H112" i="17"/>
  <c r="E113" i="17"/>
  <c r="F112" i="17"/>
  <c r="J112" i="17" s="1"/>
  <c r="K112" i="17" s="1"/>
  <c r="E112" i="16"/>
  <c r="F111" i="16"/>
  <c r="J111" i="16" s="1"/>
  <c r="K111" i="16" s="1"/>
  <c r="G115" i="16"/>
  <c r="H114" i="16"/>
  <c r="F98" i="5"/>
  <c r="J98" i="5" s="1"/>
  <c r="K98" i="5" s="1"/>
  <c r="G102" i="11"/>
  <c r="H101" i="11"/>
  <c r="J101" i="11" s="1"/>
  <c r="K101" i="11" s="1"/>
  <c r="F102" i="11"/>
  <c r="H99" i="5"/>
  <c r="H112" i="20" l="1"/>
  <c r="J112" i="20" s="1"/>
  <c r="K112" i="20" s="1"/>
  <c r="G113" i="20"/>
  <c r="F115" i="20"/>
  <c r="E116" i="20"/>
  <c r="E114" i="19"/>
  <c r="F113" i="19"/>
  <c r="J113" i="19" s="1"/>
  <c r="K113" i="19" s="1"/>
  <c r="G114" i="19"/>
  <c r="H113" i="19"/>
  <c r="E114" i="17"/>
  <c r="F113" i="17"/>
  <c r="J113" i="17" s="1"/>
  <c r="K113" i="17" s="1"/>
  <c r="G114" i="17"/>
  <c r="H113" i="17"/>
  <c r="H115" i="16"/>
  <c r="G116" i="16"/>
  <c r="F112" i="16"/>
  <c r="J112" i="16" s="1"/>
  <c r="K112" i="16" s="1"/>
  <c r="E113" i="16"/>
  <c r="F99" i="5"/>
  <c r="J99" i="5" s="1"/>
  <c r="K99" i="5" s="1"/>
  <c r="H102" i="11"/>
  <c r="J102" i="11" s="1"/>
  <c r="K102" i="11" s="1"/>
  <c r="G103" i="11"/>
  <c r="F103" i="11"/>
  <c r="H100" i="5"/>
  <c r="H113" i="20" l="1"/>
  <c r="J113" i="20" s="1"/>
  <c r="K113" i="20" s="1"/>
  <c r="G114" i="20"/>
  <c r="E117" i="20"/>
  <c r="F116" i="20"/>
  <c r="E115" i="19"/>
  <c r="F114" i="19"/>
  <c r="J114" i="19" s="1"/>
  <c r="K114" i="19" s="1"/>
  <c r="G115" i="19"/>
  <c r="H114" i="19"/>
  <c r="G115" i="17"/>
  <c r="H114" i="17"/>
  <c r="E115" i="17"/>
  <c r="F114" i="17"/>
  <c r="J114" i="17" s="1"/>
  <c r="K114" i="17" s="1"/>
  <c r="E114" i="16"/>
  <c r="F113" i="16"/>
  <c r="J113" i="16" s="1"/>
  <c r="K113" i="16" s="1"/>
  <c r="G117" i="16"/>
  <c r="H116" i="16"/>
  <c r="F100" i="5"/>
  <c r="J100" i="5" s="1"/>
  <c r="K100" i="5" s="1"/>
  <c r="F104" i="11"/>
  <c r="G104" i="11"/>
  <c r="H103" i="11"/>
  <c r="J103" i="11" s="1"/>
  <c r="K103" i="11" s="1"/>
  <c r="H101" i="5"/>
  <c r="H114" i="20" l="1"/>
  <c r="J114" i="20" s="1"/>
  <c r="K114" i="20" s="1"/>
  <c r="G115" i="20"/>
  <c r="F117" i="20"/>
  <c r="E118" i="20"/>
  <c r="G116" i="19"/>
  <c r="H115" i="19"/>
  <c r="E116" i="19"/>
  <c r="F115" i="19"/>
  <c r="J115" i="19" s="1"/>
  <c r="K115" i="19" s="1"/>
  <c r="E116" i="17"/>
  <c r="F115" i="17"/>
  <c r="J115" i="17" s="1"/>
  <c r="K115" i="17" s="1"/>
  <c r="G116" i="17"/>
  <c r="H115" i="17"/>
  <c r="H117" i="16"/>
  <c r="G118" i="16"/>
  <c r="F114" i="16"/>
  <c r="J114" i="16" s="1"/>
  <c r="K114" i="16" s="1"/>
  <c r="E115" i="16"/>
  <c r="F101" i="5"/>
  <c r="J101" i="5" s="1"/>
  <c r="K101" i="5" s="1"/>
  <c r="F105" i="11"/>
  <c r="H104" i="11"/>
  <c r="J104" i="11" s="1"/>
  <c r="K104" i="11" s="1"/>
  <c r="G105" i="11"/>
  <c r="H102" i="5"/>
  <c r="E119" i="20" l="1"/>
  <c r="F118" i="20"/>
  <c r="H115" i="20"/>
  <c r="J115" i="20" s="1"/>
  <c r="K115" i="20" s="1"/>
  <c r="G116" i="20"/>
  <c r="E117" i="19"/>
  <c r="F116" i="19"/>
  <c r="G117" i="19"/>
  <c r="H116" i="19"/>
  <c r="G117" i="17"/>
  <c r="H116" i="17"/>
  <c r="E117" i="17"/>
  <c r="F116" i="17"/>
  <c r="E116" i="16"/>
  <c r="F115" i="16"/>
  <c r="J115" i="16" s="1"/>
  <c r="K115" i="16" s="1"/>
  <c r="G119" i="16"/>
  <c r="H118" i="16"/>
  <c r="F102" i="5"/>
  <c r="J102" i="5" s="1"/>
  <c r="K102" i="5" s="1"/>
  <c r="F106" i="11"/>
  <c r="G106" i="11"/>
  <c r="H105" i="11"/>
  <c r="J105" i="11" s="1"/>
  <c r="K105" i="11" s="1"/>
  <c r="H103" i="5"/>
  <c r="H116" i="20" l="1"/>
  <c r="J116" i="20" s="1"/>
  <c r="K116" i="20" s="1"/>
  <c r="G117" i="20"/>
  <c r="F119" i="20"/>
  <c r="E120" i="20"/>
  <c r="G118" i="19"/>
  <c r="H117" i="19"/>
  <c r="J116" i="19"/>
  <c r="K116" i="19" s="1"/>
  <c r="E118" i="19"/>
  <c r="F117" i="19"/>
  <c r="J116" i="17"/>
  <c r="K116" i="17" s="1"/>
  <c r="E118" i="17"/>
  <c r="F117" i="17"/>
  <c r="G118" i="17"/>
  <c r="H117" i="17"/>
  <c r="H119" i="16"/>
  <c r="G120" i="16"/>
  <c r="F116" i="16"/>
  <c r="J116" i="16" s="1"/>
  <c r="K116" i="16" s="1"/>
  <c r="E117" i="16"/>
  <c r="F103" i="5"/>
  <c r="J103" i="5" s="1"/>
  <c r="K103" i="5" s="1"/>
  <c r="F107" i="11"/>
  <c r="G107" i="11"/>
  <c r="H106" i="11"/>
  <c r="J106" i="11" s="1"/>
  <c r="K106" i="11" s="1"/>
  <c r="H104" i="5"/>
  <c r="H117" i="20" l="1"/>
  <c r="J117" i="20" s="1"/>
  <c r="K117" i="20" s="1"/>
  <c r="G118" i="20"/>
  <c r="E121" i="20"/>
  <c r="F120" i="20"/>
  <c r="E119" i="19"/>
  <c r="F118" i="19"/>
  <c r="J117" i="19"/>
  <c r="K117" i="19" s="1"/>
  <c r="G119" i="19"/>
  <c r="H118" i="19"/>
  <c r="G119" i="17"/>
  <c r="H118" i="17"/>
  <c r="J117" i="17"/>
  <c r="K117" i="17" s="1"/>
  <c r="E119" i="17"/>
  <c r="F118" i="17"/>
  <c r="J118" i="17" s="1"/>
  <c r="K118" i="17" s="1"/>
  <c r="E118" i="16"/>
  <c r="F117" i="16"/>
  <c r="J117" i="16" s="1"/>
  <c r="K117" i="16" s="1"/>
  <c r="G121" i="16"/>
  <c r="H120" i="16"/>
  <c r="F104" i="5"/>
  <c r="J104" i="5" s="1"/>
  <c r="K104" i="5" s="1"/>
  <c r="G108" i="11"/>
  <c r="H107" i="11"/>
  <c r="J107" i="11" s="1"/>
  <c r="K107" i="11" s="1"/>
  <c r="F108" i="11"/>
  <c r="H105" i="5"/>
  <c r="F121" i="20" l="1"/>
  <c r="E122" i="20"/>
  <c r="H118" i="20"/>
  <c r="J118" i="20" s="1"/>
  <c r="K118" i="20" s="1"/>
  <c r="G119" i="20"/>
  <c r="E120" i="19"/>
  <c r="F119" i="19"/>
  <c r="J119" i="19" s="1"/>
  <c r="K119" i="19" s="1"/>
  <c r="G120" i="19"/>
  <c r="H119" i="19"/>
  <c r="J118" i="19"/>
  <c r="K118" i="19" s="1"/>
  <c r="E120" i="17"/>
  <c r="F119" i="17"/>
  <c r="J119" i="17" s="1"/>
  <c r="K119" i="17" s="1"/>
  <c r="G120" i="17"/>
  <c r="H119" i="17"/>
  <c r="H121" i="16"/>
  <c r="G122" i="16"/>
  <c r="F118" i="16"/>
  <c r="J118" i="16" s="1"/>
  <c r="K118" i="16" s="1"/>
  <c r="E119" i="16"/>
  <c r="F105" i="5"/>
  <c r="J105" i="5" s="1"/>
  <c r="K105" i="5" s="1"/>
  <c r="F109" i="11"/>
  <c r="G109" i="11"/>
  <c r="H108" i="11"/>
  <c r="J108" i="11" s="1"/>
  <c r="K108" i="11" s="1"/>
  <c r="H106" i="5"/>
  <c r="H119" i="20" l="1"/>
  <c r="J119" i="20" s="1"/>
  <c r="K119" i="20" s="1"/>
  <c r="G120" i="20"/>
  <c r="E123" i="20"/>
  <c r="F122" i="20"/>
  <c r="G121" i="19"/>
  <c r="H120" i="19"/>
  <c r="E121" i="19"/>
  <c r="F120" i="19"/>
  <c r="J120" i="19" s="1"/>
  <c r="K120" i="19" s="1"/>
  <c r="G121" i="17"/>
  <c r="H120" i="17"/>
  <c r="E121" i="17"/>
  <c r="F120" i="17"/>
  <c r="J120" i="17" s="1"/>
  <c r="K120" i="17" s="1"/>
  <c r="E120" i="16"/>
  <c r="F119" i="16"/>
  <c r="J119" i="16" s="1"/>
  <c r="K119" i="16" s="1"/>
  <c r="G123" i="16"/>
  <c r="H122" i="16"/>
  <c r="F106" i="5"/>
  <c r="J106" i="5" s="1"/>
  <c r="K106" i="5" s="1"/>
  <c r="G110" i="11"/>
  <c r="H109" i="11"/>
  <c r="J109" i="11" s="1"/>
  <c r="K109" i="11" s="1"/>
  <c r="F110" i="11"/>
  <c r="H107" i="5"/>
  <c r="F123" i="20" l="1"/>
  <c r="E124" i="20"/>
  <c r="H120" i="20"/>
  <c r="J120" i="20" s="1"/>
  <c r="K120" i="20" s="1"/>
  <c r="G121" i="20"/>
  <c r="E122" i="19"/>
  <c r="F121" i="19"/>
  <c r="J121" i="19" s="1"/>
  <c r="K121" i="19" s="1"/>
  <c r="G122" i="19"/>
  <c r="H121" i="19"/>
  <c r="E122" i="17"/>
  <c r="F121" i="17"/>
  <c r="J121" i="17" s="1"/>
  <c r="K121" i="17" s="1"/>
  <c r="G122" i="17"/>
  <c r="H121" i="17"/>
  <c r="H123" i="16"/>
  <c r="G124" i="16"/>
  <c r="F120" i="16"/>
  <c r="J120" i="16" s="1"/>
  <c r="K120" i="16" s="1"/>
  <c r="E121" i="16"/>
  <c r="F107" i="5"/>
  <c r="J107" i="5" s="1"/>
  <c r="K107" i="5" s="1"/>
  <c r="F111" i="11"/>
  <c r="G111" i="11"/>
  <c r="H110" i="11"/>
  <c r="J110" i="11" s="1"/>
  <c r="K110" i="11" s="1"/>
  <c r="H108" i="5"/>
  <c r="H121" i="20" l="1"/>
  <c r="J121" i="20" s="1"/>
  <c r="K121" i="20" s="1"/>
  <c r="G122" i="20"/>
  <c r="E125" i="20"/>
  <c r="F124" i="20"/>
  <c r="E123" i="19"/>
  <c r="F122" i="19"/>
  <c r="J122" i="19" s="1"/>
  <c r="K122" i="19" s="1"/>
  <c r="G123" i="19"/>
  <c r="H122" i="19"/>
  <c r="G123" i="17"/>
  <c r="H122" i="17"/>
  <c r="E123" i="17"/>
  <c r="F122" i="17"/>
  <c r="J122" i="17" s="1"/>
  <c r="K122" i="17" s="1"/>
  <c r="E122" i="16"/>
  <c r="F121" i="16"/>
  <c r="J121" i="16" s="1"/>
  <c r="K121" i="16" s="1"/>
  <c r="G125" i="16"/>
  <c r="H124" i="16"/>
  <c r="F108" i="5"/>
  <c r="J108" i="5" s="1"/>
  <c r="K108" i="5" s="1"/>
  <c r="G112" i="11"/>
  <c r="H111" i="11"/>
  <c r="J111" i="11" s="1"/>
  <c r="K111" i="11" s="1"/>
  <c r="F112" i="11"/>
  <c r="H109" i="5"/>
  <c r="F125" i="20" l="1"/>
  <c r="E126" i="20"/>
  <c r="H122" i="20"/>
  <c r="J122" i="20" s="1"/>
  <c r="K122" i="20" s="1"/>
  <c r="G123" i="20"/>
  <c r="E124" i="19"/>
  <c r="F123" i="19"/>
  <c r="J123" i="19" s="1"/>
  <c r="K123" i="19" s="1"/>
  <c r="G124" i="19"/>
  <c r="H123" i="19"/>
  <c r="E124" i="17"/>
  <c r="F123" i="17"/>
  <c r="J123" i="17" s="1"/>
  <c r="K123" i="17" s="1"/>
  <c r="G124" i="17"/>
  <c r="H123" i="17"/>
  <c r="H125" i="16"/>
  <c r="G126" i="16"/>
  <c r="F122" i="16"/>
  <c r="J122" i="16" s="1"/>
  <c r="K122" i="16" s="1"/>
  <c r="E123" i="16"/>
  <c r="F109" i="5"/>
  <c r="J109" i="5" s="1"/>
  <c r="K109" i="5" s="1"/>
  <c r="F113" i="11"/>
  <c r="G113" i="11"/>
  <c r="H112" i="11"/>
  <c r="J112" i="11" s="1"/>
  <c r="K112" i="11" s="1"/>
  <c r="H110" i="5"/>
  <c r="E127" i="20" l="1"/>
  <c r="F126" i="20"/>
  <c r="H123" i="20"/>
  <c r="J123" i="20" s="1"/>
  <c r="K123" i="20" s="1"/>
  <c r="G124" i="20"/>
  <c r="E125" i="19"/>
  <c r="F124" i="19"/>
  <c r="J124" i="19" s="1"/>
  <c r="K124" i="19" s="1"/>
  <c r="G125" i="19"/>
  <c r="H124" i="19"/>
  <c r="G125" i="17"/>
  <c r="H124" i="17"/>
  <c r="E125" i="17"/>
  <c r="F124" i="17"/>
  <c r="E124" i="16"/>
  <c r="F123" i="16"/>
  <c r="J123" i="16" s="1"/>
  <c r="K123" i="16" s="1"/>
  <c r="G127" i="16"/>
  <c r="H126" i="16"/>
  <c r="F110" i="5"/>
  <c r="J110" i="5" s="1"/>
  <c r="K110" i="5" s="1"/>
  <c r="G114" i="11"/>
  <c r="H113" i="11"/>
  <c r="J113" i="11" s="1"/>
  <c r="K113" i="11" s="1"/>
  <c r="F114" i="11"/>
  <c r="H111" i="5"/>
  <c r="H124" i="20" l="1"/>
  <c r="J124" i="20" s="1"/>
  <c r="K124" i="20" s="1"/>
  <c r="G125" i="20"/>
  <c r="F127" i="20"/>
  <c r="E128" i="20"/>
  <c r="E126" i="19"/>
  <c r="F125" i="19"/>
  <c r="J125" i="19" s="1"/>
  <c r="K125" i="19" s="1"/>
  <c r="G126" i="19"/>
  <c r="H125" i="19"/>
  <c r="J124" i="17"/>
  <c r="K124" i="17" s="1"/>
  <c r="E126" i="17"/>
  <c r="F125" i="17"/>
  <c r="G126" i="17"/>
  <c r="H125" i="17"/>
  <c r="H127" i="16"/>
  <c r="G128" i="16"/>
  <c r="F124" i="16"/>
  <c r="J124" i="16" s="1"/>
  <c r="K124" i="16" s="1"/>
  <c r="E125" i="16"/>
  <c r="F111" i="5"/>
  <c r="J111" i="5" s="1"/>
  <c r="K111" i="5" s="1"/>
  <c r="F115" i="11"/>
  <c r="G115" i="11"/>
  <c r="H114" i="11"/>
  <c r="J114" i="11" s="1"/>
  <c r="K114" i="11" s="1"/>
  <c r="H112" i="5"/>
  <c r="H125" i="20" l="1"/>
  <c r="J125" i="20" s="1"/>
  <c r="K125" i="20" s="1"/>
  <c r="G126" i="20"/>
  <c r="E129" i="20"/>
  <c r="F128" i="20"/>
  <c r="E127" i="19"/>
  <c r="F126" i="19"/>
  <c r="J126" i="19" s="1"/>
  <c r="K126" i="19" s="1"/>
  <c r="G127" i="19"/>
  <c r="H126" i="19"/>
  <c r="G127" i="17"/>
  <c r="H126" i="17"/>
  <c r="J125" i="17"/>
  <c r="K125" i="17" s="1"/>
  <c r="E127" i="17"/>
  <c r="F126" i="17"/>
  <c r="J126" i="17" s="1"/>
  <c r="K126" i="17" s="1"/>
  <c r="E126" i="16"/>
  <c r="F125" i="16"/>
  <c r="J125" i="16" s="1"/>
  <c r="K125" i="16" s="1"/>
  <c r="G129" i="16"/>
  <c r="H128" i="16"/>
  <c r="F112" i="5"/>
  <c r="J112" i="5" s="1"/>
  <c r="K112" i="5" s="1"/>
  <c r="G116" i="11"/>
  <c r="H115" i="11"/>
  <c r="J115" i="11" s="1"/>
  <c r="K115" i="11" s="1"/>
  <c r="F116" i="11"/>
  <c r="H113" i="5"/>
  <c r="F129" i="20" l="1"/>
  <c r="E130" i="20"/>
  <c r="H126" i="20"/>
  <c r="J126" i="20" s="1"/>
  <c r="K126" i="20" s="1"/>
  <c r="G127" i="20"/>
  <c r="E128" i="19"/>
  <c r="F127" i="19"/>
  <c r="J127" i="19" s="1"/>
  <c r="K127" i="19" s="1"/>
  <c r="G128" i="19"/>
  <c r="H127" i="19"/>
  <c r="E128" i="17"/>
  <c r="F127" i="17"/>
  <c r="J127" i="17" s="1"/>
  <c r="K127" i="17" s="1"/>
  <c r="G128" i="17"/>
  <c r="H127" i="17"/>
  <c r="H129" i="16"/>
  <c r="G130" i="16"/>
  <c r="F126" i="16"/>
  <c r="J126" i="16" s="1"/>
  <c r="K126" i="16" s="1"/>
  <c r="E127" i="16"/>
  <c r="F113" i="5"/>
  <c r="J113" i="5" s="1"/>
  <c r="K113" i="5" s="1"/>
  <c r="F117" i="11"/>
  <c r="G117" i="11"/>
  <c r="H116" i="11"/>
  <c r="J116" i="11" s="1"/>
  <c r="K116" i="11" s="1"/>
  <c r="H114" i="5"/>
  <c r="H127" i="20" l="1"/>
  <c r="J127" i="20" s="1"/>
  <c r="K127" i="20" s="1"/>
  <c r="G128" i="20"/>
  <c r="E131" i="20"/>
  <c r="F130" i="20"/>
  <c r="E129" i="19"/>
  <c r="F128" i="19"/>
  <c r="J128" i="19" s="1"/>
  <c r="K128" i="19" s="1"/>
  <c r="G129" i="19"/>
  <c r="H128" i="19"/>
  <c r="G129" i="17"/>
  <c r="H128" i="17"/>
  <c r="E129" i="17"/>
  <c r="F128" i="17"/>
  <c r="J128" i="17" s="1"/>
  <c r="K128" i="17" s="1"/>
  <c r="E128" i="16"/>
  <c r="F127" i="16"/>
  <c r="J127" i="16" s="1"/>
  <c r="K127" i="16" s="1"/>
  <c r="G131" i="16"/>
  <c r="H130" i="16"/>
  <c r="F114" i="5"/>
  <c r="J114" i="5" s="1"/>
  <c r="K114" i="5" s="1"/>
  <c r="G118" i="11"/>
  <c r="H117" i="11"/>
  <c r="J117" i="11" s="1"/>
  <c r="K117" i="11" s="1"/>
  <c r="F118" i="11"/>
  <c r="H115" i="5"/>
  <c r="H128" i="20" l="1"/>
  <c r="J128" i="20" s="1"/>
  <c r="K128" i="20" s="1"/>
  <c r="G129" i="20"/>
  <c r="F131" i="20"/>
  <c r="E132" i="20"/>
  <c r="E130" i="19"/>
  <c r="F129" i="19"/>
  <c r="J129" i="19" s="1"/>
  <c r="K129" i="19" s="1"/>
  <c r="G130" i="19"/>
  <c r="H129" i="19"/>
  <c r="E130" i="17"/>
  <c r="F129" i="17"/>
  <c r="J129" i="17" s="1"/>
  <c r="K129" i="17" s="1"/>
  <c r="G130" i="17"/>
  <c r="H129" i="17"/>
  <c r="H131" i="16"/>
  <c r="G132" i="16"/>
  <c r="F128" i="16"/>
  <c r="J128" i="16" s="1"/>
  <c r="K128" i="16" s="1"/>
  <c r="E129" i="16"/>
  <c r="F115" i="5"/>
  <c r="J115" i="5" s="1"/>
  <c r="K115" i="5" s="1"/>
  <c r="F119" i="11"/>
  <c r="G119" i="11"/>
  <c r="H118" i="11"/>
  <c r="J118" i="11" s="1"/>
  <c r="K118" i="11" s="1"/>
  <c r="H116" i="5"/>
  <c r="H129" i="20" l="1"/>
  <c r="J129" i="20" s="1"/>
  <c r="K129" i="20" s="1"/>
  <c r="G130" i="20"/>
  <c r="E133" i="20"/>
  <c r="F132" i="20"/>
  <c r="E131" i="19"/>
  <c r="F130" i="19"/>
  <c r="J130" i="19" s="1"/>
  <c r="K130" i="19" s="1"/>
  <c r="G131" i="19"/>
  <c r="H130" i="19"/>
  <c r="G131" i="17"/>
  <c r="H130" i="17"/>
  <c r="E131" i="17"/>
  <c r="F130" i="17"/>
  <c r="E130" i="16"/>
  <c r="F129" i="16"/>
  <c r="J129" i="16" s="1"/>
  <c r="K129" i="16" s="1"/>
  <c r="G133" i="16"/>
  <c r="H132" i="16"/>
  <c r="F116" i="5"/>
  <c r="J116" i="5" s="1"/>
  <c r="K116" i="5" s="1"/>
  <c r="G120" i="11"/>
  <c r="H119" i="11"/>
  <c r="J119" i="11" s="1"/>
  <c r="K119" i="11" s="1"/>
  <c r="F120" i="11"/>
  <c r="H117" i="5"/>
  <c r="F133" i="20" l="1"/>
  <c r="E134" i="20"/>
  <c r="H130" i="20"/>
  <c r="J130" i="20" s="1"/>
  <c r="K130" i="20" s="1"/>
  <c r="G131" i="20"/>
  <c r="E132" i="19"/>
  <c r="F131" i="19"/>
  <c r="J131" i="19" s="1"/>
  <c r="K131" i="19" s="1"/>
  <c r="G132" i="19"/>
  <c r="H131" i="19"/>
  <c r="J130" i="17"/>
  <c r="K130" i="17" s="1"/>
  <c r="E132" i="17"/>
  <c r="F131" i="17"/>
  <c r="G132" i="17"/>
  <c r="H131" i="17"/>
  <c r="H133" i="16"/>
  <c r="G134" i="16"/>
  <c r="F130" i="16"/>
  <c r="J130" i="16" s="1"/>
  <c r="K130" i="16" s="1"/>
  <c r="E131" i="16"/>
  <c r="F117" i="5"/>
  <c r="J117" i="5" s="1"/>
  <c r="K117" i="5" s="1"/>
  <c r="F121" i="11"/>
  <c r="G121" i="11"/>
  <c r="H120" i="11"/>
  <c r="J120" i="11" s="1"/>
  <c r="K120" i="11" s="1"/>
  <c r="H118" i="5"/>
  <c r="H131" i="20" l="1"/>
  <c r="J131" i="20" s="1"/>
  <c r="K131" i="20" s="1"/>
  <c r="G132" i="20"/>
  <c r="E135" i="20"/>
  <c r="F134" i="20"/>
  <c r="E133" i="19"/>
  <c r="F132" i="19"/>
  <c r="J132" i="19" s="1"/>
  <c r="K132" i="19" s="1"/>
  <c r="G133" i="19"/>
  <c r="H132" i="19"/>
  <c r="G133" i="17"/>
  <c r="H132" i="17"/>
  <c r="J131" i="17"/>
  <c r="K131" i="17" s="1"/>
  <c r="E133" i="17"/>
  <c r="F132" i="17"/>
  <c r="J132" i="17" s="1"/>
  <c r="K132" i="17" s="1"/>
  <c r="E132" i="16"/>
  <c r="F131" i="16"/>
  <c r="J131" i="16" s="1"/>
  <c r="K131" i="16" s="1"/>
  <c r="G135" i="16"/>
  <c r="H134" i="16"/>
  <c r="F118" i="5"/>
  <c r="J118" i="5" s="1"/>
  <c r="K118" i="5" s="1"/>
  <c r="G122" i="11"/>
  <c r="H121" i="11"/>
  <c r="J121" i="11" s="1"/>
  <c r="K121" i="11" s="1"/>
  <c r="F122" i="11"/>
  <c r="H119" i="5"/>
  <c r="H132" i="20" l="1"/>
  <c r="J132" i="20" s="1"/>
  <c r="K132" i="20" s="1"/>
  <c r="G133" i="20"/>
  <c r="F135" i="20"/>
  <c r="E136" i="20"/>
  <c r="E134" i="19"/>
  <c r="F133" i="19"/>
  <c r="J133" i="19" s="1"/>
  <c r="K133" i="19" s="1"/>
  <c r="G134" i="19"/>
  <c r="H133" i="19"/>
  <c r="E134" i="17"/>
  <c r="F133" i="17"/>
  <c r="J133" i="17" s="1"/>
  <c r="K133" i="17" s="1"/>
  <c r="G134" i="17"/>
  <c r="H133" i="17"/>
  <c r="H135" i="16"/>
  <c r="G136" i="16"/>
  <c r="F132" i="16"/>
  <c r="J132" i="16" s="1"/>
  <c r="K132" i="16" s="1"/>
  <c r="E133" i="16"/>
  <c r="F119" i="5"/>
  <c r="J119" i="5" s="1"/>
  <c r="K119" i="5" s="1"/>
  <c r="F123" i="11"/>
  <c r="G123" i="11"/>
  <c r="H122" i="11"/>
  <c r="J122" i="11" s="1"/>
  <c r="K122" i="11" s="1"/>
  <c r="H120" i="5"/>
  <c r="H133" i="20" l="1"/>
  <c r="J133" i="20" s="1"/>
  <c r="K133" i="20" s="1"/>
  <c r="G134" i="20"/>
  <c r="E137" i="20"/>
  <c r="F136" i="20"/>
  <c r="E135" i="19"/>
  <c r="F134" i="19"/>
  <c r="J134" i="19" s="1"/>
  <c r="K134" i="19" s="1"/>
  <c r="G135" i="19"/>
  <c r="H134" i="19"/>
  <c r="G135" i="17"/>
  <c r="H134" i="17"/>
  <c r="E135" i="17"/>
  <c r="F134" i="17"/>
  <c r="E134" i="16"/>
  <c r="F133" i="16"/>
  <c r="J133" i="16" s="1"/>
  <c r="K133" i="16" s="1"/>
  <c r="G137" i="16"/>
  <c r="H136" i="16"/>
  <c r="F120" i="5"/>
  <c r="J120" i="5" s="1"/>
  <c r="K120" i="5" s="1"/>
  <c r="G124" i="11"/>
  <c r="H123" i="11"/>
  <c r="J123" i="11" s="1"/>
  <c r="K123" i="11" s="1"/>
  <c r="F124" i="11"/>
  <c r="H121" i="5"/>
  <c r="F137" i="20" l="1"/>
  <c r="E138" i="20"/>
  <c r="H134" i="20"/>
  <c r="J134" i="20" s="1"/>
  <c r="K134" i="20" s="1"/>
  <c r="G135" i="20"/>
  <c r="E136" i="19"/>
  <c r="F135" i="19"/>
  <c r="J135" i="19" s="1"/>
  <c r="K135" i="19" s="1"/>
  <c r="G136" i="19"/>
  <c r="H135" i="19"/>
  <c r="J134" i="17"/>
  <c r="K134" i="17" s="1"/>
  <c r="E136" i="17"/>
  <c r="F135" i="17"/>
  <c r="G136" i="17"/>
  <c r="H135" i="17"/>
  <c r="H137" i="16"/>
  <c r="G138" i="16"/>
  <c r="F134" i="16"/>
  <c r="J134" i="16" s="1"/>
  <c r="K134" i="16" s="1"/>
  <c r="E135" i="16"/>
  <c r="F121" i="5"/>
  <c r="J121" i="5" s="1"/>
  <c r="K121" i="5" s="1"/>
  <c r="F125" i="11"/>
  <c r="G125" i="11"/>
  <c r="H124" i="11"/>
  <c r="J124" i="11" s="1"/>
  <c r="K124" i="11" s="1"/>
  <c r="H122" i="5"/>
  <c r="H135" i="20" l="1"/>
  <c r="J135" i="20" s="1"/>
  <c r="K135" i="20" s="1"/>
  <c r="G136" i="20"/>
  <c r="E139" i="20"/>
  <c r="F138" i="20"/>
  <c r="E137" i="19"/>
  <c r="F136" i="19"/>
  <c r="J136" i="19" s="1"/>
  <c r="K136" i="19" s="1"/>
  <c r="G137" i="19"/>
  <c r="H136" i="19"/>
  <c r="G137" i="17"/>
  <c r="H136" i="17"/>
  <c r="J135" i="17"/>
  <c r="K135" i="17" s="1"/>
  <c r="E137" i="17"/>
  <c r="F136" i="17"/>
  <c r="E136" i="16"/>
  <c r="F135" i="16"/>
  <c r="J135" i="16" s="1"/>
  <c r="K135" i="16" s="1"/>
  <c r="H138" i="16"/>
  <c r="G139" i="16"/>
  <c r="F122" i="5"/>
  <c r="J122" i="5" s="1"/>
  <c r="K122" i="5" s="1"/>
  <c r="G126" i="11"/>
  <c r="H125" i="11"/>
  <c r="J125" i="11" s="1"/>
  <c r="K125" i="11" s="1"/>
  <c r="F126" i="11"/>
  <c r="H123" i="5"/>
  <c r="E140" i="20" l="1"/>
  <c r="F139" i="20"/>
  <c r="H136" i="20"/>
  <c r="J136" i="20" s="1"/>
  <c r="K136" i="20" s="1"/>
  <c r="G137" i="20"/>
  <c r="G138" i="19"/>
  <c r="H137" i="19"/>
  <c r="E138" i="19"/>
  <c r="F137" i="19"/>
  <c r="J137" i="19" s="1"/>
  <c r="K137" i="19" s="1"/>
  <c r="J136" i="17"/>
  <c r="K136" i="17" s="1"/>
  <c r="E138" i="17"/>
  <c r="F137" i="17"/>
  <c r="G138" i="17"/>
  <c r="H137" i="17"/>
  <c r="H139" i="16"/>
  <c r="G140" i="16"/>
  <c r="F136" i="16"/>
  <c r="J136" i="16" s="1"/>
  <c r="K136" i="16" s="1"/>
  <c r="E137" i="16"/>
  <c r="F123" i="5"/>
  <c r="J123" i="5" s="1"/>
  <c r="K123" i="5" s="1"/>
  <c r="F127" i="11"/>
  <c r="G127" i="11"/>
  <c r="H126" i="11"/>
  <c r="J126" i="11" s="1"/>
  <c r="K126" i="11" s="1"/>
  <c r="H124" i="5"/>
  <c r="H137" i="20" l="1"/>
  <c r="J137" i="20" s="1"/>
  <c r="K137" i="20" s="1"/>
  <c r="G138" i="20"/>
  <c r="F140" i="20"/>
  <c r="E141" i="20"/>
  <c r="E139" i="19"/>
  <c r="F138" i="19"/>
  <c r="G139" i="19"/>
  <c r="H138" i="19"/>
  <c r="G139" i="17"/>
  <c r="H138" i="17"/>
  <c r="J137" i="17"/>
  <c r="K137" i="17" s="1"/>
  <c r="E139" i="17"/>
  <c r="F138" i="17"/>
  <c r="J138" i="17" s="1"/>
  <c r="K138" i="17" s="1"/>
  <c r="F137" i="16"/>
  <c r="J137" i="16" s="1"/>
  <c r="K137" i="16" s="1"/>
  <c r="E138" i="16"/>
  <c r="H140" i="16"/>
  <c r="G141" i="16"/>
  <c r="F124" i="5"/>
  <c r="J124" i="5" s="1"/>
  <c r="K124" i="5" s="1"/>
  <c r="G128" i="11"/>
  <c r="H127" i="11"/>
  <c r="J127" i="11" s="1"/>
  <c r="K127" i="11" s="1"/>
  <c r="F128" i="11"/>
  <c r="H125" i="5"/>
  <c r="H138" i="20" l="1"/>
  <c r="J138" i="20" s="1"/>
  <c r="K138" i="20" s="1"/>
  <c r="G139" i="20"/>
  <c r="E142" i="20"/>
  <c r="F141" i="20"/>
  <c r="G140" i="19"/>
  <c r="H139" i="19"/>
  <c r="J138" i="19"/>
  <c r="K138" i="19" s="1"/>
  <c r="E140" i="19"/>
  <c r="F139" i="19"/>
  <c r="E140" i="17"/>
  <c r="F139" i="17"/>
  <c r="G140" i="17"/>
  <c r="H139" i="17"/>
  <c r="H141" i="16"/>
  <c r="G142" i="16"/>
  <c r="F138" i="16"/>
  <c r="J138" i="16" s="1"/>
  <c r="K138" i="16" s="1"/>
  <c r="E139" i="16"/>
  <c r="F125" i="5"/>
  <c r="J125" i="5" s="1"/>
  <c r="K125" i="5" s="1"/>
  <c r="G129" i="11"/>
  <c r="H128" i="11"/>
  <c r="J128" i="11" s="1"/>
  <c r="K128" i="11" s="1"/>
  <c r="F129" i="11"/>
  <c r="H126" i="5"/>
  <c r="F142" i="20" l="1"/>
  <c r="E143" i="20"/>
  <c r="H139" i="20"/>
  <c r="J139" i="20" s="1"/>
  <c r="K139" i="20" s="1"/>
  <c r="G140" i="20"/>
  <c r="E141" i="19"/>
  <c r="F140" i="19"/>
  <c r="J140" i="19" s="1"/>
  <c r="K140" i="19" s="1"/>
  <c r="J139" i="19"/>
  <c r="K139" i="19" s="1"/>
  <c r="G141" i="19"/>
  <c r="H140" i="19"/>
  <c r="G141" i="17"/>
  <c r="H140" i="17"/>
  <c r="J139" i="17"/>
  <c r="K139" i="17" s="1"/>
  <c r="E141" i="17"/>
  <c r="F140" i="17"/>
  <c r="J140" i="17" s="1"/>
  <c r="K140" i="17" s="1"/>
  <c r="F139" i="16"/>
  <c r="J139" i="16" s="1"/>
  <c r="K139" i="16" s="1"/>
  <c r="E140" i="16"/>
  <c r="H142" i="16"/>
  <c r="G143" i="16"/>
  <c r="F126" i="5"/>
  <c r="J126" i="5" s="1"/>
  <c r="K126" i="5" s="1"/>
  <c r="F130" i="11"/>
  <c r="H129" i="11"/>
  <c r="J129" i="11" s="1"/>
  <c r="K129" i="11" s="1"/>
  <c r="G130" i="11"/>
  <c r="H127" i="5"/>
  <c r="G141" i="20" l="1"/>
  <c r="H140" i="20"/>
  <c r="J140" i="20" s="1"/>
  <c r="K140" i="20" s="1"/>
  <c r="E144" i="20"/>
  <c r="F143" i="20"/>
  <c r="G142" i="19"/>
  <c r="H141" i="19"/>
  <c r="E142" i="19"/>
  <c r="F141" i="19"/>
  <c r="J141" i="19" s="1"/>
  <c r="K141" i="19" s="1"/>
  <c r="E142" i="17"/>
  <c r="F141" i="17"/>
  <c r="G142" i="17"/>
  <c r="H141" i="17"/>
  <c r="H143" i="16"/>
  <c r="G144" i="16"/>
  <c r="F140" i="16"/>
  <c r="J140" i="16" s="1"/>
  <c r="K140" i="16" s="1"/>
  <c r="E141" i="16"/>
  <c r="F127" i="5"/>
  <c r="J127" i="5" s="1"/>
  <c r="K127" i="5" s="1"/>
  <c r="F131" i="11"/>
  <c r="G131" i="11"/>
  <c r="H130" i="11"/>
  <c r="J130" i="11" s="1"/>
  <c r="K130" i="11" s="1"/>
  <c r="H128" i="5"/>
  <c r="F144" i="20" l="1"/>
  <c r="E145" i="20"/>
  <c r="H141" i="20"/>
  <c r="J141" i="20" s="1"/>
  <c r="K141" i="20" s="1"/>
  <c r="G142" i="20"/>
  <c r="E143" i="19"/>
  <c r="F142" i="19"/>
  <c r="G143" i="19"/>
  <c r="H142" i="19"/>
  <c r="G143" i="17"/>
  <c r="H142" i="17"/>
  <c r="J141" i="17"/>
  <c r="K141" i="17" s="1"/>
  <c r="E143" i="17"/>
  <c r="F142" i="17"/>
  <c r="J142" i="17" s="1"/>
  <c r="K142" i="17" s="1"/>
  <c r="F141" i="16"/>
  <c r="J141" i="16" s="1"/>
  <c r="K141" i="16" s="1"/>
  <c r="E142" i="16"/>
  <c r="H144" i="16"/>
  <c r="G145" i="16"/>
  <c r="F128" i="5"/>
  <c r="J128" i="5" s="1"/>
  <c r="K128" i="5" s="1"/>
  <c r="H131" i="11"/>
  <c r="J131" i="11" s="1"/>
  <c r="K131" i="11" s="1"/>
  <c r="G132" i="11"/>
  <c r="I133" i="11" s="1"/>
  <c r="F132" i="11"/>
  <c r="H129" i="5"/>
  <c r="E146" i="20" l="1"/>
  <c r="F145" i="20"/>
  <c r="G143" i="20"/>
  <c r="H142" i="20"/>
  <c r="J142" i="20" s="1"/>
  <c r="K142" i="20" s="1"/>
  <c r="G144" i="19"/>
  <c r="H143" i="19"/>
  <c r="J142" i="19"/>
  <c r="K142" i="19" s="1"/>
  <c r="E144" i="19"/>
  <c r="F143" i="19"/>
  <c r="J143" i="19" s="1"/>
  <c r="K143" i="19" s="1"/>
  <c r="E144" i="17"/>
  <c r="F143" i="17"/>
  <c r="G144" i="17"/>
  <c r="H143" i="17"/>
  <c r="H145" i="16"/>
  <c r="G146" i="16"/>
  <c r="F142" i="16"/>
  <c r="J142" i="16" s="1"/>
  <c r="K142" i="16" s="1"/>
  <c r="E143" i="16"/>
  <c r="F129" i="5"/>
  <c r="J129" i="5" s="1"/>
  <c r="K129" i="5" s="1"/>
  <c r="G133" i="11"/>
  <c r="H132" i="11"/>
  <c r="J132" i="11" s="1"/>
  <c r="K132" i="11" s="1"/>
  <c r="F133" i="11"/>
  <c r="H130" i="5"/>
  <c r="H143" i="20" l="1"/>
  <c r="J143" i="20" s="1"/>
  <c r="K143" i="20" s="1"/>
  <c r="G144" i="20"/>
  <c r="F146" i="20"/>
  <c r="E147" i="20"/>
  <c r="E145" i="19"/>
  <c r="F144" i="19"/>
  <c r="J144" i="19" s="1"/>
  <c r="K144" i="19" s="1"/>
  <c r="G145" i="19"/>
  <c r="H144" i="19"/>
  <c r="G145" i="17"/>
  <c r="H144" i="17"/>
  <c r="J143" i="17"/>
  <c r="K143" i="17" s="1"/>
  <c r="E145" i="17"/>
  <c r="F144" i="17"/>
  <c r="H146" i="16"/>
  <c r="G147" i="16"/>
  <c r="F143" i="16"/>
  <c r="J143" i="16" s="1"/>
  <c r="K143" i="16" s="1"/>
  <c r="E144" i="16"/>
  <c r="F130" i="5"/>
  <c r="J130" i="5" s="1"/>
  <c r="K130" i="5" s="1"/>
  <c r="F134" i="11"/>
  <c r="H133" i="11"/>
  <c r="J133" i="11" s="1"/>
  <c r="K133" i="11" s="1"/>
  <c r="L133" i="11" s="1"/>
  <c r="M133" i="11" s="1"/>
  <c r="G134" i="11"/>
  <c r="H131" i="5"/>
  <c r="G145" i="20" l="1"/>
  <c r="H144" i="20"/>
  <c r="J144" i="20" s="1"/>
  <c r="K144" i="20" s="1"/>
  <c r="E148" i="20"/>
  <c r="F147" i="20"/>
  <c r="G146" i="19"/>
  <c r="H145" i="19"/>
  <c r="E146" i="19"/>
  <c r="F145" i="19"/>
  <c r="E146" i="17"/>
  <c r="F145" i="17"/>
  <c r="J144" i="17"/>
  <c r="K144" i="17" s="1"/>
  <c r="G146" i="17"/>
  <c r="H145" i="17"/>
  <c r="F144" i="16"/>
  <c r="J144" i="16" s="1"/>
  <c r="K144" i="16" s="1"/>
  <c r="E145" i="16"/>
  <c r="H147" i="16"/>
  <c r="G148" i="16"/>
  <c r="I133" i="5"/>
  <c r="F131" i="5"/>
  <c r="J131" i="5" s="1"/>
  <c r="K131" i="5" s="1"/>
  <c r="G135" i="11"/>
  <c r="H134" i="11"/>
  <c r="J134" i="11" s="1"/>
  <c r="K134" i="11" s="1"/>
  <c r="F135" i="11"/>
  <c r="H132" i="5"/>
  <c r="F148" i="20" l="1"/>
  <c r="E149" i="20"/>
  <c r="H145" i="20"/>
  <c r="J145" i="20" s="1"/>
  <c r="K145" i="20" s="1"/>
  <c r="G146" i="20"/>
  <c r="G147" i="19"/>
  <c r="H146" i="19"/>
  <c r="J145" i="19"/>
  <c r="K145" i="19" s="1"/>
  <c r="E147" i="19"/>
  <c r="F146" i="19"/>
  <c r="J146" i="19" s="1"/>
  <c r="K146" i="19" s="1"/>
  <c r="H146" i="17"/>
  <c r="G147" i="17"/>
  <c r="J145" i="17"/>
  <c r="K145" i="17" s="1"/>
  <c r="E147" i="17"/>
  <c r="F146" i="17"/>
  <c r="J146" i="17" s="1"/>
  <c r="K146" i="17" s="1"/>
  <c r="H148" i="16"/>
  <c r="G149" i="16"/>
  <c r="F145" i="16"/>
  <c r="J145" i="16" s="1"/>
  <c r="K145" i="16" s="1"/>
  <c r="E146" i="16"/>
  <c r="F132" i="5"/>
  <c r="J132" i="5" s="1"/>
  <c r="K132" i="5" s="1"/>
  <c r="F136" i="11"/>
  <c r="H135" i="11"/>
  <c r="J135" i="11" s="1"/>
  <c r="K135" i="11" s="1"/>
  <c r="G136" i="11"/>
  <c r="H133" i="5"/>
  <c r="G147" i="20" l="1"/>
  <c r="H146" i="20"/>
  <c r="J146" i="20" s="1"/>
  <c r="K146" i="20" s="1"/>
  <c r="E150" i="20"/>
  <c r="F149" i="20"/>
  <c r="G148" i="19"/>
  <c r="H147" i="19"/>
  <c r="E148" i="19"/>
  <c r="F147" i="19"/>
  <c r="J147" i="19" s="1"/>
  <c r="K147" i="19" s="1"/>
  <c r="G148" i="17"/>
  <c r="H147" i="17"/>
  <c r="E148" i="17"/>
  <c r="F147" i="17"/>
  <c r="J147" i="17" s="1"/>
  <c r="K147" i="17" s="1"/>
  <c r="F146" i="16"/>
  <c r="J146" i="16" s="1"/>
  <c r="K146" i="16" s="1"/>
  <c r="E147" i="16"/>
  <c r="H149" i="16"/>
  <c r="G150" i="16"/>
  <c r="F133" i="5"/>
  <c r="J133" i="5" s="1"/>
  <c r="K133" i="5" s="1"/>
  <c r="L133" i="5" s="1"/>
  <c r="M133" i="5" s="1"/>
  <c r="F137" i="11"/>
  <c r="G137" i="11"/>
  <c r="H136" i="11"/>
  <c r="J136" i="11" s="1"/>
  <c r="K136" i="11" s="1"/>
  <c r="H134" i="5"/>
  <c r="F150" i="20" l="1"/>
  <c r="E151" i="20"/>
  <c r="H147" i="20"/>
  <c r="J147" i="20" s="1"/>
  <c r="K147" i="20" s="1"/>
  <c r="G148" i="20"/>
  <c r="G149" i="19"/>
  <c r="H148" i="19"/>
  <c r="E149" i="19"/>
  <c r="F148" i="19"/>
  <c r="E149" i="17"/>
  <c r="F148" i="17"/>
  <c r="J148" i="17" s="1"/>
  <c r="K148" i="17" s="1"/>
  <c r="H148" i="17"/>
  <c r="G149" i="17"/>
  <c r="H150" i="16"/>
  <c r="G151" i="16"/>
  <c r="F147" i="16"/>
  <c r="J147" i="16" s="1"/>
  <c r="K147" i="16" s="1"/>
  <c r="E148" i="16"/>
  <c r="F134" i="5"/>
  <c r="J134" i="5" s="1"/>
  <c r="K134" i="5" s="1"/>
  <c r="H137" i="11"/>
  <c r="J137" i="11" s="1"/>
  <c r="K137" i="11" s="1"/>
  <c r="G138" i="11"/>
  <c r="F138" i="11"/>
  <c r="H135" i="5"/>
  <c r="I136" i="5"/>
  <c r="E152" i="20" l="1"/>
  <c r="F151" i="20"/>
  <c r="G149" i="20"/>
  <c r="H148" i="20"/>
  <c r="J148" i="20" s="1"/>
  <c r="K148" i="20" s="1"/>
  <c r="J148" i="19"/>
  <c r="K148" i="19" s="1"/>
  <c r="E150" i="19"/>
  <c r="F149" i="19"/>
  <c r="G150" i="19"/>
  <c r="H149" i="19"/>
  <c r="G150" i="17"/>
  <c r="H149" i="17"/>
  <c r="F149" i="17"/>
  <c r="J149" i="17" s="1"/>
  <c r="K149" i="17" s="1"/>
  <c r="E150" i="17"/>
  <c r="F148" i="16"/>
  <c r="J148" i="16" s="1"/>
  <c r="K148" i="16" s="1"/>
  <c r="E149" i="16"/>
  <c r="H151" i="16"/>
  <c r="G152" i="16"/>
  <c r="F135" i="5"/>
  <c r="J135" i="5" s="1"/>
  <c r="K135" i="5" s="1"/>
  <c r="G139" i="11"/>
  <c r="H138" i="11"/>
  <c r="J138" i="11" s="1"/>
  <c r="K138" i="11" s="1"/>
  <c r="F139" i="11"/>
  <c r="H136" i="5"/>
  <c r="H149" i="20" l="1"/>
  <c r="J149" i="20" s="1"/>
  <c r="K149" i="20" s="1"/>
  <c r="G150" i="20"/>
  <c r="E153" i="20"/>
  <c r="F152" i="20"/>
  <c r="G151" i="19"/>
  <c r="H150" i="19"/>
  <c r="J149" i="19"/>
  <c r="K149" i="19" s="1"/>
  <c r="E151" i="19"/>
  <c r="F150" i="19"/>
  <c r="J150" i="19" s="1"/>
  <c r="K150" i="19" s="1"/>
  <c r="L150" i="19" s="1"/>
  <c r="M150" i="19" s="1"/>
  <c r="E151" i="17"/>
  <c r="F150" i="17"/>
  <c r="J150" i="17" s="1"/>
  <c r="K150" i="17" s="1"/>
  <c r="L150" i="17" s="1"/>
  <c r="M150" i="17" s="1"/>
  <c r="H150" i="17"/>
  <c r="G151" i="17"/>
  <c r="H152" i="16"/>
  <c r="G153" i="16"/>
  <c r="F149" i="16"/>
  <c r="J149" i="16" s="1"/>
  <c r="K149" i="16" s="1"/>
  <c r="E150" i="16"/>
  <c r="F136" i="5"/>
  <c r="J136" i="5" s="1"/>
  <c r="K136" i="5" s="1"/>
  <c r="L136" i="5" s="1"/>
  <c r="M136" i="5" s="1"/>
  <c r="F140" i="11"/>
  <c r="H139" i="11"/>
  <c r="J139" i="11" s="1"/>
  <c r="K139" i="11" s="1"/>
  <c r="G140" i="11"/>
  <c r="H137" i="5"/>
  <c r="S6" i="19" l="1"/>
  <c r="R6" i="19"/>
  <c r="S6" i="17"/>
  <c r="R6" i="17"/>
  <c r="E154" i="20"/>
  <c r="F153" i="20"/>
  <c r="G151" i="20"/>
  <c r="H150" i="20"/>
  <c r="J150" i="20" s="1"/>
  <c r="K150" i="20" s="1"/>
  <c r="H151" i="19"/>
  <c r="G152" i="19"/>
  <c r="E152" i="19"/>
  <c r="F151" i="19"/>
  <c r="H151" i="17"/>
  <c r="G152" i="17"/>
  <c r="E152" i="17"/>
  <c r="F151" i="17"/>
  <c r="J151" i="17" s="1"/>
  <c r="K151" i="17" s="1"/>
  <c r="F150" i="16"/>
  <c r="J150" i="16" s="1"/>
  <c r="K150" i="16" s="1"/>
  <c r="L150" i="16" s="1"/>
  <c r="M150" i="16" s="1"/>
  <c r="E151" i="16"/>
  <c r="G154" i="16"/>
  <c r="H153" i="16"/>
  <c r="F137" i="5"/>
  <c r="J137" i="5" s="1"/>
  <c r="K137" i="5" s="1"/>
  <c r="G141" i="11"/>
  <c r="H140" i="11"/>
  <c r="J140" i="11" s="1"/>
  <c r="K140" i="11" s="1"/>
  <c r="F141" i="11"/>
  <c r="H138" i="5"/>
  <c r="R6" i="16" l="1"/>
  <c r="S6" i="16"/>
  <c r="G152" i="20"/>
  <c r="H151" i="20"/>
  <c r="J151" i="20" s="1"/>
  <c r="K151" i="20" s="1"/>
  <c r="F154" i="20"/>
  <c r="E155" i="20"/>
  <c r="J151" i="19"/>
  <c r="K151" i="19" s="1"/>
  <c r="E153" i="19"/>
  <c r="F152" i="19"/>
  <c r="G153" i="19"/>
  <c r="H152" i="19"/>
  <c r="E153" i="17"/>
  <c r="F152" i="17"/>
  <c r="J152" i="17" s="1"/>
  <c r="K152" i="17" s="1"/>
  <c r="G153" i="17"/>
  <c r="H152" i="17"/>
  <c r="G155" i="16"/>
  <c r="H154" i="16"/>
  <c r="E152" i="16"/>
  <c r="F151" i="16"/>
  <c r="J151" i="16" s="1"/>
  <c r="K151" i="16" s="1"/>
  <c r="F138" i="5"/>
  <c r="J138" i="5" s="1"/>
  <c r="K138" i="5" s="1"/>
  <c r="F142" i="11"/>
  <c r="H141" i="11"/>
  <c r="J141" i="11" s="1"/>
  <c r="K141" i="11" s="1"/>
  <c r="G142" i="11"/>
  <c r="H139" i="5"/>
  <c r="E156" i="20" l="1"/>
  <c r="F155" i="20"/>
  <c r="G153" i="20"/>
  <c r="H152" i="20"/>
  <c r="J152" i="20" s="1"/>
  <c r="K152" i="20" s="1"/>
  <c r="G154" i="19"/>
  <c r="H153" i="19"/>
  <c r="J152" i="19"/>
  <c r="K152" i="19" s="1"/>
  <c r="E154" i="19"/>
  <c r="F153" i="19"/>
  <c r="J153" i="19" s="1"/>
  <c r="K153" i="19" s="1"/>
  <c r="E154" i="17"/>
  <c r="F153" i="17"/>
  <c r="J153" i="17" s="1"/>
  <c r="K153" i="17" s="1"/>
  <c r="G154" i="17"/>
  <c r="H153" i="17"/>
  <c r="E153" i="16"/>
  <c r="F152" i="16"/>
  <c r="J152" i="16" s="1"/>
  <c r="K152" i="16" s="1"/>
  <c r="G156" i="16"/>
  <c r="H155" i="16"/>
  <c r="F139" i="5"/>
  <c r="J139" i="5" s="1"/>
  <c r="K139" i="5" s="1"/>
  <c r="F143" i="11"/>
  <c r="G143" i="11"/>
  <c r="H142" i="11"/>
  <c r="J142" i="11" s="1"/>
  <c r="K142" i="11" s="1"/>
  <c r="H140" i="5"/>
  <c r="E157" i="20" l="1"/>
  <c r="F156" i="20"/>
  <c r="G154" i="20"/>
  <c r="H153" i="20"/>
  <c r="J153" i="20" s="1"/>
  <c r="K153" i="20" s="1"/>
  <c r="G155" i="19"/>
  <c r="H154" i="19"/>
  <c r="E155" i="19"/>
  <c r="F154" i="19"/>
  <c r="J154" i="19" s="1"/>
  <c r="K154" i="19" s="1"/>
  <c r="E155" i="17"/>
  <c r="F154" i="17"/>
  <c r="G155" i="17"/>
  <c r="H154" i="17"/>
  <c r="H156" i="16"/>
  <c r="G157" i="16"/>
  <c r="E154" i="16"/>
  <c r="F153" i="16"/>
  <c r="J153" i="16" s="1"/>
  <c r="K153" i="16" s="1"/>
  <c r="F140" i="5"/>
  <c r="J140" i="5" s="1"/>
  <c r="K140" i="5" s="1"/>
  <c r="H143" i="11"/>
  <c r="J143" i="11" s="1"/>
  <c r="K143" i="11" s="1"/>
  <c r="G144" i="11"/>
  <c r="I145" i="11" s="1"/>
  <c r="F144" i="11"/>
  <c r="H141" i="5"/>
  <c r="G155" i="20" l="1"/>
  <c r="H154" i="20"/>
  <c r="J154" i="20" s="1"/>
  <c r="K154" i="20" s="1"/>
  <c r="E158" i="20"/>
  <c r="F157" i="20"/>
  <c r="G156" i="19"/>
  <c r="H155" i="19"/>
  <c r="E156" i="19"/>
  <c r="F155" i="19"/>
  <c r="J155" i="19" s="1"/>
  <c r="K155" i="19" s="1"/>
  <c r="L155" i="19" s="1"/>
  <c r="H155" i="17"/>
  <c r="G156" i="17"/>
  <c r="J154" i="17"/>
  <c r="K154" i="17" s="1"/>
  <c r="F155" i="17"/>
  <c r="J155" i="17" s="1"/>
  <c r="K155" i="17" s="1"/>
  <c r="L155" i="17" s="1"/>
  <c r="E156" i="17"/>
  <c r="E155" i="16"/>
  <c r="F154" i="16"/>
  <c r="J154" i="16" s="1"/>
  <c r="K154" i="16" s="1"/>
  <c r="G158" i="16"/>
  <c r="H157" i="16"/>
  <c r="F141" i="5"/>
  <c r="J141" i="5" s="1"/>
  <c r="K141" i="5" s="1"/>
  <c r="G145" i="11"/>
  <c r="I146" i="11" s="1"/>
  <c r="H144" i="11"/>
  <c r="J144" i="11" s="1"/>
  <c r="K144" i="11" s="1"/>
  <c r="F145" i="11"/>
  <c r="H142" i="5"/>
  <c r="G156" i="20" l="1"/>
  <c r="H155" i="20"/>
  <c r="J155" i="20" s="1"/>
  <c r="K155" i="20" s="1"/>
  <c r="E159" i="20"/>
  <c r="F158" i="20"/>
  <c r="G157" i="19"/>
  <c r="H156" i="19"/>
  <c r="E157" i="19"/>
  <c r="F156" i="19"/>
  <c r="J156" i="19" s="1"/>
  <c r="K156" i="19" s="1"/>
  <c r="L156" i="19" s="1"/>
  <c r="G157" i="17"/>
  <c r="H156" i="17"/>
  <c r="F156" i="17"/>
  <c r="J156" i="17" s="1"/>
  <c r="K156" i="17" s="1"/>
  <c r="L156" i="17" s="1"/>
  <c r="E157" i="17"/>
  <c r="H158" i="16"/>
  <c r="G159" i="16"/>
  <c r="E156" i="16"/>
  <c r="F155" i="16"/>
  <c r="J155" i="16" s="1"/>
  <c r="K155" i="16" s="1"/>
  <c r="L155" i="16" s="1"/>
  <c r="F142" i="5"/>
  <c r="J142" i="5" s="1"/>
  <c r="K142" i="5" s="1"/>
  <c r="G146" i="11"/>
  <c r="H145" i="11"/>
  <c r="J145" i="11" s="1"/>
  <c r="K145" i="11" s="1"/>
  <c r="L145" i="11" s="1"/>
  <c r="M145" i="11" s="1"/>
  <c r="F146" i="11"/>
  <c r="H143" i="5"/>
  <c r="E160" i="20" l="1"/>
  <c r="F159" i="20"/>
  <c r="G157" i="20"/>
  <c r="H156" i="20"/>
  <c r="J156" i="20" s="1"/>
  <c r="K156" i="20" s="1"/>
  <c r="L156" i="20" s="1"/>
  <c r="H157" i="19"/>
  <c r="G158" i="19"/>
  <c r="E158" i="19"/>
  <c r="F157" i="19"/>
  <c r="E158" i="17"/>
  <c r="F157" i="17"/>
  <c r="J157" i="17" s="1"/>
  <c r="K157" i="17" s="1"/>
  <c r="H157" i="17"/>
  <c r="G158" i="17"/>
  <c r="F156" i="16"/>
  <c r="J156" i="16" s="1"/>
  <c r="K156" i="16" s="1"/>
  <c r="L156" i="16" s="1"/>
  <c r="E157" i="16"/>
  <c r="G160" i="16"/>
  <c r="H159" i="16"/>
  <c r="F143" i="5"/>
  <c r="J143" i="5" s="1"/>
  <c r="K143" i="5" s="1"/>
  <c r="F147" i="11"/>
  <c r="G147" i="11"/>
  <c r="H146" i="11"/>
  <c r="J146" i="11" s="1"/>
  <c r="K146" i="11" s="1"/>
  <c r="L146" i="11" s="1"/>
  <c r="M146" i="11" s="1"/>
  <c r="H144" i="5"/>
  <c r="G158" i="20" l="1"/>
  <c r="H157" i="20"/>
  <c r="J157" i="20" s="1"/>
  <c r="K157" i="20" s="1"/>
  <c r="E161" i="20"/>
  <c r="F160" i="20"/>
  <c r="J157" i="19"/>
  <c r="K157" i="19" s="1"/>
  <c r="E159" i="19"/>
  <c r="F158" i="19"/>
  <c r="J158" i="19" s="1"/>
  <c r="K158" i="19" s="1"/>
  <c r="G159" i="19"/>
  <c r="H158" i="19"/>
  <c r="G159" i="17"/>
  <c r="H158" i="17"/>
  <c r="E159" i="17"/>
  <c r="F158" i="17"/>
  <c r="J158" i="17" s="1"/>
  <c r="K158" i="17" s="1"/>
  <c r="G161" i="16"/>
  <c r="H160" i="16"/>
  <c r="E158" i="16"/>
  <c r="F157" i="16"/>
  <c r="J157" i="16" s="1"/>
  <c r="K157" i="16" s="1"/>
  <c r="S6" i="11"/>
  <c r="R6" i="11"/>
  <c r="F144" i="5"/>
  <c r="J144" i="5" s="1"/>
  <c r="K144" i="5" s="1"/>
  <c r="I145" i="5"/>
  <c r="G148" i="11"/>
  <c r="H147" i="11"/>
  <c r="J147" i="11" s="1"/>
  <c r="K147" i="11" s="1"/>
  <c r="F148" i="11"/>
  <c r="H145" i="5"/>
  <c r="I146" i="5"/>
  <c r="F161" i="20" l="1"/>
  <c r="E162" i="20"/>
  <c r="G159" i="20"/>
  <c r="H158" i="20"/>
  <c r="J158" i="20" s="1"/>
  <c r="K158" i="20" s="1"/>
  <c r="H159" i="19"/>
  <c r="G160" i="19"/>
  <c r="F159" i="19"/>
  <c r="J159" i="19" s="1"/>
  <c r="K159" i="19" s="1"/>
  <c r="E160" i="19"/>
  <c r="F159" i="17"/>
  <c r="J159" i="17" s="1"/>
  <c r="K159" i="17" s="1"/>
  <c r="E160" i="17"/>
  <c r="G160" i="17"/>
  <c r="H159" i="17"/>
  <c r="E159" i="16"/>
  <c r="F158" i="16"/>
  <c r="J158" i="16" s="1"/>
  <c r="K158" i="16" s="1"/>
  <c r="G162" i="16"/>
  <c r="H161" i="16"/>
  <c r="F145" i="5"/>
  <c r="J145" i="5" s="1"/>
  <c r="K145" i="5" s="1"/>
  <c r="L145" i="5" s="1"/>
  <c r="M145" i="5" s="1"/>
  <c r="F149" i="11"/>
  <c r="G149" i="11"/>
  <c r="H148" i="11"/>
  <c r="J148" i="11" s="1"/>
  <c r="K148" i="11" s="1"/>
  <c r="H146" i="5"/>
  <c r="G160" i="20" l="1"/>
  <c r="H159" i="20"/>
  <c r="J159" i="20" s="1"/>
  <c r="K159" i="20" s="1"/>
  <c r="F162" i="20"/>
  <c r="E163" i="20"/>
  <c r="E161" i="19"/>
  <c r="F160" i="19"/>
  <c r="J160" i="19" s="1"/>
  <c r="K160" i="19" s="1"/>
  <c r="G161" i="19"/>
  <c r="H160" i="19"/>
  <c r="G161" i="17"/>
  <c r="H160" i="17"/>
  <c r="F160" i="17"/>
  <c r="J160" i="17" s="1"/>
  <c r="K160" i="17" s="1"/>
  <c r="E161" i="17"/>
  <c r="H162" i="16"/>
  <c r="G163" i="16"/>
  <c r="E160" i="16"/>
  <c r="F159" i="16"/>
  <c r="J159" i="16" s="1"/>
  <c r="K159" i="16" s="1"/>
  <c r="F146" i="5"/>
  <c r="J146" i="5" s="1"/>
  <c r="K146" i="5" s="1"/>
  <c r="L146" i="5" s="1"/>
  <c r="M146" i="5" s="1"/>
  <c r="G150" i="11"/>
  <c r="I151" i="11" s="1"/>
  <c r="H149" i="11"/>
  <c r="J149" i="11" s="1"/>
  <c r="K149" i="11" s="1"/>
  <c r="F150" i="11"/>
  <c r="H147" i="5"/>
  <c r="E164" i="20" l="1"/>
  <c r="F163" i="20"/>
  <c r="H160" i="20"/>
  <c r="J160" i="20" s="1"/>
  <c r="K160" i="20" s="1"/>
  <c r="G161" i="20"/>
  <c r="G162" i="19"/>
  <c r="H161" i="19"/>
  <c r="F161" i="19"/>
  <c r="E162" i="19"/>
  <c r="E162" i="17"/>
  <c r="F161" i="17"/>
  <c r="J161" i="17" s="1"/>
  <c r="K161" i="17" s="1"/>
  <c r="L161" i="17" s="1"/>
  <c r="G162" i="17"/>
  <c r="H161" i="17"/>
  <c r="F160" i="16"/>
  <c r="J160" i="16" s="1"/>
  <c r="K160" i="16" s="1"/>
  <c r="E161" i="16"/>
  <c r="H163" i="16"/>
  <c r="G164" i="16"/>
  <c r="S6" i="5"/>
  <c r="R6" i="5"/>
  <c r="F147" i="5"/>
  <c r="J147" i="5" s="1"/>
  <c r="K147" i="5" s="1"/>
  <c r="F151" i="11"/>
  <c r="G151" i="11"/>
  <c r="H150" i="11"/>
  <c r="J150" i="11" s="1"/>
  <c r="K150" i="11" s="1"/>
  <c r="H148" i="5"/>
  <c r="G162" i="20" l="1"/>
  <c r="H161" i="20"/>
  <c r="J161" i="20" s="1"/>
  <c r="K161" i="20" s="1"/>
  <c r="L161" i="20" s="1"/>
  <c r="E165" i="20"/>
  <c r="F164" i="20"/>
  <c r="E163" i="19"/>
  <c r="F162" i="19"/>
  <c r="J162" i="19" s="1"/>
  <c r="K162" i="19" s="1"/>
  <c r="L162" i="19" s="1"/>
  <c r="J161" i="19"/>
  <c r="K161" i="19" s="1"/>
  <c r="L161" i="19" s="1"/>
  <c r="G163" i="19"/>
  <c r="H162" i="19"/>
  <c r="G163" i="17"/>
  <c r="H162" i="17"/>
  <c r="E163" i="17"/>
  <c r="F162" i="17"/>
  <c r="J162" i="17" s="1"/>
  <c r="K162" i="17" s="1"/>
  <c r="L162" i="17" s="1"/>
  <c r="G165" i="16"/>
  <c r="H164" i="16"/>
  <c r="F161" i="16"/>
  <c r="J161" i="16" s="1"/>
  <c r="K161" i="16" s="1"/>
  <c r="L161" i="16" s="1"/>
  <c r="E162" i="16"/>
  <c r="F148" i="5"/>
  <c r="J148" i="5" s="1"/>
  <c r="K148" i="5" s="1"/>
  <c r="G152" i="11"/>
  <c r="H151" i="11"/>
  <c r="J151" i="11" s="1"/>
  <c r="K151" i="11" s="1"/>
  <c r="L151" i="11" s="1"/>
  <c r="F152" i="11"/>
  <c r="H149" i="5"/>
  <c r="G163" i="20" l="1"/>
  <c r="H162" i="20"/>
  <c r="J162" i="20" s="1"/>
  <c r="K162" i="20" s="1"/>
  <c r="E166" i="20"/>
  <c r="F165" i="20"/>
  <c r="G164" i="19"/>
  <c r="H163" i="19"/>
  <c r="E164" i="19"/>
  <c r="F163" i="19"/>
  <c r="J163" i="19" s="1"/>
  <c r="K163" i="19" s="1"/>
  <c r="L163" i="19" s="1"/>
  <c r="E164" i="17"/>
  <c r="F163" i="17"/>
  <c r="J163" i="17" s="1"/>
  <c r="K163" i="17" s="1"/>
  <c r="L163" i="17" s="1"/>
  <c r="G164" i="17"/>
  <c r="H163" i="17"/>
  <c r="F162" i="16"/>
  <c r="J162" i="16" s="1"/>
  <c r="K162" i="16" s="1"/>
  <c r="L162" i="16" s="1"/>
  <c r="E163" i="16"/>
  <c r="G166" i="16"/>
  <c r="H165" i="16"/>
  <c r="F149" i="5"/>
  <c r="J149" i="5" s="1"/>
  <c r="K149" i="5" s="1"/>
  <c r="F153" i="11"/>
  <c r="G153" i="11"/>
  <c r="I154" i="11" s="1"/>
  <c r="H152" i="11"/>
  <c r="J152" i="11" s="1"/>
  <c r="K152" i="11" s="1"/>
  <c r="H150" i="5"/>
  <c r="F166" i="20" l="1"/>
  <c r="E167" i="20"/>
  <c r="G164" i="20"/>
  <c r="H163" i="20"/>
  <c r="J163" i="20" s="1"/>
  <c r="K163" i="20" s="1"/>
  <c r="E165" i="19"/>
  <c r="F164" i="19"/>
  <c r="J164" i="19" s="1"/>
  <c r="K164" i="19" s="1"/>
  <c r="G165" i="19"/>
  <c r="H164" i="19"/>
  <c r="G165" i="17"/>
  <c r="H164" i="17"/>
  <c r="E165" i="17"/>
  <c r="F164" i="17"/>
  <c r="G167" i="16"/>
  <c r="H166" i="16"/>
  <c r="E164" i="16"/>
  <c r="F163" i="16"/>
  <c r="J163" i="16" s="1"/>
  <c r="K163" i="16" s="1"/>
  <c r="L163" i="16" s="1"/>
  <c r="F150" i="5"/>
  <c r="J150" i="5" s="1"/>
  <c r="K150" i="5" s="1"/>
  <c r="I151" i="5"/>
  <c r="F154" i="11"/>
  <c r="G154" i="11"/>
  <c r="I155" i="11" s="1"/>
  <c r="H153" i="11"/>
  <c r="J153" i="11" s="1"/>
  <c r="K153" i="11" s="1"/>
  <c r="H151" i="5"/>
  <c r="G165" i="20" l="1"/>
  <c r="H164" i="20"/>
  <c r="J164" i="20" s="1"/>
  <c r="K164" i="20" s="1"/>
  <c r="E168" i="20"/>
  <c r="F167" i="20"/>
  <c r="H165" i="19"/>
  <c r="G166" i="19"/>
  <c r="E166" i="19"/>
  <c r="F165" i="19"/>
  <c r="J165" i="19" s="1"/>
  <c r="K165" i="19" s="1"/>
  <c r="J164" i="17"/>
  <c r="K164" i="17" s="1"/>
  <c r="F165" i="17"/>
  <c r="J165" i="17" s="1"/>
  <c r="K165" i="17" s="1"/>
  <c r="E166" i="17"/>
  <c r="G166" i="17"/>
  <c r="H165" i="17"/>
  <c r="F164" i="16"/>
  <c r="J164" i="16" s="1"/>
  <c r="K164" i="16" s="1"/>
  <c r="E165" i="16"/>
  <c r="H167" i="16"/>
  <c r="G168" i="16"/>
  <c r="F151" i="5"/>
  <c r="J151" i="5" s="1"/>
  <c r="K151" i="5" s="1"/>
  <c r="L151" i="5" s="1"/>
  <c r="F155" i="11"/>
  <c r="G155" i="11"/>
  <c r="H154" i="11"/>
  <c r="J154" i="11" s="1"/>
  <c r="K154" i="11" s="1"/>
  <c r="L154" i="11" s="1"/>
  <c r="H152" i="5"/>
  <c r="E169" i="20" l="1"/>
  <c r="F168" i="20"/>
  <c r="G166" i="20"/>
  <c r="H165" i="20"/>
  <c r="J165" i="20" s="1"/>
  <c r="K165" i="20" s="1"/>
  <c r="G167" i="19"/>
  <c r="H166" i="19"/>
  <c r="E167" i="19"/>
  <c r="F166" i="19"/>
  <c r="J166" i="19" s="1"/>
  <c r="K166" i="19" s="1"/>
  <c r="L166" i="19" s="1"/>
  <c r="G167" i="17"/>
  <c r="H166" i="17"/>
  <c r="E167" i="17"/>
  <c r="F166" i="17"/>
  <c r="H168" i="16"/>
  <c r="G169" i="16"/>
  <c r="F165" i="16"/>
  <c r="J165" i="16" s="1"/>
  <c r="K165" i="16" s="1"/>
  <c r="E166" i="16"/>
  <c r="F152" i="5"/>
  <c r="J152" i="5" s="1"/>
  <c r="K152" i="5" s="1"/>
  <c r="G156" i="11"/>
  <c r="H155" i="11"/>
  <c r="J155" i="11" s="1"/>
  <c r="K155" i="11" s="1"/>
  <c r="L155" i="11" s="1"/>
  <c r="F156" i="11"/>
  <c r="H153" i="5"/>
  <c r="I154" i="5"/>
  <c r="E170" i="20" l="1"/>
  <c r="F169" i="20"/>
  <c r="G167" i="20"/>
  <c r="H166" i="20"/>
  <c r="J166" i="20" s="1"/>
  <c r="K166" i="20" s="1"/>
  <c r="G168" i="19"/>
  <c r="H167" i="19"/>
  <c r="I168" i="19"/>
  <c r="K168" i="19" s="1"/>
  <c r="L168" i="19" s="1"/>
  <c r="E168" i="19"/>
  <c r="F167" i="19"/>
  <c r="J166" i="17"/>
  <c r="K166" i="17" s="1"/>
  <c r="L166" i="17" s="1"/>
  <c r="I168" i="17"/>
  <c r="K168" i="17" s="1"/>
  <c r="L168" i="17" s="1"/>
  <c r="E168" i="17"/>
  <c r="F167" i="17"/>
  <c r="J167" i="17" s="1"/>
  <c r="K167" i="17" s="1"/>
  <c r="H167" i="17"/>
  <c r="G168" i="17"/>
  <c r="F166" i="16"/>
  <c r="J166" i="16" s="1"/>
  <c r="K166" i="16" s="1"/>
  <c r="L166" i="16" s="1"/>
  <c r="E167" i="16"/>
  <c r="G170" i="16"/>
  <c r="H169" i="16"/>
  <c r="I155" i="5"/>
  <c r="F153" i="5"/>
  <c r="J153" i="5" s="1"/>
  <c r="K153" i="5" s="1"/>
  <c r="F157" i="11"/>
  <c r="G157" i="11"/>
  <c r="H156" i="11"/>
  <c r="J156" i="11" s="1"/>
  <c r="K156" i="11" s="1"/>
  <c r="L156" i="11" s="1"/>
  <c r="H154" i="5"/>
  <c r="G168" i="20" l="1"/>
  <c r="H167" i="20"/>
  <c r="J167" i="20" s="1"/>
  <c r="K167" i="20" s="1"/>
  <c r="I168" i="20"/>
  <c r="K168" i="20" s="1"/>
  <c r="L168" i="20" s="1"/>
  <c r="E171" i="20"/>
  <c r="F170" i="20"/>
  <c r="I169" i="19"/>
  <c r="K169" i="19" s="1"/>
  <c r="L169" i="19" s="1"/>
  <c r="E169" i="19"/>
  <c r="F168" i="19"/>
  <c r="J168" i="19" s="1"/>
  <c r="J167" i="19"/>
  <c r="K167" i="19" s="1"/>
  <c r="G169" i="19"/>
  <c r="H168" i="19"/>
  <c r="E169" i="17"/>
  <c r="F168" i="17"/>
  <c r="J168" i="17" s="1"/>
  <c r="I169" i="17"/>
  <c r="K169" i="17" s="1"/>
  <c r="L169" i="17" s="1"/>
  <c r="G169" i="17"/>
  <c r="H168" i="17"/>
  <c r="H170" i="16"/>
  <c r="G171" i="16"/>
  <c r="I168" i="16"/>
  <c r="K168" i="16" s="1"/>
  <c r="L168" i="16" s="1"/>
  <c r="E168" i="16"/>
  <c r="F167" i="16"/>
  <c r="J167" i="16" s="1"/>
  <c r="K167" i="16" s="1"/>
  <c r="F154" i="5"/>
  <c r="J154" i="5" s="1"/>
  <c r="K154" i="5" s="1"/>
  <c r="L154" i="5" s="1"/>
  <c r="H157" i="11"/>
  <c r="J157" i="11" s="1"/>
  <c r="K157" i="11" s="1"/>
  <c r="G158" i="11"/>
  <c r="F158" i="11"/>
  <c r="H155" i="5"/>
  <c r="E172" i="20" l="1"/>
  <c r="F171" i="20"/>
  <c r="G169" i="20"/>
  <c r="H168" i="20"/>
  <c r="J168" i="20" s="1"/>
  <c r="I169" i="20"/>
  <c r="K169" i="20" s="1"/>
  <c r="L169" i="20" s="1"/>
  <c r="H169" i="19"/>
  <c r="G170" i="19"/>
  <c r="E170" i="19"/>
  <c r="F169" i="19"/>
  <c r="G170" i="17"/>
  <c r="H169" i="17"/>
  <c r="E170" i="17"/>
  <c r="F169" i="17"/>
  <c r="J169" i="17" s="1"/>
  <c r="E169" i="16"/>
  <c r="F168" i="16"/>
  <c r="J168" i="16" s="1"/>
  <c r="I169" i="16"/>
  <c r="K169" i="16" s="1"/>
  <c r="L169" i="16" s="1"/>
  <c r="H171" i="16"/>
  <c r="G172" i="16"/>
  <c r="F155" i="5"/>
  <c r="J155" i="5" s="1"/>
  <c r="K155" i="5" s="1"/>
  <c r="L155" i="5" s="1"/>
  <c r="F159" i="11"/>
  <c r="G159" i="11"/>
  <c r="H158" i="11"/>
  <c r="J158" i="11" s="1"/>
  <c r="K158" i="11" s="1"/>
  <c r="H156" i="5"/>
  <c r="E173" i="20" l="1"/>
  <c r="F172" i="20"/>
  <c r="G170" i="20"/>
  <c r="H169" i="20"/>
  <c r="J169" i="20" s="1"/>
  <c r="J169" i="19"/>
  <c r="E171" i="19"/>
  <c r="F170" i="19"/>
  <c r="G171" i="19"/>
  <c r="H170" i="19"/>
  <c r="E171" i="17"/>
  <c r="F170" i="17"/>
  <c r="J170" i="17" s="1"/>
  <c r="K170" i="17" s="1"/>
  <c r="G171" i="17"/>
  <c r="H170" i="17"/>
  <c r="G173" i="16"/>
  <c r="H172" i="16"/>
  <c r="F169" i="16"/>
  <c r="J169" i="16" s="1"/>
  <c r="E170" i="16"/>
  <c r="F156" i="5"/>
  <c r="J156" i="5" s="1"/>
  <c r="K156" i="5" s="1"/>
  <c r="L156" i="5" s="1"/>
  <c r="G160" i="11"/>
  <c r="H159" i="11"/>
  <c r="J159" i="11" s="1"/>
  <c r="K159" i="11" s="1"/>
  <c r="F160" i="11"/>
  <c r="H157" i="5"/>
  <c r="G171" i="20" l="1"/>
  <c r="H170" i="20"/>
  <c r="J170" i="20" s="1"/>
  <c r="K170" i="20" s="1"/>
  <c r="F173" i="20"/>
  <c r="E174" i="20"/>
  <c r="G172" i="19"/>
  <c r="H171" i="19"/>
  <c r="J170" i="19"/>
  <c r="K170" i="19" s="1"/>
  <c r="E172" i="19"/>
  <c r="F171" i="19"/>
  <c r="J171" i="19" s="1"/>
  <c r="K171" i="19" s="1"/>
  <c r="I172" i="19"/>
  <c r="K172" i="19" s="1"/>
  <c r="L172" i="19" s="1"/>
  <c r="I172" i="17"/>
  <c r="K172" i="17" s="1"/>
  <c r="L172" i="17" s="1"/>
  <c r="E172" i="17"/>
  <c r="F171" i="17"/>
  <c r="G172" i="17"/>
  <c r="H171" i="17"/>
  <c r="F170" i="16"/>
  <c r="J170" i="16" s="1"/>
  <c r="K170" i="16" s="1"/>
  <c r="E171" i="16"/>
  <c r="G174" i="16"/>
  <c r="H173" i="16"/>
  <c r="F157" i="5"/>
  <c r="J157" i="5" s="1"/>
  <c r="K157" i="5" s="1"/>
  <c r="F161" i="11"/>
  <c r="G161" i="11"/>
  <c r="H160" i="11"/>
  <c r="J160" i="11" s="1"/>
  <c r="K160" i="11" s="1"/>
  <c r="H158" i="5"/>
  <c r="E175" i="20" l="1"/>
  <c r="F174" i="20"/>
  <c r="G172" i="20"/>
  <c r="H171" i="20"/>
  <c r="J171" i="20" s="1"/>
  <c r="K171" i="20" s="1"/>
  <c r="I172" i="20"/>
  <c r="K172" i="20" s="1"/>
  <c r="L172" i="20" s="1"/>
  <c r="G173" i="19"/>
  <c r="H172" i="19"/>
  <c r="E173" i="19"/>
  <c r="F172" i="19"/>
  <c r="J172" i="19" s="1"/>
  <c r="G173" i="17"/>
  <c r="H172" i="17"/>
  <c r="J171" i="17"/>
  <c r="K171" i="17" s="1"/>
  <c r="E173" i="17"/>
  <c r="F172" i="17"/>
  <c r="J172" i="17" s="1"/>
  <c r="H174" i="16"/>
  <c r="G175" i="16"/>
  <c r="I172" i="16"/>
  <c r="K172" i="16" s="1"/>
  <c r="L172" i="16" s="1"/>
  <c r="E172" i="16"/>
  <c r="F171" i="16"/>
  <c r="J171" i="16" s="1"/>
  <c r="K171" i="16" s="1"/>
  <c r="F158" i="5"/>
  <c r="J158" i="5" s="1"/>
  <c r="K158" i="5" s="1"/>
  <c r="H161" i="11"/>
  <c r="J161" i="11" s="1"/>
  <c r="K161" i="11" s="1"/>
  <c r="L161" i="11" s="1"/>
  <c r="G162" i="11"/>
  <c r="F162" i="11"/>
  <c r="H159" i="5"/>
  <c r="G173" i="20" l="1"/>
  <c r="H172" i="20"/>
  <c r="J172" i="20" s="1"/>
  <c r="E176" i="20"/>
  <c r="F175" i="20"/>
  <c r="G174" i="19"/>
  <c r="H173" i="19"/>
  <c r="E174" i="19"/>
  <c r="F173" i="19"/>
  <c r="J173" i="19" s="1"/>
  <c r="K173" i="19" s="1"/>
  <c r="F173" i="17"/>
  <c r="E174" i="17"/>
  <c r="G174" i="17"/>
  <c r="H173" i="17"/>
  <c r="F172" i="16"/>
  <c r="J172" i="16" s="1"/>
  <c r="E173" i="16"/>
  <c r="H175" i="16"/>
  <c r="G176" i="16"/>
  <c r="F159" i="5"/>
  <c r="J159" i="5" s="1"/>
  <c r="K159" i="5" s="1"/>
  <c r="G163" i="11"/>
  <c r="H162" i="11"/>
  <c r="J162" i="11" s="1"/>
  <c r="K162" i="11" s="1"/>
  <c r="F163" i="11"/>
  <c r="H160" i="5"/>
  <c r="E177" i="20" l="1"/>
  <c r="F176" i="20"/>
  <c r="G174" i="20"/>
  <c r="H173" i="20"/>
  <c r="J173" i="20" s="1"/>
  <c r="K173" i="20" s="1"/>
  <c r="G175" i="19"/>
  <c r="H174" i="19"/>
  <c r="E175" i="19"/>
  <c r="F174" i="19"/>
  <c r="J174" i="19" s="1"/>
  <c r="K174" i="19" s="1"/>
  <c r="G175" i="17"/>
  <c r="H174" i="17"/>
  <c r="E175" i="17"/>
  <c r="F174" i="17"/>
  <c r="J174" i="17" s="1"/>
  <c r="K174" i="17" s="1"/>
  <c r="J173" i="17"/>
  <c r="K173" i="17" s="1"/>
  <c r="H176" i="16"/>
  <c r="G177" i="16"/>
  <c r="F173" i="16"/>
  <c r="J173" i="16" s="1"/>
  <c r="K173" i="16" s="1"/>
  <c r="E174" i="16"/>
  <c r="F160" i="5"/>
  <c r="J160" i="5" s="1"/>
  <c r="K160" i="5" s="1"/>
  <c r="F164" i="11"/>
  <c r="G164" i="11"/>
  <c r="H163" i="11"/>
  <c r="J163" i="11" s="1"/>
  <c r="K163" i="11" s="1"/>
  <c r="H161" i="5"/>
  <c r="G175" i="20" l="1"/>
  <c r="H174" i="20"/>
  <c r="J174" i="20" s="1"/>
  <c r="K174" i="20" s="1"/>
  <c r="E178" i="20"/>
  <c r="F177" i="20"/>
  <c r="G176" i="19"/>
  <c r="H175" i="19"/>
  <c r="E176" i="19"/>
  <c r="F175" i="19"/>
  <c r="E176" i="17"/>
  <c r="F175" i="17"/>
  <c r="G176" i="17"/>
  <c r="H175" i="17"/>
  <c r="F174" i="16"/>
  <c r="J174" i="16" s="1"/>
  <c r="K174" i="16" s="1"/>
  <c r="E175" i="16"/>
  <c r="G178" i="16"/>
  <c r="H177" i="16"/>
  <c r="F161" i="5"/>
  <c r="J161" i="5" s="1"/>
  <c r="K161" i="5" s="1"/>
  <c r="L161" i="5" s="1"/>
  <c r="G165" i="11"/>
  <c r="H164" i="11"/>
  <c r="J164" i="11" s="1"/>
  <c r="K164" i="11" s="1"/>
  <c r="F165" i="11"/>
  <c r="H162" i="5"/>
  <c r="F178" i="20" l="1"/>
  <c r="E179" i="20"/>
  <c r="G176" i="20"/>
  <c r="H175" i="20"/>
  <c r="J175" i="20" s="1"/>
  <c r="K175" i="20" s="1"/>
  <c r="G177" i="19"/>
  <c r="H176" i="19"/>
  <c r="J175" i="19"/>
  <c r="K175" i="19" s="1"/>
  <c r="E177" i="19"/>
  <c r="F176" i="19"/>
  <c r="J175" i="17"/>
  <c r="K175" i="17" s="1"/>
  <c r="G177" i="17"/>
  <c r="H176" i="17"/>
  <c r="F176" i="17"/>
  <c r="J176" i="17" s="1"/>
  <c r="K176" i="17" s="1"/>
  <c r="E177" i="17"/>
  <c r="G179" i="16"/>
  <c r="H178" i="16"/>
  <c r="E176" i="16"/>
  <c r="F175" i="16"/>
  <c r="J175" i="16" s="1"/>
  <c r="K175" i="16" s="1"/>
  <c r="F162" i="5"/>
  <c r="J162" i="5" s="1"/>
  <c r="K162" i="5" s="1"/>
  <c r="F166" i="11"/>
  <c r="H165" i="11"/>
  <c r="J165" i="11" s="1"/>
  <c r="K165" i="11" s="1"/>
  <c r="G166" i="11"/>
  <c r="H163" i="5"/>
  <c r="G177" i="20" l="1"/>
  <c r="H176" i="20"/>
  <c r="J176" i="20" s="1"/>
  <c r="K176" i="20" s="1"/>
  <c r="E180" i="20"/>
  <c r="F179" i="20"/>
  <c r="E178" i="19"/>
  <c r="F177" i="19"/>
  <c r="J177" i="19" s="1"/>
  <c r="K177" i="19" s="1"/>
  <c r="J176" i="19"/>
  <c r="K176" i="19" s="1"/>
  <c r="H177" i="19"/>
  <c r="G178" i="19"/>
  <c r="G178" i="17"/>
  <c r="H177" i="17"/>
  <c r="E178" i="17"/>
  <c r="F177" i="17"/>
  <c r="J177" i="17" s="1"/>
  <c r="K177" i="17" s="1"/>
  <c r="F176" i="16"/>
  <c r="J176" i="16" s="1"/>
  <c r="K176" i="16" s="1"/>
  <c r="E177" i="16"/>
  <c r="H179" i="16"/>
  <c r="G180" i="16"/>
  <c r="F163" i="5"/>
  <c r="J163" i="5" s="1"/>
  <c r="K163" i="5" s="1"/>
  <c r="G167" i="11"/>
  <c r="I168" i="11" s="1"/>
  <c r="H166" i="11"/>
  <c r="J166" i="11" s="1"/>
  <c r="K166" i="11" s="1"/>
  <c r="F167" i="11"/>
  <c r="H164" i="5"/>
  <c r="E181" i="20" l="1"/>
  <c r="F180" i="20"/>
  <c r="G178" i="20"/>
  <c r="H177" i="20"/>
  <c r="J177" i="20" s="1"/>
  <c r="K177" i="20" s="1"/>
  <c r="G179" i="19"/>
  <c r="H178" i="19"/>
  <c r="E179" i="19"/>
  <c r="F178" i="19"/>
  <c r="J178" i="19" s="1"/>
  <c r="K178" i="19" s="1"/>
  <c r="E179" i="17"/>
  <c r="F178" i="17"/>
  <c r="G179" i="17"/>
  <c r="H178" i="17"/>
  <c r="H180" i="16"/>
  <c r="G181" i="16"/>
  <c r="F177" i="16"/>
  <c r="J177" i="16" s="1"/>
  <c r="K177" i="16" s="1"/>
  <c r="E178" i="16"/>
  <c r="F164" i="5"/>
  <c r="J164" i="5" s="1"/>
  <c r="K164" i="5" s="1"/>
  <c r="F168" i="11"/>
  <c r="G168" i="11"/>
  <c r="I169" i="11" s="1"/>
  <c r="H167" i="11"/>
  <c r="J167" i="11" s="1"/>
  <c r="K167" i="11" s="1"/>
  <c r="H165" i="5"/>
  <c r="G179" i="20" l="1"/>
  <c r="H178" i="20"/>
  <c r="J178" i="20" s="1"/>
  <c r="K178" i="20" s="1"/>
  <c r="F181" i="20"/>
  <c r="E182" i="20"/>
  <c r="E180" i="19"/>
  <c r="F179" i="19"/>
  <c r="J179" i="19" s="1"/>
  <c r="K179" i="19" s="1"/>
  <c r="L179" i="19" s="1"/>
  <c r="G180" i="19"/>
  <c r="H179" i="19"/>
  <c r="H179" i="17"/>
  <c r="G180" i="17"/>
  <c r="J178" i="17"/>
  <c r="K178" i="17" s="1"/>
  <c r="E180" i="17"/>
  <c r="F179" i="17"/>
  <c r="J179" i="17" s="1"/>
  <c r="K179" i="17" s="1"/>
  <c r="L179" i="17" s="1"/>
  <c r="F178" i="16"/>
  <c r="J178" i="16" s="1"/>
  <c r="K178" i="16" s="1"/>
  <c r="E179" i="16"/>
  <c r="G182" i="16"/>
  <c r="H181" i="16"/>
  <c r="F165" i="5"/>
  <c r="J165" i="5" s="1"/>
  <c r="K165" i="5" s="1"/>
  <c r="G169" i="11"/>
  <c r="H168" i="11"/>
  <c r="J168" i="11" s="1"/>
  <c r="K168" i="11" s="1"/>
  <c r="L168" i="11" s="1"/>
  <c r="F169" i="11"/>
  <c r="H166" i="5"/>
  <c r="E183" i="20" l="1"/>
  <c r="F182" i="20"/>
  <c r="G180" i="20"/>
  <c r="H179" i="20"/>
  <c r="J179" i="20" s="1"/>
  <c r="K179" i="20" s="1"/>
  <c r="G181" i="19"/>
  <c r="H180" i="19"/>
  <c r="E181" i="19"/>
  <c r="F180" i="19"/>
  <c r="J180" i="19" s="1"/>
  <c r="K180" i="19" s="1"/>
  <c r="F180" i="17"/>
  <c r="E181" i="17"/>
  <c r="G181" i="17"/>
  <c r="H180" i="17"/>
  <c r="G183" i="16"/>
  <c r="H182" i="16"/>
  <c r="E180" i="16"/>
  <c r="F179" i="16"/>
  <c r="J179" i="16" s="1"/>
  <c r="K179" i="16" s="1"/>
  <c r="L179" i="16" s="1"/>
  <c r="F166" i="5"/>
  <c r="J166" i="5" s="1"/>
  <c r="K166" i="5" s="1"/>
  <c r="F170" i="11"/>
  <c r="G170" i="11"/>
  <c r="H169" i="11"/>
  <c r="J169" i="11" s="1"/>
  <c r="K169" i="11" s="1"/>
  <c r="L169" i="11" s="1"/>
  <c r="H167" i="5"/>
  <c r="G181" i="20" l="1"/>
  <c r="H180" i="20"/>
  <c r="J180" i="20" s="1"/>
  <c r="K180" i="20" s="1"/>
  <c r="E184" i="20"/>
  <c r="F183" i="20"/>
  <c r="E182" i="19"/>
  <c r="F181" i="19"/>
  <c r="G182" i="19"/>
  <c r="H181" i="19"/>
  <c r="G182" i="17"/>
  <c r="H181" i="17"/>
  <c r="E182" i="17"/>
  <c r="F181" i="17"/>
  <c r="J181" i="17" s="1"/>
  <c r="K181" i="17" s="1"/>
  <c r="J180" i="17"/>
  <c r="K180" i="17" s="1"/>
  <c r="E181" i="16"/>
  <c r="F180" i="16"/>
  <c r="J180" i="16" s="1"/>
  <c r="K180" i="16" s="1"/>
  <c r="G184" i="16"/>
  <c r="H183" i="16"/>
  <c r="F167" i="5"/>
  <c r="J167" i="5" s="1"/>
  <c r="K167" i="5" s="1"/>
  <c r="G171" i="11"/>
  <c r="I172" i="11" s="1"/>
  <c r="H170" i="11"/>
  <c r="J170" i="11" s="1"/>
  <c r="K170" i="11" s="1"/>
  <c r="F171" i="11"/>
  <c r="H168" i="5"/>
  <c r="E185" i="20" l="1"/>
  <c r="F184" i="20"/>
  <c r="G182" i="20"/>
  <c r="H181" i="20"/>
  <c r="J181" i="20" s="1"/>
  <c r="K181" i="20" s="1"/>
  <c r="G183" i="19"/>
  <c r="H182" i="19"/>
  <c r="J181" i="19"/>
  <c r="K181" i="19" s="1"/>
  <c r="E183" i="19"/>
  <c r="F182" i="19"/>
  <c r="E183" i="17"/>
  <c r="F182" i="17"/>
  <c r="G183" i="17"/>
  <c r="H182" i="17"/>
  <c r="H184" i="16"/>
  <c r="G185" i="16"/>
  <c r="E182" i="16"/>
  <c r="F181" i="16"/>
  <c r="J181" i="16" s="1"/>
  <c r="K181" i="16" s="1"/>
  <c r="F168" i="5"/>
  <c r="J168" i="5" s="1"/>
  <c r="K168" i="5" s="1"/>
  <c r="L168" i="5" s="1"/>
  <c r="F172" i="11"/>
  <c r="G172" i="11"/>
  <c r="H171" i="11"/>
  <c r="J171" i="11" s="1"/>
  <c r="K171" i="11" s="1"/>
  <c r="H169" i="5"/>
  <c r="G183" i="20" l="1"/>
  <c r="H182" i="20"/>
  <c r="J182" i="20" s="1"/>
  <c r="K182" i="20" s="1"/>
  <c r="E186" i="20"/>
  <c r="F185" i="20"/>
  <c r="E184" i="19"/>
  <c r="F183" i="19"/>
  <c r="J183" i="19" s="1"/>
  <c r="K183" i="19" s="1"/>
  <c r="J182" i="19"/>
  <c r="K182" i="19" s="1"/>
  <c r="G184" i="19"/>
  <c r="H183" i="19"/>
  <c r="G184" i="17"/>
  <c r="H183" i="17"/>
  <c r="J182" i="17"/>
  <c r="K182" i="17" s="1"/>
  <c r="E184" i="17"/>
  <c r="F183" i="17"/>
  <c r="J183" i="17" s="1"/>
  <c r="K183" i="17" s="1"/>
  <c r="G186" i="16"/>
  <c r="H185" i="16"/>
  <c r="E183" i="16"/>
  <c r="F182" i="16"/>
  <c r="J182" i="16" s="1"/>
  <c r="K182" i="16" s="1"/>
  <c r="F169" i="5"/>
  <c r="J169" i="5" s="1"/>
  <c r="K169" i="5" s="1"/>
  <c r="L169" i="5" s="1"/>
  <c r="G173" i="11"/>
  <c r="H172" i="11"/>
  <c r="J172" i="11" s="1"/>
  <c r="K172" i="11" s="1"/>
  <c r="L172" i="11" s="1"/>
  <c r="F173" i="11"/>
  <c r="H170" i="5"/>
  <c r="F186" i="20" l="1"/>
  <c r="E187" i="20"/>
  <c r="G184" i="20"/>
  <c r="H183" i="20"/>
  <c r="J183" i="20" s="1"/>
  <c r="K183" i="20" s="1"/>
  <c r="G185" i="19"/>
  <c r="H184" i="19"/>
  <c r="E185" i="19"/>
  <c r="F184" i="19"/>
  <c r="E185" i="17"/>
  <c r="F184" i="17"/>
  <c r="G185" i="17"/>
  <c r="H184" i="17"/>
  <c r="H186" i="16"/>
  <c r="G187" i="16"/>
  <c r="E184" i="16"/>
  <c r="F183" i="16"/>
  <c r="J183" i="16" s="1"/>
  <c r="K183" i="16" s="1"/>
  <c r="F170" i="5"/>
  <c r="J170" i="5" s="1"/>
  <c r="K170" i="5" s="1"/>
  <c r="F174" i="11"/>
  <c r="H173" i="11"/>
  <c r="J173" i="11" s="1"/>
  <c r="K173" i="11" s="1"/>
  <c r="G174" i="11"/>
  <c r="H171" i="5"/>
  <c r="G185" i="20" l="1"/>
  <c r="H184" i="20"/>
  <c r="J184" i="20" s="1"/>
  <c r="K184" i="20" s="1"/>
  <c r="E188" i="20"/>
  <c r="F187" i="20"/>
  <c r="J184" i="19"/>
  <c r="K184" i="19" s="1"/>
  <c r="L184" i="19" s="1"/>
  <c r="E186" i="19"/>
  <c r="F185" i="19"/>
  <c r="H185" i="19"/>
  <c r="G186" i="19"/>
  <c r="G186" i="17"/>
  <c r="H185" i="17"/>
  <c r="J184" i="17"/>
  <c r="K184" i="17" s="1"/>
  <c r="L184" i="17" s="1"/>
  <c r="E186" i="17"/>
  <c r="F185" i="17"/>
  <c r="G188" i="16"/>
  <c r="H187" i="16"/>
  <c r="E185" i="16"/>
  <c r="F184" i="16"/>
  <c r="J184" i="16" s="1"/>
  <c r="K184" i="16" s="1"/>
  <c r="L184" i="16" s="1"/>
  <c r="F171" i="5"/>
  <c r="J171" i="5" s="1"/>
  <c r="K171" i="5" s="1"/>
  <c r="G175" i="11"/>
  <c r="H174" i="11"/>
  <c r="J174" i="11" s="1"/>
  <c r="K174" i="11" s="1"/>
  <c r="F175" i="11"/>
  <c r="H172" i="5"/>
  <c r="G186" i="20" l="1"/>
  <c r="H185" i="20"/>
  <c r="J185" i="20" s="1"/>
  <c r="K185" i="20" s="1"/>
  <c r="L185" i="20" s="1"/>
  <c r="E189" i="20"/>
  <c r="F188" i="20"/>
  <c r="E187" i="19"/>
  <c r="F186" i="19"/>
  <c r="J186" i="19" s="1"/>
  <c r="K186" i="19" s="1"/>
  <c r="L186" i="19" s="1"/>
  <c r="J185" i="19"/>
  <c r="K185" i="19" s="1"/>
  <c r="L185" i="19" s="1"/>
  <c r="G187" i="19"/>
  <c r="H186" i="19"/>
  <c r="E187" i="17"/>
  <c r="F186" i="17"/>
  <c r="J185" i="17"/>
  <c r="K185" i="17" s="1"/>
  <c r="L185" i="17" s="1"/>
  <c r="G187" i="17"/>
  <c r="H186" i="17"/>
  <c r="E186" i="16"/>
  <c r="F185" i="16"/>
  <c r="J185" i="16" s="1"/>
  <c r="K185" i="16" s="1"/>
  <c r="L185" i="16" s="1"/>
  <c r="G189" i="16"/>
  <c r="H188" i="16"/>
  <c r="F172" i="5"/>
  <c r="J172" i="5" s="1"/>
  <c r="K172" i="5" s="1"/>
  <c r="L172" i="5" s="1"/>
  <c r="F176" i="11"/>
  <c r="G176" i="11"/>
  <c r="H175" i="11"/>
  <c r="J175" i="11" s="1"/>
  <c r="K175" i="11" s="1"/>
  <c r="H173" i="5"/>
  <c r="F189" i="20" l="1"/>
  <c r="E190" i="20"/>
  <c r="G187" i="20"/>
  <c r="H186" i="20"/>
  <c r="J186" i="20" s="1"/>
  <c r="K186" i="20" s="1"/>
  <c r="G188" i="19"/>
  <c r="H187" i="19"/>
  <c r="E188" i="19"/>
  <c r="F187" i="19"/>
  <c r="J187" i="19" s="1"/>
  <c r="K187" i="19" s="1"/>
  <c r="H187" i="17"/>
  <c r="G188" i="17"/>
  <c r="J186" i="17"/>
  <c r="K186" i="17" s="1"/>
  <c r="L186" i="17" s="1"/>
  <c r="E188" i="17"/>
  <c r="F187" i="17"/>
  <c r="J187" i="17" s="1"/>
  <c r="K187" i="17" s="1"/>
  <c r="G190" i="16"/>
  <c r="H189" i="16"/>
  <c r="E187" i="16"/>
  <c r="F186" i="16"/>
  <c r="J186" i="16" s="1"/>
  <c r="K186" i="16" s="1"/>
  <c r="L186" i="16" s="1"/>
  <c r="F173" i="5"/>
  <c r="J173" i="5" s="1"/>
  <c r="K173" i="5" s="1"/>
  <c r="G177" i="11"/>
  <c r="H176" i="11"/>
  <c r="J176" i="11" s="1"/>
  <c r="K176" i="11" s="1"/>
  <c r="F177" i="11"/>
  <c r="H174" i="5"/>
  <c r="E191" i="20" l="1"/>
  <c r="F190" i="20"/>
  <c r="G188" i="20"/>
  <c r="H187" i="20"/>
  <c r="J187" i="20" s="1"/>
  <c r="K187" i="20" s="1"/>
  <c r="G189" i="19"/>
  <c r="H188" i="19"/>
  <c r="E189" i="19"/>
  <c r="F188" i="19"/>
  <c r="J188" i="19" s="1"/>
  <c r="K188" i="19" s="1"/>
  <c r="F188" i="17"/>
  <c r="E189" i="17"/>
  <c r="G189" i="17"/>
  <c r="H188" i="17"/>
  <c r="E188" i="16"/>
  <c r="F187" i="16"/>
  <c r="J187" i="16" s="1"/>
  <c r="K187" i="16" s="1"/>
  <c r="H190" i="16"/>
  <c r="G191" i="16"/>
  <c r="F174" i="5"/>
  <c r="J174" i="5" s="1"/>
  <c r="K174" i="5" s="1"/>
  <c r="F178" i="11"/>
  <c r="H177" i="11"/>
  <c r="J177" i="11" s="1"/>
  <c r="K177" i="11" s="1"/>
  <c r="G178" i="11"/>
  <c r="H175" i="5"/>
  <c r="G189" i="20" l="1"/>
  <c r="H188" i="20"/>
  <c r="J188" i="20" s="1"/>
  <c r="K188" i="20" s="1"/>
  <c r="E192" i="20"/>
  <c r="F191" i="20"/>
  <c r="G190" i="19"/>
  <c r="H189" i="19"/>
  <c r="I190" i="19"/>
  <c r="K190" i="19" s="1"/>
  <c r="L190" i="19" s="1"/>
  <c r="E190" i="19"/>
  <c r="F189" i="19"/>
  <c r="J189" i="19" s="1"/>
  <c r="K189" i="19" s="1"/>
  <c r="G190" i="17"/>
  <c r="H189" i="17"/>
  <c r="E190" i="17"/>
  <c r="F189" i="17"/>
  <c r="I190" i="17"/>
  <c r="K190" i="17" s="1"/>
  <c r="L190" i="17" s="1"/>
  <c r="J188" i="17"/>
  <c r="K188" i="17" s="1"/>
  <c r="H191" i="16"/>
  <c r="G192" i="16"/>
  <c r="F188" i="16"/>
  <c r="J188" i="16" s="1"/>
  <c r="K188" i="16" s="1"/>
  <c r="E189" i="16"/>
  <c r="F175" i="5"/>
  <c r="J175" i="5" s="1"/>
  <c r="K175" i="5" s="1"/>
  <c r="G179" i="11"/>
  <c r="H178" i="11"/>
  <c r="J178" i="11" s="1"/>
  <c r="K178" i="11" s="1"/>
  <c r="F179" i="11"/>
  <c r="H176" i="5"/>
  <c r="E193" i="20" l="1"/>
  <c r="F192" i="20"/>
  <c r="G190" i="20"/>
  <c r="H189" i="20"/>
  <c r="J189" i="20" s="1"/>
  <c r="K189" i="20" s="1"/>
  <c r="I190" i="20"/>
  <c r="K190" i="20" s="1"/>
  <c r="L190" i="20" s="1"/>
  <c r="G191" i="19"/>
  <c r="H190" i="19"/>
  <c r="E191" i="19"/>
  <c r="F190" i="19"/>
  <c r="J190" i="19" s="1"/>
  <c r="J189" i="17"/>
  <c r="K189" i="17" s="1"/>
  <c r="E191" i="17"/>
  <c r="F190" i="17"/>
  <c r="H190" i="17"/>
  <c r="G191" i="17"/>
  <c r="F189" i="16"/>
  <c r="J189" i="16" s="1"/>
  <c r="K189" i="16" s="1"/>
  <c r="I190" i="16"/>
  <c r="K190" i="16" s="1"/>
  <c r="L190" i="16" s="1"/>
  <c r="E190" i="16"/>
  <c r="G193" i="16"/>
  <c r="H192" i="16"/>
  <c r="F176" i="5"/>
  <c r="J176" i="5" s="1"/>
  <c r="K176" i="5" s="1"/>
  <c r="F180" i="11"/>
  <c r="G180" i="11"/>
  <c r="H179" i="11"/>
  <c r="J179" i="11" s="1"/>
  <c r="K179" i="11" s="1"/>
  <c r="H177" i="5"/>
  <c r="G191" i="20" l="1"/>
  <c r="H190" i="20"/>
  <c r="J190" i="20" s="1"/>
  <c r="F193" i="20"/>
  <c r="E194" i="20"/>
  <c r="G192" i="19"/>
  <c r="H191" i="19"/>
  <c r="E192" i="19"/>
  <c r="F191" i="19"/>
  <c r="I192" i="19"/>
  <c r="K192" i="19" s="1"/>
  <c r="L192" i="19" s="1"/>
  <c r="J190" i="17"/>
  <c r="I192" i="17"/>
  <c r="K192" i="17" s="1"/>
  <c r="L192" i="17" s="1"/>
  <c r="E192" i="17"/>
  <c r="F191" i="17"/>
  <c r="J191" i="17" s="1"/>
  <c r="K191" i="17" s="1"/>
  <c r="G192" i="17"/>
  <c r="H191" i="17"/>
  <c r="G194" i="16"/>
  <c r="H193" i="16"/>
  <c r="F190" i="16"/>
  <c r="J190" i="16" s="1"/>
  <c r="E191" i="16"/>
  <c r="F177" i="5"/>
  <c r="J177" i="5" s="1"/>
  <c r="K177" i="5" s="1"/>
  <c r="H180" i="11"/>
  <c r="J180" i="11" s="1"/>
  <c r="K180" i="11" s="1"/>
  <c r="G181" i="11"/>
  <c r="F181" i="11"/>
  <c r="H178" i="5"/>
  <c r="G192" i="20" l="1"/>
  <c r="H191" i="20"/>
  <c r="J191" i="20" s="1"/>
  <c r="K191" i="20" s="1"/>
  <c r="I192" i="20"/>
  <c r="K192" i="20" s="1"/>
  <c r="L192" i="20" s="1"/>
  <c r="E195" i="20"/>
  <c r="F194" i="20"/>
  <c r="G193" i="19"/>
  <c r="H192" i="19"/>
  <c r="J191" i="19"/>
  <c r="K191" i="19" s="1"/>
  <c r="E193" i="19"/>
  <c r="F192" i="19"/>
  <c r="J192" i="19" s="1"/>
  <c r="E193" i="17"/>
  <c r="F192" i="17"/>
  <c r="G193" i="17"/>
  <c r="H192" i="17"/>
  <c r="I192" i="16"/>
  <c r="K192" i="16" s="1"/>
  <c r="L192" i="16" s="1"/>
  <c r="E192" i="16"/>
  <c r="F191" i="16"/>
  <c r="J191" i="16" s="1"/>
  <c r="K191" i="16" s="1"/>
  <c r="H194" i="16"/>
  <c r="G195" i="16"/>
  <c r="F178" i="5"/>
  <c r="J178" i="5" s="1"/>
  <c r="K178" i="5" s="1"/>
  <c r="G182" i="11"/>
  <c r="H181" i="11"/>
  <c r="J181" i="11" s="1"/>
  <c r="K181" i="11" s="1"/>
  <c r="F182" i="11"/>
  <c r="H179" i="5"/>
  <c r="G193" i="20" l="1"/>
  <c r="H192" i="20"/>
  <c r="J192" i="20" s="1"/>
  <c r="E196" i="20"/>
  <c r="F195" i="20"/>
  <c r="G194" i="19"/>
  <c r="H193" i="19"/>
  <c r="E194" i="19"/>
  <c r="F193" i="19"/>
  <c r="J193" i="19" s="1"/>
  <c r="K193" i="19" s="1"/>
  <c r="G194" i="17"/>
  <c r="H193" i="17"/>
  <c r="J192" i="17"/>
  <c r="E194" i="17"/>
  <c r="F193" i="17"/>
  <c r="J193" i="17" s="1"/>
  <c r="K193" i="17" s="1"/>
  <c r="H195" i="16"/>
  <c r="G196" i="16"/>
  <c r="F192" i="16"/>
  <c r="J192" i="16" s="1"/>
  <c r="E193" i="16"/>
  <c r="F179" i="5"/>
  <c r="J179" i="5" s="1"/>
  <c r="K179" i="5" s="1"/>
  <c r="F183" i="11"/>
  <c r="G183" i="11"/>
  <c r="H182" i="11"/>
  <c r="J182" i="11" s="1"/>
  <c r="K182" i="11" s="1"/>
  <c r="H180" i="5"/>
  <c r="E197" i="20" l="1"/>
  <c r="F196" i="20"/>
  <c r="G194" i="20"/>
  <c r="H193" i="20"/>
  <c r="J193" i="20" s="1"/>
  <c r="K193" i="20" s="1"/>
  <c r="G195" i="19"/>
  <c r="H194" i="19"/>
  <c r="E195" i="19"/>
  <c r="F194" i="19"/>
  <c r="J194" i="19" s="1"/>
  <c r="K194" i="19" s="1"/>
  <c r="E195" i="17"/>
  <c r="F194" i="17"/>
  <c r="H194" i="17"/>
  <c r="G195" i="17"/>
  <c r="F193" i="16"/>
  <c r="J193" i="16" s="1"/>
  <c r="K193" i="16" s="1"/>
  <c r="E194" i="16"/>
  <c r="G197" i="16"/>
  <c r="H196" i="16"/>
  <c r="F180" i="5"/>
  <c r="J180" i="5" s="1"/>
  <c r="K180" i="5" s="1"/>
  <c r="F184" i="11"/>
  <c r="G184" i="11"/>
  <c r="H183" i="11"/>
  <c r="J183" i="11" s="1"/>
  <c r="K183" i="11" s="1"/>
  <c r="H181" i="5"/>
  <c r="G195" i="20" l="1"/>
  <c r="H194" i="20"/>
  <c r="J194" i="20" s="1"/>
  <c r="K194" i="20" s="1"/>
  <c r="E198" i="20"/>
  <c r="F197" i="20"/>
  <c r="G196" i="19"/>
  <c r="H195" i="19"/>
  <c r="E196" i="19"/>
  <c r="F195" i="19"/>
  <c r="J195" i="19" s="1"/>
  <c r="K195" i="19" s="1"/>
  <c r="J194" i="17"/>
  <c r="K194" i="17" s="1"/>
  <c r="G196" i="17"/>
  <c r="H195" i="17"/>
  <c r="E196" i="17"/>
  <c r="F195" i="17"/>
  <c r="J195" i="17" s="1"/>
  <c r="K195" i="17" s="1"/>
  <c r="G198" i="16"/>
  <c r="H197" i="16"/>
  <c r="F194" i="16"/>
  <c r="J194" i="16" s="1"/>
  <c r="K194" i="16" s="1"/>
  <c r="E195" i="16"/>
  <c r="F181" i="5"/>
  <c r="J181" i="5" s="1"/>
  <c r="K181" i="5" s="1"/>
  <c r="F185" i="11"/>
  <c r="G185" i="11"/>
  <c r="H184" i="11"/>
  <c r="J184" i="11" s="1"/>
  <c r="K184" i="11" s="1"/>
  <c r="H182" i="5"/>
  <c r="F198" i="20" l="1"/>
  <c r="E199" i="20"/>
  <c r="G196" i="20"/>
  <c r="H195" i="20"/>
  <c r="J195" i="20" s="1"/>
  <c r="K195" i="20" s="1"/>
  <c r="E197" i="19"/>
  <c r="F196" i="19"/>
  <c r="J196" i="19" s="1"/>
  <c r="K196" i="19" s="1"/>
  <c r="G197" i="19"/>
  <c r="H196" i="19"/>
  <c r="E197" i="17"/>
  <c r="F196" i="17"/>
  <c r="J196" i="17" s="1"/>
  <c r="K196" i="17" s="1"/>
  <c r="G197" i="17"/>
  <c r="H196" i="17"/>
  <c r="E196" i="16"/>
  <c r="F195" i="16"/>
  <c r="J195" i="16" s="1"/>
  <c r="K195" i="16" s="1"/>
  <c r="G199" i="16"/>
  <c r="H198" i="16"/>
  <c r="F182" i="5"/>
  <c r="J182" i="5" s="1"/>
  <c r="K182" i="5" s="1"/>
  <c r="G186" i="11"/>
  <c r="H185" i="11"/>
  <c r="J185" i="11" s="1"/>
  <c r="K185" i="11" s="1"/>
  <c r="L185" i="11" s="1"/>
  <c r="F186" i="11"/>
  <c r="H183" i="5"/>
  <c r="G197" i="20" l="1"/>
  <c r="H196" i="20"/>
  <c r="J196" i="20" s="1"/>
  <c r="K196" i="20" s="1"/>
  <c r="E200" i="20"/>
  <c r="F199" i="20"/>
  <c r="G198" i="19"/>
  <c r="H197" i="19"/>
  <c r="F197" i="19"/>
  <c r="E198" i="19"/>
  <c r="G198" i="17"/>
  <c r="H197" i="17"/>
  <c r="E198" i="17"/>
  <c r="F197" i="17"/>
  <c r="H199" i="16"/>
  <c r="G200" i="16"/>
  <c r="F196" i="16"/>
  <c r="J196" i="16" s="1"/>
  <c r="K196" i="16" s="1"/>
  <c r="E197" i="16"/>
  <c r="F183" i="5"/>
  <c r="J183" i="5" s="1"/>
  <c r="K183" i="5" s="1"/>
  <c r="F187" i="11"/>
  <c r="G187" i="11"/>
  <c r="H186" i="11"/>
  <c r="J186" i="11" s="1"/>
  <c r="K186" i="11" s="1"/>
  <c r="H184" i="5"/>
  <c r="E201" i="20" l="1"/>
  <c r="F200" i="20"/>
  <c r="G198" i="20"/>
  <c r="H197" i="20"/>
  <c r="J197" i="20" s="1"/>
  <c r="K197" i="20" s="1"/>
  <c r="F198" i="19"/>
  <c r="E199" i="19"/>
  <c r="J197" i="19"/>
  <c r="K197" i="19" s="1"/>
  <c r="L197" i="19" s="1"/>
  <c r="H198" i="19"/>
  <c r="G199" i="19"/>
  <c r="J197" i="17"/>
  <c r="K197" i="17" s="1"/>
  <c r="L197" i="17" s="1"/>
  <c r="E199" i="17"/>
  <c r="F198" i="17"/>
  <c r="G199" i="17"/>
  <c r="H198" i="17"/>
  <c r="F197" i="16"/>
  <c r="J197" i="16" s="1"/>
  <c r="K197" i="16" s="1"/>
  <c r="L197" i="16" s="1"/>
  <c r="E198" i="16"/>
  <c r="H200" i="16"/>
  <c r="G201" i="16"/>
  <c r="F184" i="5"/>
  <c r="J184" i="5" s="1"/>
  <c r="K184" i="5" s="1"/>
  <c r="G188" i="11"/>
  <c r="H187" i="11"/>
  <c r="J187" i="11" s="1"/>
  <c r="K187" i="11" s="1"/>
  <c r="F188" i="11"/>
  <c r="H185" i="5"/>
  <c r="G199" i="20" l="1"/>
  <c r="H198" i="20"/>
  <c r="J198" i="20" s="1"/>
  <c r="K198" i="20" s="1"/>
  <c r="F201" i="20"/>
  <c r="E202" i="20"/>
  <c r="E200" i="19"/>
  <c r="F199" i="19"/>
  <c r="J199" i="19" s="1"/>
  <c r="K199" i="19" s="1"/>
  <c r="G200" i="19"/>
  <c r="H199" i="19"/>
  <c r="J198" i="19"/>
  <c r="K198" i="19" s="1"/>
  <c r="H199" i="17"/>
  <c r="G200" i="17"/>
  <c r="J198" i="17"/>
  <c r="K198" i="17" s="1"/>
  <c r="E200" i="17"/>
  <c r="F199" i="17"/>
  <c r="J199" i="17" s="1"/>
  <c r="K199" i="17" s="1"/>
  <c r="G202" i="16"/>
  <c r="H201" i="16"/>
  <c r="F198" i="16"/>
  <c r="J198" i="16" s="1"/>
  <c r="K198" i="16" s="1"/>
  <c r="E199" i="16"/>
  <c r="F185" i="5"/>
  <c r="J185" i="5" s="1"/>
  <c r="K185" i="5" s="1"/>
  <c r="L185" i="5" s="1"/>
  <c r="F189" i="11"/>
  <c r="G189" i="11"/>
  <c r="I190" i="11" s="1"/>
  <c r="H188" i="11"/>
  <c r="J188" i="11" s="1"/>
  <c r="K188" i="11" s="1"/>
  <c r="H186" i="5"/>
  <c r="E203" i="20" l="1"/>
  <c r="F202" i="20"/>
  <c r="G200" i="20"/>
  <c r="H199" i="20"/>
  <c r="J199" i="20" s="1"/>
  <c r="K199" i="20" s="1"/>
  <c r="H200" i="19"/>
  <c r="G201" i="19"/>
  <c r="E201" i="19"/>
  <c r="F200" i="19"/>
  <c r="J200" i="19" s="1"/>
  <c r="K200" i="19" s="1"/>
  <c r="F200" i="17"/>
  <c r="E201" i="17"/>
  <c r="G201" i="17"/>
  <c r="H200" i="17"/>
  <c r="E200" i="16"/>
  <c r="F199" i="16"/>
  <c r="J199" i="16" s="1"/>
  <c r="K199" i="16" s="1"/>
  <c r="G203" i="16"/>
  <c r="H202" i="16"/>
  <c r="F186" i="5"/>
  <c r="J186" i="5" s="1"/>
  <c r="K186" i="5" s="1"/>
  <c r="G190" i="11"/>
  <c r="H189" i="11"/>
  <c r="J189" i="11" s="1"/>
  <c r="K189" i="11" s="1"/>
  <c r="F190" i="11"/>
  <c r="H187" i="5"/>
  <c r="G201" i="20" l="1"/>
  <c r="H200" i="20"/>
  <c r="J200" i="20" s="1"/>
  <c r="K200" i="20" s="1"/>
  <c r="E204" i="20"/>
  <c r="F203" i="20"/>
  <c r="G202" i="19"/>
  <c r="H201" i="19"/>
  <c r="E202" i="19"/>
  <c r="F201" i="19"/>
  <c r="J201" i="19" s="1"/>
  <c r="K201" i="19" s="1"/>
  <c r="G202" i="17"/>
  <c r="H201" i="17"/>
  <c r="E202" i="17"/>
  <c r="F201" i="17"/>
  <c r="J200" i="17"/>
  <c r="K200" i="17" s="1"/>
  <c r="G204" i="16"/>
  <c r="H203" i="16"/>
  <c r="E201" i="16"/>
  <c r="F200" i="16"/>
  <c r="J200" i="16" s="1"/>
  <c r="K200" i="16" s="1"/>
  <c r="F187" i="5"/>
  <c r="J187" i="5" s="1"/>
  <c r="K187" i="5" s="1"/>
  <c r="F191" i="11"/>
  <c r="G191" i="11"/>
  <c r="H190" i="11"/>
  <c r="J190" i="11" s="1"/>
  <c r="K190" i="11" s="1"/>
  <c r="L190" i="11" s="1"/>
  <c r="H188" i="5"/>
  <c r="I189" i="5"/>
  <c r="E205" i="20" l="1"/>
  <c r="F204" i="20"/>
  <c r="G202" i="20"/>
  <c r="H201" i="20"/>
  <c r="J201" i="20" s="1"/>
  <c r="K201" i="20" s="1"/>
  <c r="E203" i="19"/>
  <c r="F202" i="19"/>
  <c r="J202" i="19" s="1"/>
  <c r="K202" i="19" s="1"/>
  <c r="L202" i="19" s="1"/>
  <c r="G203" i="19"/>
  <c r="H202" i="19"/>
  <c r="J201" i="17"/>
  <c r="K201" i="17" s="1"/>
  <c r="E203" i="17"/>
  <c r="F202" i="17"/>
  <c r="H202" i="17"/>
  <c r="G203" i="17"/>
  <c r="E202" i="16"/>
  <c r="F201" i="16"/>
  <c r="J201" i="16" s="1"/>
  <c r="K201" i="16" s="1"/>
  <c r="H204" i="16"/>
  <c r="G205" i="16"/>
  <c r="F188" i="5"/>
  <c r="J188" i="5" s="1"/>
  <c r="K188" i="5" s="1"/>
  <c r="F192" i="11"/>
  <c r="G192" i="11"/>
  <c r="H191" i="11"/>
  <c r="J191" i="11" s="1"/>
  <c r="K191" i="11" s="1"/>
  <c r="I192" i="11"/>
  <c r="H189" i="5"/>
  <c r="G203" i="20" l="1"/>
  <c r="H202" i="20"/>
  <c r="J202" i="20" s="1"/>
  <c r="K202" i="20" s="1"/>
  <c r="E206" i="20"/>
  <c r="F205" i="20"/>
  <c r="E204" i="19"/>
  <c r="F203" i="19"/>
  <c r="J203" i="19" s="1"/>
  <c r="K203" i="19" s="1"/>
  <c r="L203" i="19" s="1"/>
  <c r="G204" i="19"/>
  <c r="H203" i="19"/>
  <c r="J202" i="17"/>
  <c r="K202" i="17" s="1"/>
  <c r="L202" i="17" s="1"/>
  <c r="E204" i="17"/>
  <c r="F203" i="17"/>
  <c r="J203" i="17" s="1"/>
  <c r="K203" i="17" s="1"/>
  <c r="L203" i="17" s="1"/>
  <c r="G204" i="17"/>
  <c r="H203" i="17"/>
  <c r="G206" i="16"/>
  <c r="H205" i="16"/>
  <c r="E203" i="16"/>
  <c r="F202" i="16"/>
  <c r="J202" i="16" s="1"/>
  <c r="K202" i="16" s="1"/>
  <c r="L202" i="16" s="1"/>
  <c r="F189" i="5"/>
  <c r="J189" i="5" s="1"/>
  <c r="K189" i="5" s="1"/>
  <c r="L189" i="5" s="1"/>
  <c r="G193" i="11"/>
  <c r="H192" i="11"/>
  <c r="J192" i="11" s="1"/>
  <c r="K192" i="11" s="1"/>
  <c r="L192" i="11" s="1"/>
  <c r="F193" i="11"/>
  <c r="I193" i="11"/>
  <c r="H190" i="5"/>
  <c r="E207" i="20" l="1"/>
  <c r="F206" i="20"/>
  <c r="G204" i="20"/>
  <c r="H203" i="20"/>
  <c r="J203" i="20" s="1"/>
  <c r="K203" i="20" s="1"/>
  <c r="L203" i="20" s="1"/>
  <c r="E205" i="19"/>
  <c r="F204" i="19"/>
  <c r="J204" i="19" s="1"/>
  <c r="K204" i="19" s="1"/>
  <c r="L204" i="19" s="1"/>
  <c r="G205" i="19"/>
  <c r="H204" i="19"/>
  <c r="G205" i="17"/>
  <c r="H204" i="17"/>
  <c r="E205" i="17"/>
  <c r="F204" i="17"/>
  <c r="J204" i="17" s="1"/>
  <c r="K204" i="17" s="1"/>
  <c r="L204" i="17" s="1"/>
  <c r="E204" i="16"/>
  <c r="F203" i="16"/>
  <c r="J203" i="16" s="1"/>
  <c r="K203" i="16" s="1"/>
  <c r="L203" i="16" s="1"/>
  <c r="H206" i="16"/>
  <c r="G207" i="16"/>
  <c r="F190" i="5"/>
  <c r="J190" i="5" s="1"/>
  <c r="K190" i="5" s="1"/>
  <c r="L190" i="5" s="1"/>
  <c r="F194" i="11"/>
  <c r="G194" i="11"/>
  <c r="H193" i="11"/>
  <c r="J193" i="11" s="1"/>
  <c r="K193" i="11" s="1"/>
  <c r="L193" i="11" s="1"/>
  <c r="H191" i="5"/>
  <c r="I192" i="5"/>
  <c r="G205" i="20" l="1"/>
  <c r="H204" i="20"/>
  <c r="J204" i="20" s="1"/>
  <c r="K204" i="20" s="1"/>
  <c r="F207" i="20"/>
  <c r="E208" i="20"/>
  <c r="E206" i="19"/>
  <c r="F205" i="19"/>
  <c r="J205" i="19" s="1"/>
  <c r="K205" i="19" s="1"/>
  <c r="G206" i="19"/>
  <c r="H205" i="19"/>
  <c r="E206" i="17"/>
  <c r="F205" i="17"/>
  <c r="G206" i="17"/>
  <c r="H205" i="17"/>
  <c r="G208" i="16"/>
  <c r="H207" i="16"/>
  <c r="E205" i="16"/>
  <c r="F204" i="16"/>
  <c r="J204" i="16" s="1"/>
  <c r="K204" i="16" s="1"/>
  <c r="L204" i="16" s="1"/>
  <c r="I193" i="5"/>
  <c r="F191" i="5"/>
  <c r="J191" i="5" s="1"/>
  <c r="K191" i="5" s="1"/>
  <c r="H194" i="11"/>
  <c r="J194" i="11" s="1"/>
  <c r="K194" i="11" s="1"/>
  <c r="G195" i="11"/>
  <c r="F195" i="11"/>
  <c r="H192" i="5"/>
  <c r="E209" i="20" l="1"/>
  <c r="F208" i="20"/>
  <c r="G206" i="20"/>
  <c r="H205" i="20"/>
  <c r="J205" i="20" s="1"/>
  <c r="K205" i="20" s="1"/>
  <c r="G207" i="19"/>
  <c r="H206" i="19"/>
  <c r="E207" i="19"/>
  <c r="F206" i="19"/>
  <c r="J206" i="19" s="1"/>
  <c r="K206" i="19" s="1"/>
  <c r="G207" i="17"/>
  <c r="H206" i="17"/>
  <c r="J205" i="17"/>
  <c r="K205" i="17" s="1"/>
  <c r="E207" i="17"/>
  <c r="F206" i="17"/>
  <c r="J206" i="17" s="1"/>
  <c r="K206" i="17" s="1"/>
  <c r="E206" i="16"/>
  <c r="F205" i="16"/>
  <c r="J205" i="16" s="1"/>
  <c r="K205" i="16" s="1"/>
  <c r="G209" i="16"/>
  <c r="H208" i="16"/>
  <c r="F192" i="5"/>
  <c r="J192" i="5" s="1"/>
  <c r="K192" i="5" s="1"/>
  <c r="L192" i="5" s="1"/>
  <c r="G196" i="11"/>
  <c r="H195" i="11"/>
  <c r="J195" i="11" s="1"/>
  <c r="K195" i="11" s="1"/>
  <c r="F196" i="11"/>
  <c r="H193" i="5"/>
  <c r="G207" i="20" l="1"/>
  <c r="H206" i="20"/>
  <c r="J206" i="20" s="1"/>
  <c r="K206" i="20" s="1"/>
  <c r="E210" i="20"/>
  <c r="F209" i="20"/>
  <c r="I208" i="19"/>
  <c r="K208" i="19" s="1"/>
  <c r="L208" i="19" s="1"/>
  <c r="E208" i="19"/>
  <c r="F207" i="19"/>
  <c r="G208" i="19"/>
  <c r="H207" i="19"/>
  <c r="I208" i="17"/>
  <c r="K208" i="17" s="1"/>
  <c r="L208" i="17" s="1"/>
  <c r="E208" i="17"/>
  <c r="F207" i="17"/>
  <c r="H207" i="17"/>
  <c r="G208" i="17"/>
  <c r="E207" i="16"/>
  <c r="F206" i="16"/>
  <c r="J206" i="16" s="1"/>
  <c r="K206" i="16" s="1"/>
  <c r="G210" i="16"/>
  <c r="H209" i="16"/>
  <c r="F193" i="5"/>
  <c r="J193" i="5" s="1"/>
  <c r="K193" i="5" s="1"/>
  <c r="L193" i="5" s="1"/>
  <c r="F197" i="11"/>
  <c r="G197" i="11"/>
  <c r="H196" i="11"/>
  <c r="J196" i="11" s="1"/>
  <c r="K196" i="11" s="1"/>
  <c r="H194" i="5"/>
  <c r="E211" i="20" l="1"/>
  <c r="F210" i="20"/>
  <c r="G208" i="20"/>
  <c r="H207" i="20"/>
  <c r="J207" i="20" s="1"/>
  <c r="K207" i="20" s="1"/>
  <c r="I208" i="20"/>
  <c r="K208" i="20" s="1"/>
  <c r="L208" i="20" s="1"/>
  <c r="H208" i="19"/>
  <c r="G209" i="19"/>
  <c r="J207" i="19"/>
  <c r="K207" i="19" s="1"/>
  <c r="E209" i="19"/>
  <c r="F208" i="19"/>
  <c r="J208" i="19" s="1"/>
  <c r="G209" i="17"/>
  <c r="H208" i="17"/>
  <c r="J207" i="17"/>
  <c r="K207" i="17" s="1"/>
  <c r="E209" i="17"/>
  <c r="F208" i="17"/>
  <c r="F207" i="16"/>
  <c r="J207" i="16" s="1"/>
  <c r="K207" i="16" s="1"/>
  <c r="I208" i="16"/>
  <c r="K208" i="16" s="1"/>
  <c r="L208" i="16" s="1"/>
  <c r="E208" i="16"/>
  <c r="G211" i="16"/>
  <c r="H210" i="16"/>
  <c r="F194" i="5"/>
  <c r="J194" i="5" s="1"/>
  <c r="K194" i="5" s="1"/>
  <c r="G198" i="11"/>
  <c r="H197" i="11"/>
  <c r="J197" i="11" s="1"/>
  <c r="K197" i="11" s="1"/>
  <c r="F198" i="11"/>
  <c r="H195" i="5"/>
  <c r="G209" i="20" l="1"/>
  <c r="H208" i="20"/>
  <c r="J208" i="20" s="1"/>
  <c r="F211" i="20"/>
  <c r="E212" i="20"/>
  <c r="E210" i="19"/>
  <c r="F209" i="19"/>
  <c r="J209" i="19" s="1"/>
  <c r="K209" i="19" s="1"/>
  <c r="G210" i="19"/>
  <c r="H209" i="19"/>
  <c r="E210" i="17"/>
  <c r="F209" i="17"/>
  <c r="J208" i="17"/>
  <c r="G210" i="17"/>
  <c r="H209" i="17"/>
  <c r="G212" i="16"/>
  <c r="H211" i="16"/>
  <c r="F208" i="16"/>
  <c r="J208" i="16" s="1"/>
  <c r="E209" i="16"/>
  <c r="F195" i="5"/>
  <c r="J195" i="5" s="1"/>
  <c r="K195" i="5" s="1"/>
  <c r="F199" i="11"/>
  <c r="G199" i="11"/>
  <c r="H198" i="11"/>
  <c r="J198" i="11" s="1"/>
  <c r="K198" i="11" s="1"/>
  <c r="H196" i="5"/>
  <c r="E213" i="20" l="1"/>
  <c r="F212" i="20"/>
  <c r="G210" i="20"/>
  <c r="H209" i="20"/>
  <c r="J209" i="20" s="1"/>
  <c r="K209" i="20" s="1"/>
  <c r="G211" i="19"/>
  <c r="H210" i="19"/>
  <c r="E211" i="19"/>
  <c r="F210" i="19"/>
  <c r="J210" i="19" s="1"/>
  <c r="K210" i="19" s="1"/>
  <c r="L210" i="19" s="1"/>
  <c r="E211" i="17"/>
  <c r="F210" i="17"/>
  <c r="J210" i="17" s="1"/>
  <c r="K210" i="17" s="1"/>
  <c r="L210" i="17" s="1"/>
  <c r="G211" i="17"/>
  <c r="H210" i="17"/>
  <c r="J209" i="17"/>
  <c r="K209" i="17" s="1"/>
  <c r="E210" i="16"/>
  <c r="F209" i="16"/>
  <c r="J209" i="16" s="1"/>
  <c r="K209" i="16" s="1"/>
  <c r="G213" i="16"/>
  <c r="H212" i="16"/>
  <c r="F196" i="5"/>
  <c r="J196" i="5" s="1"/>
  <c r="K196" i="5" s="1"/>
  <c r="F200" i="11"/>
  <c r="G200" i="11"/>
  <c r="H199" i="11"/>
  <c r="J199" i="11" s="1"/>
  <c r="K199" i="11" s="1"/>
  <c r="H197" i="5"/>
  <c r="H210" i="20" l="1"/>
  <c r="J210" i="20" s="1"/>
  <c r="K210" i="20" s="1"/>
  <c r="L210" i="20" s="1"/>
  <c r="G211" i="20"/>
  <c r="E214" i="20"/>
  <c r="F213" i="20"/>
  <c r="E212" i="19"/>
  <c r="F211" i="19"/>
  <c r="J211" i="19" s="1"/>
  <c r="K211" i="19" s="1"/>
  <c r="G212" i="19"/>
  <c r="H211" i="19"/>
  <c r="E212" i="17"/>
  <c r="F211" i="17"/>
  <c r="H211" i="17"/>
  <c r="G212" i="17"/>
  <c r="G214" i="16"/>
  <c r="H213" i="16"/>
  <c r="E211" i="16"/>
  <c r="F210" i="16"/>
  <c r="J210" i="16" s="1"/>
  <c r="K210" i="16" s="1"/>
  <c r="L210" i="16" s="1"/>
  <c r="F197" i="5"/>
  <c r="J197" i="5" s="1"/>
  <c r="K197" i="5" s="1"/>
  <c r="F201" i="11"/>
  <c r="G201" i="11"/>
  <c r="H200" i="11"/>
  <c r="J200" i="11" s="1"/>
  <c r="K200" i="11" s="1"/>
  <c r="H198" i="5"/>
  <c r="E215" i="20" l="1"/>
  <c r="F214" i="20"/>
  <c r="G212" i="20"/>
  <c r="H211" i="20"/>
  <c r="J211" i="20" s="1"/>
  <c r="K211" i="20" s="1"/>
  <c r="H212" i="19"/>
  <c r="G213" i="19"/>
  <c r="E213" i="19"/>
  <c r="F212" i="19"/>
  <c r="J212" i="19" s="1"/>
  <c r="K212" i="19" s="1"/>
  <c r="L212" i="19" s="1"/>
  <c r="F212" i="17"/>
  <c r="E213" i="17"/>
  <c r="G213" i="17"/>
  <c r="H212" i="17"/>
  <c r="J211" i="17"/>
  <c r="K211" i="17" s="1"/>
  <c r="E212" i="16"/>
  <c r="F211" i="16"/>
  <c r="J211" i="16" s="1"/>
  <c r="K211" i="16" s="1"/>
  <c r="G215" i="16"/>
  <c r="H214" i="16"/>
  <c r="F198" i="5"/>
  <c r="J198" i="5" s="1"/>
  <c r="K198" i="5" s="1"/>
  <c r="F202" i="11"/>
  <c r="G202" i="11"/>
  <c r="H201" i="11"/>
  <c r="J201" i="11" s="1"/>
  <c r="K201" i="11" s="1"/>
  <c r="H199" i="5"/>
  <c r="G213" i="20" l="1"/>
  <c r="H212" i="20"/>
  <c r="J212" i="20" s="1"/>
  <c r="K212" i="20" s="1"/>
  <c r="E216" i="20"/>
  <c r="F215" i="20"/>
  <c r="E214" i="19"/>
  <c r="F213" i="19"/>
  <c r="J213" i="19" s="1"/>
  <c r="K213" i="19" s="1"/>
  <c r="G214" i="19"/>
  <c r="H213" i="19"/>
  <c r="G214" i="17"/>
  <c r="H213" i="17"/>
  <c r="E214" i="17"/>
  <c r="F213" i="17"/>
  <c r="J213" i="17" s="1"/>
  <c r="K213" i="17" s="1"/>
  <c r="J212" i="17"/>
  <c r="K212" i="17" s="1"/>
  <c r="L212" i="17" s="1"/>
  <c r="H215" i="16"/>
  <c r="G216" i="16"/>
  <c r="E213" i="16"/>
  <c r="F212" i="16"/>
  <c r="J212" i="16" s="1"/>
  <c r="K212" i="16" s="1"/>
  <c r="L212" i="16" s="1"/>
  <c r="F199" i="5"/>
  <c r="J199" i="5" s="1"/>
  <c r="K199" i="5" s="1"/>
  <c r="H202" i="11"/>
  <c r="J202" i="11" s="1"/>
  <c r="K202" i="11" s="1"/>
  <c r="G203" i="11"/>
  <c r="F203" i="11"/>
  <c r="H200" i="5"/>
  <c r="E217" i="20" l="1"/>
  <c r="F216" i="20"/>
  <c r="H213" i="20"/>
  <c r="J213" i="20" s="1"/>
  <c r="K213" i="20" s="1"/>
  <c r="G214" i="20"/>
  <c r="E215" i="19"/>
  <c r="F214" i="19"/>
  <c r="G215" i="19"/>
  <c r="H214" i="19"/>
  <c r="E215" i="17"/>
  <c r="F214" i="17"/>
  <c r="J214" i="17" s="1"/>
  <c r="K214" i="17" s="1"/>
  <c r="H214" i="17"/>
  <c r="G215" i="17"/>
  <c r="E214" i="16"/>
  <c r="F213" i="16"/>
  <c r="J213" i="16" s="1"/>
  <c r="K213" i="16" s="1"/>
  <c r="G217" i="16"/>
  <c r="H216" i="16"/>
  <c r="F200" i="5"/>
  <c r="J200" i="5" s="1"/>
  <c r="K200" i="5" s="1"/>
  <c r="F204" i="11"/>
  <c r="G204" i="11"/>
  <c r="H203" i="11"/>
  <c r="J203" i="11" s="1"/>
  <c r="K203" i="11" s="1"/>
  <c r="L203" i="11" s="1"/>
  <c r="H201" i="5"/>
  <c r="G215" i="20" l="1"/>
  <c r="H214" i="20"/>
  <c r="J214" i="20" s="1"/>
  <c r="K214" i="20" s="1"/>
  <c r="E218" i="20"/>
  <c r="F217" i="20"/>
  <c r="J214" i="19"/>
  <c r="K214" i="19" s="1"/>
  <c r="G216" i="19"/>
  <c r="H215" i="19"/>
  <c r="E216" i="19"/>
  <c r="F215" i="19"/>
  <c r="J215" i="19" s="1"/>
  <c r="K215" i="19" s="1"/>
  <c r="G216" i="17"/>
  <c r="H215" i="17"/>
  <c r="E216" i="17"/>
  <c r="F215" i="17"/>
  <c r="J215" i="17" s="1"/>
  <c r="K215" i="17" s="1"/>
  <c r="G218" i="16"/>
  <c r="H217" i="16"/>
  <c r="E215" i="16"/>
  <c r="F214" i="16"/>
  <c r="J214" i="16" s="1"/>
  <c r="K214" i="16" s="1"/>
  <c r="F201" i="5"/>
  <c r="J201" i="5" s="1"/>
  <c r="K201" i="5" s="1"/>
  <c r="G205" i="11"/>
  <c r="H204" i="11"/>
  <c r="J204" i="11" s="1"/>
  <c r="K204" i="11" s="1"/>
  <c r="F205" i="11"/>
  <c r="H202" i="5"/>
  <c r="I203" i="5"/>
  <c r="G216" i="20" l="1"/>
  <c r="H215" i="20"/>
  <c r="J215" i="20" s="1"/>
  <c r="K215" i="20" s="1"/>
  <c r="E219" i="20"/>
  <c r="F218" i="20"/>
  <c r="E217" i="19"/>
  <c r="F216" i="19"/>
  <c r="G217" i="19"/>
  <c r="H216" i="19"/>
  <c r="E217" i="17"/>
  <c r="F216" i="17"/>
  <c r="H216" i="17"/>
  <c r="G217" i="17"/>
  <c r="E216" i="16"/>
  <c r="F215" i="16"/>
  <c r="J215" i="16" s="1"/>
  <c r="K215" i="16" s="1"/>
  <c r="H218" i="16"/>
  <c r="G219" i="16"/>
  <c r="F202" i="5"/>
  <c r="J202" i="5" s="1"/>
  <c r="K202" i="5" s="1"/>
  <c r="F206" i="11"/>
  <c r="H205" i="11"/>
  <c r="J205" i="11" s="1"/>
  <c r="K205" i="11" s="1"/>
  <c r="G206" i="11"/>
  <c r="H203" i="5"/>
  <c r="G217" i="20" l="1"/>
  <c r="H216" i="20"/>
  <c r="J216" i="20" s="1"/>
  <c r="K216" i="20" s="1"/>
  <c r="F219" i="20"/>
  <c r="E220" i="20"/>
  <c r="G218" i="19"/>
  <c r="H217" i="19"/>
  <c r="J216" i="19"/>
  <c r="K216" i="19" s="1"/>
  <c r="I218" i="19"/>
  <c r="K218" i="19" s="1"/>
  <c r="L218" i="19" s="1"/>
  <c r="E218" i="19"/>
  <c r="F217" i="19"/>
  <c r="J217" i="19" s="1"/>
  <c r="K217" i="19" s="1"/>
  <c r="G218" i="17"/>
  <c r="H217" i="17"/>
  <c r="J216" i="17"/>
  <c r="K216" i="17" s="1"/>
  <c r="E218" i="17"/>
  <c r="I218" i="17"/>
  <c r="K218" i="17" s="1"/>
  <c r="L218" i="17" s="1"/>
  <c r="F217" i="17"/>
  <c r="J217" i="17" s="1"/>
  <c r="K217" i="17" s="1"/>
  <c r="G220" i="16"/>
  <c r="H219" i="16"/>
  <c r="F216" i="16"/>
  <c r="J216" i="16" s="1"/>
  <c r="K216" i="16" s="1"/>
  <c r="E217" i="16"/>
  <c r="F203" i="5"/>
  <c r="J203" i="5" s="1"/>
  <c r="K203" i="5" s="1"/>
  <c r="L203" i="5" s="1"/>
  <c r="G207" i="11"/>
  <c r="I208" i="11" s="1"/>
  <c r="H206" i="11"/>
  <c r="J206" i="11" s="1"/>
  <c r="K206" i="11" s="1"/>
  <c r="F207" i="11"/>
  <c r="H204" i="5"/>
  <c r="E221" i="20" l="1"/>
  <c r="F220" i="20"/>
  <c r="G218" i="20"/>
  <c r="H217" i="20"/>
  <c r="J217" i="20" s="1"/>
  <c r="K217" i="20" s="1"/>
  <c r="I218" i="20"/>
  <c r="K218" i="20" s="1"/>
  <c r="L218" i="20" s="1"/>
  <c r="F218" i="19"/>
  <c r="J218" i="19" s="1"/>
  <c r="E219" i="19"/>
  <c r="G219" i="19"/>
  <c r="H218" i="19"/>
  <c r="E219" i="17"/>
  <c r="F218" i="17"/>
  <c r="G219" i="17"/>
  <c r="H218" i="17"/>
  <c r="F217" i="16"/>
  <c r="J217" i="16" s="1"/>
  <c r="K217" i="16" s="1"/>
  <c r="I218" i="16"/>
  <c r="K218" i="16" s="1"/>
  <c r="L218" i="16" s="1"/>
  <c r="E218" i="16"/>
  <c r="G221" i="16"/>
  <c r="H220" i="16"/>
  <c r="F204" i="5"/>
  <c r="J204" i="5" s="1"/>
  <c r="K204" i="5" s="1"/>
  <c r="F208" i="11"/>
  <c r="G208" i="11"/>
  <c r="H207" i="11"/>
  <c r="J207" i="11" s="1"/>
  <c r="K207" i="11" s="1"/>
  <c r="H205" i="5"/>
  <c r="G219" i="20" l="1"/>
  <c r="H218" i="20"/>
  <c r="J218" i="20" s="1"/>
  <c r="E222" i="20"/>
  <c r="F221" i="20"/>
  <c r="G220" i="19"/>
  <c r="H219" i="19"/>
  <c r="E220" i="19"/>
  <c r="F219" i="19"/>
  <c r="J219" i="19" s="1"/>
  <c r="K219" i="19" s="1"/>
  <c r="G220" i="17"/>
  <c r="H219" i="17"/>
  <c r="J218" i="17"/>
  <c r="E220" i="17"/>
  <c r="F219" i="17"/>
  <c r="G222" i="16"/>
  <c r="H221" i="16"/>
  <c r="E219" i="16"/>
  <c r="F218" i="16"/>
  <c r="J218" i="16" s="1"/>
  <c r="F205" i="5"/>
  <c r="J205" i="5" s="1"/>
  <c r="K205" i="5" s="1"/>
  <c r="G209" i="11"/>
  <c r="H208" i="11"/>
  <c r="J208" i="11" s="1"/>
  <c r="K208" i="11" s="1"/>
  <c r="L208" i="11" s="1"/>
  <c r="F209" i="11"/>
  <c r="H206" i="5"/>
  <c r="E223" i="20" l="1"/>
  <c r="F222" i="20"/>
  <c r="G220" i="20"/>
  <c r="H219" i="20"/>
  <c r="J219" i="20" s="1"/>
  <c r="K219" i="20" s="1"/>
  <c r="H220" i="19"/>
  <c r="G221" i="19"/>
  <c r="E221" i="19"/>
  <c r="F220" i="19"/>
  <c r="F220" i="17"/>
  <c r="E221" i="17"/>
  <c r="J219" i="17"/>
  <c r="K219" i="17" s="1"/>
  <c r="H220" i="17"/>
  <c r="G221" i="17"/>
  <c r="E220" i="16"/>
  <c r="F219" i="16"/>
  <c r="J219" i="16" s="1"/>
  <c r="K219" i="16" s="1"/>
  <c r="G223" i="16"/>
  <c r="H222" i="16"/>
  <c r="F206" i="5"/>
  <c r="J206" i="5" s="1"/>
  <c r="K206" i="5" s="1"/>
  <c r="F210" i="11"/>
  <c r="G210" i="11"/>
  <c r="H209" i="11"/>
  <c r="J209" i="11" s="1"/>
  <c r="K209" i="11" s="1"/>
  <c r="H207" i="5"/>
  <c r="G221" i="20" l="1"/>
  <c r="H220" i="20"/>
  <c r="J220" i="20" s="1"/>
  <c r="K220" i="20" s="1"/>
  <c r="E224" i="20"/>
  <c r="F223" i="20"/>
  <c r="J220" i="19"/>
  <c r="K220" i="19" s="1"/>
  <c r="E222" i="19"/>
  <c r="F221" i="19"/>
  <c r="J221" i="19" s="1"/>
  <c r="K221" i="19" s="1"/>
  <c r="G222" i="19"/>
  <c r="H221" i="19"/>
  <c r="E222" i="17"/>
  <c r="F221" i="17"/>
  <c r="G222" i="17"/>
  <c r="H221" i="17"/>
  <c r="J220" i="17"/>
  <c r="K220" i="17" s="1"/>
  <c r="H223" i="16"/>
  <c r="G224" i="16"/>
  <c r="E221" i="16"/>
  <c r="F220" i="16"/>
  <c r="J220" i="16" s="1"/>
  <c r="K220" i="16" s="1"/>
  <c r="F207" i="5"/>
  <c r="J207" i="5" s="1"/>
  <c r="K207" i="5" s="1"/>
  <c r="H210" i="11"/>
  <c r="J210" i="11" s="1"/>
  <c r="K210" i="11" s="1"/>
  <c r="L210" i="11" s="1"/>
  <c r="G211" i="11"/>
  <c r="F211" i="11"/>
  <c r="H208" i="5"/>
  <c r="F224" i="20" l="1"/>
  <c r="E225" i="20"/>
  <c r="G222" i="20"/>
  <c r="H221" i="20"/>
  <c r="J221" i="20" s="1"/>
  <c r="K221" i="20" s="1"/>
  <c r="G223" i="19"/>
  <c r="H222" i="19"/>
  <c r="E223" i="19"/>
  <c r="F222" i="19"/>
  <c r="J222" i="19" s="1"/>
  <c r="K222" i="19" s="1"/>
  <c r="H222" i="17"/>
  <c r="G223" i="17"/>
  <c r="J221" i="17"/>
  <c r="K221" i="17" s="1"/>
  <c r="E223" i="17"/>
  <c r="F222" i="17"/>
  <c r="J222" i="17" s="1"/>
  <c r="K222" i="17" s="1"/>
  <c r="E222" i="16"/>
  <c r="F221" i="16"/>
  <c r="J221" i="16" s="1"/>
  <c r="K221" i="16" s="1"/>
  <c r="G225" i="16"/>
  <c r="H224" i="16"/>
  <c r="F208" i="5"/>
  <c r="J208" i="5" s="1"/>
  <c r="K208" i="5" s="1"/>
  <c r="L208" i="5" s="1"/>
  <c r="G212" i="11"/>
  <c r="H211" i="11"/>
  <c r="J211" i="11" s="1"/>
  <c r="K211" i="11" s="1"/>
  <c r="F212" i="11"/>
  <c r="H209" i="5"/>
  <c r="I210" i="5"/>
  <c r="H222" i="20" l="1"/>
  <c r="J222" i="20" s="1"/>
  <c r="K222" i="20" s="1"/>
  <c r="G223" i="20"/>
  <c r="E226" i="20"/>
  <c r="F225" i="20"/>
  <c r="E224" i="19"/>
  <c r="F223" i="19"/>
  <c r="J223" i="19" s="1"/>
  <c r="K223" i="19" s="1"/>
  <c r="L223" i="19" s="1"/>
  <c r="G224" i="19"/>
  <c r="H223" i="19"/>
  <c r="E224" i="17"/>
  <c r="F223" i="17"/>
  <c r="J223" i="17" s="1"/>
  <c r="K223" i="17" s="1"/>
  <c r="L223" i="17" s="1"/>
  <c r="G224" i="17"/>
  <c r="H223" i="17"/>
  <c r="G226" i="16"/>
  <c r="H225" i="16"/>
  <c r="E223" i="16"/>
  <c r="F222" i="16"/>
  <c r="J222" i="16" s="1"/>
  <c r="K222" i="16" s="1"/>
  <c r="F209" i="5"/>
  <c r="J209" i="5" s="1"/>
  <c r="K209" i="5" s="1"/>
  <c r="F213" i="11"/>
  <c r="G213" i="11"/>
  <c r="H212" i="11"/>
  <c r="J212" i="11" s="1"/>
  <c r="K212" i="11" s="1"/>
  <c r="H210" i="5"/>
  <c r="E227" i="20" l="1"/>
  <c r="F226" i="20"/>
  <c r="G224" i="20"/>
  <c r="H223" i="20"/>
  <c r="J223" i="20" s="1"/>
  <c r="K223" i="20" s="1"/>
  <c r="G225" i="19"/>
  <c r="H224" i="19"/>
  <c r="E225" i="19"/>
  <c r="F224" i="19"/>
  <c r="J224" i="19" s="1"/>
  <c r="K224" i="19" s="1"/>
  <c r="L224" i="19" s="1"/>
  <c r="G225" i="17"/>
  <c r="H224" i="17"/>
  <c r="F224" i="17"/>
  <c r="E225" i="17"/>
  <c r="E224" i="16"/>
  <c r="F223" i="16"/>
  <c r="J223" i="16" s="1"/>
  <c r="K223" i="16" s="1"/>
  <c r="L223" i="16" s="1"/>
  <c r="H226" i="16"/>
  <c r="G227" i="16"/>
  <c r="F210" i="5"/>
  <c r="J210" i="5" s="1"/>
  <c r="K210" i="5" s="1"/>
  <c r="L210" i="5" s="1"/>
  <c r="H213" i="11"/>
  <c r="J213" i="11" s="1"/>
  <c r="K213" i="11" s="1"/>
  <c r="G214" i="11"/>
  <c r="F214" i="11"/>
  <c r="H211" i="5"/>
  <c r="G225" i="20" l="1"/>
  <c r="H224" i="20"/>
  <c r="J224" i="20" s="1"/>
  <c r="K224" i="20" s="1"/>
  <c r="F227" i="20"/>
  <c r="E228" i="20"/>
  <c r="E226" i="19"/>
  <c r="F225" i="19"/>
  <c r="J225" i="19" s="1"/>
  <c r="K225" i="19" s="1"/>
  <c r="L225" i="19" s="1"/>
  <c r="G226" i="19"/>
  <c r="H225" i="19"/>
  <c r="F225" i="17"/>
  <c r="J225" i="17" s="1"/>
  <c r="K225" i="17" s="1"/>
  <c r="L225" i="17" s="1"/>
  <c r="E226" i="17"/>
  <c r="J224" i="17"/>
  <c r="K224" i="17" s="1"/>
  <c r="L224" i="17" s="1"/>
  <c r="G226" i="17"/>
  <c r="H225" i="17"/>
  <c r="G228" i="16"/>
  <c r="H227" i="16"/>
  <c r="F224" i="16"/>
  <c r="J224" i="16" s="1"/>
  <c r="K224" i="16" s="1"/>
  <c r="L224" i="16" s="1"/>
  <c r="E225" i="16"/>
  <c r="F211" i="5"/>
  <c r="J211" i="5" s="1"/>
  <c r="K211" i="5" s="1"/>
  <c r="G215" i="11"/>
  <c r="H214" i="11"/>
  <c r="J214" i="11" s="1"/>
  <c r="K214" i="11" s="1"/>
  <c r="F215" i="11"/>
  <c r="H212" i="5"/>
  <c r="E229" i="20" l="1"/>
  <c r="F228" i="20"/>
  <c r="G226" i="20"/>
  <c r="H225" i="20"/>
  <c r="J225" i="20" s="1"/>
  <c r="K225" i="20" s="1"/>
  <c r="G227" i="19"/>
  <c r="H226" i="19"/>
  <c r="E227" i="19"/>
  <c r="F226" i="19"/>
  <c r="J226" i="19" s="1"/>
  <c r="K226" i="19" s="1"/>
  <c r="H226" i="17"/>
  <c r="G227" i="17"/>
  <c r="F226" i="17"/>
  <c r="E227" i="17"/>
  <c r="F225" i="16"/>
  <c r="J225" i="16" s="1"/>
  <c r="K225" i="16" s="1"/>
  <c r="L225" i="16" s="1"/>
  <c r="E226" i="16"/>
  <c r="G229" i="16"/>
  <c r="H228" i="16"/>
  <c r="F212" i="5"/>
  <c r="J212" i="5" s="1"/>
  <c r="K212" i="5" s="1"/>
  <c r="F216" i="11"/>
  <c r="G216" i="11"/>
  <c r="I217" i="11" s="1"/>
  <c r="H215" i="11"/>
  <c r="J215" i="11" s="1"/>
  <c r="K215" i="11" s="1"/>
  <c r="H213" i="5"/>
  <c r="E230" i="20" l="1"/>
  <c r="F229" i="20"/>
  <c r="G227" i="20"/>
  <c r="H226" i="20"/>
  <c r="J226" i="20" s="1"/>
  <c r="K226" i="20" s="1"/>
  <c r="E228" i="19"/>
  <c r="F227" i="19"/>
  <c r="J227" i="19" s="1"/>
  <c r="K227" i="19" s="1"/>
  <c r="G228" i="19"/>
  <c r="H227" i="19"/>
  <c r="E228" i="17"/>
  <c r="F227" i="17"/>
  <c r="J227" i="17" s="1"/>
  <c r="K227" i="17" s="1"/>
  <c r="G228" i="17"/>
  <c r="H227" i="17"/>
  <c r="J226" i="17"/>
  <c r="K226" i="17" s="1"/>
  <c r="H229" i="16"/>
  <c r="G230" i="16"/>
  <c r="E227" i="16"/>
  <c r="F226" i="16"/>
  <c r="J226" i="16" s="1"/>
  <c r="K226" i="16" s="1"/>
  <c r="F213" i="5"/>
  <c r="J213" i="5" s="1"/>
  <c r="K213" i="5" s="1"/>
  <c r="F217" i="11"/>
  <c r="G217" i="11"/>
  <c r="I218" i="11" s="1"/>
  <c r="H216" i="11"/>
  <c r="J216" i="11" s="1"/>
  <c r="K216" i="11" s="1"/>
  <c r="H214" i="5"/>
  <c r="E231" i="20" l="1"/>
  <c r="F230" i="20"/>
  <c r="G228" i="20"/>
  <c r="H227" i="20"/>
  <c r="J227" i="20" s="1"/>
  <c r="K227" i="20" s="1"/>
  <c r="G229" i="19"/>
  <c r="H228" i="19"/>
  <c r="I229" i="19"/>
  <c r="K229" i="19" s="1"/>
  <c r="L229" i="19" s="1"/>
  <c r="F228" i="19"/>
  <c r="J228" i="19" s="1"/>
  <c r="K228" i="19" s="1"/>
  <c r="E229" i="19"/>
  <c r="G229" i="17"/>
  <c r="H228" i="17"/>
  <c r="I229" i="17"/>
  <c r="K229" i="17" s="1"/>
  <c r="L229" i="17" s="1"/>
  <c r="F228" i="17"/>
  <c r="E229" i="17"/>
  <c r="E228" i="16"/>
  <c r="F227" i="16"/>
  <c r="J227" i="16" s="1"/>
  <c r="K227" i="16" s="1"/>
  <c r="G231" i="16"/>
  <c r="H230" i="16"/>
  <c r="F214" i="5"/>
  <c r="J214" i="5" s="1"/>
  <c r="K214" i="5" s="1"/>
  <c r="G218" i="11"/>
  <c r="H217" i="11"/>
  <c r="J217" i="11" s="1"/>
  <c r="K217" i="11" s="1"/>
  <c r="L217" i="11" s="1"/>
  <c r="F218" i="11"/>
  <c r="H215" i="5"/>
  <c r="F231" i="20" l="1"/>
  <c r="E232" i="20"/>
  <c r="G229" i="20"/>
  <c r="H228" i="20"/>
  <c r="J228" i="20" s="1"/>
  <c r="K228" i="20" s="1"/>
  <c r="I229" i="20"/>
  <c r="K229" i="20" s="1"/>
  <c r="L229" i="20" s="1"/>
  <c r="E230" i="19"/>
  <c r="F229" i="19"/>
  <c r="J229" i="19" s="1"/>
  <c r="I230" i="19"/>
  <c r="K230" i="19" s="1"/>
  <c r="L230" i="19" s="1"/>
  <c r="G230" i="19"/>
  <c r="H229" i="19"/>
  <c r="J228" i="17"/>
  <c r="K228" i="17" s="1"/>
  <c r="E230" i="17"/>
  <c r="F229" i="17"/>
  <c r="I230" i="17"/>
  <c r="K230" i="17" s="1"/>
  <c r="L230" i="17" s="1"/>
  <c r="H229" i="17"/>
  <c r="G230" i="17"/>
  <c r="G232" i="16"/>
  <c r="H231" i="16"/>
  <c r="I229" i="16"/>
  <c r="K229" i="16" s="1"/>
  <c r="L229" i="16" s="1"/>
  <c r="E229" i="16"/>
  <c r="F228" i="16"/>
  <c r="J228" i="16" s="1"/>
  <c r="K228" i="16" s="1"/>
  <c r="I217" i="5"/>
  <c r="F215" i="5"/>
  <c r="J215" i="5" s="1"/>
  <c r="K215" i="5" s="1"/>
  <c r="F219" i="11"/>
  <c r="H218" i="11"/>
  <c r="J218" i="11" s="1"/>
  <c r="K218" i="11" s="1"/>
  <c r="L218" i="11" s="1"/>
  <c r="G219" i="11"/>
  <c r="H216" i="5"/>
  <c r="H229" i="20" l="1"/>
  <c r="J229" i="20" s="1"/>
  <c r="G230" i="20"/>
  <c r="I230" i="20"/>
  <c r="K230" i="20" s="1"/>
  <c r="L230" i="20" s="1"/>
  <c r="E233" i="20"/>
  <c r="F232" i="20"/>
  <c r="G231" i="19"/>
  <c r="H230" i="19"/>
  <c r="E231" i="19"/>
  <c r="F230" i="19"/>
  <c r="J230" i="19" s="1"/>
  <c r="I231" i="19"/>
  <c r="K231" i="19" s="1"/>
  <c r="L231" i="19" s="1"/>
  <c r="J229" i="17"/>
  <c r="G231" i="17"/>
  <c r="H230" i="17"/>
  <c r="I231" i="17"/>
  <c r="K231" i="17" s="1"/>
  <c r="L231" i="17" s="1"/>
  <c r="E231" i="17"/>
  <c r="F230" i="17"/>
  <c r="I230" i="16"/>
  <c r="K230" i="16" s="1"/>
  <c r="L230" i="16" s="1"/>
  <c r="E230" i="16"/>
  <c r="F229" i="16"/>
  <c r="J229" i="16" s="1"/>
  <c r="G233" i="16"/>
  <c r="H232" i="16"/>
  <c r="F216" i="5"/>
  <c r="J216" i="5" s="1"/>
  <c r="K216" i="5" s="1"/>
  <c r="F220" i="11"/>
  <c r="G220" i="11"/>
  <c r="H219" i="11"/>
  <c r="J219" i="11" s="1"/>
  <c r="K219" i="11" s="1"/>
  <c r="H217" i="5"/>
  <c r="E234" i="20" l="1"/>
  <c r="F233" i="20"/>
  <c r="G231" i="20"/>
  <c r="H230" i="20"/>
  <c r="J230" i="20" s="1"/>
  <c r="I231" i="20"/>
  <c r="K231" i="20" s="1"/>
  <c r="L231" i="20" s="1"/>
  <c r="E232" i="19"/>
  <c r="F231" i="19"/>
  <c r="G232" i="19"/>
  <c r="H231" i="19"/>
  <c r="F231" i="17"/>
  <c r="E232" i="17"/>
  <c r="J230" i="17"/>
  <c r="G232" i="17"/>
  <c r="H231" i="17"/>
  <c r="G234" i="16"/>
  <c r="H233" i="16"/>
  <c r="E231" i="16"/>
  <c r="F230" i="16"/>
  <c r="J230" i="16" s="1"/>
  <c r="I231" i="16"/>
  <c r="K231" i="16" s="1"/>
  <c r="L231" i="16" s="1"/>
  <c r="F217" i="5"/>
  <c r="J217" i="5" s="1"/>
  <c r="K217" i="5" s="1"/>
  <c r="L217" i="5" s="1"/>
  <c r="G221" i="11"/>
  <c r="H220" i="11"/>
  <c r="J220" i="11" s="1"/>
  <c r="K220" i="11" s="1"/>
  <c r="F221" i="11"/>
  <c r="H218" i="5"/>
  <c r="G232" i="20" l="1"/>
  <c r="H231" i="20"/>
  <c r="J231" i="20" s="1"/>
  <c r="F234" i="20"/>
  <c r="E235" i="20"/>
  <c r="G233" i="19"/>
  <c r="H232" i="19"/>
  <c r="J231" i="19"/>
  <c r="E233" i="19"/>
  <c r="F232" i="19"/>
  <c r="H232" i="17"/>
  <c r="G233" i="17"/>
  <c r="E233" i="17"/>
  <c r="F232" i="17"/>
  <c r="J232" i="17" s="1"/>
  <c r="K232" i="17" s="1"/>
  <c r="J231" i="17"/>
  <c r="F231" i="16"/>
  <c r="J231" i="16" s="1"/>
  <c r="E232" i="16"/>
  <c r="G235" i="16"/>
  <c r="H234" i="16"/>
  <c r="F218" i="5"/>
  <c r="J218" i="5" s="1"/>
  <c r="K218" i="5" s="1"/>
  <c r="L218" i="5" s="1"/>
  <c r="F222" i="11"/>
  <c r="G222" i="11"/>
  <c r="H221" i="11"/>
  <c r="J221" i="11" s="1"/>
  <c r="K221" i="11" s="1"/>
  <c r="H219" i="5"/>
  <c r="E236" i="20" l="1"/>
  <c r="F235" i="20"/>
  <c r="G233" i="20"/>
  <c r="H232" i="20"/>
  <c r="J232" i="20" s="1"/>
  <c r="K232" i="20" s="1"/>
  <c r="E234" i="19"/>
  <c r="F233" i="19"/>
  <c r="J233" i="19" s="1"/>
  <c r="K233" i="19" s="1"/>
  <c r="J232" i="19"/>
  <c r="K232" i="19" s="1"/>
  <c r="G234" i="19"/>
  <c r="H233" i="19"/>
  <c r="E234" i="17"/>
  <c r="F233" i="17"/>
  <c r="J233" i="17" s="1"/>
  <c r="K233" i="17" s="1"/>
  <c r="G234" i="17"/>
  <c r="H233" i="17"/>
  <c r="G236" i="16"/>
  <c r="H235" i="16"/>
  <c r="E233" i="16"/>
  <c r="F232" i="16"/>
  <c r="J232" i="16" s="1"/>
  <c r="K232" i="16" s="1"/>
  <c r="F219" i="5"/>
  <c r="J219" i="5" s="1"/>
  <c r="K219" i="5" s="1"/>
  <c r="G223" i="11"/>
  <c r="H222" i="11"/>
  <c r="J222" i="11" s="1"/>
  <c r="K222" i="11" s="1"/>
  <c r="F223" i="11"/>
  <c r="H220" i="5"/>
  <c r="G234" i="20" l="1"/>
  <c r="H233" i="20"/>
  <c r="J233" i="20" s="1"/>
  <c r="K233" i="20" s="1"/>
  <c r="E237" i="20"/>
  <c r="F236" i="20"/>
  <c r="G235" i="19"/>
  <c r="H234" i="19"/>
  <c r="E235" i="19"/>
  <c r="F234" i="19"/>
  <c r="J234" i="19" s="1"/>
  <c r="K234" i="19" s="1"/>
  <c r="G235" i="17"/>
  <c r="H234" i="17"/>
  <c r="E235" i="17"/>
  <c r="F234" i="17"/>
  <c r="E234" i="16"/>
  <c r="F233" i="16"/>
  <c r="J233" i="16" s="1"/>
  <c r="K233" i="16" s="1"/>
  <c r="G237" i="16"/>
  <c r="H236" i="16"/>
  <c r="F220" i="5"/>
  <c r="J220" i="5" s="1"/>
  <c r="K220" i="5" s="1"/>
  <c r="F224" i="11"/>
  <c r="G224" i="11"/>
  <c r="H223" i="11"/>
  <c r="J223" i="11" s="1"/>
  <c r="K223" i="11" s="1"/>
  <c r="H221" i="5"/>
  <c r="E238" i="20" l="1"/>
  <c r="F237" i="20"/>
  <c r="G235" i="20"/>
  <c r="H234" i="20"/>
  <c r="J234" i="20" s="1"/>
  <c r="K234" i="20" s="1"/>
  <c r="E236" i="19"/>
  <c r="F235" i="19"/>
  <c r="G236" i="19"/>
  <c r="H235" i="19"/>
  <c r="J234" i="17"/>
  <c r="K234" i="17" s="1"/>
  <c r="E236" i="17"/>
  <c r="F235" i="17"/>
  <c r="G236" i="17"/>
  <c r="H235" i="17"/>
  <c r="F234" i="16"/>
  <c r="J234" i="16" s="1"/>
  <c r="K234" i="16" s="1"/>
  <c r="E235" i="16"/>
  <c r="G238" i="16"/>
  <c r="H237" i="16"/>
  <c r="F221" i="5"/>
  <c r="J221" i="5" s="1"/>
  <c r="K221" i="5" s="1"/>
  <c r="G225" i="11"/>
  <c r="H224" i="11"/>
  <c r="J224" i="11" s="1"/>
  <c r="K224" i="11" s="1"/>
  <c r="F225" i="11"/>
  <c r="H222" i="5"/>
  <c r="G236" i="20" l="1"/>
  <c r="H235" i="20"/>
  <c r="J235" i="20" s="1"/>
  <c r="K235" i="20" s="1"/>
  <c r="F238" i="20"/>
  <c r="E239" i="20"/>
  <c r="J235" i="19"/>
  <c r="K235" i="19" s="1"/>
  <c r="H236" i="19"/>
  <c r="G237" i="19"/>
  <c r="I237" i="19"/>
  <c r="E237" i="19"/>
  <c r="F236" i="19"/>
  <c r="J236" i="19" s="1"/>
  <c r="K236" i="19" s="1"/>
  <c r="G237" i="17"/>
  <c r="H236" i="17"/>
  <c r="J235" i="17"/>
  <c r="K235" i="17" s="1"/>
  <c r="I237" i="17"/>
  <c r="K237" i="17" s="1"/>
  <c r="L237" i="17" s="1"/>
  <c r="E237" i="17"/>
  <c r="F236" i="17"/>
  <c r="J236" i="17" s="1"/>
  <c r="K236" i="17" s="1"/>
  <c r="G239" i="16"/>
  <c r="H238" i="16"/>
  <c r="E236" i="16"/>
  <c r="F235" i="16"/>
  <c r="J235" i="16" s="1"/>
  <c r="K235" i="16" s="1"/>
  <c r="F222" i="5"/>
  <c r="J222" i="5" s="1"/>
  <c r="K222" i="5" s="1"/>
  <c r="F226" i="11"/>
  <c r="G226" i="11"/>
  <c r="H225" i="11"/>
  <c r="J225" i="11" s="1"/>
  <c r="K225" i="11" s="1"/>
  <c r="H223" i="5"/>
  <c r="G237" i="20" l="1"/>
  <c r="H236" i="20"/>
  <c r="J236" i="20" s="1"/>
  <c r="K236" i="20" s="1"/>
  <c r="I237" i="20"/>
  <c r="K237" i="20" s="1"/>
  <c r="L237" i="20" s="1"/>
  <c r="E240" i="20"/>
  <c r="F239" i="20"/>
  <c r="K237" i="19"/>
  <c r="L237" i="19" s="1"/>
  <c r="R3" i="19"/>
  <c r="R4" i="19" s="1"/>
  <c r="G238" i="19"/>
  <c r="H237" i="19"/>
  <c r="E238" i="19"/>
  <c r="F237" i="19"/>
  <c r="E238" i="17"/>
  <c r="F237" i="17"/>
  <c r="J237" i="17" s="1"/>
  <c r="H237" i="17"/>
  <c r="G238" i="17"/>
  <c r="I237" i="16"/>
  <c r="E237" i="16"/>
  <c r="F236" i="16"/>
  <c r="J236" i="16" s="1"/>
  <c r="K236" i="16" s="1"/>
  <c r="G240" i="16"/>
  <c r="H239" i="16"/>
  <c r="F223" i="5"/>
  <c r="J223" i="5" s="1"/>
  <c r="K223" i="5" s="1"/>
  <c r="G227" i="11"/>
  <c r="H226" i="11"/>
  <c r="J226" i="11" s="1"/>
  <c r="K226" i="11" s="1"/>
  <c r="F227" i="11"/>
  <c r="H224" i="5"/>
  <c r="G238" i="20" l="1"/>
  <c r="H237" i="20"/>
  <c r="J237" i="20" s="1"/>
  <c r="E241" i="20"/>
  <c r="F240" i="20"/>
  <c r="G239" i="19"/>
  <c r="H238" i="19"/>
  <c r="J237" i="19"/>
  <c r="E239" i="19"/>
  <c r="F238" i="19"/>
  <c r="J238" i="19" s="1"/>
  <c r="K238" i="19" s="1"/>
  <c r="R2" i="19"/>
  <c r="R5" i="19"/>
  <c r="G239" i="17"/>
  <c r="H238" i="17"/>
  <c r="E239" i="17"/>
  <c r="F238" i="17"/>
  <c r="G241" i="16"/>
  <c r="H240" i="16"/>
  <c r="E238" i="16"/>
  <c r="F237" i="16"/>
  <c r="J237" i="16" s="1"/>
  <c r="K237" i="16"/>
  <c r="L237" i="16" s="1"/>
  <c r="R3" i="16"/>
  <c r="R4" i="16" s="1"/>
  <c r="F224" i="5"/>
  <c r="J224" i="5" s="1"/>
  <c r="K224" i="5" s="1"/>
  <c r="F228" i="11"/>
  <c r="G228" i="11"/>
  <c r="I229" i="11" s="1"/>
  <c r="H227" i="11"/>
  <c r="J227" i="11" s="1"/>
  <c r="K227" i="11" s="1"/>
  <c r="H225" i="5"/>
  <c r="E242" i="20" l="1"/>
  <c r="F241" i="20"/>
  <c r="G239" i="20"/>
  <c r="H238" i="20"/>
  <c r="J238" i="20" s="1"/>
  <c r="K238" i="20" s="1"/>
  <c r="E240" i="19"/>
  <c r="F239" i="19"/>
  <c r="J239" i="19" s="1"/>
  <c r="K239" i="19" s="1"/>
  <c r="G240" i="19"/>
  <c r="H239" i="19"/>
  <c r="J238" i="17"/>
  <c r="K238" i="17" s="1"/>
  <c r="F239" i="17"/>
  <c r="J239" i="17" s="1"/>
  <c r="K239" i="17" s="1"/>
  <c r="E240" i="17"/>
  <c r="G240" i="17"/>
  <c r="H239" i="17"/>
  <c r="F238" i="16"/>
  <c r="J238" i="16" s="1"/>
  <c r="K238" i="16" s="1"/>
  <c r="E239" i="16"/>
  <c r="R5" i="16"/>
  <c r="R2" i="16"/>
  <c r="G242" i="16"/>
  <c r="H241" i="16"/>
  <c r="F225" i="5"/>
  <c r="J225" i="5" s="1"/>
  <c r="K225" i="5" s="1"/>
  <c r="G229" i="11"/>
  <c r="I230" i="11" s="1"/>
  <c r="H228" i="11"/>
  <c r="J228" i="11" s="1"/>
  <c r="K228" i="11" s="1"/>
  <c r="F229" i="11"/>
  <c r="H226" i="5"/>
  <c r="G240" i="20" l="1"/>
  <c r="H239" i="20"/>
  <c r="J239" i="20" s="1"/>
  <c r="K239" i="20" s="1"/>
  <c r="E243" i="20"/>
  <c r="F242" i="20"/>
  <c r="H240" i="19"/>
  <c r="G241" i="19"/>
  <c r="E241" i="19"/>
  <c r="F240" i="19"/>
  <c r="J240" i="19" s="1"/>
  <c r="K240" i="19" s="1"/>
  <c r="G241" i="17"/>
  <c r="H240" i="17"/>
  <c r="E241" i="17"/>
  <c r="F240" i="17"/>
  <c r="E240" i="16"/>
  <c r="F239" i="16"/>
  <c r="J239" i="16" s="1"/>
  <c r="K239" i="16" s="1"/>
  <c r="G243" i="16"/>
  <c r="H242" i="16"/>
  <c r="F226" i="5"/>
  <c r="J226" i="5" s="1"/>
  <c r="K226" i="5" s="1"/>
  <c r="F230" i="11"/>
  <c r="H229" i="11"/>
  <c r="J229" i="11" s="1"/>
  <c r="K229" i="11" s="1"/>
  <c r="L229" i="11" s="1"/>
  <c r="G230" i="11"/>
  <c r="I231" i="11" s="1"/>
  <c r="H227" i="5"/>
  <c r="E244" i="20" l="1"/>
  <c r="F243" i="20"/>
  <c r="H240" i="20"/>
  <c r="J240" i="20" s="1"/>
  <c r="K240" i="20" s="1"/>
  <c r="G241" i="20"/>
  <c r="E242" i="19"/>
  <c r="F241" i="19"/>
  <c r="G242" i="19"/>
  <c r="H241" i="19"/>
  <c r="J240" i="17"/>
  <c r="K240" i="17" s="1"/>
  <c r="F241" i="17"/>
  <c r="J241" i="17" s="1"/>
  <c r="K241" i="17" s="1"/>
  <c r="E242" i="17"/>
  <c r="H241" i="17"/>
  <c r="G242" i="17"/>
  <c r="G244" i="16"/>
  <c r="H243" i="16"/>
  <c r="E241" i="16"/>
  <c r="F240" i="16"/>
  <c r="J240" i="16" s="1"/>
  <c r="K240" i="16" s="1"/>
  <c r="F227" i="5"/>
  <c r="J227" i="5" s="1"/>
  <c r="K227" i="5" s="1"/>
  <c r="G231" i="11"/>
  <c r="H230" i="11"/>
  <c r="J230" i="11" s="1"/>
  <c r="K230" i="11" s="1"/>
  <c r="L230" i="11" s="1"/>
  <c r="F231" i="11"/>
  <c r="H228" i="5"/>
  <c r="G242" i="20" l="1"/>
  <c r="H241" i="20"/>
  <c r="J241" i="20" s="1"/>
  <c r="K241" i="20" s="1"/>
  <c r="E245" i="20"/>
  <c r="F244" i="20"/>
  <c r="G243" i="19"/>
  <c r="H242" i="19"/>
  <c r="J241" i="19"/>
  <c r="K241" i="19" s="1"/>
  <c r="E243" i="19"/>
  <c r="F242" i="19"/>
  <c r="F242" i="17"/>
  <c r="E243" i="17"/>
  <c r="G243" i="17"/>
  <c r="H242" i="17"/>
  <c r="E242" i="16"/>
  <c r="F241" i="16"/>
  <c r="J241" i="16" s="1"/>
  <c r="K241" i="16" s="1"/>
  <c r="G245" i="16"/>
  <c r="H244" i="16"/>
  <c r="F228" i="5"/>
  <c r="J228" i="5" s="1"/>
  <c r="K228" i="5" s="1"/>
  <c r="F232" i="11"/>
  <c r="G232" i="11"/>
  <c r="H231" i="11"/>
  <c r="J231" i="11" s="1"/>
  <c r="K231" i="11" s="1"/>
  <c r="L231" i="11" s="1"/>
  <c r="H229" i="5"/>
  <c r="E246" i="20" l="1"/>
  <c r="F245" i="20"/>
  <c r="G243" i="20"/>
  <c r="H242" i="20"/>
  <c r="J242" i="20" s="1"/>
  <c r="K242" i="20" s="1"/>
  <c r="E244" i="19"/>
  <c r="F243" i="19"/>
  <c r="J243" i="19" s="1"/>
  <c r="K243" i="19" s="1"/>
  <c r="J242" i="19"/>
  <c r="K242" i="19" s="1"/>
  <c r="G244" i="19"/>
  <c r="H243" i="19"/>
  <c r="H243" i="17"/>
  <c r="G244" i="17"/>
  <c r="E244" i="17"/>
  <c r="F243" i="17"/>
  <c r="J243" i="17" s="1"/>
  <c r="K243" i="17" s="1"/>
  <c r="J242" i="17"/>
  <c r="K242" i="17" s="1"/>
  <c r="H245" i="16"/>
  <c r="G246" i="16"/>
  <c r="E243" i="16"/>
  <c r="F242" i="16"/>
  <c r="J242" i="16" s="1"/>
  <c r="K242" i="16" s="1"/>
  <c r="F229" i="5"/>
  <c r="J229" i="5" s="1"/>
  <c r="K229" i="5" s="1"/>
  <c r="L229" i="5" s="1"/>
  <c r="F233" i="11"/>
  <c r="G233" i="11"/>
  <c r="H232" i="11"/>
  <c r="J232" i="11" s="1"/>
  <c r="K232" i="11" s="1"/>
  <c r="H230" i="5"/>
  <c r="I231" i="5"/>
  <c r="G244" i="20" l="1"/>
  <c r="H243" i="20"/>
  <c r="J243" i="20" s="1"/>
  <c r="K243" i="20" s="1"/>
  <c r="F246" i="20"/>
  <c r="E247" i="20"/>
  <c r="H244" i="19"/>
  <c r="G245" i="19"/>
  <c r="E245" i="19"/>
  <c r="F244" i="19"/>
  <c r="J244" i="19" s="1"/>
  <c r="K244" i="19" s="1"/>
  <c r="E245" i="17"/>
  <c r="F244" i="17"/>
  <c r="J244" i="17" s="1"/>
  <c r="K244" i="17" s="1"/>
  <c r="G245" i="17"/>
  <c r="H244" i="17"/>
  <c r="E244" i="16"/>
  <c r="F243" i="16"/>
  <c r="J243" i="16" s="1"/>
  <c r="K243" i="16" s="1"/>
  <c r="G247" i="16"/>
  <c r="H246" i="16"/>
  <c r="F230" i="5"/>
  <c r="J230" i="5" s="1"/>
  <c r="K230" i="5" s="1"/>
  <c r="L230" i="5" s="1"/>
  <c r="H233" i="11"/>
  <c r="J233" i="11" s="1"/>
  <c r="K233" i="11" s="1"/>
  <c r="G234" i="11"/>
  <c r="F234" i="11"/>
  <c r="H231" i="5"/>
  <c r="E248" i="20" l="1"/>
  <c r="F247" i="20"/>
  <c r="G245" i="20"/>
  <c r="H244" i="20"/>
  <c r="J244" i="20" s="1"/>
  <c r="K244" i="20" s="1"/>
  <c r="G246" i="19"/>
  <c r="H245" i="19"/>
  <c r="E246" i="19"/>
  <c r="F245" i="19"/>
  <c r="J245" i="19" s="1"/>
  <c r="K245" i="19" s="1"/>
  <c r="G246" i="17"/>
  <c r="H245" i="17"/>
  <c r="E246" i="17"/>
  <c r="F245" i="17"/>
  <c r="G248" i="16"/>
  <c r="H247" i="16"/>
  <c r="E245" i="16"/>
  <c r="F244" i="16"/>
  <c r="J244" i="16" s="1"/>
  <c r="K244" i="16" s="1"/>
  <c r="F231" i="5"/>
  <c r="J231" i="5" s="1"/>
  <c r="K231" i="5" s="1"/>
  <c r="L231" i="5" s="1"/>
  <c r="F235" i="11"/>
  <c r="G235" i="11"/>
  <c r="H234" i="11"/>
  <c r="J234" i="11" s="1"/>
  <c r="K234" i="11" s="1"/>
  <c r="H232" i="5"/>
  <c r="H245" i="20" l="1"/>
  <c r="J245" i="20" s="1"/>
  <c r="K245" i="20" s="1"/>
  <c r="G246" i="20"/>
  <c r="E249" i="20"/>
  <c r="F248" i="20"/>
  <c r="E247" i="19"/>
  <c r="F246" i="19"/>
  <c r="J246" i="19" s="1"/>
  <c r="K246" i="19" s="1"/>
  <c r="G247" i="19"/>
  <c r="H246" i="19"/>
  <c r="J245" i="17"/>
  <c r="K245" i="17" s="1"/>
  <c r="E247" i="17"/>
  <c r="F246" i="17"/>
  <c r="G247" i="17"/>
  <c r="H246" i="17"/>
  <c r="E246" i="16"/>
  <c r="F245" i="16"/>
  <c r="J245" i="16" s="1"/>
  <c r="K245" i="16" s="1"/>
  <c r="H248" i="16"/>
  <c r="G249" i="16"/>
  <c r="F232" i="5"/>
  <c r="J232" i="5" s="1"/>
  <c r="K232" i="5" s="1"/>
  <c r="G236" i="11"/>
  <c r="I237" i="11" s="1"/>
  <c r="H235" i="11"/>
  <c r="J235" i="11" s="1"/>
  <c r="K235" i="11" s="1"/>
  <c r="F236" i="11"/>
  <c r="H233" i="5"/>
  <c r="G247" i="20" l="1"/>
  <c r="H246" i="20"/>
  <c r="J246" i="20" s="1"/>
  <c r="K246" i="20" s="1"/>
  <c r="E250" i="20"/>
  <c r="F249" i="20"/>
  <c r="E248" i="19"/>
  <c r="F247" i="19"/>
  <c r="J247" i="19" s="1"/>
  <c r="K247" i="19" s="1"/>
  <c r="G248" i="19"/>
  <c r="H247" i="19"/>
  <c r="H247" i="17"/>
  <c r="G248" i="17"/>
  <c r="J246" i="17"/>
  <c r="K246" i="17" s="1"/>
  <c r="F247" i="17"/>
  <c r="J247" i="17" s="1"/>
  <c r="K247" i="17" s="1"/>
  <c r="E248" i="17"/>
  <c r="G250" i="16"/>
  <c r="H249" i="16"/>
  <c r="F246" i="16"/>
  <c r="J246" i="16" s="1"/>
  <c r="K246" i="16" s="1"/>
  <c r="E247" i="16"/>
  <c r="F233" i="5"/>
  <c r="J233" i="5" s="1"/>
  <c r="K233" i="5" s="1"/>
  <c r="F237" i="11"/>
  <c r="G237" i="11"/>
  <c r="H236" i="11"/>
  <c r="J236" i="11" s="1"/>
  <c r="K236" i="11" s="1"/>
  <c r="H234" i="5"/>
  <c r="E251" i="20" l="1"/>
  <c r="F250" i="20"/>
  <c r="G248" i="20"/>
  <c r="H247" i="20"/>
  <c r="J247" i="20" s="1"/>
  <c r="K247" i="20" s="1"/>
  <c r="E249" i="19"/>
  <c r="F248" i="19"/>
  <c r="J248" i="19" s="1"/>
  <c r="K248" i="19" s="1"/>
  <c r="G249" i="19"/>
  <c r="H248" i="19"/>
  <c r="G249" i="17"/>
  <c r="H248" i="17"/>
  <c r="E249" i="17"/>
  <c r="F248" i="17"/>
  <c r="E248" i="16"/>
  <c r="F247" i="16"/>
  <c r="J247" i="16" s="1"/>
  <c r="K247" i="16" s="1"/>
  <c r="G251" i="16"/>
  <c r="H250" i="16"/>
  <c r="F234" i="5"/>
  <c r="J234" i="5" s="1"/>
  <c r="K234" i="5" s="1"/>
  <c r="L234" i="5" s="1"/>
  <c r="H237" i="11"/>
  <c r="J237" i="11" s="1"/>
  <c r="K237" i="11" s="1"/>
  <c r="L237" i="11" s="1"/>
  <c r="G238" i="11"/>
  <c r="F238" i="11"/>
  <c r="H235" i="5"/>
  <c r="H248" i="20" l="1"/>
  <c r="J248" i="20" s="1"/>
  <c r="K248" i="20" s="1"/>
  <c r="G249" i="20"/>
  <c r="E252" i="20"/>
  <c r="F251" i="20"/>
  <c r="E250" i="19"/>
  <c r="F249" i="19"/>
  <c r="J249" i="19" s="1"/>
  <c r="K249" i="19" s="1"/>
  <c r="G250" i="19"/>
  <c r="H249" i="19"/>
  <c r="J248" i="17"/>
  <c r="K248" i="17" s="1"/>
  <c r="F249" i="17"/>
  <c r="J249" i="17" s="1"/>
  <c r="K249" i="17" s="1"/>
  <c r="E250" i="17"/>
  <c r="H249" i="17"/>
  <c r="G250" i="17"/>
  <c r="G252" i="16"/>
  <c r="H251" i="16"/>
  <c r="E249" i="16"/>
  <c r="F248" i="16"/>
  <c r="J248" i="16" s="1"/>
  <c r="K248" i="16" s="1"/>
  <c r="F235" i="5"/>
  <c r="J235" i="5" s="1"/>
  <c r="K235" i="5" s="1"/>
  <c r="F239" i="11"/>
  <c r="G239" i="11"/>
  <c r="H238" i="11"/>
  <c r="J238" i="11" s="1"/>
  <c r="K238" i="11" s="1"/>
  <c r="H236" i="5"/>
  <c r="E253" i="20" l="1"/>
  <c r="F252" i="20"/>
  <c r="G250" i="20"/>
  <c r="H249" i="20"/>
  <c r="J249" i="20" s="1"/>
  <c r="K249" i="20" s="1"/>
  <c r="E251" i="19"/>
  <c r="F250" i="19"/>
  <c r="J250" i="19" s="1"/>
  <c r="K250" i="19" s="1"/>
  <c r="G251" i="19"/>
  <c r="H250" i="19"/>
  <c r="F250" i="17"/>
  <c r="E251" i="17"/>
  <c r="G251" i="17"/>
  <c r="H250" i="17"/>
  <c r="E250" i="16"/>
  <c r="F249" i="16"/>
  <c r="J249" i="16" s="1"/>
  <c r="K249" i="16" s="1"/>
  <c r="G253" i="16"/>
  <c r="H252" i="16"/>
  <c r="F236" i="5"/>
  <c r="J236" i="5" s="1"/>
  <c r="K236" i="5" s="1"/>
  <c r="G240" i="11"/>
  <c r="H239" i="11"/>
  <c r="J239" i="11" s="1"/>
  <c r="K239" i="11" s="1"/>
  <c r="F240" i="11"/>
  <c r="H237" i="5"/>
  <c r="G251" i="20" l="1"/>
  <c r="H250" i="20"/>
  <c r="J250" i="20" s="1"/>
  <c r="K250" i="20" s="1"/>
  <c r="E254" i="20"/>
  <c r="F253" i="20"/>
  <c r="E252" i="19"/>
  <c r="F251" i="19"/>
  <c r="G252" i="19"/>
  <c r="H251" i="19"/>
  <c r="G252" i="17"/>
  <c r="H251" i="17"/>
  <c r="F251" i="17"/>
  <c r="J251" i="17" s="1"/>
  <c r="K251" i="17" s="1"/>
  <c r="E252" i="17"/>
  <c r="J250" i="17"/>
  <c r="K250" i="17" s="1"/>
  <c r="H253" i="16"/>
  <c r="G254" i="16"/>
  <c r="E251" i="16"/>
  <c r="F250" i="16"/>
  <c r="J250" i="16" s="1"/>
  <c r="K250" i="16" s="1"/>
  <c r="F237" i="5"/>
  <c r="J237" i="5" s="1"/>
  <c r="K237" i="5" s="1"/>
  <c r="L237" i="5" s="1"/>
  <c r="F241" i="11"/>
  <c r="G241" i="11"/>
  <c r="H240" i="11"/>
  <c r="J240" i="11" s="1"/>
  <c r="K240" i="11" s="1"/>
  <c r="H238" i="5"/>
  <c r="F254" i="20" l="1"/>
  <c r="E255" i="20"/>
  <c r="G252" i="20"/>
  <c r="H251" i="20"/>
  <c r="J251" i="20" s="1"/>
  <c r="K251" i="20" s="1"/>
  <c r="E253" i="19"/>
  <c r="F252" i="19"/>
  <c r="J252" i="19" s="1"/>
  <c r="K252" i="19" s="1"/>
  <c r="H252" i="19"/>
  <c r="G253" i="19"/>
  <c r="J251" i="19"/>
  <c r="K251" i="19" s="1"/>
  <c r="E253" i="17"/>
  <c r="F252" i="17"/>
  <c r="H252" i="17"/>
  <c r="G253" i="17"/>
  <c r="G255" i="16"/>
  <c r="H254" i="16"/>
  <c r="E252" i="16"/>
  <c r="F251" i="16"/>
  <c r="J251" i="16" s="1"/>
  <c r="K251" i="16" s="1"/>
  <c r="F238" i="5"/>
  <c r="J238" i="5" s="1"/>
  <c r="K238" i="5" s="1"/>
  <c r="G242" i="11"/>
  <c r="H241" i="11"/>
  <c r="J241" i="11" s="1"/>
  <c r="K241" i="11" s="1"/>
  <c r="F242" i="11"/>
  <c r="H239" i="5"/>
  <c r="E256" i="20" l="1"/>
  <c r="F255" i="20"/>
  <c r="G253" i="20"/>
  <c r="H252" i="20"/>
  <c r="J252" i="20" s="1"/>
  <c r="K252" i="20" s="1"/>
  <c r="G254" i="19"/>
  <c r="H253" i="19"/>
  <c r="E254" i="19"/>
  <c r="F253" i="19"/>
  <c r="J253" i="19" s="1"/>
  <c r="K253" i="19" s="1"/>
  <c r="H253" i="17"/>
  <c r="G254" i="17"/>
  <c r="J252" i="17"/>
  <c r="K252" i="17" s="1"/>
  <c r="E254" i="17"/>
  <c r="F253" i="17"/>
  <c r="J253" i="17" s="1"/>
  <c r="K253" i="17" s="1"/>
  <c r="E253" i="16"/>
  <c r="F252" i="16"/>
  <c r="J252" i="16" s="1"/>
  <c r="K252" i="16" s="1"/>
  <c r="G256" i="16"/>
  <c r="H255" i="16"/>
  <c r="F239" i="5"/>
  <c r="J239" i="5" s="1"/>
  <c r="K239" i="5" s="1"/>
  <c r="F243" i="11"/>
  <c r="G243" i="11"/>
  <c r="H242" i="11"/>
  <c r="J242" i="11" s="1"/>
  <c r="K242" i="11" s="1"/>
  <c r="H240" i="5"/>
  <c r="H253" i="20" l="1"/>
  <c r="J253" i="20" s="1"/>
  <c r="K253" i="20" s="1"/>
  <c r="G254" i="20"/>
  <c r="E257" i="20"/>
  <c r="F256" i="20"/>
  <c r="E255" i="19"/>
  <c r="F254" i="19"/>
  <c r="J254" i="19" s="1"/>
  <c r="K254" i="19" s="1"/>
  <c r="G255" i="19"/>
  <c r="H254" i="19"/>
  <c r="E255" i="17"/>
  <c r="I255" i="17"/>
  <c r="K255" i="17" s="1"/>
  <c r="L255" i="17" s="1"/>
  <c r="F254" i="17"/>
  <c r="G255" i="17"/>
  <c r="H254" i="17"/>
  <c r="H256" i="16"/>
  <c r="G257" i="16"/>
  <c r="E254" i="16"/>
  <c r="F253" i="16"/>
  <c r="J253" i="16" s="1"/>
  <c r="K253" i="16" s="1"/>
  <c r="F240" i="5"/>
  <c r="J240" i="5" s="1"/>
  <c r="K240" i="5" s="1"/>
  <c r="G244" i="11"/>
  <c r="H243" i="11"/>
  <c r="J243" i="11" s="1"/>
  <c r="K243" i="11" s="1"/>
  <c r="F244" i="11"/>
  <c r="H241" i="5"/>
  <c r="G255" i="20" l="1"/>
  <c r="H254" i="20"/>
  <c r="J254" i="20" s="1"/>
  <c r="K254" i="20" s="1"/>
  <c r="I255" i="20"/>
  <c r="K255" i="20" s="1"/>
  <c r="L255" i="20" s="1"/>
  <c r="E258" i="20"/>
  <c r="F257" i="20"/>
  <c r="G256" i="19"/>
  <c r="H255" i="19"/>
  <c r="E256" i="19"/>
  <c r="F255" i="19"/>
  <c r="J255" i="19" s="1"/>
  <c r="K255" i="19" s="1"/>
  <c r="G256" i="17"/>
  <c r="H255" i="17"/>
  <c r="E256" i="17"/>
  <c r="F255" i="17"/>
  <c r="J254" i="17"/>
  <c r="K254" i="17" s="1"/>
  <c r="F254" i="16"/>
  <c r="J254" i="16" s="1"/>
  <c r="K254" i="16" s="1"/>
  <c r="E255" i="16"/>
  <c r="G258" i="16"/>
  <c r="H257" i="16"/>
  <c r="F241" i="5"/>
  <c r="J241" i="5" s="1"/>
  <c r="K241" i="5" s="1"/>
  <c r="F245" i="11"/>
  <c r="G245" i="11"/>
  <c r="H244" i="11"/>
  <c r="J244" i="11" s="1"/>
  <c r="K244" i="11" s="1"/>
  <c r="H242" i="5"/>
  <c r="G256" i="20" l="1"/>
  <c r="H255" i="20"/>
  <c r="J255" i="20" s="1"/>
  <c r="F258" i="20"/>
  <c r="E259" i="20"/>
  <c r="E257" i="19"/>
  <c r="F256" i="19"/>
  <c r="H256" i="19"/>
  <c r="G257" i="19"/>
  <c r="J255" i="17"/>
  <c r="G257" i="17"/>
  <c r="H256" i="17"/>
  <c r="I257" i="17"/>
  <c r="K257" i="17" s="1"/>
  <c r="L257" i="17" s="1"/>
  <c r="E257" i="17"/>
  <c r="F256" i="17"/>
  <c r="J256" i="17" s="1"/>
  <c r="K256" i="17" s="1"/>
  <c r="G259" i="16"/>
  <c r="H258" i="16"/>
  <c r="E256" i="16"/>
  <c r="F255" i="16"/>
  <c r="J255" i="16" s="1"/>
  <c r="K255" i="16" s="1"/>
  <c r="F242" i="5"/>
  <c r="J242" i="5" s="1"/>
  <c r="K242" i="5" s="1"/>
  <c r="H245" i="11"/>
  <c r="J245" i="11" s="1"/>
  <c r="K245" i="11" s="1"/>
  <c r="G246" i="11"/>
  <c r="F246" i="11"/>
  <c r="H243" i="5"/>
  <c r="E260" i="20" l="1"/>
  <c r="F259" i="20"/>
  <c r="G257" i="20"/>
  <c r="H256" i="20"/>
  <c r="J256" i="20" s="1"/>
  <c r="K256" i="20" s="1"/>
  <c r="I257" i="20"/>
  <c r="K257" i="20" s="1"/>
  <c r="L257" i="20" s="1"/>
  <c r="G258" i="19"/>
  <c r="H257" i="19"/>
  <c r="J256" i="19"/>
  <c r="K256" i="19" s="1"/>
  <c r="E258" i="19"/>
  <c r="F257" i="19"/>
  <c r="J257" i="19" s="1"/>
  <c r="K257" i="19" s="1"/>
  <c r="E258" i="17"/>
  <c r="F257" i="17"/>
  <c r="J257" i="17" s="1"/>
  <c r="H257" i="17"/>
  <c r="G258" i="17"/>
  <c r="E257" i="16"/>
  <c r="F256" i="16"/>
  <c r="J256" i="16" s="1"/>
  <c r="K256" i="16" s="1"/>
  <c r="G260" i="16"/>
  <c r="H259" i="16"/>
  <c r="F243" i="5"/>
  <c r="J243" i="5" s="1"/>
  <c r="K243" i="5" s="1"/>
  <c r="F247" i="11"/>
  <c r="G247" i="11"/>
  <c r="H246" i="11"/>
  <c r="J246" i="11" s="1"/>
  <c r="K246" i="11" s="1"/>
  <c r="H244" i="5"/>
  <c r="H257" i="20" l="1"/>
  <c r="J257" i="20" s="1"/>
  <c r="G258" i="20"/>
  <c r="E261" i="20"/>
  <c r="F260" i="20"/>
  <c r="E259" i="19"/>
  <c r="F258" i="19"/>
  <c r="J258" i="19" s="1"/>
  <c r="K258" i="19" s="1"/>
  <c r="G259" i="19"/>
  <c r="H258" i="19"/>
  <c r="G259" i="17"/>
  <c r="H258" i="17"/>
  <c r="E259" i="17"/>
  <c r="I259" i="17"/>
  <c r="F258" i="17"/>
  <c r="J258" i="17" s="1"/>
  <c r="K258" i="17" s="1"/>
  <c r="G261" i="16"/>
  <c r="H260" i="16"/>
  <c r="E258" i="16"/>
  <c r="F257" i="16"/>
  <c r="J257" i="16" s="1"/>
  <c r="K257" i="16" s="1"/>
  <c r="F244" i="5"/>
  <c r="J244" i="5" s="1"/>
  <c r="K244" i="5" s="1"/>
  <c r="G248" i="11"/>
  <c r="H247" i="11"/>
  <c r="J247" i="11" s="1"/>
  <c r="K247" i="11" s="1"/>
  <c r="F248" i="11"/>
  <c r="H245" i="5"/>
  <c r="E262" i="20" l="1"/>
  <c r="F261" i="20"/>
  <c r="G259" i="20"/>
  <c r="H258" i="20"/>
  <c r="J258" i="20" s="1"/>
  <c r="K258" i="20" s="1"/>
  <c r="I259" i="20"/>
  <c r="E260" i="19"/>
  <c r="F259" i="19"/>
  <c r="J259" i="19" s="1"/>
  <c r="K259" i="19" s="1"/>
  <c r="G260" i="19"/>
  <c r="H259" i="19"/>
  <c r="K259" i="17"/>
  <c r="L259" i="17" s="1"/>
  <c r="R5" i="17" s="1"/>
  <c r="R3" i="17"/>
  <c r="R4" i="17" s="1"/>
  <c r="E260" i="17"/>
  <c r="F259" i="17"/>
  <c r="G260" i="17"/>
  <c r="H259" i="17"/>
  <c r="E259" i="16"/>
  <c r="F258" i="16"/>
  <c r="J258" i="16" s="1"/>
  <c r="K258" i="16" s="1"/>
  <c r="H261" i="16"/>
  <c r="G262" i="16"/>
  <c r="F245" i="5"/>
  <c r="J245" i="5" s="1"/>
  <c r="K245" i="5" s="1"/>
  <c r="F249" i="11"/>
  <c r="G249" i="11"/>
  <c r="H248" i="11"/>
  <c r="J248" i="11" s="1"/>
  <c r="K248" i="11" s="1"/>
  <c r="H246" i="5"/>
  <c r="G260" i="20" l="1"/>
  <c r="H259" i="20"/>
  <c r="J259" i="20" s="1"/>
  <c r="K259" i="20"/>
  <c r="L259" i="20" s="1"/>
  <c r="R5" i="20" s="1"/>
  <c r="R3" i="20"/>
  <c r="R4" i="20" s="1"/>
  <c r="E263" i="20"/>
  <c r="F262" i="20"/>
  <c r="E261" i="19"/>
  <c r="F260" i="19"/>
  <c r="H260" i="19"/>
  <c r="G261" i="19"/>
  <c r="J259" i="17"/>
  <c r="G261" i="17"/>
  <c r="H260" i="17"/>
  <c r="E261" i="17"/>
  <c r="F260" i="17"/>
  <c r="G263" i="16"/>
  <c r="H262" i="16"/>
  <c r="F259" i="16"/>
  <c r="J259" i="16" s="1"/>
  <c r="K259" i="16" s="1"/>
  <c r="E260" i="16"/>
  <c r="F246" i="5"/>
  <c r="J246" i="5" s="1"/>
  <c r="K246" i="5" s="1"/>
  <c r="H249" i="11"/>
  <c r="J249" i="11" s="1"/>
  <c r="K249" i="11" s="1"/>
  <c r="G250" i="11"/>
  <c r="F250" i="11"/>
  <c r="H247" i="5"/>
  <c r="E264" i="20" l="1"/>
  <c r="F263" i="20"/>
  <c r="G261" i="20"/>
  <c r="H260" i="20"/>
  <c r="J260" i="20" s="1"/>
  <c r="K260" i="20" s="1"/>
  <c r="E262" i="19"/>
  <c r="F261" i="19"/>
  <c r="J261" i="19" s="1"/>
  <c r="K261" i="19" s="1"/>
  <c r="G262" i="19"/>
  <c r="H261" i="19"/>
  <c r="J260" i="19"/>
  <c r="K260" i="19" s="1"/>
  <c r="E262" i="17"/>
  <c r="F261" i="17"/>
  <c r="J261" i="17" s="1"/>
  <c r="K261" i="17" s="1"/>
  <c r="H261" i="17"/>
  <c r="G262" i="17"/>
  <c r="J260" i="17"/>
  <c r="K260" i="17" s="1"/>
  <c r="E261" i="16"/>
  <c r="F260" i="16"/>
  <c r="J260" i="16" s="1"/>
  <c r="K260" i="16" s="1"/>
  <c r="G264" i="16"/>
  <c r="H263" i="16"/>
  <c r="F247" i="5"/>
  <c r="J247" i="5" s="1"/>
  <c r="K247" i="5" s="1"/>
  <c r="G251" i="11"/>
  <c r="H250" i="11"/>
  <c r="J250" i="11" s="1"/>
  <c r="K250" i="11" s="1"/>
  <c r="F251" i="11"/>
  <c r="H248" i="5"/>
  <c r="H261" i="20" l="1"/>
  <c r="J261" i="20" s="1"/>
  <c r="K261" i="20" s="1"/>
  <c r="G262" i="20"/>
  <c r="E265" i="20"/>
  <c r="F264" i="20"/>
  <c r="F262" i="19"/>
  <c r="J262" i="19" s="1"/>
  <c r="K262" i="19" s="1"/>
  <c r="E263" i="19"/>
  <c r="G263" i="19"/>
  <c r="H262" i="19"/>
  <c r="G263" i="17"/>
  <c r="H262" i="17"/>
  <c r="F262" i="17"/>
  <c r="J262" i="17" s="1"/>
  <c r="K262" i="17" s="1"/>
  <c r="E263" i="17"/>
  <c r="H264" i="16"/>
  <c r="G265" i="16"/>
  <c r="E262" i="16"/>
  <c r="F261" i="16"/>
  <c r="J261" i="16" s="1"/>
  <c r="K261" i="16" s="1"/>
  <c r="F248" i="5"/>
  <c r="J248" i="5" s="1"/>
  <c r="K248" i="5" s="1"/>
  <c r="F252" i="11"/>
  <c r="G252" i="11"/>
  <c r="I253" i="11" s="1"/>
  <c r="H251" i="11"/>
  <c r="J251" i="11" s="1"/>
  <c r="K251" i="11" s="1"/>
  <c r="H249" i="5"/>
  <c r="G263" i="20" l="1"/>
  <c r="H262" i="20"/>
  <c r="J262" i="20" s="1"/>
  <c r="K262" i="20" s="1"/>
  <c r="E266" i="20"/>
  <c r="F265" i="20"/>
  <c r="G264" i="19"/>
  <c r="H263" i="19"/>
  <c r="E264" i="19"/>
  <c r="F263" i="19"/>
  <c r="J263" i="19" s="1"/>
  <c r="K263" i="19" s="1"/>
  <c r="E264" i="17"/>
  <c r="F263" i="17"/>
  <c r="G264" i="17"/>
  <c r="H263" i="17"/>
  <c r="F262" i="16"/>
  <c r="J262" i="16" s="1"/>
  <c r="K262" i="16" s="1"/>
  <c r="E263" i="16"/>
  <c r="G266" i="16"/>
  <c r="H265" i="16"/>
  <c r="F249" i="5"/>
  <c r="J249" i="5" s="1"/>
  <c r="K249" i="5" s="1"/>
  <c r="F253" i="11"/>
  <c r="G253" i="11"/>
  <c r="H252" i="11"/>
  <c r="J252" i="11" s="1"/>
  <c r="K252" i="11" s="1"/>
  <c r="H250" i="5"/>
  <c r="E267" i="20" l="1"/>
  <c r="F266" i="20"/>
  <c r="G264" i="20"/>
  <c r="H263" i="20"/>
  <c r="J263" i="20" s="1"/>
  <c r="K263" i="20" s="1"/>
  <c r="G265" i="19"/>
  <c r="H264" i="19"/>
  <c r="E265" i="19"/>
  <c r="F264" i="19"/>
  <c r="J264" i="19" s="1"/>
  <c r="K264" i="19" s="1"/>
  <c r="H264" i="17"/>
  <c r="G265" i="17"/>
  <c r="J263" i="17"/>
  <c r="K263" i="17" s="1"/>
  <c r="E265" i="17"/>
  <c r="F264" i="17"/>
  <c r="J264" i="17" s="1"/>
  <c r="K264" i="17" s="1"/>
  <c r="G267" i="16"/>
  <c r="H266" i="16"/>
  <c r="E264" i="16"/>
  <c r="F263" i="16"/>
  <c r="J263" i="16" s="1"/>
  <c r="K263" i="16" s="1"/>
  <c r="F250" i="5"/>
  <c r="J250" i="5" s="1"/>
  <c r="K250" i="5" s="1"/>
  <c r="G254" i="11"/>
  <c r="I255" i="11" s="1"/>
  <c r="H253" i="11"/>
  <c r="J253" i="11" s="1"/>
  <c r="K253" i="11" s="1"/>
  <c r="L253" i="11" s="1"/>
  <c r="F254" i="11"/>
  <c r="H251" i="5"/>
  <c r="G265" i="20" l="1"/>
  <c r="H264" i="20"/>
  <c r="J264" i="20" s="1"/>
  <c r="K264" i="20" s="1"/>
  <c r="E268" i="20"/>
  <c r="F267" i="20"/>
  <c r="G266" i="19"/>
  <c r="H265" i="19"/>
  <c r="E266" i="19"/>
  <c r="F265" i="19"/>
  <c r="J265" i="19" s="1"/>
  <c r="K265" i="19" s="1"/>
  <c r="E266" i="17"/>
  <c r="F265" i="17"/>
  <c r="G266" i="17"/>
  <c r="H265" i="17"/>
  <c r="E265" i="16"/>
  <c r="F264" i="16"/>
  <c r="J264" i="16" s="1"/>
  <c r="K264" i="16" s="1"/>
  <c r="G268" i="16"/>
  <c r="H267" i="16"/>
  <c r="F251" i="5"/>
  <c r="J251" i="5" s="1"/>
  <c r="K251" i="5" s="1"/>
  <c r="F255" i="11"/>
  <c r="G255" i="11"/>
  <c r="H254" i="11"/>
  <c r="J254" i="11" s="1"/>
  <c r="K254" i="11" s="1"/>
  <c r="H252" i="5"/>
  <c r="I253" i="5"/>
  <c r="E269" i="20" l="1"/>
  <c r="F268" i="20"/>
  <c r="G266" i="20"/>
  <c r="H265" i="20"/>
  <c r="J265" i="20" s="1"/>
  <c r="K265" i="20" s="1"/>
  <c r="G267" i="19"/>
  <c r="H266" i="19"/>
  <c r="E267" i="19"/>
  <c r="F266" i="19"/>
  <c r="J266" i="19" s="1"/>
  <c r="K266" i="19" s="1"/>
  <c r="G267" i="17"/>
  <c r="H266" i="17"/>
  <c r="J265" i="17"/>
  <c r="K265" i="17" s="1"/>
  <c r="E267" i="17"/>
  <c r="F266" i="17"/>
  <c r="J266" i="17" s="1"/>
  <c r="K266" i="17" s="1"/>
  <c r="G269" i="16"/>
  <c r="H268" i="16"/>
  <c r="E266" i="16"/>
  <c r="F265" i="16"/>
  <c r="J265" i="16" s="1"/>
  <c r="K265" i="16" s="1"/>
  <c r="F252" i="5"/>
  <c r="J252" i="5" s="1"/>
  <c r="K252" i="5" s="1"/>
  <c r="G256" i="11"/>
  <c r="I257" i="11" s="1"/>
  <c r="H255" i="11"/>
  <c r="J255" i="11" s="1"/>
  <c r="K255" i="11" s="1"/>
  <c r="L255" i="11" s="1"/>
  <c r="F256" i="11"/>
  <c r="H253" i="5"/>
  <c r="G267" i="20" l="1"/>
  <c r="H266" i="20"/>
  <c r="J266" i="20" s="1"/>
  <c r="K266" i="20" s="1"/>
  <c r="E270" i="20"/>
  <c r="F269" i="20"/>
  <c r="E268" i="19"/>
  <c r="F267" i="19"/>
  <c r="J267" i="19" s="1"/>
  <c r="K267" i="19" s="1"/>
  <c r="G268" i="19"/>
  <c r="H267" i="19"/>
  <c r="E268" i="17"/>
  <c r="F267" i="17"/>
  <c r="G268" i="17"/>
  <c r="H267" i="17"/>
  <c r="H269" i="16"/>
  <c r="G270" i="16"/>
  <c r="E267" i="16"/>
  <c r="F266" i="16"/>
  <c r="J266" i="16" s="1"/>
  <c r="K266" i="16" s="1"/>
  <c r="F253" i="5"/>
  <c r="J253" i="5" s="1"/>
  <c r="K253" i="5" s="1"/>
  <c r="L253" i="5" s="1"/>
  <c r="F257" i="11"/>
  <c r="G257" i="11"/>
  <c r="H256" i="11"/>
  <c r="J256" i="11" s="1"/>
  <c r="K256" i="11" s="1"/>
  <c r="H254" i="5"/>
  <c r="I255" i="5"/>
  <c r="E271" i="20" l="1"/>
  <c r="F270" i="20"/>
  <c r="G268" i="20"/>
  <c r="H267" i="20"/>
  <c r="J267" i="20" s="1"/>
  <c r="K267" i="20" s="1"/>
  <c r="E269" i="19"/>
  <c r="F268" i="19"/>
  <c r="H268" i="19"/>
  <c r="G269" i="19"/>
  <c r="G269" i="17"/>
  <c r="H268" i="17"/>
  <c r="J267" i="17"/>
  <c r="K267" i="17" s="1"/>
  <c r="E269" i="17"/>
  <c r="F268" i="17"/>
  <c r="J268" i="17" s="1"/>
  <c r="K268" i="17" s="1"/>
  <c r="G271" i="16"/>
  <c r="H270" i="16"/>
  <c r="E268" i="16"/>
  <c r="F267" i="16"/>
  <c r="J267" i="16" s="1"/>
  <c r="K267" i="16" s="1"/>
  <c r="F254" i="5"/>
  <c r="J254" i="5" s="1"/>
  <c r="K254" i="5" s="1"/>
  <c r="G258" i="11"/>
  <c r="I259" i="11" s="1"/>
  <c r="H257" i="11"/>
  <c r="J257" i="11" s="1"/>
  <c r="K257" i="11" s="1"/>
  <c r="L257" i="11" s="1"/>
  <c r="F258" i="11"/>
  <c r="H255" i="5"/>
  <c r="H268" i="20" l="1"/>
  <c r="J268" i="20" s="1"/>
  <c r="K268" i="20" s="1"/>
  <c r="G269" i="20"/>
  <c r="E272" i="20"/>
  <c r="F271" i="20"/>
  <c r="E270" i="19"/>
  <c r="F269" i="19"/>
  <c r="G270" i="19"/>
  <c r="H269" i="19"/>
  <c r="J268" i="19"/>
  <c r="K268" i="19" s="1"/>
  <c r="E270" i="17"/>
  <c r="F269" i="17"/>
  <c r="H269" i="17"/>
  <c r="G270" i="17"/>
  <c r="E269" i="16"/>
  <c r="F268" i="16"/>
  <c r="J268" i="16" s="1"/>
  <c r="K268" i="16" s="1"/>
  <c r="G272" i="16"/>
  <c r="H271" i="16"/>
  <c r="F255" i="5"/>
  <c r="J255" i="5" s="1"/>
  <c r="K255" i="5" s="1"/>
  <c r="L255" i="5" s="1"/>
  <c r="I257" i="5"/>
  <c r="F259" i="11"/>
  <c r="G259" i="11"/>
  <c r="H258" i="11"/>
  <c r="J258" i="11" s="1"/>
  <c r="K258" i="11" s="1"/>
  <c r="H256" i="5"/>
  <c r="E273" i="20" l="1"/>
  <c r="F272" i="20"/>
  <c r="G270" i="20"/>
  <c r="H269" i="20"/>
  <c r="J269" i="20" s="1"/>
  <c r="K269" i="20" s="1"/>
  <c r="G271" i="19"/>
  <c r="H270" i="19"/>
  <c r="J269" i="19"/>
  <c r="K269" i="19" s="1"/>
  <c r="E271" i="19"/>
  <c r="F270" i="19"/>
  <c r="G271" i="17"/>
  <c r="H270" i="17"/>
  <c r="J269" i="17"/>
  <c r="K269" i="17" s="1"/>
  <c r="F270" i="17"/>
  <c r="J270" i="17" s="1"/>
  <c r="K270" i="17" s="1"/>
  <c r="E271" i="17"/>
  <c r="H272" i="16"/>
  <c r="G273" i="16"/>
  <c r="E270" i="16"/>
  <c r="F269" i="16"/>
  <c r="J269" i="16" s="1"/>
  <c r="K269" i="16" s="1"/>
  <c r="F256" i="5"/>
  <c r="J256" i="5" s="1"/>
  <c r="K256" i="5" s="1"/>
  <c r="G260" i="11"/>
  <c r="H259" i="11"/>
  <c r="J259" i="11" s="1"/>
  <c r="K259" i="11" s="1"/>
  <c r="L259" i="11" s="1"/>
  <c r="F260" i="11"/>
  <c r="H257" i="5"/>
  <c r="G271" i="20" l="1"/>
  <c r="H270" i="20"/>
  <c r="J270" i="20" s="1"/>
  <c r="K270" i="20" s="1"/>
  <c r="E274" i="20"/>
  <c r="F273" i="20"/>
  <c r="E272" i="19"/>
  <c r="F271" i="19"/>
  <c r="J271" i="19" s="1"/>
  <c r="K271" i="19" s="1"/>
  <c r="J270" i="19"/>
  <c r="K270" i="19" s="1"/>
  <c r="G272" i="19"/>
  <c r="H271" i="19"/>
  <c r="E272" i="17"/>
  <c r="F271" i="17"/>
  <c r="J271" i="17" s="1"/>
  <c r="K271" i="17" s="1"/>
  <c r="G272" i="17"/>
  <c r="H271" i="17"/>
  <c r="F270" i="16"/>
  <c r="J270" i="16" s="1"/>
  <c r="K270" i="16" s="1"/>
  <c r="E271" i="16"/>
  <c r="G274" i="16"/>
  <c r="H273" i="16"/>
  <c r="F257" i="5"/>
  <c r="J257" i="5" s="1"/>
  <c r="K257" i="5" s="1"/>
  <c r="L257" i="5" s="1"/>
  <c r="F261" i="11"/>
  <c r="G261" i="11"/>
  <c r="H260" i="11"/>
  <c r="J260" i="11" s="1"/>
  <c r="K260" i="11" s="1"/>
  <c r="H258" i="5"/>
  <c r="F274" i="20" l="1"/>
  <c r="E275" i="20"/>
  <c r="F275" i="20" s="1"/>
  <c r="G272" i="20"/>
  <c r="H271" i="20"/>
  <c r="J271" i="20" s="1"/>
  <c r="K271" i="20" s="1"/>
  <c r="H272" i="19"/>
  <c r="G273" i="19"/>
  <c r="E273" i="19"/>
  <c r="F272" i="19"/>
  <c r="J272" i="19" s="1"/>
  <c r="K272" i="19" s="1"/>
  <c r="E273" i="17"/>
  <c r="F272" i="17"/>
  <c r="J272" i="17" s="1"/>
  <c r="K272" i="17" s="1"/>
  <c r="G273" i="17"/>
  <c r="H272" i="17"/>
  <c r="G275" i="16"/>
  <c r="H275" i="16" s="1"/>
  <c r="H274" i="16"/>
  <c r="E272" i="16"/>
  <c r="F271" i="16"/>
  <c r="J271" i="16" s="1"/>
  <c r="K271" i="16" s="1"/>
  <c r="F258" i="5"/>
  <c r="J258" i="5" s="1"/>
  <c r="K258" i="5" s="1"/>
  <c r="I259" i="5"/>
  <c r="H261" i="11"/>
  <c r="J261" i="11" s="1"/>
  <c r="K261" i="11" s="1"/>
  <c r="G262" i="11"/>
  <c r="F262" i="11"/>
  <c r="H259" i="5"/>
  <c r="H272" i="20" l="1"/>
  <c r="J272" i="20" s="1"/>
  <c r="K272" i="20" s="1"/>
  <c r="G273" i="20"/>
  <c r="G274" i="19"/>
  <c r="H273" i="19"/>
  <c r="E274" i="19"/>
  <c r="F273" i="19"/>
  <c r="E274" i="17"/>
  <c r="F273" i="17"/>
  <c r="J273" i="17" s="1"/>
  <c r="K273" i="17" s="1"/>
  <c r="G274" i="17"/>
  <c r="H273" i="17"/>
  <c r="E273" i="16"/>
  <c r="F272" i="16"/>
  <c r="J272" i="16" s="1"/>
  <c r="K272" i="16" s="1"/>
  <c r="F259" i="5"/>
  <c r="J259" i="5" s="1"/>
  <c r="K259" i="5" s="1"/>
  <c r="L259" i="5" s="1"/>
  <c r="G263" i="11"/>
  <c r="H262" i="11"/>
  <c r="J262" i="11" s="1"/>
  <c r="K262" i="11" s="1"/>
  <c r="F263" i="11"/>
  <c r="H260" i="5"/>
  <c r="G274" i="20" l="1"/>
  <c r="H273" i="20"/>
  <c r="J273" i="20" s="1"/>
  <c r="K273" i="20" s="1"/>
  <c r="J273" i="19"/>
  <c r="K273" i="19" s="1"/>
  <c r="E275" i="19"/>
  <c r="F275" i="19" s="1"/>
  <c r="J275" i="19" s="1"/>
  <c r="K275" i="19" s="1"/>
  <c r="F274" i="19"/>
  <c r="J274" i="19" s="1"/>
  <c r="K274" i="19" s="1"/>
  <c r="G275" i="19"/>
  <c r="H275" i="19" s="1"/>
  <c r="H274" i="19"/>
  <c r="G275" i="17"/>
  <c r="H275" i="17" s="1"/>
  <c r="H274" i="17"/>
  <c r="E275" i="17"/>
  <c r="F275" i="17" s="1"/>
  <c r="F274" i="17"/>
  <c r="J274" i="17" s="1"/>
  <c r="K274" i="17" s="1"/>
  <c r="E274" i="16"/>
  <c r="F273" i="16"/>
  <c r="J273" i="16" s="1"/>
  <c r="K273" i="16" s="1"/>
  <c r="F260" i="5"/>
  <c r="J260" i="5" s="1"/>
  <c r="K260" i="5" s="1"/>
  <c r="F264" i="11"/>
  <c r="G264" i="11"/>
  <c r="H263" i="11"/>
  <c r="J263" i="11" s="1"/>
  <c r="K263" i="11" s="1"/>
  <c r="H261" i="5"/>
  <c r="G275" i="20" l="1"/>
  <c r="H275" i="20" s="1"/>
  <c r="J275" i="20" s="1"/>
  <c r="K275" i="20" s="1"/>
  <c r="H274" i="20"/>
  <c r="J274" i="20" s="1"/>
  <c r="K274" i="20" s="1"/>
  <c r="J275" i="17"/>
  <c r="K275" i="17" s="1"/>
  <c r="E275" i="16"/>
  <c r="F275" i="16" s="1"/>
  <c r="J275" i="16" s="1"/>
  <c r="K275" i="16" s="1"/>
  <c r="F274" i="16"/>
  <c r="J274" i="16" s="1"/>
  <c r="K274" i="16" s="1"/>
  <c r="F261" i="5"/>
  <c r="J261" i="5" s="1"/>
  <c r="K261" i="5" s="1"/>
  <c r="H264" i="11"/>
  <c r="J264" i="11" s="1"/>
  <c r="K264" i="11" s="1"/>
  <c r="G265" i="11"/>
  <c r="F265" i="11"/>
  <c r="H262" i="5"/>
  <c r="F262" i="5" l="1"/>
  <c r="J262" i="5" s="1"/>
  <c r="K262" i="5" s="1"/>
  <c r="G266" i="11"/>
  <c r="H265" i="11"/>
  <c r="J265" i="11" s="1"/>
  <c r="K265" i="11" s="1"/>
  <c r="F266" i="11"/>
  <c r="H263" i="5"/>
  <c r="F263" i="5" l="1"/>
  <c r="J263" i="5" s="1"/>
  <c r="K263" i="5" s="1"/>
  <c r="F267" i="11"/>
  <c r="G267" i="11"/>
  <c r="H266" i="11"/>
  <c r="J266" i="11" s="1"/>
  <c r="K266" i="11" s="1"/>
  <c r="H264" i="5"/>
  <c r="F264" i="5" l="1"/>
  <c r="J264" i="5" s="1"/>
  <c r="K264" i="5" s="1"/>
  <c r="G268" i="11"/>
  <c r="H267" i="11"/>
  <c r="J267" i="11" s="1"/>
  <c r="K267" i="11" s="1"/>
  <c r="F268" i="11"/>
  <c r="H265" i="5"/>
  <c r="F265" i="5" l="1"/>
  <c r="J265" i="5" s="1"/>
  <c r="K265" i="5" s="1"/>
  <c r="F269" i="11"/>
  <c r="G269" i="11"/>
  <c r="H268" i="11"/>
  <c r="J268" i="11" s="1"/>
  <c r="K268" i="11" s="1"/>
  <c r="H266" i="5"/>
  <c r="F266" i="5" l="1"/>
  <c r="J266" i="5" s="1"/>
  <c r="K266" i="5" s="1"/>
  <c r="H269" i="11"/>
  <c r="J269" i="11" s="1"/>
  <c r="K269" i="11" s="1"/>
  <c r="G270" i="11"/>
  <c r="F270" i="11"/>
  <c r="H267" i="5"/>
  <c r="F267" i="5" l="1"/>
  <c r="J267" i="5" s="1"/>
  <c r="K267" i="5" s="1"/>
  <c r="F271" i="11"/>
  <c r="G271" i="11"/>
  <c r="H270" i="11"/>
  <c r="J270" i="11" s="1"/>
  <c r="K270" i="11" s="1"/>
  <c r="H268" i="5"/>
  <c r="F268" i="5" l="1"/>
  <c r="J268" i="5" s="1"/>
  <c r="K268" i="5" s="1"/>
  <c r="G272" i="11"/>
  <c r="H271" i="11"/>
  <c r="J271" i="11" s="1"/>
  <c r="K271" i="11" s="1"/>
  <c r="F272" i="11"/>
  <c r="H269" i="5"/>
  <c r="F269" i="5" l="1"/>
  <c r="J269" i="5" s="1"/>
  <c r="K269" i="5" s="1"/>
  <c r="F273" i="11"/>
  <c r="G273" i="11"/>
  <c r="H272" i="11"/>
  <c r="J272" i="11" s="1"/>
  <c r="K272" i="11" s="1"/>
  <c r="H270" i="5"/>
  <c r="F270" i="5" l="1"/>
  <c r="J270" i="5" s="1"/>
  <c r="K270" i="5" s="1"/>
  <c r="G274" i="11"/>
  <c r="H273" i="11"/>
  <c r="J273" i="11" s="1"/>
  <c r="K273" i="11" s="1"/>
  <c r="F274" i="11"/>
  <c r="H271" i="5"/>
  <c r="F271" i="5" l="1"/>
  <c r="J271" i="5" s="1"/>
  <c r="K271" i="5" s="1"/>
  <c r="F275" i="11"/>
  <c r="G275" i="11"/>
  <c r="H274" i="11"/>
  <c r="J274" i="11" s="1"/>
  <c r="K274" i="11" s="1"/>
  <c r="H272" i="5"/>
  <c r="I273" i="5"/>
  <c r="F272" i="5" l="1"/>
  <c r="J272" i="5" s="1"/>
  <c r="K272" i="5" s="1"/>
  <c r="H275" i="11"/>
  <c r="J275" i="11" s="1"/>
  <c r="K275" i="11" s="1"/>
  <c r="H273" i="5"/>
  <c r="F273" i="5" l="1"/>
  <c r="J273" i="5" s="1"/>
  <c r="K273" i="5" s="1"/>
  <c r="L273" i="5" s="1"/>
  <c r="H274" i="5"/>
  <c r="F274" i="5" l="1"/>
  <c r="J274" i="5" s="1"/>
  <c r="K274" i="5" s="1"/>
  <c r="H275" i="5"/>
  <c r="F275" i="5" l="1"/>
  <c r="J275" i="5" s="1"/>
  <c r="K275" i="5" s="1"/>
  <c r="L346" i="11" l="1"/>
  <c r="L346" i="5" l="1"/>
  <c r="L356" i="11" l="1"/>
  <c r="L356" i="5" l="1"/>
  <c r="L359" i="11"/>
  <c r="L359" i="5" l="1"/>
  <c r="R3" i="11" l="1"/>
  <c r="R4" i="11" s="1"/>
  <c r="L367" i="11"/>
  <c r="R5" i="11" l="1"/>
  <c r="R3" i="5" l="1"/>
  <c r="R4" i="5" l="1"/>
  <c r="L367" i="5"/>
  <c r="R2" i="5" l="1"/>
  <c r="R5" i="5"/>
</calcChain>
</file>

<file path=xl/sharedStrings.xml><?xml version="1.0" encoding="utf-8"?>
<sst xmlns="http://schemas.openxmlformats.org/spreadsheetml/2006/main" count="198" uniqueCount="33">
  <si>
    <t>Dag</t>
  </si>
  <si>
    <t>Datum</t>
  </si>
  <si>
    <t>PTE</t>
  </si>
  <si>
    <t>Fitness</t>
  </si>
  <si>
    <t>NTE</t>
  </si>
  <si>
    <t>Fatigue</t>
  </si>
  <si>
    <t>TT performance</t>
  </si>
  <si>
    <t>Modelfit</t>
  </si>
  <si>
    <t>Error</t>
  </si>
  <si>
    <t>TL</t>
  </si>
  <si>
    <t>TT (W)</t>
  </si>
  <si>
    <t>Parameters Model</t>
  </si>
  <si>
    <t>k(1) =</t>
  </si>
  <si>
    <t>k(2) =</t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</si>
  <si>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(1)</t>
    </r>
    <r>
      <rPr>
        <sz val="11"/>
        <color theme="1"/>
        <rFont val="Calibri"/>
        <family val="1"/>
        <charset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</si>
  <si>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t</t>
    </r>
    <r>
      <rPr>
        <sz val="11"/>
        <color theme="1"/>
        <rFont val="Calibri"/>
        <family val="2"/>
        <scheme val="minor"/>
      </rPr>
      <t>(2)</t>
    </r>
    <r>
      <rPr>
        <sz val="11"/>
        <color theme="1"/>
        <rFont val="Calibri"/>
        <family val="1"/>
        <charset val="2"/>
        <scheme val="minor"/>
      </rPr>
      <t xml:space="preserve"> =</t>
    </r>
  </si>
  <si>
    <t>p(0) =</t>
  </si>
  <si>
    <t>Performance</t>
  </si>
  <si>
    <t>Statistiek</t>
  </si>
  <si>
    <t>SSE =</t>
  </si>
  <si>
    <t>R² =</t>
  </si>
  <si>
    <t>adjR² =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</si>
  <si>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%max</t>
    </r>
    <r>
      <rPr>
        <sz val="11"/>
        <color theme="1"/>
        <rFont val="Calibri"/>
        <family val="1"/>
        <charset val="2"/>
        <scheme val="minor"/>
      </rPr>
      <t xml:space="preserve"> =</t>
    </r>
  </si>
  <si>
    <t>adjR² klad</t>
  </si>
  <si>
    <t>#3km</t>
  </si>
  <si>
    <t>#variabelen in model</t>
  </si>
  <si>
    <t>n=</t>
  </si>
  <si>
    <t>df=</t>
  </si>
  <si>
    <t>procerror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</si>
  <si>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1"/>
        <charset val="2"/>
        <scheme val="minor"/>
      </rPr>
      <t>%gem =</t>
    </r>
  </si>
  <si>
    <t>t(g)</t>
  </si>
  <si>
    <t>t(n)</t>
  </si>
  <si>
    <t>Alle 5minPPO &gt; 480 zijn geïncludeerd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</si>
</sst>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13]dd\-mmm\-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 applyFill="1"/>
    <xf numFmtId="0" fontId="0" fillId="0" borderId="0" xfId="0" applyFill="1"/>
    <xf numFmtId="0" fontId="0" fillId="0" borderId="0" xfId="0" quotePrefix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TSS_ALL!$K$2:$K$367</c:f>
              <c:numCache>
                <c:formatCode>General</c:formatCode>
                <c:ptCount val="366"/>
                <c:pt idx="5">
                  <c:v>465</c:v>
                </c:pt>
                <c:pt idx="6">
                  <c:v>465</c:v>
                </c:pt>
                <c:pt idx="7">
                  <c:v>452.12617008158196</c:v>
                </c:pt>
                <c:pt idx="8">
                  <c:v>430.65922026760938</c:v>
                </c:pt>
                <c:pt idx="9">
                  <c:v>172.74703647770946</c:v>
                </c:pt>
                <c:pt idx="10">
                  <c:v>48.323944467264823</c:v>
                </c:pt>
                <c:pt idx="11">
                  <c:v>102.26205632687925</c:v>
                </c:pt>
                <c:pt idx="12">
                  <c:v>-3.1245057153050766</c:v>
                </c:pt>
                <c:pt idx="13">
                  <c:v>140.46587211561723</c:v>
                </c:pt>
                <c:pt idx="14">
                  <c:v>56.611454056801904</c:v>
                </c:pt>
                <c:pt idx="15">
                  <c:v>211.64480527580963</c:v>
                </c:pt>
                <c:pt idx="16">
                  <c:v>55.671247387826043</c:v>
                </c:pt>
                <c:pt idx="17">
                  <c:v>-30.288588206501572</c:v>
                </c:pt>
                <c:pt idx="18">
                  <c:v>-110.43515874926561</c:v>
                </c:pt>
                <c:pt idx="19">
                  <c:v>149.3442186480961</c:v>
                </c:pt>
                <c:pt idx="20">
                  <c:v>189.2404887695152</c:v>
                </c:pt>
                <c:pt idx="21">
                  <c:v>382.18480154606209</c:v>
                </c:pt>
                <c:pt idx="22">
                  <c:v>564.5549057398614</c:v>
                </c:pt>
                <c:pt idx="23">
                  <c:v>750.11194508742915</c:v>
                </c:pt>
                <c:pt idx="24">
                  <c:v>906.28957772330318</c:v>
                </c:pt>
                <c:pt idx="25">
                  <c:v>961.06265200313351</c:v>
                </c:pt>
                <c:pt idx="26">
                  <c:v>967.7998120553425</c:v>
                </c:pt>
                <c:pt idx="27">
                  <c:v>987.97764698842707</c:v>
                </c:pt>
                <c:pt idx="28">
                  <c:v>1099.3173065492924</c:v>
                </c:pt>
                <c:pt idx="29">
                  <c:v>1090.0734227066148</c:v>
                </c:pt>
                <c:pt idx="30">
                  <c:v>1007.7375354242956</c:v>
                </c:pt>
                <c:pt idx="31">
                  <c:v>943.01799017475582</c:v>
                </c:pt>
                <c:pt idx="32">
                  <c:v>1105.4458527766519</c:v>
                </c:pt>
                <c:pt idx="33">
                  <c:v>1131.5140691837464</c:v>
                </c:pt>
                <c:pt idx="34">
                  <c:v>1040.7140208485469</c:v>
                </c:pt>
                <c:pt idx="35">
                  <c:v>1220.857573762617</c:v>
                </c:pt>
                <c:pt idx="36">
                  <c:v>1161.474247295946</c:v>
                </c:pt>
                <c:pt idx="37">
                  <c:v>1223.7676720092959</c:v>
                </c:pt>
                <c:pt idx="38">
                  <c:v>1104.7729767933843</c:v>
                </c:pt>
                <c:pt idx="39">
                  <c:v>1346.596943726875</c:v>
                </c:pt>
                <c:pt idx="40">
                  <c:v>1562.3943814047771</c:v>
                </c:pt>
                <c:pt idx="41">
                  <c:v>1567.6257774986218</c:v>
                </c:pt>
                <c:pt idx="42">
                  <c:v>1523.5758744504019</c:v>
                </c:pt>
                <c:pt idx="43">
                  <c:v>1440.1121511095525</c:v>
                </c:pt>
                <c:pt idx="44">
                  <c:v>1658.9688939570351</c:v>
                </c:pt>
                <c:pt idx="45">
                  <c:v>1614.0694154266789</c:v>
                </c:pt>
                <c:pt idx="46">
                  <c:v>1442.7547405025202</c:v>
                </c:pt>
                <c:pt idx="47">
                  <c:v>1405.0504453497265</c:v>
                </c:pt>
                <c:pt idx="48">
                  <c:v>1709.1080794865316</c:v>
                </c:pt>
                <c:pt idx="49">
                  <c:v>1747.8282936099972</c:v>
                </c:pt>
                <c:pt idx="50">
                  <c:v>1688.5001614509056</c:v>
                </c:pt>
                <c:pt idx="51">
                  <c:v>1978.7428565514688</c:v>
                </c:pt>
                <c:pt idx="52">
                  <c:v>1944.9572294699306</c:v>
                </c:pt>
                <c:pt idx="53">
                  <c:v>1907.919572225303</c:v>
                </c:pt>
                <c:pt idx="54">
                  <c:v>2248.9131676307788</c:v>
                </c:pt>
                <c:pt idx="55">
                  <c:v>2474.9705513543345</c:v>
                </c:pt>
                <c:pt idx="56">
                  <c:v>2676.9342213214809</c:v>
                </c:pt>
                <c:pt idx="57">
                  <c:v>2861.8376390425092</c:v>
                </c:pt>
                <c:pt idx="58">
                  <c:v>2850.2576088535097</c:v>
                </c:pt>
                <c:pt idx="59">
                  <c:v>2955.4228732127767</c:v>
                </c:pt>
                <c:pt idx="60">
                  <c:v>2885.9585635052463</c:v>
                </c:pt>
                <c:pt idx="61">
                  <c:v>2766.4894273843101</c:v>
                </c:pt>
                <c:pt idx="62">
                  <c:v>2960.4351584705119</c:v>
                </c:pt>
                <c:pt idx="63">
                  <c:v>3030.4053768401859</c:v>
                </c:pt>
                <c:pt idx="64">
                  <c:v>3014.9593255672803</c:v>
                </c:pt>
                <c:pt idx="65">
                  <c:v>3221.9714491425198</c:v>
                </c:pt>
                <c:pt idx="66">
                  <c:v>3225.7526551774263</c:v>
                </c:pt>
                <c:pt idx="67">
                  <c:v>3163.350866734856</c:v>
                </c:pt>
                <c:pt idx="68">
                  <c:v>3350.2850811125868</c:v>
                </c:pt>
                <c:pt idx="69">
                  <c:v>3471.9263886495364</c:v>
                </c:pt>
                <c:pt idx="70">
                  <c:v>3463.4016486991682</c:v>
                </c:pt>
                <c:pt idx="71">
                  <c:v>3597.7573037388447</c:v>
                </c:pt>
                <c:pt idx="72">
                  <c:v>3297.7131777444893</c:v>
                </c:pt>
                <c:pt idx="73">
                  <c:v>3160.7583501055469</c:v>
                </c:pt>
                <c:pt idx="74">
                  <c:v>3055.581792533575</c:v>
                </c:pt>
                <c:pt idx="75">
                  <c:v>3310.3229111543933</c:v>
                </c:pt>
                <c:pt idx="76">
                  <c:v>3248.2088071826724</c:v>
                </c:pt>
                <c:pt idx="77">
                  <c:v>3163.2870092715279</c:v>
                </c:pt>
                <c:pt idx="78">
                  <c:v>3441.9882581451234</c:v>
                </c:pt>
                <c:pt idx="79">
                  <c:v>3593.1618979230821</c:v>
                </c:pt>
                <c:pt idx="80">
                  <c:v>3763.7906621411821</c:v>
                </c:pt>
                <c:pt idx="81">
                  <c:v>3702.4744878017314</c:v>
                </c:pt>
                <c:pt idx="82">
                  <c:v>3888.0541763057863</c:v>
                </c:pt>
                <c:pt idx="83">
                  <c:v>3969.4225114025976</c:v>
                </c:pt>
                <c:pt idx="84">
                  <c:v>4049.9172392010123</c:v>
                </c:pt>
                <c:pt idx="85">
                  <c:v>3858.9572407011474</c:v>
                </c:pt>
                <c:pt idx="86">
                  <c:v>3980.5023897512961</c:v>
                </c:pt>
                <c:pt idx="87">
                  <c:v>3757.1311919848295</c:v>
                </c:pt>
                <c:pt idx="88">
                  <c:v>3898.863060138011</c:v>
                </c:pt>
                <c:pt idx="89">
                  <c:v>3859.4377151790732</c:v>
                </c:pt>
                <c:pt idx="90">
                  <c:v>3987.8715376092227</c:v>
                </c:pt>
                <c:pt idx="91">
                  <c:v>4030.5665911966994</c:v>
                </c:pt>
                <c:pt idx="92">
                  <c:v>3741.5434144897849</c:v>
                </c:pt>
                <c:pt idx="93">
                  <c:v>3909.345161125842</c:v>
                </c:pt>
                <c:pt idx="94">
                  <c:v>3895.0079402717392</c:v>
                </c:pt>
                <c:pt idx="95">
                  <c:v>4017.2760082940586</c:v>
                </c:pt>
                <c:pt idx="96">
                  <c:v>3781.6064847898833</c:v>
                </c:pt>
                <c:pt idx="97">
                  <c:v>3962.2612182122589</c:v>
                </c:pt>
                <c:pt idx="98">
                  <c:v>4054.9495515755571</c:v>
                </c:pt>
                <c:pt idx="99">
                  <c:v>3991.2749613393671</c:v>
                </c:pt>
                <c:pt idx="100">
                  <c:v>3960.2324213374795</c:v>
                </c:pt>
                <c:pt idx="101">
                  <c:v>4105.5324974620853</c:v>
                </c:pt>
                <c:pt idx="102">
                  <c:v>4187.3614068863862</c:v>
                </c:pt>
                <c:pt idx="103">
                  <c:v>3685.9609293184767</c:v>
                </c:pt>
                <c:pt idx="104">
                  <c:v>3926.9788170609204</c:v>
                </c:pt>
                <c:pt idx="105">
                  <c:v>4053.1526573084248</c:v>
                </c:pt>
                <c:pt idx="106">
                  <c:v>4128.4843029258882</c:v>
                </c:pt>
                <c:pt idx="107">
                  <c:v>4248.780713101487</c:v>
                </c:pt>
                <c:pt idx="108">
                  <c:v>4167.5982613099959</c:v>
                </c:pt>
                <c:pt idx="109">
                  <c:v>4240.0973019918747</c:v>
                </c:pt>
                <c:pt idx="110">
                  <c:v>3806.8390015408681</c:v>
                </c:pt>
                <c:pt idx="111">
                  <c:v>4038.9093961578315</c:v>
                </c:pt>
                <c:pt idx="112">
                  <c:v>4224.1587649162375</c:v>
                </c:pt>
                <c:pt idx="113">
                  <c:v>4267.1947642669411</c:v>
                </c:pt>
                <c:pt idx="114">
                  <c:v>4402.4936289715042</c:v>
                </c:pt>
                <c:pt idx="115">
                  <c:v>4452.6888700000627</c:v>
                </c:pt>
                <c:pt idx="116">
                  <c:v>4539.1636350433901</c:v>
                </c:pt>
                <c:pt idx="117">
                  <c:v>4599.602098588276</c:v>
                </c:pt>
                <c:pt idx="118">
                  <c:v>4513.8120070931545</c:v>
                </c:pt>
                <c:pt idx="119">
                  <c:v>4350.5495411584452</c:v>
                </c:pt>
                <c:pt idx="120">
                  <c:v>4401.1145625016443</c:v>
                </c:pt>
                <c:pt idx="121">
                  <c:v>4317.1704372788618</c:v>
                </c:pt>
                <c:pt idx="122">
                  <c:v>4169.6993626886642</c:v>
                </c:pt>
                <c:pt idx="123">
                  <c:v>4238.5428277131987</c:v>
                </c:pt>
                <c:pt idx="124">
                  <c:v>4326.2687920021663</c:v>
                </c:pt>
                <c:pt idx="125">
                  <c:v>4207.4331889745099</c:v>
                </c:pt>
                <c:pt idx="126">
                  <c:v>3967.5174878644411</c:v>
                </c:pt>
                <c:pt idx="127">
                  <c:v>4105.5430960075337</c:v>
                </c:pt>
                <c:pt idx="128">
                  <c:v>4048.9765657186595</c:v>
                </c:pt>
                <c:pt idx="129">
                  <c:v>3893.8111273621971</c:v>
                </c:pt>
                <c:pt idx="130">
                  <c:v>3774.1367169648393</c:v>
                </c:pt>
                <c:pt idx="131">
                  <c:v>3958.9657154328556</c:v>
                </c:pt>
                <c:pt idx="132">
                  <c:v>3890.4765003721459</c:v>
                </c:pt>
                <c:pt idx="133">
                  <c:v>3725.1905760245709</c:v>
                </c:pt>
                <c:pt idx="134">
                  <c:v>3625.3832341000634</c:v>
                </c:pt>
                <c:pt idx="135">
                  <c:v>3864.4214855672776</c:v>
                </c:pt>
                <c:pt idx="136">
                  <c:v>3937.1155381115591</c:v>
                </c:pt>
                <c:pt idx="137">
                  <c:v>3811.0163697391349</c:v>
                </c:pt>
                <c:pt idx="138">
                  <c:v>3994.1315764418196</c:v>
                </c:pt>
                <c:pt idx="139">
                  <c:v>3932.8356187784898</c:v>
                </c:pt>
                <c:pt idx="140">
                  <c:v>3814.7436830475558</c:v>
                </c:pt>
                <c:pt idx="141">
                  <c:v>3730.4858461222816</c:v>
                </c:pt>
                <c:pt idx="142">
                  <c:v>3993.2179282016614</c:v>
                </c:pt>
                <c:pt idx="143">
                  <c:v>4178.5649670566781</c:v>
                </c:pt>
                <c:pt idx="144">
                  <c:v>4289.0641507607425</c:v>
                </c:pt>
                <c:pt idx="145">
                  <c:v>4410.0443167075828</c:v>
                </c:pt>
                <c:pt idx="146">
                  <c:v>4197.5912898469196</c:v>
                </c:pt>
                <c:pt idx="147">
                  <c:v>4201.8085605392016</c:v>
                </c:pt>
                <c:pt idx="148">
                  <c:v>4306.0471352772447</c:v>
                </c:pt>
                <c:pt idx="149">
                  <c:v>4126.1910099295383</c:v>
                </c:pt>
                <c:pt idx="150">
                  <c:v>4120.9664011847326</c:v>
                </c:pt>
                <c:pt idx="151">
                  <c:v>4289.3920324702885</c:v>
                </c:pt>
                <c:pt idx="152">
                  <c:v>4245.9089519786985</c:v>
                </c:pt>
                <c:pt idx="153">
                  <c:v>4263.4188034717463</c:v>
                </c:pt>
                <c:pt idx="154">
                  <c:v>4443.3720712268969</c:v>
                </c:pt>
                <c:pt idx="155">
                  <c:v>4335.2384114313527</c:v>
                </c:pt>
                <c:pt idx="156">
                  <c:v>4340.9273593234402</c:v>
                </c:pt>
                <c:pt idx="157">
                  <c:v>4471.3734842570739</c:v>
                </c:pt>
                <c:pt idx="158">
                  <c:v>4359.3435855560447</c:v>
                </c:pt>
                <c:pt idx="159">
                  <c:v>4522.745003148746</c:v>
                </c:pt>
                <c:pt idx="160">
                  <c:v>4515.8271779141469</c:v>
                </c:pt>
                <c:pt idx="161">
                  <c:v>4574.417915419981</c:v>
                </c:pt>
                <c:pt idx="162">
                  <c:v>4527.2532865719477</c:v>
                </c:pt>
                <c:pt idx="163">
                  <c:v>4535.4622915654363</c:v>
                </c:pt>
                <c:pt idx="164">
                  <c:v>4612.473276649016</c:v>
                </c:pt>
                <c:pt idx="165">
                  <c:v>4584.1998918752879</c:v>
                </c:pt>
                <c:pt idx="166">
                  <c:v>4683.1232680359271</c:v>
                </c:pt>
                <c:pt idx="167">
                  <c:v>4510.5601516604002</c:v>
                </c:pt>
                <c:pt idx="168">
                  <c:v>4211.1199444487111</c:v>
                </c:pt>
                <c:pt idx="169">
                  <c:v>4081.3298780666059</c:v>
                </c:pt>
                <c:pt idx="170">
                  <c:v>4305.5069333950032</c:v>
                </c:pt>
                <c:pt idx="171">
                  <c:v>4328.7537552690228</c:v>
                </c:pt>
                <c:pt idx="172">
                  <c:v>4487.012225179089</c:v>
                </c:pt>
                <c:pt idx="173">
                  <c:v>4594.2710688948555</c:v>
                </c:pt>
                <c:pt idx="174">
                  <c:v>4516.4007590851616</c:v>
                </c:pt>
                <c:pt idx="175">
                  <c:v>4453.7503149612739</c:v>
                </c:pt>
                <c:pt idx="176">
                  <c:v>4603.2655043366076</c:v>
                </c:pt>
                <c:pt idx="177">
                  <c:v>4649.8657590759085</c:v>
                </c:pt>
                <c:pt idx="178">
                  <c:v>4554.9708307042056</c:v>
                </c:pt>
                <c:pt idx="179">
                  <c:v>4522.5303548678703</c:v>
                </c:pt>
                <c:pt idx="180">
                  <c:v>4354.2711589673254</c:v>
                </c:pt>
                <c:pt idx="181">
                  <c:v>4493.7061415090202</c:v>
                </c:pt>
                <c:pt idx="182">
                  <c:v>4459.0102808957781</c:v>
                </c:pt>
                <c:pt idx="183">
                  <c:v>4595.2458132972051</c:v>
                </c:pt>
                <c:pt idx="184">
                  <c:v>4572.4553811698906</c:v>
                </c:pt>
                <c:pt idx="185">
                  <c:v>4646.8231448515617</c:v>
                </c:pt>
                <c:pt idx="186">
                  <c:v>4481.2580127129204</c:v>
                </c:pt>
                <c:pt idx="187">
                  <c:v>4473.8749152198116</c:v>
                </c:pt>
                <c:pt idx="188">
                  <c:v>4589.7410254232473</c:v>
                </c:pt>
                <c:pt idx="189">
                  <c:v>4215.6471790918431</c:v>
                </c:pt>
                <c:pt idx="190">
                  <c:v>4392.6209366000694</c:v>
                </c:pt>
                <c:pt idx="191">
                  <c:v>4005.5312548628885</c:v>
                </c:pt>
                <c:pt idx="192">
                  <c:v>3993.5971582575571</c:v>
                </c:pt>
                <c:pt idx="193">
                  <c:v>3909.8734115243933</c:v>
                </c:pt>
                <c:pt idx="194">
                  <c:v>3922.8727720698084</c:v>
                </c:pt>
                <c:pt idx="195">
                  <c:v>3867.0254382491044</c:v>
                </c:pt>
                <c:pt idx="196">
                  <c:v>4121.8747298228636</c:v>
                </c:pt>
                <c:pt idx="197">
                  <c:v>4195.5682844875264</c:v>
                </c:pt>
                <c:pt idx="198">
                  <c:v>4150.3909044840366</c:v>
                </c:pt>
                <c:pt idx="199">
                  <c:v>4326.4583509856293</c:v>
                </c:pt>
                <c:pt idx="200">
                  <c:v>4326.1270029873594</c:v>
                </c:pt>
                <c:pt idx="201">
                  <c:v>4596.12996159252</c:v>
                </c:pt>
                <c:pt idx="202">
                  <c:v>4502.8686397772826</c:v>
                </c:pt>
                <c:pt idx="203">
                  <c:v>4556.5665731193503</c:v>
                </c:pt>
                <c:pt idx="204">
                  <c:v>4587.2465029809018</c:v>
                </c:pt>
                <c:pt idx="205">
                  <c:v>4431.9812637611258</c:v>
                </c:pt>
                <c:pt idx="206">
                  <c:v>4726.8973928686028</c:v>
                </c:pt>
                <c:pt idx="207">
                  <c:v>4618.1017170757568</c:v>
                </c:pt>
                <c:pt idx="208">
                  <c:v>4893.0248773024996</c:v>
                </c:pt>
                <c:pt idx="209">
                  <c:v>4993.7367994344459</c:v>
                </c:pt>
                <c:pt idx="210">
                  <c:v>5196.8541192482926</c:v>
                </c:pt>
                <c:pt idx="211">
                  <c:v>5320.9683960720831</c:v>
                </c:pt>
                <c:pt idx="212">
                  <c:v>5323.7182818473721</c:v>
                </c:pt>
                <c:pt idx="213">
                  <c:v>5321.3499984107002</c:v>
                </c:pt>
                <c:pt idx="214">
                  <c:v>5395.7205822672368</c:v>
                </c:pt>
                <c:pt idx="215">
                  <c:v>5187.8449725502951</c:v>
                </c:pt>
                <c:pt idx="216">
                  <c:v>5323.9951709019806</c:v>
                </c:pt>
                <c:pt idx="217">
                  <c:v>5393.9628603535612</c:v>
                </c:pt>
                <c:pt idx="218">
                  <c:v>5470.400249368141</c:v>
                </c:pt>
                <c:pt idx="219">
                  <c:v>5427.4254954974995</c:v>
                </c:pt>
                <c:pt idx="220">
                  <c:v>5321.4231713921054</c:v>
                </c:pt>
                <c:pt idx="221">
                  <c:v>5273.7372342382705</c:v>
                </c:pt>
                <c:pt idx="222">
                  <c:v>5337.7775310232937</c:v>
                </c:pt>
                <c:pt idx="223">
                  <c:v>5129.7242578590849</c:v>
                </c:pt>
                <c:pt idx="224">
                  <c:v>5067.2585739049919</c:v>
                </c:pt>
                <c:pt idx="225">
                  <c:v>5152.0167690907338</c:v>
                </c:pt>
                <c:pt idx="226">
                  <c:v>5093.0826467329189</c:v>
                </c:pt>
                <c:pt idx="227">
                  <c:v>5154.6837883325079</c:v>
                </c:pt>
                <c:pt idx="228">
                  <c:v>4918.7597250999152</c:v>
                </c:pt>
                <c:pt idx="229">
                  <c:v>4783.4991936905299</c:v>
                </c:pt>
                <c:pt idx="230">
                  <c:v>4664.0619531221146</c:v>
                </c:pt>
                <c:pt idx="231">
                  <c:v>4717.9731181328525</c:v>
                </c:pt>
                <c:pt idx="232">
                  <c:v>4638.5136155019118</c:v>
                </c:pt>
                <c:pt idx="233">
                  <c:v>4804.7174385266535</c:v>
                </c:pt>
                <c:pt idx="234">
                  <c:v>4755.8133413069772</c:v>
                </c:pt>
                <c:pt idx="235">
                  <c:v>4892.125018471861</c:v>
                </c:pt>
                <c:pt idx="236">
                  <c:v>4696.0128793874774</c:v>
                </c:pt>
                <c:pt idx="237">
                  <c:v>4837.2349034166691</c:v>
                </c:pt>
                <c:pt idx="238">
                  <c:v>4946.5574928562928</c:v>
                </c:pt>
                <c:pt idx="239">
                  <c:v>4812.0602082242458</c:v>
                </c:pt>
                <c:pt idx="240">
                  <c:v>4726.9270660142192</c:v>
                </c:pt>
                <c:pt idx="241">
                  <c:v>4846.780845655363</c:v>
                </c:pt>
                <c:pt idx="242">
                  <c:v>4741.5105353471699</c:v>
                </c:pt>
                <c:pt idx="243">
                  <c:v>4577.617154650794</c:v>
                </c:pt>
                <c:pt idx="244">
                  <c:v>4720.3268599167195</c:v>
                </c:pt>
                <c:pt idx="245">
                  <c:v>4584.7997443510812</c:v>
                </c:pt>
                <c:pt idx="246">
                  <c:v>4483.0886445284123</c:v>
                </c:pt>
                <c:pt idx="247">
                  <c:v>4634.6824532343098</c:v>
                </c:pt>
                <c:pt idx="248">
                  <c:v>4721.8582191049145</c:v>
                </c:pt>
                <c:pt idx="249">
                  <c:v>4446.5022648224103</c:v>
                </c:pt>
                <c:pt idx="250">
                  <c:v>4198.3084832544118</c:v>
                </c:pt>
                <c:pt idx="251">
                  <c:v>4422.8966533677431</c:v>
                </c:pt>
                <c:pt idx="252">
                  <c:v>4600.6097545550128</c:v>
                </c:pt>
                <c:pt idx="253">
                  <c:v>4613.0873444993013</c:v>
                </c:pt>
                <c:pt idx="254">
                  <c:v>4746.4151965280316</c:v>
                </c:pt>
                <c:pt idx="255">
                  <c:v>4845.8648013683078</c:v>
                </c:pt>
                <c:pt idx="256">
                  <c:v>4916.325599157276</c:v>
                </c:pt>
                <c:pt idx="257">
                  <c:v>4962.0272085742681</c:v>
                </c:pt>
                <c:pt idx="258">
                  <c:v>4986.6274737414315</c:v>
                </c:pt>
                <c:pt idx="259">
                  <c:v>4993.2887851931391</c:v>
                </c:pt>
                <c:pt idx="260">
                  <c:v>4984.7442360110745</c:v>
                </c:pt>
                <c:pt idx="261">
                  <c:v>4963.3549664026468</c:v>
                </c:pt>
                <c:pt idx="262">
                  <c:v>4931.1598698465477</c:v>
                </c:pt>
                <c:pt idx="263">
                  <c:v>4889.918677757968</c:v>
                </c:pt>
                <c:pt idx="264">
                  <c:v>4841.1493042445691</c:v>
                </c:pt>
                <c:pt idx="265">
                  <c:v>4786.1602151652251</c:v>
                </c:pt>
                <c:pt idx="266">
                  <c:v>4726.078483967628</c:v>
                </c:pt>
                <c:pt idx="267">
                  <c:v>4661.8741085882421</c:v>
                </c:pt>
                <c:pt idx="268">
                  <c:v>4594.3810872459817</c:v>
                </c:pt>
                <c:pt idx="269">
                  <c:v>4506.5466080154256</c:v>
                </c:pt>
                <c:pt idx="270">
                  <c:v>4438.8360235179207</c:v>
                </c:pt>
                <c:pt idx="271">
                  <c:v>4369.0736464041074</c:v>
                </c:pt>
                <c:pt idx="272">
                  <c:v>4272.7392454876226</c:v>
                </c:pt>
                <c:pt idx="273">
                  <c:v>4206.4775539099601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81-4FE6-A541-C6407BDC2AF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TSS_ALL!$D$2:$D$367</c:f>
              <c:numCache>
                <c:formatCode>General</c:formatCode>
                <c:ptCount val="366"/>
                <c:pt idx="6">
                  <c:v>465</c:v>
                </c:pt>
                <c:pt idx="13">
                  <c:v>447</c:v>
                </c:pt>
                <c:pt idx="19">
                  <c:v>437</c:v>
                </c:pt>
                <c:pt idx="20">
                  <c:v>466</c:v>
                </c:pt>
                <c:pt idx="65">
                  <c:v>454</c:v>
                </c:pt>
                <c:pt idx="71">
                  <c:v>435</c:v>
                </c:pt>
                <c:pt idx="75">
                  <c:v>444</c:v>
                </c:pt>
                <c:pt idx="76">
                  <c:v>440</c:v>
                </c:pt>
                <c:pt idx="78">
                  <c:v>480</c:v>
                </c:pt>
                <c:pt idx="154">
                  <c:v>437</c:v>
                </c:pt>
                <c:pt idx="159">
                  <c:v>440</c:v>
                </c:pt>
                <c:pt idx="166">
                  <c:v>463</c:v>
                </c:pt>
                <c:pt idx="167">
                  <c:v>481</c:v>
                </c:pt>
                <c:pt idx="170">
                  <c:v>471</c:v>
                </c:pt>
                <c:pt idx="183">
                  <c:v>438</c:v>
                </c:pt>
                <c:pt idx="188">
                  <c:v>455</c:v>
                </c:pt>
                <c:pt idx="190">
                  <c:v>447</c:v>
                </c:pt>
                <c:pt idx="201">
                  <c:v>435</c:v>
                </c:pt>
                <c:pt idx="206">
                  <c:v>449</c:v>
                </c:pt>
                <c:pt idx="208">
                  <c:v>437</c:v>
                </c:pt>
                <c:pt idx="216">
                  <c:v>456</c:v>
                </c:pt>
                <c:pt idx="227">
                  <c:v>443</c:v>
                </c:pt>
                <c:pt idx="228">
                  <c:v>446</c:v>
                </c:pt>
                <c:pt idx="229">
                  <c:v>494</c:v>
                </c:pt>
                <c:pt idx="235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1-4FE6-A541-C6407BD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TSS_ALL!$F$2:$F$367</c:f>
              <c:numCache>
                <c:formatCode>General</c:formatCode>
                <c:ptCount val="366"/>
                <c:pt idx="5">
                  <c:v>0</c:v>
                </c:pt>
                <c:pt idx="6">
                  <c:v>17</c:v>
                </c:pt>
                <c:pt idx="7">
                  <c:v>16.600018673088137</c:v>
                </c:pt>
                <c:pt idx="8">
                  <c:v>41.209448232169109</c:v>
                </c:pt>
                <c:pt idx="9">
                  <c:v>307.23985942127445</c:v>
                </c:pt>
                <c:pt idx="10">
                  <c:v>497.01102373588998</c:v>
                </c:pt>
                <c:pt idx="11">
                  <c:v>541.31719263214268</c:v>
                </c:pt>
                <c:pt idx="12">
                  <c:v>741.58091210336568</c:v>
                </c:pt>
                <c:pt idx="13">
                  <c:v>747.13276403068244</c:v>
                </c:pt>
                <c:pt idx="14">
                  <c:v>918.55399024619294</c:v>
                </c:pt>
                <c:pt idx="15">
                  <c:v>896.94196413684824</c:v>
                </c:pt>
                <c:pt idx="16">
                  <c:v>1163.8384325498841</c:v>
                </c:pt>
                <c:pt idx="17">
                  <c:v>1404.4552772226884</c:v>
                </c:pt>
                <c:pt idx="18">
                  <c:v>1671.4108133772825</c:v>
                </c:pt>
                <c:pt idx="19">
                  <c:v>1871.0853360273129</c:v>
                </c:pt>
                <c:pt idx="20">
                  <c:v>1827.0618539408697</c:v>
                </c:pt>
                <c:pt idx="21">
                  <c:v>1828.0741701356155</c:v>
                </c:pt>
                <c:pt idx="22">
                  <c:v>1814.0626682377244</c:v>
                </c:pt>
                <c:pt idx="23">
                  <c:v>1771.3808333469597</c:v>
                </c:pt>
                <c:pt idx="24">
                  <c:v>1729.703230041762</c:v>
                </c:pt>
                <c:pt idx="25">
                  <c:v>1765.0524879590055</c:v>
                </c:pt>
                <c:pt idx="26">
                  <c:v>1844.1885040410402</c:v>
                </c:pt>
                <c:pt idx="27">
                  <c:v>1915.7978590456319</c:v>
                </c:pt>
                <c:pt idx="28">
                  <c:v>1899.7223667070448</c:v>
                </c:pt>
                <c:pt idx="29">
                  <c:v>1988.0251035894194</c:v>
                </c:pt>
                <c:pt idx="30">
                  <c:v>2158.2502260089609</c:v>
                </c:pt>
                <c:pt idx="31">
                  <c:v>2336.4702384085554</c:v>
                </c:pt>
                <c:pt idx="32">
                  <c:v>2311.4970345115712</c:v>
                </c:pt>
                <c:pt idx="33">
                  <c:v>2399.1114079811723</c:v>
                </c:pt>
                <c:pt idx="34">
                  <c:v>2607.6643630180133</c:v>
                </c:pt>
                <c:pt idx="35">
                  <c:v>2575.3104187791469</c:v>
                </c:pt>
                <c:pt idx="36">
                  <c:v>2755.7177082783683</c:v>
                </c:pt>
                <c:pt idx="37">
                  <c:v>2837.8803185400329</c:v>
                </c:pt>
                <c:pt idx="38">
                  <c:v>3100.1097811619911</c:v>
                </c:pt>
                <c:pt idx="39">
                  <c:v>3039.9303082607266</c:v>
                </c:pt>
                <c:pt idx="40">
                  <c:v>2968.4058754126254</c:v>
                </c:pt>
                <c:pt idx="41">
                  <c:v>3072.5642918325948</c:v>
                </c:pt>
                <c:pt idx="42">
                  <c:v>3234.2720363932294</c:v>
                </c:pt>
                <c:pt idx="43">
                  <c:v>3455.1750704690821</c:v>
                </c:pt>
                <c:pt idx="44">
                  <c:v>3403.8806287397283</c:v>
                </c:pt>
                <c:pt idx="45">
                  <c:v>3582.7930587083806</c:v>
                </c:pt>
                <c:pt idx="46">
                  <c:v>3909.4959809629222</c:v>
                </c:pt>
                <c:pt idx="47">
                  <c:v>4153.5121344910312</c:v>
                </c:pt>
                <c:pt idx="48">
                  <c:v>4081.7869994970165</c:v>
                </c:pt>
                <c:pt idx="49">
                  <c:v>4228.7494359540506</c:v>
                </c:pt>
                <c:pt idx="50">
                  <c:v>4481.2540941557745</c:v>
                </c:pt>
                <c:pt idx="51">
                  <c:v>4413.8177436375599</c:v>
                </c:pt>
                <c:pt idx="52">
                  <c:v>4625.9680567053665</c:v>
                </c:pt>
                <c:pt idx="53">
                  <c:v>4864.126830730489</c:v>
                </c:pt>
                <c:pt idx="54">
                  <c:v>4749.6821304938312</c:v>
                </c:pt>
                <c:pt idx="55">
                  <c:v>4694.9301210253316</c:v>
                </c:pt>
                <c:pt idx="56">
                  <c:v>4629.4663339920262</c:v>
                </c:pt>
                <c:pt idx="57">
                  <c:v>4548.5427994529709</c:v>
                </c:pt>
                <c:pt idx="58">
                  <c:v>4632.5232591917584</c:v>
                </c:pt>
                <c:pt idx="59">
                  <c:v>4608.5278003587237</c:v>
                </c:pt>
                <c:pt idx="60">
                  <c:v>4743.0969142000358</c:v>
                </c:pt>
                <c:pt idx="61">
                  <c:v>4948.4998437639597</c:v>
                </c:pt>
                <c:pt idx="62">
                  <c:v>4874.0699888385561</c:v>
                </c:pt>
                <c:pt idx="63">
                  <c:v>4891.3913428622654</c:v>
                </c:pt>
                <c:pt idx="64">
                  <c:v>4986.3051546408979</c:v>
                </c:pt>
                <c:pt idx="65">
                  <c:v>4877.9858045149722</c:v>
                </c:pt>
                <c:pt idx="66">
                  <c:v>4919.2150260004346</c:v>
                </c:pt>
                <c:pt idx="67">
                  <c:v>5037.4741934437034</c:v>
                </c:pt>
                <c:pt idx="68">
                  <c:v>4924.8824464516329</c:v>
                </c:pt>
                <c:pt idx="69">
                  <c:v>4843.0082690506524</c:v>
                </c:pt>
                <c:pt idx="70">
                  <c:v>4868.0604529506518</c:v>
                </c:pt>
                <c:pt idx="71">
                  <c:v>4885.5232012178067</c:v>
                </c:pt>
                <c:pt idx="72">
                  <c:v>5074.5750804718182</c:v>
                </c:pt>
                <c:pt idx="73">
                  <c:v>5271.1788878717598</c:v>
                </c:pt>
                <c:pt idx="74">
                  <c:v>5471.1569392858328</c:v>
                </c:pt>
                <c:pt idx="75">
                  <c:v>5697.4298444435617</c:v>
                </c:pt>
                <c:pt idx="76">
                  <c:v>5855.3789297866324</c:v>
                </c:pt>
                <c:pt idx="77">
                  <c:v>5820.6117395567599</c:v>
                </c:pt>
                <c:pt idx="78">
                  <c:v>5706.6625626728373</c:v>
                </c:pt>
                <c:pt idx="79">
                  <c:v>5630.3944177283583</c:v>
                </c:pt>
                <c:pt idx="80">
                  <c:v>5527.9207335965848</c:v>
                </c:pt>
                <c:pt idx="81">
                  <c:v>5625.8580824149631</c:v>
                </c:pt>
                <c:pt idx="82">
                  <c:v>5493.4911306018939</c:v>
                </c:pt>
                <c:pt idx="83">
                  <c:v>5429.2385499079701</c:v>
                </c:pt>
                <c:pt idx="84">
                  <c:v>5349.4977240660146</c:v>
                </c:pt>
                <c:pt idx="85">
                  <c:v>5523.6330653610776</c:v>
                </c:pt>
                <c:pt idx="86">
                  <c:v>5425.6712957812324</c:v>
                </c:pt>
                <c:pt idx="87">
                  <c:v>5648.0144014121624</c:v>
                </c:pt>
                <c:pt idx="88">
                  <c:v>5554.1261487830943</c:v>
                </c:pt>
                <c:pt idx="89">
                  <c:v>5614.4469283815561</c:v>
                </c:pt>
                <c:pt idx="90">
                  <c:v>5517.3484617762442</c:v>
                </c:pt>
                <c:pt idx="91">
                  <c:v>5480.5345583188091</c:v>
                </c:pt>
                <c:pt idx="92">
                  <c:v>5766.5868239174742</c:v>
                </c:pt>
                <c:pt idx="93">
                  <c:v>5658.9087621772987</c:v>
                </c:pt>
                <c:pt idx="94">
                  <c:v>5701.7641836144248</c:v>
                </c:pt>
                <c:pt idx="95">
                  <c:v>5613.6112892673282</c:v>
                </c:pt>
                <c:pt idx="96">
                  <c:v>5859.5324838409415</c:v>
                </c:pt>
                <c:pt idx="97">
                  <c:v>5741.6675674897724</c:v>
                </c:pt>
                <c:pt idx="98">
                  <c:v>5677.5758138232204</c:v>
                </c:pt>
                <c:pt idx="99">
                  <c:v>5751.9920310199432</c:v>
                </c:pt>
                <c:pt idx="100">
                  <c:v>5808.6573601403061</c:v>
                </c:pt>
                <c:pt idx="101">
                  <c:v>5697.9894496411716</c:v>
                </c:pt>
                <c:pt idx="102">
                  <c:v>5621.925368417802</c:v>
                </c:pt>
                <c:pt idx="103">
                  <c:v>6111.6509467319656</c:v>
                </c:pt>
                <c:pt idx="104">
                  <c:v>5967.8541081851417</c:v>
                </c:pt>
                <c:pt idx="105">
                  <c:v>5894.4405667140645</c:v>
                </c:pt>
                <c:pt idx="106">
                  <c:v>5848.7543220506868</c:v>
                </c:pt>
                <c:pt idx="107">
                  <c:v>5744.1429976674317</c:v>
                </c:pt>
                <c:pt idx="108">
                  <c:v>5815.9930013039893</c:v>
                </c:pt>
                <c:pt idx="109">
                  <c:v>5751.1524955409486</c:v>
                </c:pt>
                <c:pt idx="110">
                  <c:v>6176.837577515128</c:v>
                </c:pt>
                <c:pt idx="111">
                  <c:v>6031.5070074931537</c:v>
                </c:pt>
                <c:pt idx="112">
                  <c:v>5889.5958206616642</c:v>
                </c:pt>
                <c:pt idx="113">
                  <c:v>5853.0235647014979</c:v>
                </c:pt>
                <c:pt idx="114">
                  <c:v>5715.3117922393967</c:v>
                </c:pt>
                <c:pt idx="115">
                  <c:v>5632.840145511459</c:v>
                </c:pt>
                <c:pt idx="116">
                  <c:v>5500.308917530042</c:v>
                </c:pt>
                <c:pt idx="117">
                  <c:v>5370.8959258089344</c:v>
                </c:pt>
                <c:pt idx="118">
                  <c:v>5368.527803508312</c:v>
                </c:pt>
                <c:pt idx="119">
                  <c:v>5454.8487992404944</c:v>
                </c:pt>
                <c:pt idx="120">
                  <c:v>5356.5054074273294</c:v>
                </c:pt>
                <c:pt idx="121">
                  <c:v>5377.4758697524258</c:v>
                </c:pt>
                <c:pt idx="122">
                  <c:v>5474.9529324688901</c:v>
                </c:pt>
                <c:pt idx="123">
                  <c:v>5384.1365243095424</c:v>
                </c:pt>
                <c:pt idx="124">
                  <c:v>5257.4568730584861</c:v>
                </c:pt>
                <c:pt idx="125">
                  <c:v>5314.7577803368486</c:v>
                </c:pt>
                <c:pt idx="126">
                  <c:v>5513.8900604771225</c:v>
                </c:pt>
                <c:pt idx="127">
                  <c:v>5384.1575273691351</c:v>
                </c:pt>
                <c:pt idx="128">
                  <c:v>5419.4773819515112</c:v>
                </c:pt>
                <c:pt idx="129">
                  <c:v>5563.9662199278755</c:v>
                </c:pt>
                <c:pt idx="130">
                  <c:v>5706.0554792490793</c:v>
                </c:pt>
                <c:pt idx="131">
                  <c:v>5571.8016179536226</c:v>
                </c:pt>
                <c:pt idx="132">
                  <c:v>5654.7065235748714</c:v>
                </c:pt>
                <c:pt idx="133">
                  <c:v>5850.6608165985981</c:v>
                </c:pt>
                <c:pt idx="134">
                  <c:v>6020.0046356142238</c:v>
                </c:pt>
                <c:pt idx="135">
                  <c:v>5878.364080192544</c:v>
                </c:pt>
                <c:pt idx="136">
                  <c:v>5859.0560881415759</c:v>
                </c:pt>
                <c:pt idx="137">
                  <c:v>6027.2023805776989</c:v>
                </c:pt>
                <c:pt idx="138">
                  <c:v>5917.3924743571215</c:v>
                </c:pt>
                <c:pt idx="139">
                  <c:v>6018.1662100187896</c:v>
                </c:pt>
                <c:pt idx="140">
                  <c:v>6192.5689096505857</c:v>
                </c:pt>
                <c:pt idx="141">
                  <c:v>6363.8682079167502</c:v>
                </c:pt>
                <c:pt idx="142">
                  <c:v>6214.1371226170577</c:v>
                </c:pt>
                <c:pt idx="143">
                  <c:v>6093.9289572101961</c:v>
                </c:pt>
                <c:pt idx="144">
                  <c:v>6013.5490871859865</c:v>
                </c:pt>
                <c:pt idx="145">
                  <c:v>5901.0604199305581</c:v>
                </c:pt>
                <c:pt idx="146">
                  <c:v>6096.2184212863867</c:v>
                </c:pt>
                <c:pt idx="147">
                  <c:v>6119.7846840339935</c:v>
                </c:pt>
                <c:pt idx="148">
                  <c:v>6044.7964723672394</c:v>
                </c:pt>
                <c:pt idx="149">
                  <c:v>6233.5726068419681</c:v>
                </c:pt>
                <c:pt idx="150">
                  <c:v>6287.9071572721978</c:v>
                </c:pt>
                <c:pt idx="151">
                  <c:v>6173.9633073742953</c:v>
                </c:pt>
                <c:pt idx="152">
                  <c:v>6239.7003640808407</c:v>
                </c:pt>
                <c:pt idx="153">
                  <c:v>6255.8907387186346</c:v>
                </c:pt>
                <c:pt idx="154">
                  <c:v>6108.7001811487335</c:v>
                </c:pt>
                <c:pt idx="155">
                  <c:v>6212.9727691391681</c:v>
                </c:pt>
                <c:pt idx="156">
                  <c:v>6226.7919990057817</c:v>
                </c:pt>
                <c:pt idx="157">
                  <c:v>6116.2860857018695</c:v>
                </c:pt>
                <c:pt idx="158">
                  <c:v>6221.3801901529514</c:v>
                </c:pt>
                <c:pt idx="159">
                  <c:v>6250.0016075835065</c:v>
                </c:pt>
                <c:pt idx="160">
                  <c:v>6102.9496113362984</c:v>
                </c:pt>
                <c:pt idx="161">
                  <c:v>6030.3575005352077</c:v>
                </c:pt>
                <c:pt idx="162">
                  <c:v>6049.4733596636206</c:v>
                </c:pt>
                <c:pt idx="163">
                  <c:v>6021.1394548685485</c:v>
                </c:pt>
                <c:pt idx="164">
                  <c:v>5920.47219906386</c:v>
                </c:pt>
                <c:pt idx="165">
                  <c:v>5906.1734739976027</c:v>
                </c:pt>
                <c:pt idx="166">
                  <c:v>6088.211173815178</c:v>
                </c:pt>
                <c:pt idx="167">
                  <c:v>6173.9658335903405</c:v>
                </c:pt>
                <c:pt idx="168">
                  <c:v>6267.7028308592826</c:v>
                </c:pt>
                <c:pt idx="169">
                  <c:v>6438.234354684203</c:v>
                </c:pt>
                <c:pt idx="170">
                  <c:v>6490.7535593809007</c:v>
                </c:pt>
                <c:pt idx="171">
                  <c:v>6338.0370757727196</c:v>
                </c:pt>
                <c:pt idx="172">
                  <c:v>6210.9137534442389</c:v>
                </c:pt>
                <c:pt idx="173">
                  <c:v>6102.7814284773112</c:v>
                </c:pt>
                <c:pt idx="174">
                  <c:v>6156.1932747352266</c:v>
                </c:pt>
                <c:pt idx="175">
                  <c:v>6209.3484303379037</c:v>
                </c:pt>
                <c:pt idx="176">
                  <c:v>6063.2529347835116</c:v>
                </c:pt>
                <c:pt idx="177">
                  <c:v>5987.5948198272199</c:v>
                </c:pt>
                <c:pt idx="178">
                  <c:v>6040.7168127069199</c:v>
                </c:pt>
                <c:pt idx="179">
                  <c:v>6048.5889346924887</c:v>
                </c:pt>
                <c:pt idx="180">
                  <c:v>6197.2758389252695</c:v>
                </c:pt>
                <c:pt idx="181">
                  <c:v>6073.4643910845534</c:v>
                </c:pt>
                <c:pt idx="182">
                  <c:v>6094.5660177846739</c:v>
                </c:pt>
                <c:pt idx="183">
                  <c:v>5975.171158799646</c:v>
                </c:pt>
                <c:pt idx="184">
                  <c:v>5941.585459468929</c:v>
                </c:pt>
                <c:pt idx="185">
                  <c:v>5831.7899749960688</c:v>
                </c:pt>
                <c:pt idx="186">
                  <c:v>5942.577793086055</c:v>
                </c:pt>
                <c:pt idx="187">
                  <c:v>5926.7589606769052</c:v>
                </c:pt>
                <c:pt idx="188">
                  <c:v>6062.3123187134743</c:v>
                </c:pt>
                <c:pt idx="189">
                  <c:v>6170.6763348668183</c:v>
                </c:pt>
                <c:pt idx="190">
                  <c:v>6278.4907284924848</c:v>
                </c:pt>
                <c:pt idx="191">
                  <c:v>6463.7684312815281</c:v>
                </c:pt>
                <c:pt idx="192">
                  <c:v>6560.6868622229986</c:v>
                </c:pt>
                <c:pt idx="193">
                  <c:v>6739.3249659521052</c:v>
                </c:pt>
                <c:pt idx="194">
                  <c:v>6847.7600164008245</c:v>
                </c:pt>
                <c:pt idx="195">
                  <c:v>7032.6437730047064</c:v>
                </c:pt>
                <c:pt idx="196">
                  <c:v>6930.1775266503018</c:v>
                </c:pt>
                <c:pt idx="197">
                  <c:v>6966.1221382476915</c:v>
                </c:pt>
                <c:pt idx="198">
                  <c:v>7114.2210337602546</c:v>
                </c:pt>
                <c:pt idx="199">
                  <c:v>7059.835412052741</c:v>
                </c:pt>
                <c:pt idx="200">
                  <c:v>7153.7293922943745</c:v>
                </c:pt>
                <c:pt idx="201">
                  <c:v>7311.4142055474149</c:v>
                </c:pt>
                <c:pt idx="202">
                  <c:v>7201.3889611040559</c:v>
                </c:pt>
                <c:pt idx="203">
                  <c:v>7229.9524250881232</c:v>
                </c:pt>
                <c:pt idx="204">
                  <c:v>7276.8438389412759</c:v>
                </c:pt>
                <c:pt idx="205">
                  <c:v>7509.6319769159727</c:v>
                </c:pt>
                <c:pt idx="206">
                  <c:v>7550.94300263676</c:v>
                </c:pt>
                <c:pt idx="207">
                  <c:v>7553.2820495996712</c:v>
                </c:pt>
                <c:pt idx="208">
                  <c:v>7531.5660627327043</c:v>
                </c:pt>
                <c:pt idx="209">
                  <c:v>7354.3610164093989</c:v>
                </c:pt>
                <c:pt idx="210">
                  <c:v>7181.3253059427916</c:v>
                </c:pt>
                <c:pt idx="211">
                  <c:v>7045.360833892395</c:v>
                </c:pt>
                <c:pt idx="212">
                  <c:v>7002.5365530151503</c:v>
                </c:pt>
                <c:pt idx="213">
                  <c:v>6960.7786787666892</c:v>
                </c:pt>
                <c:pt idx="214">
                  <c:v>6839.0032968682826</c:v>
                </c:pt>
                <c:pt idx="215">
                  <c:v>6979.0930843132246</c:v>
                </c:pt>
                <c:pt idx="216">
                  <c:v>6814.8867953423414</c:v>
                </c:pt>
                <c:pt idx="217">
                  <c:v>6684.6059228966806</c:v>
                </c:pt>
                <c:pt idx="218">
                  <c:v>6527.3284201364968</c:v>
                </c:pt>
                <c:pt idx="219">
                  <c:v>6465.7513917438073</c:v>
                </c:pt>
                <c:pt idx="220">
                  <c:v>6467.6231669701647</c:v>
                </c:pt>
                <c:pt idx="221">
                  <c:v>6425.4509024824802</c:v>
                </c:pt>
                <c:pt idx="222">
                  <c:v>6274.2708802482457</c:v>
                </c:pt>
                <c:pt idx="223">
                  <c:v>6373.6478689490596</c:v>
                </c:pt>
                <c:pt idx="224">
                  <c:v>6363.6866847201645</c:v>
                </c:pt>
                <c:pt idx="225">
                  <c:v>6213.959870355121</c:v>
                </c:pt>
                <c:pt idx="226">
                  <c:v>6183.7558753950198</c:v>
                </c:pt>
                <c:pt idx="227">
                  <c:v>6399.2625294926938</c:v>
                </c:pt>
                <c:pt idx="228">
                  <c:v>6548.6986755042317</c:v>
                </c:pt>
                <c:pt idx="229">
                  <c:v>6718.6188410469285</c:v>
                </c:pt>
                <c:pt idx="230">
                  <c:v>6560.5410716906345</c:v>
                </c:pt>
                <c:pt idx="231">
                  <c:v>6512.2780345086967</c:v>
                </c:pt>
                <c:pt idx="232">
                  <c:v>6586.0551163050632</c:v>
                </c:pt>
                <c:pt idx="233">
                  <c:v>6431.0963478030408</c:v>
                </c:pt>
                <c:pt idx="234">
                  <c:v>6455.783497762317</c:v>
                </c:pt>
                <c:pt idx="235">
                  <c:v>6321.8898007216885</c:v>
                </c:pt>
                <c:pt idx="236">
                  <c:v>6457.1463965403209</c:v>
                </c:pt>
                <c:pt idx="237">
                  <c:v>6308.4204142507542</c:v>
                </c:pt>
                <c:pt idx="238">
                  <c:v>6159.9939220148772</c:v>
                </c:pt>
                <c:pt idx="239">
                  <c:v>6228.0596547974337</c:v>
                </c:pt>
                <c:pt idx="240">
                  <c:v>6270.5239156908383</c:v>
                </c:pt>
                <c:pt idx="241">
                  <c:v>6122.9890641478614</c:v>
                </c:pt>
                <c:pt idx="242">
                  <c:v>6171.9254588217027</c:v>
                </c:pt>
                <c:pt idx="243">
                  <c:v>6297.7104626675482</c:v>
                </c:pt>
                <c:pt idx="244">
                  <c:v>6149.5359575284601</c:v>
                </c:pt>
                <c:pt idx="245">
                  <c:v>6247.8477485764333</c:v>
                </c:pt>
                <c:pt idx="246">
                  <c:v>6338.8464289988506</c:v>
                </c:pt>
                <c:pt idx="247">
                  <c:v>6197.9120406431839</c:v>
                </c:pt>
                <c:pt idx="248">
                  <c:v>6089.0856240490966</c:v>
                </c:pt>
                <c:pt idx="249">
                  <c:v>6321.8197094851485</c:v>
                </c:pt>
                <c:pt idx="250">
                  <c:v>6584.0779544323577</c:v>
                </c:pt>
                <c:pt idx="251">
                  <c:v>6429.1657052144164</c:v>
                </c:pt>
                <c:pt idx="252">
                  <c:v>6277.8982799374799</c:v>
                </c:pt>
                <c:pt idx="253">
                  <c:v>6255.1899220417681</c:v>
                </c:pt>
                <c:pt idx="254">
                  <c:v>6108.0158535062392</c:v>
                </c:pt>
                <c:pt idx="255">
                  <c:v>5964.3045425718783</c:v>
                </c:pt>
                <c:pt idx="256">
                  <c:v>5823.9745163927983</c:v>
                </c:pt>
                <c:pt idx="257">
                  <c:v>5686.9462190417589</c:v>
                </c:pt>
                <c:pt idx="258">
                  <c:v>5553.1419664083041</c:v>
                </c:pt>
                <c:pt idx="259">
                  <c:v>5422.4859021580714</c:v>
                </c:pt>
                <c:pt idx="260">
                  <c:v>5294.9039547283028</c:v>
                </c:pt>
                <c:pt idx="261">
                  <c:v>5170.3237953351791</c:v>
                </c:pt>
                <c:pt idx="262">
                  <c:v>5048.6747969691705</c:v>
                </c:pt>
                <c:pt idx="263">
                  <c:v>4929.8879943551574</c:v>
                </c:pt>
                <c:pt idx="264">
                  <c:v>4813.896044854625</c:v>
                </c:pt>
                <c:pt idx="265">
                  <c:v>4700.6331902877582</c:v>
                </c:pt>
                <c:pt idx="266">
                  <c:v>4590.0352196538024</c:v>
                </c:pt>
                <c:pt idx="267">
                  <c:v>4482.0394327285485</c:v>
                </c:pt>
                <c:pt idx="268">
                  <c:v>4376.5846045183098</c:v>
                </c:pt>
                <c:pt idx="269">
                  <c:v>4291.3800272211511</c:v>
                </c:pt>
                <c:pt idx="270">
                  <c:v>4190.4110932463873</c:v>
                </c:pt>
                <c:pt idx="271">
                  <c:v>4091.8177879885702</c:v>
                </c:pt>
                <c:pt idx="272">
                  <c:v>4020.5979411869384</c:v>
                </c:pt>
                <c:pt idx="273">
                  <c:v>3926.0000529813465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81-4FE6-A541-C6407BDC2AF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TSS_ALL!$H$2:$H$367</c:f>
              <c:numCache>
                <c:formatCode>General</c:formatCode>
                <c:ptCount val="366"/>
                <c:pt idx="5">
                  <c:v>0</c:v>
                </c:pt>
                <c:pt idx="6">
                  <c:v>34</c:v>
                </c:pt>
                <c:pt idx="7">
                  <c:v>29.473848591506176</c:v>
                </c:pt>
                <c:pt idx="8">
                  <c:v>75.550227964559724</c:v>
                </c:pt>
                <c:pt idx="9">
                  <c:v>599.49282294356499</c:v>
                </c:pt>
                <c:pt idx="10">
                  <c:v>913.6870792686251</c:v>
                </c:pt>
                <c:pt idx="11">
                  <c:v>904.05513630526343</c:v>
                </c:pt>
                <c:pt idx="12">
                  <c:v>1209.7054178186709</c:v>
                </c:pt>
                <c:pt idx="13">
                  <c:v>1094.6668919150652</c:v>
                </c:pt>
                <c:pt idx="14">
                  <c:v>1326.9425361893909</c:v>
                </c:pt>
                <c:pt idx="15">
                  <c:v>1150.2971588610385</c:v>
                </c:pt>
                <c:pt idx="16">
                  <c:v>1573.1671851620581</c:v>
                </c:pt>
                <c:pt idx="17">
                  <c:v>1899.74386542919</c:v>
                </c:pt>
                <c:pt idx="18">
                  <c:v>2246.8459721265481</c:v>
                </c:pt>
                <c:pt idx="19">
                  <c:v>2425.741117379217</c:v>
                </c:pt>
                <c:pt idx="20">
                  <c:v>2102.8213651713545</c:v>
                </c:pt>
                <c:pt idx="21">
                  <c:v>1910.8893685895534</c:v>
                </c:pt>
                <c:pt idx="22">
                  <c:v>1714.5077624978628</c:v>
                </c:pt>
                <c:pt idx="23">
                  <c:v>1486.2688882595305</c:v>
                </c:pt>
                <c:pt idx="24">
                  <c:v>1288.4136523184591</c:v>
                </c:pt>
                <c:pt idx="25">
                  <c:v>1268.9898359558722</c:v>
                </c:pt>
                <c:pt idx="26">
                  <c:v>1341.3886919856977</c:v>
                </c:pt>
                <c:pt idx="27">
                  <c:v>1392.8202120572048</c:v>
                </c:pt>
                <c:pt idx="28">
                  <c:v>1265.4050601577524</c:v>
                </c:pt>
                <c:pt idx="29">
                  <c:v>1362.9516808828046</c:v>
                </c:pt>
                <c:pt idx="30">
                  <c:v>1615.5126905846653</c:v>
                </c:pt>
                <c:pt idx="31">
                  <c:v>1858.4522482337995</c:v>
                </c:pt>
                <c:pt idx="32">
                  <c:v>1671.0511817349193</c:v>
                </c:pt>
                <c:pt idx="33">
                  <c:v>1732.5973387974259</c:v>
                </c:pt>
                <c:pt idx="34">
                  <c:v>2031.9503421694665</c:v>
                </c:pt>
                <c:pt idx="35">
                  <c:v>1819.4528450165299</c:v>
                </c:pt>
                <c:pt idx="36">
                  <c:v>2059.2434609824222</c:v>
                </c:pt>
                <c:pt idx="37">
                  <c:v>2079.112646530737</c:v>
                </c:pt>
                <c:pt idx="38">
                  <c:v>2460.3368043686069</c:v>
                </c:pt>
                <c:pt idx="39">
                  <c:v>2158.3333645338516</c:v>
                </c:pt>
                <c:pt idx="40">
                  <c:v>1871.0114940078483</c:v>
                </c:pt>
                <c:pt idx="41">
                  <c:v>1969.938514333973</c:v>
                </c:pt>
                <c:pt idx="42">
                  <c:v>2175.6961619428275</c:v>
                </c:pt>
                <c:pt idx="43">
                  <c:v>2480.0629193595296</c:v>
                </c:pt>
                <c:pt idx="44">
                  <c:v>2209.9117347826932</c:v>
                </c:pt>
                <c:pt idx="45">
                  <c:v>2433.7236432817017</c:v>
                </c:pt>
                <c:pt idx="46">
                  <c:v>2931.7412404604015</c:v>
                </c:pt>
                <c:pt idx="47">
                  <c:v>3213.4616891413048</c:v>
                </c:pt>
                <c:pt idx="48">
                  <c:v>2837.6789200104854</c:v>
                </c:pt>
                <c:pt idx="49">
                  <c:v>2945.9211423440534</c:v>
                </c:pt>
                <c:pt idx="50">
                  <c:v>3257.7539327048689</c:v>
                </c:pt>
                <c:pt idx="51">
                  <c:v>2900.0748870860912</c:v>
                </c:pt>
                <c:pt idx="52">
                  <c:v>3146.010827235436</c:v>
                </c:pt>
                <c:pt idx="53">
                  <c:v>3421.207258505186</c:v>
                </c:pt>
                <c:pt idx="54">
                  <c:v>2965.7689628630524</c:v>
                </c:pt>
                <c:pt idx="55">
                  <c:v>2684.9595696709971</c:v>
                </c:pt>
                <c:pt idx="56">
                  <c:v>2417.5321126705453</c:v>
                </c:pt>
                <c:pt idx="57">
                  <c:v>2151.7051604104618</c:v>
                </c:pt>
                <c:pt idx="58">
                  <c:v>2247.2656503382486</c:v>
                </c:pt>
                <c:pt idx="59">
                  <c:v>2118.1049271459469</c:v>
                </c:pt>
                <c:pt idx="60">
                  <c:v>2322.1383506947896</c:v>
                </c:pt>
                <c:pt idx="61">
                  <c:v>2647.0104163796495</c:v>
                </c:pt>
                <c:pt idx="62">
                  <c:v>2378.6348303680443</c:v>
                </c:pt>
                <c:pt idx="63">
                  <c:v>2325.9859660220795</c:v>
                </c:pt>
                <c:pt idx="64">
                  <c:v>2436.3458290736176</c:v>
                </c:pt>
                <c:pt idx="65">
                  <c:v>2130.0143553724524</c:v>
                </c:pt>
                <c:pt idx="66">
                  <c:v>2158.4623708230083</c:v>
                </c:pt>
                <c:pt idx="67">
                  <c:v>2339.1233267088473</c:v>
                </c:pt>
                <c:pt idx="68">
                  <c:v>2039.5973653390461</c:v>
                </c:pt>
                <c:pt idx="69">
                  <c:v>1836.081880401116</c:v>
                </c:pt>
                <c:pt idx="70">
                  <c:v>1869.6588042514836</c:v>
                </c:pt>
                <c:pt idx="71">
                  <c:v>1884.765897478962</c:v>
                </c:pt>
                <c:pt idx="72">
                  <c:v>2241.8619027273289</c:v>
                </c:pt>
                <c:pt idx="73">
                  <c:v>2575.4205377662129</c:v>
                </c:pt>
                <c:pt idx="74">
                  <c:v>2880.5751467522578</c:v>
                </c:pt>
                <c:pt idx="75">
                  <c:v>3207.1069332891684</c:v>
                </c:pt>
                <c:pt idx="76">
                  <c:v>3364.17012260396</c:v>
                </c:pt>
                <c:pt idx="77">
                  <c:v>3122.3247302852319</c:v>
                </c:pt>
                <c:pt idx="78">
                  <c:v>2752.674304527714</c:v>
                </c:pt>
                <c:pt idx="79">
                  <c:v>2502.2325198052763</c:v>
                </c:pt>
                <c:pt idx="80">
                  <c:v>2229.1300714554027</c:v>
                </c:pt>
                <c:pt idx="81">
                  <c:v>2388.3835946132317</c:v>
                </c:pt>
                <c:pt idx="82">
                  <c:v>2070.4369542961076</c:v>
                </c:pt>
                <c:pt idx="83">
                  <c:v>1924.8160385053725</c:v>
                </c:pt>
                <c:pt idx="84">
                  <c:v>1764.5804848650021</c:v>
                </c:pt>
                <c:pt idx="85">
                  <c:v>2129.6758246599302</c:v>
                </c:pt>
                <c:pt idx="86">
                  <c:v>1910.1689060299364</c:v>
                </c:pt>
                <c:pt idx="87">
                  <c:v>2355.883209427333</c:v>
                </c:pt>
                <c:pt idx="88">
                  <c:v>2120.2630886450834</c:v>
                </c:pt>
                <c:pt idx="89">
                  <c:v>2220.0092132024829</c:v>
                </c:pt>
                <c:pt idx="90">
                  <c:v>1994.4769241670215</c:v>
                </c:pt>
                <c:pt idx="91">
                  <c:v>1914.9679671221097</c:v>
                </c:pt>
                <c:pt idx="92">
                  <c:v>2490.0434094276893</c:v>
                </c:pt>
                <c:pt idx="93">
                  <c:v>2214.5636010514568</c:v>
                </c:pt>
                <c:pt idx="94">
                  <c:v>2271.7562433426856</c:v>
                </c:pt>
                <c:pt idx="95">
                  <c:v>2061.3352809732696</c:v>
                </c:pt>
                <c:pt idx="96">
                  <c:v>2542.9259990510582</c:v>
                </c:pt>
                <c:pt idx="97">
                  <c:v>2244.4063492775135</c:v>
                </c:pt>
                <c:pt idx="98">
                  <c:v>2087.6262622476634</c:v>
                </c:pt>
                <c:pt idx="99">
                  <c:v>2225.7170696805761</c:v>
                </c:pt>
                <c:pt idx="100">
                  <c:v>2313.4249388028265</c:v>
                </c:pt>
                <c:pt idx="101">
                  <c:v>2057.4569521790863</c:v>
                </c:pt>
                <c:pt idx="102">
                  <c:v>1899.5639615314162</c:v>
                </c:pt>
                <c:pt idx="103">
                  <c:v>2890.6900174134889</c:v>
                </c:pt>
                <c:pt idx="104">
                  <c:v>2505.8752911242213</c:v>
                </c:pt>
                <c:pt idx="105">
                  <c:v>2306.2879094056398</c:v>
                </c:pt>
                <c:pt idx="106">
                  <c:v>2185.2700191247982</c:v>
                </c:pt>
                <c:pt idx="107">
                  <c:v>1960.3622845659443</c:v>
                </c:pt>
                <c:pt idx="108">
                  <c:v>2113.3947399939934</c:v>
                </c:pt>
                <c:pt idx="109">
                  <c:v>1976.0551935490741</c:v>
                </c:pt>
                <c:pt idx="110">
                  <c:v>2834.9985759742599</c:v>
                </c:pt>
                <c:pt idx="111">
                  <c:v>2457.5976113353222</c:v>
                </c:pt>
                <c:pt idx="112">
                  <c:v>2130.4370557454272</c:v>
                </c:pt>
                <c:pt idx="113">
                  <c:v>2050.8288004345568</c:v>
                </c:pt>
                <c:pt idx="114">
                  <c:v>1777.8181632678929</c:v>
                </c:pt>
                <c:pt idx="115">
                  <c:v>1645.1512755113965</c:v>
                </c:pt>
                <c:pt idx="116">
                  <c:v>1426.1452824866517</c:v>
                </c:pt>
                <c:pt idx="117">
                  <c:v>1236.2938272206582</c:v>
                </c:pt>
                <c:pt idx="118">
                  <c:v>1319.7157964151579</c:v>
                </c:pt>
                <c:pt idx="119">
                  <c:v>1569.2992580820496</c:v>
                </c:pt>
                <c:pt idx="120">
                  <c:v>1420.3908449256853</c:v>
                </c:pt>
                <c:pt idx="121">
                  <c:v>1525.305432473564</c:v>
                </c:pt>
                <c:pt idx="122">
                  <c:v>1770.2535697802257</c:v>
                </c:pt>
                <c:pt idx="123">
                  <c:v>1610.5936965963435</c:v>
                </c:pt>
                <c:pt idx="124">
                  <c:v>1396.1880810563196</c:v>
                </c:pt>
                <c:pt idx="125">
                  <c:v>1572.3245913623387</c:v>
                </c:pt>
                <c:pt idx="126">
                  <c:v>2011.3725726126816</c:v>
                </c:pt>
                <c:pt idx="127">
                  <c:v>1743.614431361601</c:v>
                </c:pt>
                <c:pt idx="128">
                  <c:v>1835.5008162328518</c:v>
                </c:pt>
                <c:pt idx="129">
                  <c:v>2135.1550925656784</c:v>
                </c:pt>
                <c:pt idx="130">
                  <c:v>2396.9187622842401</c:v>
                </c:pt>
                <c:pt idx="131">
                  <c:v>2077.8359025207669</c:v>
                </c:pt>
                <c:pt idx="132">
                  <c:v>2229.2300232027255</c:v>
                </c:pt>
                <c:pt idx="133">
                  <c:v>2590.4702405740272</c:v>
                </c:pt>
                <c:pt idx="134">
                  <c:v>2859.6214015141604</c:v>
                </c:pt>
                <c:pt idx="135">
                  <c:v>2478.9425946252663</c:v>
                </c:pt>
                <c:pt idx="136">
                  <c:v>2386.9405500300168</c:v>
                </c:pt>
                <c:pt idx="137">
                  <c:v>2681.186010838564</c:v>
                </c:pt>
                <c:pt idx="138">
                  <c:v>2388.2608979153019</c:v>
                </c:pt>
                <c:pt idx="139">
                  <c:v>2550.3305912402998</c:v>
                </c:pt>
                <c:pt idx="140">
                  <c:v>2842.8252266030299</c:v>
                </c:pt>
                <c:pt idx="141">
                  <c:v>3098.3823617944686</c:v>
                </c:pt>
                <c:pt idx="142">
                  <c:v>2685.9191944153963</c:v>
                </c:pt>
                <c:pt idx="143">
                  <c:v>2380.3639901535184</c:v>
                </c:pt>
                <c:pt idx="144">
                  <c:v>2189.4849364252441</c:v>
                </c:pt>
                <c:pt idx="145">
                  <c:v>1956.0161032229755</c:v>
                </c:pt>
                <c:pt idx="146">
                  <c:v>2363.6271314394671</c:v>
                </c:pt>
                <c:pt idx="147">
                  <c:v>2382.9761234947919</c:v>
                </c:pt>
                <c:pt idx="148">
                  <c:v>2203.7493370899947</c:v>
                </c:pt>
                <c:pt idx="149">
                  <c:v>2572.3815969124298</c:v>
                </c:pt>
                <c:pt idx="150">
                  <c:v>2631.9407560874652</c:v>
                </c:pt>
                <c:pt idx="151">
                  <c:v>2349.5712749040067</c:v>
                </c:pt>
                <c:pt idx="152">
                  <c:v>2458.7914121021422</c:v>
                </c:pt>
                <c:pt idx="153">
                  <c:v>2457.4719352468883</c:v>
                </c:pt>
                <c:pt idx="154">
                  <c:v>2130.3281099218366</c:v>
                </c:pt>
                <c:pt idx="155">
                  <c:v>2342.7343577078154</c:v>
                </c:pt>
                <c:pt idx="156">
                  <c:v>2350.8646396823415</c:v>
                </c:pt>
                <c:pt idx="157">
                  <c:v>2109.9126014447957</c:v>
                </c:pt>
                <c:pt idx="158">
                  <c:v>2327.0366045969067</c:v>
                </c:pt>
                <c:pt idx="159">
                  <c:v>2367.2566044347604</c:v>
                </c:pt>
                <c:pt idx="160">
                  <c:v>2052.1224334221515</c:v>
                </c:pt>
                <c:pt idx="161">
                  <c:v>1920.9395851152265</c:v>
                </c:pt>
                <c:pt idx="162">
                  <c:v>1987.2200730916727</c:v>
                </c:pt>
                <c:pt idx="163">
                  <c:v>1950.6771633031117</c:v>
                </c:pt>
                <c:pt idx="164">
                  <c:v>1772.9989224148435</c:v>
                </c:pt>
                <c:pt idx="165">
                  <c:v>1786.9735821223146</c:v>
                </c:pt>
                <c:pt idx="166">
                  <c:v>2191.0879057792508</c:v>
                </c:pt>
                <c:pt idx="167">
                  <c:v>2357.4056819299408</c:v>
                </c:pt>
                <c:pt idx="168">
                  <c:v>2521.5828864105715</c:v>
                </c:pt>
                <c:pt idx="169">
                  <c:v>2821.9044766175971</c:v>
                </c:pt>
                <c:pt idx="170">
                  <c:v>2854.2466259858979</c:v>
                </c:pt>
                <c:pt idx="171">
                  <c:v>2474.2833205036973</c:v>
                </c:pt>
                <c:pt idx="172">
                  <c:v>2188.9015282651503</c:v>
                </c:pt>
                <c:pt idx="173">
                  <c:v>1973.5103595824562</c:v>
                </c:pt>
                <c:pt idx="174">
                  <c:v>2104.7925156500651</c:v>
                </c:pt>
                <c:pt idx="175">
                  <c:v>2220.5981153766297</c:v>
                </c:pt>
                <c:pt idx="176">
                  <c:v>1924.9874304469042</c:v>
                </c:pt>
                <c:pt idx="177">
                  <c:v>1802.7290607513112</c:v>
                </c:pt>
                <c:pt idx="178">
                  <c:v>1950.7459820027141</c:v>
                </c:pt>
                <c:pt idx="179">
                  <c:v>1991.0585798246184</c:v>
                </c:pt>
                <c:pt idx="180">
                  <c:v>2308.0046799579445</c:v>
                </c:pt>
                <c:pt idx="181">
                  <c:v>2044.758249575533</c:v>
                </c:pt>
                <c:pt idx="182">
                  <c:v>2100.5557368888958</c:v>
                </c:pt>
                <c:pt idx="183">
                  <c:v>1868.9253455024411</c:v>
                </c:pt>
                <c:pt idx="184">
                  <c:v>1834.1300782990386</c:v>
                </c:pt>
                <c:pt idx="185">
                  <c:v>1649.9668301445067</c:v>
                </c:pt>
                <c:pt idx="186">
                  <c:v>1926.3197803731346</c:v>
                </c:pt>
                <c:pt idx="187">
                  <c:v>1917.8840454570939</c:v>
                </c:pt>
                <c:pt idx="188">
                  <c:v>2212.571293290227</c:v>
                </c:pt>
                <c:pt idx="189">
                  <c:v>2420.0291557749752</c:v>
                </c:pt>
                <c:pt idx="190">
                  <c:v>2603.8697918924154</c:v>
                </c:pt>
                <c:pt idx="191">
                  <c:v>2923.2371764186396</c:v>
                </c:pt>
                <c:pt idx="192">
                  <c:v>3032.0897039654415</c:v>
                </c:pt>
                <c:pt idx="193">
                  <c:v>3294.4515544277119</c:v>
                </c:pt>
                <c:pt idx="194">
                  <c:v>3389.8872443310161</c:v>
                </c:pt>
                <c:pt idx="195">
                  <c:v>3630.6183347556021</c:v>
                </c:pt>
                <c:pt idx="196">
                  <c:v>3273.3027968274382</c:v>
                </c:pt>
                <c:pt idx="197">
                  <c:v>3235.5538537601651</c:v>
                </c:pt>
                <c:pt idx="198">
                  <c:v>3428.830129276218</c:v>
                </c:pt>
                <c:pt idx="199">
                  <c:v>3198.3770610671113</c:v>
                </c:pt>
                <c:pt idx="200">
                  <c:v>3292.6023893070155</c:v>
                </c:pt>
                <c:pt idx="201">
                  <c:v>3506.2842439548954</c:v>
                </c:pt>
                <c:pt idx="202">
                  <c:v>3163.5203213267732</c:v>
                </c:pt>
                <c:pt idx="203">
                  <c:v>3138.3858519687728</c:v>
                </c:pt>
                <c:pt idx="204">
                  <c:v>3154.597335960374</c:v>
                </c:pt>
                <c:pt idx="205">
                  <c:v>3542.6507131548469</c:v>
                </c:pt>
                <c:pt idx="206">
                  <c:v>3507.0456097681567</c:v>
                </c:pt>
                <c:pt idx="207">
                  <c:v>3400.1803325239148</c:v>
                </c:pt>
                <c:pt idx="208">
                  <c:v>3259.5411854302051</c:v>
                </c:pt>
                <c:pt idx="209">
                  <c:v>2825.6242169749535</c:v>
                </c:pt>
                <c:pt idx="210">
                  <c:v>2449.471186694499</c:v>
                </c:pt>
                <c:pt idx="211">
                  <c:v>2189.3924378203124</c:v>
                </c:pt>
                <c:pt idx="212">
                  <c:v>2143.8182711677787</c:v>
                </c:pt>
                <c:pt idx="213">
                  <c:v>2104.4286803559889</c:v>
                </c:pt>
                <c:pt idx="214">
                  <c:v>1908.2827146010459</c:v>
                </c:pt>
                <c:pt idx="215">
                  <c:v>2256.2481117629295</c:v>
                </c:pt>
                <c:pt idx="216">
                  <c:v>1955.8916244403613</c:v>
                </c:pt>
                <c:pt idx="217">
                  <c:v>1755.6430625431192</c:v>
                </c:pt>
                <c:pt idx="218">
                  <c:v>1521.9281707683558</c:v>
                </c:pt>
                <c:pt idx="219">
                  <c:v>1503.325896246308</c:v>
                </c:pt>
                <c:pt idx="220">
                  <c:v>1611.1999955780589</c:v>
                </c:pt>
                <c:pt idx="221">
                  <c:v>1616.7136682442094</c:v>
                </c:pt>
                <c:pt idx="222">
                  <c:v>1401.4933492249522</c:v>
                </c:pt>
                <c:pt idx="223">
                  <c:v>1708.9236110899744</c:v>
                </c:pt>
                <c:pt idx="224">
                  <c:v>1761.4281108151731</c:v>
                </c:pt>
                <c:pt idx="225">
                  <c:v>1526.9431012643875</c:v>
                </c:pt>
                <c:pt idx="226">
                  <c:v>1555.6732286621011</c:v>
                </c:pt>
                <c:pt idx="227">
                  <c:v>2070.5787411601859</c:v>
                </c:pt>
                <c:pt idx="228">
                  <c:v>2394.9389504043165</c:v>
                </c:pt>
                <c:pt idx="229">
                  <c:v>2724.1196473563982</c:v>
                </c:pt>
                <c:pt idx="230">
                  <c:v>2361.4791185685199</c:v>
                </c:pt>
                <c:pt idx="231">
                  <c:v>2259.3049163758442</c:v>
                </c:pt>
                <c:pt idx="232">
                  <c:v>2412.5415008031514</c:v>
                </c:pt>
                <c:pt idx="233">
                  <c:v>2091.3789092763868</c:v>
                </c:pt>
                <c:pt idx="234">
                  <c:v>2164.9701564553397</c:v>
                </c:pt>
                <c:pt idx="235">
                  <c:v>1912.764782249827</c:v>
                </c:pt>
                <c:pt idx="236">
                  <c:v>2226.1335171528435</c:v>
                </c:pt>
                <c:pt idx="237">
                  <c:v>1936.1855108340856</c:v>
                </c:pt>
                <c:pt idx="238">
                  <c:v>1678.4364291585846</c:v>
                </c:pt>
                <c:pt idx="239">
                  <c:v>1880.9994465731882</c:v>
                </c:pt>
                <c:pt idx="240">
                  <c:v>2008.5968496766193</c:v>
                </c:pt>
                <c:pt idx="241">
                  <c:v>1741.2082184924989</c:v>
                </c:pt>
                <c:pt idx="242">
                  <c:v>1895.4149234745328</c:v>
                </c:pt>
                <c:pt idx="243">
                  <c:v>2185.0933080167542</c:v>
                </c:pt>
                <c:pt idx="244">
                  <c:v>1894.2090976117406</c:v>
                </c:pt>
                <c:pt idx="245">
                  <c:v>2128.0480042253521</c:v>
                </c:pt>
                <c:pt idx="246">
                  <c:v>2320.7577844704388</c:v>
                </c:pt>
                <c:pt idx="247">
                  <c:v>2028.2295874088738</c:v>
                </c:pt>
                <c:pt idx="248">
                  <c:v>1832.2274049441819</c:v>
                </c:pt>
                <c:pt idx="249">
                  <c:v>2340.3174446627381</c:v>
                </c:pt>
                <c:pt idx="250">
                  <c:v>2850.7694711779463</c:v>
                </c:pt>
                <c:pt idx="251">
                  <c:v>2471.2690518466738</c:v>
                </c:pt>
                <c:pt idx="252">
                  <c:v>2142.2885253824675</c:v>
                </c:pt>
                <c:pt idx="253">
                  <c:v>2107.1025775424669</c:v>
                </c:pt>
                <c:pt idx="254">
                  <c:v>1826.6006569782078</c:v>
                </c:pt>
                <c:pt idx="255">
                  <c:v>1583.4397412035707</c:v>
                </c:pt>
                <c:pt idx="256">
                  <c:v>1372.6489172355225</c:v>
                </c:pt>
                <c:pt idx="257">
                  <c:v>1189.9190104674906</c:v>
                </c:pt>
                <c:pt idx="258">
                  <c:v>1031.5144926668727</c:v>
                </c:pt>
                <c:pt idx="259">
                  <c:v>894.19711696493266</c:v>
                </c:pt>
                <c:pt idx="260">
                  <c:v>775.15971871722832</c:v>
                </c:pt>
                <c:pt idx="261">
                  <c:v>671.96882893253246</c:v>
                </c:pt>
                <c:pt idx="262">
                  <c:v>582.51492712262279</c:v>
                </c:pt>
                <c:pt idx="263">
                  <c:v>504.96931659718933</c:v>
                </c:pt>
                <c:pt idx="264">
                  <c:v>437.74674061005601</c:v>
                </c:pt>
                <c:pt idx="265">
                  <c:v>379.47297512253289</c:v>
                </c:pt>
                <c:pt idx="266">
                  <c:v>328.95673568617423</c:v>
                </c:pt>
                <c:pt idx="267">
                  <c:v>285.16532414030632</c:v>
                </c:pt>
                <c:pt idx="268">
                  <c:v>247.2035172723285</c:v>
                </c:pt>
                <c:pt idx="269">
                  <c:v>249.83341920572593</c:v>
                </c:pt>
                <c:pt idx="270">
                  <c:v>216.57506972846639</c:v>
                </c:pt>
                <c:pt idx="271">
                  <c:v>187.74414158446208</c:v>
                </c:pt>
                <c:pt idx="272">
                  <c:v>212.85869569931552</c:v>
                </c:pt>
                <c:pt idx="273">
                  <c:v>184.52249907138565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81-4FE6-A541-C6407BDC2AF5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TSS_ALL!$A$2:$A$367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TSS_ALL!$C$3:$C$367</c:f>
              <c:numCache>
                <c:formatCode>General</c:formatCode>
                <c:ptCount val="365"/>
                <c:pt idx="5">
                  <c:v>341</c:v>
                </c:pt>
                <c:pt idx="6">
                  <c:v>17</c:v>
                </c:pt>
                <c:pt idx="7">
                  <c:v>0</c:v>
                </c:pt>
                <c:pt idx="8">
                  <c:v>25</c:v>
                </c:pt>
                <c:pt idx="9">
                  <c:v>267</c:v>
                </c:pt>
                <c:pt idx="10">
                  <c:v>197</c:v>
                </c:pt>
                <c:pt idx="11">
                  <c:v>56</c:v>
                </c:pt>
                <c:pt idx="12">
                  <c:v>213</c:v>
                </c:pt>
                <c:pt idx="13">
                  <c:v>23</c:v>
                </c:pt>
                <c:pt idx="14">
                  <c:v>189</c:v>
                </c:pt>
                <c:pt idx="15">
                  <c:v>0</c:v>
                </c:pt>
                <c:pt idx="16">
                  <c:v>288</c:v>
                </c:pt>
                <c:pt idx="17">
                  <c:v>268</c:v>
                </c:pt>
                <c:pt idx="18">
                  <c:v>300</c:v>
                </c:pt>
                <c:pt idx="19">
                  <c:v>239</c:v>
                </c:pt>
                <c:pt idx="20">
                  <c:v>0</c:v>
                </c:pt>
                <c:pt idx="21">
                  <c:v>44</c:v>
                </c:pt>
                <c:pt idx="22">
                  <c:v>29</c:v>
                </c:pt>
                <c:pt idx="23">
                  <c:v>0</c:v>
                </c:pt>
                <c:pt idx="24">
                  <c:v>0</c:v>
                </c:pt>
                <c:pt idx="25">
                  <c:v>76.04625751229284</c:v>
                </c:pt>
                <c:pt idx="26">
                  <c:v>120.66472409397196</c:v>
                </c:pt>
                <c:pt idx="27">
                  <c:v>115</c:v>
                </c:pt>
                <c:pt idx="28">
                  <c:v>29</c:v>
                </c:pt>
                <c:pt idx="29">
                  <c:v>133</c:v>
                </c:pt>
                <c:pt idx="30">
                  <c:v>217</c:v>
                </c:pt>
                <c:pt idx="31">
                  <c:v>229</c:v>
                </c:pt>
                <c:pt idx="32">
                  <c:v>30</c:v>
                </c:pt>
                <c:pt idx="33">
                  <c:v>142</c:v>
                </c:pt>
                <c:pt idx="34">
                  <c:v>265</c:v>
                </c:pt>
                <c:pt idx="35">
                  <c:v>29</c:v>
                </c:pt>
                <c:pt idx="36">
                  <c:v>241</c:v>
                </c:pt>
                <c:pt idx="37">
                  <c:v>147</c:v>
                </c:pt>
                <c:pt idx="38">
                  <c:v>329</c:v>
                </c:pt>
                <c:pt idx="39">
                  <c:v>12.760881442360224</c:v>
                </c:pt>
                <c:pt idx="40">
                  <c:v>0</c:v>
                </c:pt>
                <c:pt idx="41">
                  <c:v>174</c:v>
                </c:pt>
                <c:pt idx="42">
                  <c:v>234</c:v>
                </c:pt>
                <c:pt idx="43">
                  <c:v>297</c:v>
                </c:pt>
                <c:pt idx="44">
                  <c:v>30</c:v>
                </c:pt>
                <c:pt idx="45">
                  <c:v>259</c:v>
                </c:pt>
                <c:pt idx="46">
                  <c:v>411</c:v>
                </c:pt>
                <c:pt idx="47">
                  <c:v>336</c:v>
                </c:pt>
                <c:pt idx="48">
                  <c:v>26</c:v>
                </c:pt>
                <c:pt idx="49">
                  <c:v>243</c:v>
                </c:pt>
                <c:pt idx="50">
                  <c:v>352</c:v>
                </c:pt>
                <c:pt idx="51">
                  <c:v>38</c:v>
                </c:pt>
                <c:pt idx="52">
                  <c:v>316</c:v>
                </c:pt>
                <c:pt idx="53">
                  <c:v>347</c:v>
                </c:pt>
                <c:pt idx="54">
                  <c:v>0</c:v>
                </c:pt>
                <c:pt idx="55">
                  <c:v>57</c:v>
                </c:pt>
                <c:pt idx="56">
                  <c:v>45</c:v>
                </c:pt>
                <c:pt idx="57">
                  <c:v>28</c:v>
                </c:pt>
                <c:pt idx="58">
                  <c:v>191</c:v>
                </c:pt>
                <c:pt idx="59">
                  <c:v>85</c:v>
                </c:pt>
                <c:pt idx="60">
                  <c:v>243</c:v>
                </c:pt>
                <c:pt idx="61">
                  <c:v>317</c:v>
                </c:pt>
                <c:pt idx="62">
                  <c:v>42</c:v>
                </c:pt>
                <c:pt idx="63">
                  <c:v>132</c:v>
                </c:pt>
                <c:pt idx="64">
                  <c:v>210</c:v>
                </c:pt>
                <c:pt idx="65">
                  <c:v>9</c:v>
                </c:pt>
                <c:pt idx="66">
                  <c:v>156</c:v>
                </c:pt>
                <c:pt idx="67">
                  <c:v>234</c:v>
                </c:pt>
                <c:pt idx="68">
                  <c:v>5.9315243125113817</c:v>
                </c:pt>
                <c:pt idx="69">
                  <c:v>34</c:v>
                </c:pt>
                <c:pt idx="70">
                  <c:v>139</c:v>
                </c:pt>
                <c:pt idx="71">
                  <c:v>132</c:v>
                </c:pt>
                <c:pt idx="72">
                  <c:v>304</c:v>
                </c:pt>
                <c:pt idx="73">
                  <c:v>316</c:v>
                </c:pt>
                <c:pt idx="74">
                  <c:v>324</c:v>
                </c:pt>
                <c:pt idx="75">
                  <c:v>355</c:v>
                </c:pt>
                <c:pt idx="76">
                  <c:v>292</c:v>
                </c:pt>
                <c:pt idx="77">
                  <c:v>103</c:v>
                </c:pt>
                <c:pt idx="78">
                  <c:v>23</c:v>
                </c:pt>
                <c:pt idx="79">
                  <c:v>58</c:v>
                </c:pt>
                <c:pt idx="80">
                  <c:v>30</c:v>
                </c:pt>
                <c:pt idx="81">
                  <c:v>228</c:v>
                </c:pt>
                <c:pt idx="82">
                  <c:v>0</c:v>
                </c:pt>
                <c:pt idx="83">
                  <c:v>65</c:v>
                </c:pt>
                <c:pt idx="84">
                  <c:v>48</c:v>
                </c:pt>
                <c:pt idx="85">
                  <c:v>300</c:v>
                </c:pt>
                <c:pt idx="86">
                  <c:v>32</c:v>
                </c:pt>
                <c:pt idx="87">
                  <c:v>350</c:v>
                </c:pt>
                <c:pt idx="88">
                  <c:v>39</c:v>
                </c:pt>
                <c:pt idx="89">
                  <c:v>191</c:v>
                </c:pt>
                <c:pt idx="90">
                  <c:v>35</c:v>
                </c:pt>
                <c:pt idx="91">
                  <c:v>93</c:v>
                </c:pt>
                <c:pt idx="92">
                  <c:v>415</c:v>
                </c:pt>
                <c:pt idx="93">
                  <c:v>28</c:v>
                </c:pt>
                <c:pt idx="94">
                  <c:v>176</c:v>
                </c:pt>
                <c:pt idx="95">
                  <c:v>46</c:v>
                </c:pt>
                <c:pt idx="96">
                  <c:v>378</c:v>
                </c:pt>
                <c:pt idx="97">
                  <c:v>20</c:v>
                </c:pt>
                <c:pt idx="98">
                  <c:v>71</c:v>
                </c:pt>
                <c:pt idx="99">
                  <c:v>208</c:v>
                </c:pt>
                <c:pt idx="100">
                  <c:v>192</c:v>
                </c:pt>
                <c:pt idx="101">
                  <c:v>26</c:v>
                </c:pt>
                <c:pt idx="102">
                  <c:v>58</c:v>
                </c:pt>
                <c:pt idx="103">
                  <c:v>622</c:v>
                </c:pt>
                <c:pt idx="104">
                  <c:v>0</c:v>
                </c:pt>
                <c:pt idx="105">
                  <c:v>67</c:v>
                </c:pt>
                <c:pt idx="106">
                  <c:v>93</c:v>
                </c:pt>
                <c:pt idx="107">
                  <c:v>33</c:v>
                </c:pt>
                <c:pt idx="108">
                  <c:v>207</c:v>
                </c:pt>
                <c:pt idx="109">
                  <c:v>72</c:v>
                </c:pt>
                <c:pt idx="110">
                  <c:v>561</c:v>
                </c:pt>
                <c:pt idx="111">
                  <c:v>0</c:v>
                </c:pt>
                <c:pt idx="112">
                  <c:v>0</c:v>
                </c:pt>
                <c:pt idx="113">
                  <c:v>102</c:v>
                </c:pt>
                <c:pt idx="114">
                  <c:v>0</c:v>
                </c:pt>
                <c:pt idx="115">
                  <c:v>52</c:v>
                </c:pt>
                <c:pt idx="116">
                  <c:v>0</c:v>
                </c:pt>
                <c:pt idx="117">
                  <c:v>0</c:v>
                </c:pt>
                <c:pt idx="118">
                  <c:v>124</c:v>
                </c:pt>
                <c:pt idx="119">
                  <c:v>212.6334001092697</c:v>
                </c:pt>
                <c:pt idx="120">
                  <c:v>30</c:v>
                </c:pt>
                <c:pt idx="121">
                  <c:v>147</c:v>
                </c:pt>
                <c:pt idx="122">
                  <c:v>224</c:v>
                </c:pt>
                <c:pt idx="123">
                  <c:v>38</c:v>
                </c:pt>
                <c:pt idx="124">
                  <c:v>0</c:v>
                </c:pt>
                <c:pt idx="125">
                  <c:v>181</c:v>
                </c:pt>
                <c:pt idx="126">
                  <c:v>324.17956656346746</c:v>
                </c:pt>
                <c:pt idx="127">
                  <c:v>0</c:v>
                </c:pt>
                <c:pt idx="128">
                  <c:v>162</c:v>
                </c:pt>
                <c:pt idx="129">
                  <c:v>272</c:v>
                </c:pt>
                <c:pt idx="130">
                  <c:v>273</c:v>
                </c:pt>
                <c:pt idx="131">
                  <c:v>0</c:v>
                </c:pt>
                <c:pt idx="132">
                  <c:v>214</c:v>
                </c:pt>
                <c:pt idx="133">
                  <c:v>329</c:v>
                </c:pt>
                <c:pt idx="134">
                  <c:v>307</c:v>
                </c:pt>
                <c:pt idx="135">
                  <c:v>0</c:v>
                </c:pt>
                <c:pt idx="136">
                  <c:v>119</c:v>
                </c:pt>
                <c:pt idx="137">
                  <c:v>306</c:v>
                </c:pt>
                <c:pt idx="138">
                  <c:v>32</c:v>
                </c:pt>
                <c:pt idx="139">
                  <c:v>240</c:v>
                </c:pt>
                <c:pt idx="140">
                  <c:v>316</c:v>
                </c:pt>
                <c:pt idx="141">
                  <c:v>317</c:v>
                </c:pt>
                <c:pt idx="142">
                  <c:v>0</c:v>
                </c:pt>
                <c:pt idx="143">
                  <c:v>26</c:v>
                </c:pt>
                <c:pt idx="144">
                  <c:v>63</c:v>
                </c:pt>
                <c:pt idx="145">
                  <c:v>29</c:v>
                </c:pt>
                <c:pt idx="146">
                  <c:v>334</c:v>
                </c:pt>
                <c:pt idx="147">
                  <c:v>167</c:v>
                </c:pt>
                <c:pt idx="148">
                  <c:v>69</c:v>
                </c:pt>
                <c:pt idx="149">
                  <c:v>331</c:v>
                </c:pt>
                <c:pt idx="150">
                  <c:v>201</c:v>
                </c:pt>
                <c:pt idx="151">
                  <c:v>34</c:v>
                </c:pt>
                <c:pt idx="152">
                  <c:v>211</c:v>
                </c:pt>
                <c:pt idx="153">
                  <c:v>163</c:v>
                </c:pt>
                <c:pt idx="154">
                  <c:v>0</c:v>
                </c:pt>
                <c:pt idx="155">
                  <c:v>248</c:v>
                </c:pt>
                <c:pt idx="156">
                  <c:v>160</c:v>
                </c:pt>
                <c:pt idx="157">
                  <c:v>36</c:v>
                </c:pt>
                <c:pt idx="158">
                  <c:v>249</c:v>
                </c:pt>
                <c:pt idx="159">
                  <c:v>175</c:v>
                </c:pt>
                <c:pt idx="160">
                  <c:v>0</c:v>
                </c:pt>
                <c:pt idx="161">
                  <c:v>71</c:v>
                </c:pt>
                <c:pt idx="162">
                  <c:v>161</c:v>
                </c:pt>
                <c:pt idx="163">
                  <c:v>114</c:v>
                </c:pt>
                <c:pt idx="164">
                  <c:v>41</c:v>
                </c:pt>
                <c:pt idx="165">
                  <c:v>125</c:v>
                </c:pt>
                <c:pt idx="166">
                  <c:v>321</c:v>
                </c:pt>
                <c:pt idx="167">
                  <c:v>229</c:v>
                </c:pt>
                <c:pt idx="168">
                  <c:v>239</c:v>
                </c:pt>
                <c:pt idx="169">
                  <c:v>318</c:v>
                </c:pt>
                <c:pt idx="170">
                  <c:v>204</c:v>
                </c:pt>
                <c:pt idx="171">
                  <c:v>0</c:v>
                </c:pt>
                <c:pt idx="172">
                  <c:v>22</c:v>
                </c:pt>
                <c:pt idx="173">
                  <c:v>38</c:v>
                </c:pt>
                <c:pt idx="174">
                  <c:v>197</c:v>
                </c:pt>
                <c:pt idx="175">
                  <c:v>198</c:v>
                </c:pt>
                <c:pt idx="176">
                  <c:v>0</c:v>
                </c:pt>
                <c:pt idx="177">
                  <c:v>67</c:v>
                </c:pt>
                <c:pt idx="178">
                  <c:v>194</c:v>
                </c:pt>
                <c:pt idx="179">
                  <c:v>150</c:v>
                </c:pt>
                <c:pt idx="180">
                  <c:v>291</c:v>
                </c:pt>
                <c:pt idx="181">
                  <c:v>22</c:v>
                </c:pt>
                <c:pt idx="182">
                  <c:v>164</c:v>
                </c:pt>
                <c:pt idx="183">
                  <c:v>24</c:v>
                </c:pt>
                <c:pt idx="184">
                  <c:v>107</c:v>
                </c:pt>
                <c:pt idx="185">
                  <c:v>30</c:v>
                </c:pt>
                <c:pt idx="186">
                  <c:v>248</c:v>
                </c:pt>
                <c:pt idx="187">
                  <c:v>124</c:v>
                </c:pt>
                <c:pt idx="188">
                  <c:v>275</c:v>
                </c:pt>
                <c:pt idx="189">
                  <c:v>251</c:v>
                </c:pt>
                <c:pt idx="190">
                  <c:v>253</c:v>
                </c:pt>
                <c:pt idx="191">
                  <c:v>333</c:v>
                </c:pt>
                <c:pt idx="192">
                  <c:v>249</c:v>
                </c:pt>
                <c:pt idx="193">
                  <c:v>333</c:v>
                </c:pt>
                <c:pt idx="194">
                  <c:v>267</c:v>
                </c:pt>
                <c:pt idx="195">
                  <c:v>346</c:v>
                </c:pt>
                <c:pt idx="196">
                  <c:v>63</c:v>
                </c:pt>
                <c:pt idx="197">
                  <c:v>199</c:v>
                </c:pt>
                <c:pt idx="198">
                  <c:v>312</c:v>
                </c:pt>
                <c:pt idx="199">
                  <c:v>113</c:v>
                </c:pt>
                <c:pt idx="200">
                  <c:v>260</c:v>
                </c:pt>
                <c:pt idx="201">
                  <c:v>326</c:v>
                </c:pt>
                <c:pt idx="202">
                  <c:v>62</c:v>
                </c:pt>
                <c:pt idx="203">
                  <c:v>198</c:v>
                </c:pt>
                <c:pt idx="204">
                  <c:v>217</c:v>
                </c:pt>
                <c:pt idx="205">
                  <c:v>404</c:v>
                </c:pt>
                <c:pt idx="206">
                  <c:v>218</c:v>
                </c:pt>
                <c:pt idx="207">
                  <c:v>180</c:v>
                </c:pt>
                <c:pt idx="208">
                  <c:v>156</c:v>
                </c:pt>
                <c:pt idx="209">
                  <c:v>0</c:v>
                </c:pt>
                <c:pt idx="210">
                  <c:v>0</c:v>
                </c:pt>
                <c:pt idx="211">
                  <c:v>33</c:v>
                </c:pt>
                <c:pt idx="212">
                  <c:v>122.94117647058823</c:v>
                </c:pt>
                <c:pt idx="213">
                  <c:v>123</c:v>
                </c:pt>
                <c:pt idx="214">
                  <c:v>42</c:v>
                </c:pt>
                <c:pt idx="215">
                  <c:v>301</c:v>
                </c:pt>
                <c:pt idx="216">
                  <c:v>0</c:v>
                </c:pt>
                <c:pt idx="217">
                  <c:v>30.061919504643956</c:v>
                </c:pt>
                <c:pt idx="218">
                  <c:v>0</c:v>
                </c:pt>
                <c:pt idx="219">
                  <c:v>92</c:v>
                </c:pt>
                <c:pt idx="220">
                  <c:v>154</c:v>
                </c:pt>
                <c:pt idx="221">
                  <c:v>110</c:v>
                </c:pt>
                <c:pt idx="222">
                  <c:v>0</c:v>
                </c:pt>
                <c:pt idx="223">
                  <c:v>247</c:v>
                </c:pt>
                <c:pt idx="224">
                  <c:v>140</c:v>
                </c:pt>
                <c:pt idx="225">
                  <c:v>0</c:v>
                </c:pt>
                <c:pt idx="226">
                  <c:v>116</c:v>
                </c:pt>
                <c:pt idx="227">
                  <c:v>361</c:v>
                </c:pt>
                <c:pt idx="228">
                  <c:v>300</c:v>
                </c:pt>
                <c:pt idx="229">
                  <c:v>324</c:v>
                </c:pt>
                <c:pt idx="230">
                  <c:v>0</c:v>
                </c:pt>
                <c:pt idx="231">
                  <c:v>106.09542888362775</c:v>
                </c:pt>
                <c:pt idx="232">
                  <c:v>227</c:v>
                </c:pt>
                <c:pt idx="233">
                  <c:v>0</c:v>
                </c:pt>
                <c:pt idx="234">
                  <c:v>176</c:v>
                </c:pt>
                <c:pt idx="235">
                  <c:v>18</c:v>
                </c:pt>
                <c:pt idx="236">
                  <c:v>284</c:v>
                </c:pt>
                <c:pt idx="237">
                  <c:v>3.199781460571844</c:v>
                </c:pt>
                <c:pt idx="238">
                  <c:v>0</c:v>
                </c:pt>
                <c:pt idx="239">
                  <c:v>213</c:v>
                </c:pt>
                <c:pt idx="240">
                  <c:v>189</c:v>
                </c:pt>
                <c:pt idx="241">
                  <c:v>0</c:v>
                </c:pt>
                <c:pt idx="242">
                  <c:v>193</c:v>
                </c:pt>
                <c:pt idx="243">
                  <c:v>271</c:v>
                </c:pt>
                <c:pt idx="244">
                  <c:v>0</c:v>
                </c:pt>
                <c:pt idx="245">
                  <c:v>243</c:v>
                </c:pt>
                <c:pt idx="246">
                  <c:v>238</c:v>
                </c:pt>
                <c:pt idx="247">
                  <c:v>8.207976689127662</c:v>
                </c:pt>
                <c:pt idx="248">
                  <c:v>37</c:v>
                </c:pt>
                <c:pt idx="249">
                  <c:v>376</c:v>
                </c:pt>
                <c:pt idx="250">
                  <c:v>411</c:v>
                </c:pt>
                <c:pt idx="251">
                  <c:v>0</c:v>
                </c:pt>
                <c:pt idx="252">
                  <c:v>0</c:v>
                </c:pt>
                <c:pt idx="253">
                  <c:v>125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17.769076670916043</c:v>
                </c:pt>
                <c:pt idx="270">
                  <c:v>0</c:v>
                </c:pt>
                <c:pt idx="271">
                  <c:v>0</c:v>
                </c:pt>
                <c:pt idx="272">
                  <c:v>25.053724276088143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F-4CB8-96CB-8076E9347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eTRIMP_ALL!$K$2:$K$367</c:f>
              <c:numCache>
                <c:formatCode>General</c:formatCode>
                <c:ptCount val="366"/>
                <c:pt idx="5">
                  <c:v>465</c:v>
                </c:pt>
                <c:pt idx="6">
                  <c:v>465</c:v>
                </c:pt>
                <c:pt idx="7">
                  <c:v>-356.00255954425825</c:v>
                </c:pt>
                <c:pt idx="8">
                  <c:v>-133.8396137194286</c:v>
                </c:pt>
                <c:pt idx="9">
                  <c:v>-60.789091528463814</c:v>
                </c:pt>
                <c:pt idx="10">
                  <c:v>-481.36481056987486</c:v>
                </c:pt>
                <c:pt idx="11">
                  <c:v>-634.82432068242497</c:v>
                </c:pt>
                <c:pt idx="12">
                  <c:v>-371.34580968911132</c:v>
                </c:pt>
                <c:pt idx="13">
                  <c:v>-21.885050346726985</c:v>
                </c:pt>
                <c:pt idx="14">
                  <c:v>-155.87935594959799</c:v>
                </c:pt>
                <c:pt idx="15">
                  <c:v>-296.26885883478963</c:v>
                </c:pt>
                <c:pt idx="16">
                  <c:v>141.17178361172955</c:v>
                </c:pt>
                <c:pt idx="17">
                  <c:v>-248.52843201277119</c:v>
                </c:pt>
                <c:pt idx="18">
                  <c:v>-285.67184748569161</c:v>
                </c:pt>
                <c:pt idx="19">
                  <c:v>267.36923212707916</c:v>
                </c:pt>
                <c:pt idx="20">
                  <c:v>226.47519812078463</c:v>
                </c:pt>
                <c:pt idx="21">
                  <c:v>321.54908556353257</c:v>
                </c:pt>
                <c:pt idx="22">
                  <c:v>736.51546581473485</c:v>
                </c:pt>
                <c:pt idx="23">
                  <c:v>988.19125369692392</c:v>
                </c:pt>
                <c:pt idx="24">
                  <c:v>1493.9152446074722</c:v>
                </c:pt>
                <c:pt idx="25">
                  <c:v>1918.778655713279</c:v>
                </c:pt>
                <c:pt idx="26">
                  <c:v>2044.8643327081645</c:v>
                </c:pt>
                <c:pt idx="27">
                  <c:v>2068.3541936161391</c:v>
                </c:pt>
                <c:pt idx="28">
                  <c:v>2105.3594140671953</c:v>
                </c:pt>
                <c:pt idx="29">
                  <c:v>2407.2056267428829</c:v>
                </c:pt>
                <c:pt idx="30">
                  <c:v>2368.0313032304693</c:v>
                </c:pt>
                <c:pt idx="31">
                  <c:v>2155.7874076009266</c:v>
                </c:pt>
                <c:pt idx="32">
                  <c:v>1976.4375468661656</c:v>
                </c:pt>
                <c:pt idx="33">
                  <c:v>2453.3665804393549</c:v>
                </c:pt>
                <c:pt idx="34">
                  <c:v>2575.4979875055114</c:v>
                </c:pt>
                <c:pt idx="35">
                  <c:v>2155.0154878134153</c:v>
                </c:pt>
                <c:pt idx="36">
                  <c:v>2664.5289903605044</c:v>
                </c:pt>
                <c:pt idx="37">
                  <c:v>2726.2491946971422</c:v>
                </c:pt>
                <c:pt idx="38">
                  <c:v>2935.5714645577327</c:v>
                </c:pt>
                <c:pt idx="39">
                  <c:v>2693.4223749083003</c:v>
                </c:pt>
                <c:pt idx="40">
                  <c:v>3227.7382829695807</c:v>
                </c:pt>
                <c:pt idx="41">
                  <c:v>3769.1195481727918</c:v>
                </c:pt>
                <c:pt idx="42">
                  <c:v>3791.0399353590583</c:v>
                </c:pt>
                <c:pt idx="43">
                  <c:v>3760.8414165540999</c:v>
                </c:pt>
                <c:pt idx="44">
                  <c:v>3607.0746927658874</c:v>
                </c:pt>
                <c:pt idx="45">
                  <c:v>4142.0479015978353</c:v>
                </c:pt>
                <c:pt idx="46">
                  <c:v>4007.1628037610499</c:v>
                </c:pt>
                <c:pt idx="47">
                  <c:v>3659.5953445309215</c:v>
                </c:pt>
                <c:pt idx="48">
                  <c:v>3634.8388532920326</c:v>
                </c:pt>
                <c:pt idx="49">
                  <c:v>4242.9498621530511</c:v>
                </c:pt>
                <c:pt idx="50">
                  <c:v>4390.1985945750876</c:v>
                </c:pt>
                <c:pt idx="51">
                  <c:v>4402.2894446656328</c:v>
                </c:pt>
                <c:pt idx="52">
                  <c:v>5033.1550444154409</c:v>
                </c:pt>
                <c:pt idx="53">
                  <c:v>4850.9942939617895</c:v>
                </c:pt>
                <c:pt idx="54">
                  <c:v>4777.9543732332631</c:v>
                </c:pt>
                <c:pt idx="55">
                  <c:v>5488.9300476122162</c:v>
                </c:pt>
                <c:pt idx="56">
                  <c:v>5895.0223181516831</c:v>
                </c:pt>
                <c:pt idx="57">
                  <c:v>6278.2562071280427</c:v>
                </c:pt>
                <c:pt idx="58">
                  <c:v>6652.4118678212863</c:v>
                </c:pt>
                <c:pt idx="59">
                  <c:v>6675.8914003140153</c:v>
                </c:pt>
                <c:pt idx="60">
                  <c:v>6877.6408558509675</c:v>
                </c:pt>
                <c:pt idx="61">
                  <c:v>6619.0295056036193</c:v>
                </c:pt>
                <c:pt idx="62">
                  <c:v>6258.2050447016691</c:v>
                </c:pt>
                <c:pt idx="63">
                  <c:v>6644.9159291134038</c:v>
                </c:pt>
                <c:pt idx="64">
                  <c:v>6688.397159232798</c:v>
                </c:pt>
                <c:pt idx="65">
                  <c:v>7174.8909687103687</c:v>
                </c:pt>
                <c:pt idx="66">
                  <c:v>7149.2236020720284</c:v>
                </c:pt>
                <c:pt idx="67">
                  <c:v>7209.4802110626842</c:v>
                </c:pt>
                <c:pt idx="68">
                  <c:v>7082.3452538048032</c:v>
                </c:pt>
                <c:pt idx="69">
                  <c:v>7474.1652736399392</c:v>
                </c:pt>
                <c:pt idx="70">
                  <c:v>7791.3349940695853</c:v>
                </c:pt>
                <c:pt idx="71">
                  <c:v>8117.2351153326726</c:v>
                </c:pt>
                <c:pt idx="72">
                  <c:v>7745.1445854020458</c:v>
                </c:pt>
                <c:pt idx="73">
                  <c:v>7337.2849785152985</c:v>
                </c:pt>
                <c:pt idx="74">
                  <c:v>7065.5798246886379</c:v>
                </c:pt>
                <c:pt idx="75">
                  <c:v>7603.3959811029299</c:v>
                </c:pt>
                <c:pt idx="76">
                  <c:v>7502.4037845042685</c:v>
                </c:pt>
                <c:pt idx="77">
                  <c:v>6783.049029857094</c:v>
                </c:pt>
                <c:pt idx="78">
                  <c:v>7485.4003884329477</c:v>
                </c:pt>
                <c:pt idx="79">
                  <c:v>7769.7599974796303</c:v>
                </c:pt>
                <c:pt idx="80">
                  <c:v>8131.140086341964</c:v>
                </c:pt>
                <c:pt idx="81">
                  <c:v>8484.0917727549968</c:v>
                </c:pt>
                <c:pt idx="82">
                  <c:v>8242.9838104441442</c:v>
                </c:pt>
                <c:pt idx="83">
                  <c:v>8713.9547691381613</c:v>
                </c:pt>
                <c:pt idx="84">
                  <c:v>8899.7862099071099</c:v>
                </c:pt>
                <c:pt idx="85">
                  <c:v>9106.7644534550745</c:v>
                </c:pt>
                <c:pt idx="86">
                  <c:v>8671.9388661592511</c:v>
                </c:pt>
                <c:pt idx="87">
                  <c:v>8975.0975952671033</c:v>
                </c:pt>
                <c:pt idx="88">
                  <c:v>8378.4627457072547</c:v>
                </c:pt>
                <c:pt idx="89">
                  <c:v>8748.8164235512595</c:v>
                </c:pt>
                <c:pt idx="90">
                  <c:v>8624.8884652248125</c:v>
                </c:pt>
                <c:pt idx="91">
                  <c:v>8919.2497933518916</c:v>
                </c:pt>
                <c:pt idx="92">
                  <c:v>9055.7372437005906</c:v>
                </c:pt>
                <c:pt idx="93">
                  <c:v>8424.7615145671371</c:v>
                </c:pt>
                <c:pt idx="94">
                  <c:v>8803.3357832721103</c:v>
                </c:pt>
                <c:pt idx="95">
                  <c:v>8783.2345681087863</c:v>
                </c:pt>
                <c:pt idx="96">
                  <c:v>9148.3074639836668</c:v>
                </c:pt>
                <c:pt idx="97">
                  <c:v>8513.9368494927148</c:v>
                </c:pt>
                <c:pt idx="98">
                  <c:v>8934.0809371246087</c:v>
                </c:pt>
                <c:pt idx="99">
                  <c:v>9160.2132284124891</c:v>
                </c:pt>
                <c:pt idx="100">
                  <c:v>9057.1577416144391</c:v>
                </c:pt>
                <c:pt idx="101">
                  <c:v>9103.3883261024494</c:v>
                </c:pt>
                <c:pt idx="102">
                  <c:v>9465.7723807159673</c:v>
                </c:pt>
                <c:pt idx="103">
                  <c:v>9684.3567778898014</c:v>
                </c:pt>
                <c:pt idx="104">
                  <c:v>8639.2130776466929</c:v>
                </c:pt>
                <c:pt idx="105">
                  <c:v>9194.017591939948</c:v>
                </c:pt>
                <c:pt idx="106">
                  <c:v>9427.1781822122066</c:v>
                </c:pt>
                <c:pt idx="107">
                  <c:v>9589.6033189566569</c:v>
                </c:pt>
                <c:pt idx="108">
                  <c:v>9818.1998284406363</c:v>
                </c:pt>
                <c:pt idx="109">
                  <c:v>9630.4320572511169</c:v>
                </c:pt>
                <c:pt idx="110">
                  <c:v>9873.6432737383911</c:v>
                </c:pt>
                <c:pt idx="111">
                  <c:v>9004.5151521549378</c:v>
                </c:pt>
                <c:pt idx="112">
                  <c:v>9507.333413258264</c:v>
                </c:pt>
                <c:pt idx="113">
                  <c:v>9904.6380417168002</c:v>
                </c:pt>
                <c:pt idx="114">
                  <c:v>9925.3780952963698</c:v>
                </c:pt>
                <c:pt idx="115">
                  <c:v>10223.922895830434</c:v>
                </c:pt>
                <c:pt idx="116">
                  <c:v>10269.884515538331</c:v>
                </c:pt>
                <c:pt idx="117">
                  <c:v>10469.42815874914</c:v>
                </c:pt>
                <c:pt idx="118">
                  <c:v>10607.002951556842</c:v>
                </c:pt>
                <c:pt idx="119">
                  <c:v>10407.691341682274</c:v>
                </c:pt>
                <c:pt idx="120">
                  <c:v>9987.2784146268768</c:v>
                </c:pt>
                <c:pt idx="121">
                  <c:v>10096.110095759235</c:v>
                </c:pt>
                <c:pt idx="122">
                  <c:v>9850.9533921963284</c:v>
                </c:pt>
                <c:pt idx="123">
                  <c:v>9529.9444136082493</c:v>
                </c:pt>
                <c:pt idx="124">
                  <c:v>9640.4538408762819</c:v>
                </c:pt>
                <c:pt idx="125">
                  <c:v>9863.2114087246555</c:v>
                </c:pt>
                <c:pt idx="126">
                  <c:v>9604.3351193159797</c:v>
                </c:pt>
                <c:pt idx="127">
                  <c:v>9036.5507759860739</c:v>
                </c:pt>
                <c:pt idx="128">
                  <c:v>9369.6990981203853</c:v>
                </c:pt>
                <c:pt idx="129">
                  <c:v>9274.8123137140865</c:v>
                </c:pt>
                <c:pt idx="130">
                  <c:v>8771.9356828294658</c:v>
                </c:pt>
                <c:pt idx="131">
                  <c:v>8468.8560084709989</c:v>
                </c:pt>
                <c:pt idx="132">
                  <c:v>8938.7927251822803</c:v>
                </c:pt>
                <c:pt idx="133">
                  <c:v>8835.0444753979973</c:v>
                </c:pt>
                <c:pt idx="134">
                  <c:v>8401.8884394552588</c:v>
                </c:pt>
                <c:pt idx="135">
                  <c:v>8231.2350076638322</c:v>
                </c:pt>
                <c:pt idx="136">
                  <c:v>8807.4959876449502</c:v>
                </c:pt>
                <c:pt idx="137">
                  <c:v>8897.1605231960548</c:v>
                </c:pt>
                <c:pt idx="138">
                  <c:v>8588.6655755597785</c:v>
                </c:pt>
                <c:pt idx="139">
                  <c:v>8997.4108853985763</c:v>
                </c:pt>
                <c:pt idx="140">
                  <c:v>8975.3211719034462</c:v>
                </c:pt>
                <c:pt idx="141">
                  <c:v>8678.7088833062153</c:v>
                </c:pt>
                <c:pt idx="142">
                  <c:v>8566.8644663317427</c:v>
                </c:pt>
                <c:pt idx="143">
                  <c:v>9185.338571827644</c:v>
                </c:pt>
                <c:pt idx="144">
                  <c:v>9588.5522913771347</c:v>
                </c:pt>
                <c:pt idx="145">
                  <c:v>9801.9479959606651</c:v>
                </c:pt>
                <c:pt idx="146">
                  <c:v>10045.259350392744</c:v>
                </c:pt>
                <c:pt idx="147">
                  <c:v>9522.6945078441131</c:v>
                </c:pt>
                <c:pt idx="148">
                  <c:v>9649.847635391925</c:v>
                </c:pt>
                <c:pt idx="149">
                  <c:v>9925.3064506651463</c:v>
                </c:pt>
                <c:pt idx="150">
                  <c:v>9413.8094146338026</c:v>
                </c:pt>
                <c:pt idx="151">
                  <c:v>9484.3403110045383</c:v>
                </c:pt>
                <c:pt idx="152">
                  <c:v>9860.994381580058</c:v>
                </c:pt>
                <c:pt idx="153">
                  <c:v>9677.9160951724152</c:v>
                </c:pt>
                <c:pt idx="154">
                  <c:v>10124.005517075402</c:v>
                </c:pt>
                <c:pt idx="155">
                  <c:v>10229.027801334239</c:v>
                </c:pt>
                <c:pt idx="156">
                  <c:v>10016.219110354301</c:v>
                </c:pt>
                <c:pt idx="157">
                  <c:v>9939.8121882236519</c:v>
                </c:pt>
                <c:pt idx="158">
                  <c:v>10273.618491529027</c:v>
                </c:pt>
                <c:pt idx="159">
                  <c:v>10597.137796691622</c:v>
                </c:pt>
                <c:pt idx="160">
                  <c:v>9940.467715096036</c:v>
                </c:pt>
                <c:pt idx="161">
                  <c:v>10346.038086433438</c:v>
                </c:pt>
                <c:pt idx="162">
                  <c:v>10506.397214233868</c:v>
                </c:pt>
                <c:pt idx="163">
                  <c:v>10446.769190626685</c:v>
                </c:pt>
                <c:pt idx="164">
                  <c:v>10406.346415689042</c:v>
                </c:pt>
                <c:pt idx="165">
                  <c:v>10569.188291345121</c:v>
                </c:pt>
                <c:pt idx="166">
                  <c:v>10800.280775554413</c:v>
                </c:pt>
                <c:pt idx="167">
                  <c:v>10742.397848542145</c:v>
                </c:pt>
                <c:pt idx="168">
                  <c:v>9921.2749356815948</c:v>
                </c:pt>
                <c:pt idx="169">
                  <c:v>9748.6779021304574</c:v>
                </c:pt>
                <c:pt idx="170">
                  <c:v>10155.63099641498</c:v>
                </c:pt>
                <c:pt idx="171">
                  <c:v>9441.405472515602</c:v>
                </c:pt>
                <c:pt idx="172">
                  <c:v>9944.0409216643948</c:v>
                </c:pt>
                <c:pt idx="173">
                  <c:v>10229.530174749169</c:v>
                </c:pt>
                <c:pt idx="174">
                  <c:v>10414.957751420316</c:v>
                </c:pt>
                <c:pt idx="175">
                  <c:v>10087.706310093577</c:v>
                </c:pt>
                <c:pt idx="176">
                  <c:v>10017.140301113679</c:v>
                </c:pt>
                <c:pt idx="177">
                  <c:v>10391.238795039713</c:v>
                </c:pt>
                <c:pt idx="178">
                  <c:v>10473.8159788843</c:v>
                </c:pt>
                <c:pt idx="179">
                  <c:v>10011.838349284535</c:v>
                </c:pt>
                <c:pt idx="180">
                  <c:v>10036.933915118389</c:v>
                </c:pt>
                <c:pt idx="181">
                  <c:v>9518.2002949383896</c:v>
                </c:pt>
                <c:pt idx="182">
                  <c:v>9891.8464431181783</c:v>
                </c:pt>
                <c:pt idx="183">
                  <c:v>10298.390092623031</c:v>
                </c:pt>
                <c:pt idx="184">
                  <c:v>10204.725055161369</c:v>
                </c:pt>
                <c:pt idx="185">
                  <c:v>10330.231161260859</c:v>
                </c:pt>
                <c:pt idx="186">
                  <c:v>10562.160658508921</c:v>
                </c:pt>
                <c:pt idx="187">
                  <c:v>9978.5721408097634</c:v>
                </c:pt>
                <c:pt idx="188">
                  <c:v>10359.469839729767</c:v>
                </c:pt>
                <c:pt idx="189">
                  <c:v>9625.6194000052092</c:v>
                </c:pt>
                <c:pt idx="190">
                  <c:v>10098.436292821203</c:v>
                </c:pt>
                <c:pt idx="191">
                  <c:v>9415.9876331567793</c:v>
                </c:pt>
                <c:pt idx="192">
                  <c:v>9247.5741715720069</c:v>
                </c:pt>
                <c:pt idx="193">
                  <c:v>9391.3880910123171</c:v>
                </c:pt>
                <c:pt idx="194">
                  <c:v>9270.3578380529216</c:v>
                </c:pt>
                <c:pt idx="195">
                  <c:v>9373.4676124832695</c:v>
                </c:pt>
                <c:pt idx="196">
                  <c:v>9310.2676738447262</c:v>
                </c:pt>
                <c:pt idx="197">
                  <c:v>9906.1186838860613</c:v>
                </c:pt>
                <c:pt idx="198">
                  <c:v>9890.0477236390579</c:v>
                </c:pt>
                <c:pt idx="199">
                  <c:v>9722.0790717342043</c:v>
                </c:pt>
                <c:pt idx="200">
                  <c:v>10137.291489686464</c:v>
                </c:pt>
                <c:pt idx="201">
                  <c:v>10745.187542005202</c:v>
                </c:pt>
                <c:pt idx="202">
                  <c:v>9899.8993740138867</c:v>
                </c:pt>
                <c:pt idx="203">
                  <c:v>10416.454184944203</c:v>
                </c:pt>
                <c:pt idx="204">
                  <c:v>10516.741629941142</c:v>
                </c:pt>
                <c:pt idx="205">
                  <c:v>10577.989784256346</c:v>
                </c:pt>
                <c:pt idx="206">
                  <c:v>11204.184477276813</c:v>
                </c:pt>
                <c:pt idx="207">
                  <c:v>10538.539958320078</c:v>
                </c:pt>
                <c:pt idx="208">
                  <c:v>11227.284193217678</c:v>
                </c:pt>
                <c:pt idx="209">
                  <c:v>11132.768025130799</c:v>
                </c:pt>
                <c:pt idx="210">
                  <c:v>11728.68897440808</c:v>
                </c:pt>
                <c:pt idx="211">
                  <c:v>12197.845733695027</c:v>
                </c:pt>
                <c:pt idx="212">
                  <c:v>12423.776258841841</c:v>
                </c:pt>
                <c:pt idx="213">
                  <c:v>12391.590754410488</c:v>
                </c:pt>
                <c:pt idx="214">
                  <c:v>12360.56431638822</c:v>
                </c:pt>
                <c:pt idx="215">
                  <c:v>12546.185858632089</c:v>
                </c:pt>
                <c:pt idx="216">
                  <c:v>12780.594094873499</c:v>
                </c:pt>
                <c:pt idx="217">
                  <c:v>12438.362869927925</c:v>
                </c:pt>
                <c:pt idx="218">
                  <c:v>12544.385545249082</c:v>
                </c:pt>
                <c:pt idx="219">
                  <c:v>12735.313874567455</c:v>
                </c:pt>
                <c:pt idx="220">
                  <c:v>12584.49889375066</c:v>
                </c:pt>
                <c:pt idx="221">
                  <c:v>12254.458759460711</c:v>
                </c:pt>
                <c:pt idx="222">
                  <c:v>12232.92184855049</c:v>
                </c:pt>
                <c:pt idx="223">
                  <c:v>12402.648039132284</c:v>
                </c:pt>
                <c:pt idx="224">
                  <c:v>11887.92779081325</c:v>
                </c:pt>
                <c:pt idx="225">
                  <c:v>11834.894974475839</c:v>
                </c:pt>
                <c:pt idx="226">
                  <c:v>12032.424340200418</c:v>
                </c:pt>
                <c:pt idx="227">
                  <c:v>12163.398563430352</c:v>
                </c:pt>
                <c:pt idx="228">
                  <c:v>12009.68232746825</c:v>
                </c:pt>
                <c:pt idx="229">
                  <c:v>11491.611223856311</c:v>
                </c:pt>
                <c:pt idx="230">
                  <c:v>10424.82887338277</c:v>
                </c:pt>
                <c:pt idx="231">
                  <c:v>10888.268829057426</c:v>
                </c:pt>
                <c:pt idx="232">
                  <c:v>10952.915160647906</c:v>
                </c:pt>
                <c:pt idx="233">
                  <c:v>10807.176810883459</c:v>
                </c:pt>
                <c:pt idx="234">
                  <c:v>11181.418782245608</c:v>
                </c:pt>
                <c:pt idx="235">
                  <c:v>11464.642463967282</c:v>
                </c:pt>
                <c:pt idx="236">
                  <c:v>11322.990949492563</c:v>
                </c:pt>
                <c:pt idx="237">
                  <c:v>10858.584101100852</c:v>
                </c:pt>
                <c:pt idx="238">
                  <c:v>11120.905681297283</c:v>
                </c:pt>
                <c:pt idx="239">
                  <c:v>11384.518850342332</c:v>
                </c:pt>
                <c:pt idx="240">
                  <c:v>11094.461135115802</c:v>
                </c:pt>
                <c:pt idx="241">
                  <c:v>10765.864997515522</c:v>
                </c:pt>
                <c:pt idx="242">
                  <c:v>11074.507956372838</c:v>
                </c:pt>
                <c:pt idx="243">
                  <c:v>10754.538132350815</c:v>
                </c:pt>
                <c:pt idx="244">
                  <c:v>10465.62514489744</c:v>
                </c:pt>
                <c:pt idx="245">
                  <c:v>10820.746278147373</c:v>
                </c:pt>
                <c:pt idx="246">
                  <c:v>10458.914196074178</c:v>
                </c:pt>
                <c:pt idx="247">
                  <c:v>10176.548876158125</c:v>
                </c:pt>
                <c:pt idx="248">
                  <c:v>10510.249059957008</c:v>
                </c:pt>
                <c:pt idx="249">
                  <c:v>10747.142293815607</c:v>
                </c:pt>
                <c:pt idx="250">
                  <c:v>10203.155606236636</c:v>
                </c:pt>
                <c:pt idx="251">
                  <c:v>9622.9253839006269</c:v>
                </c:pt>
                <c:pt idx="252">
                  <c:v>10169.603508927425</c:v>
                </c:pt>
                <c:pt idx="253">
                  <c:v>10601.960388997148</c:v>
                </c:pt>
                <c:pt idx="254">
                  <c:v>10599.670222819266</c:v>
                </c:pt>
                <c:pt idx="255">
                  <c:v>10931.473373624167</c:v>
                </c:pt>
                <c:pt idx="256">
                  <c:v>11179.556232952506</c:v>
                </c:pt>
                <c:pt idx="257">
                  <c:v>11355.994365671453</c:v>
                </c:pt>
                <c:pt idx="258">
                  <c:v>11471.233917964499</c:v>
                </c:pt>
                <c:pt idx="259">
                  <c:v>11534.309044100666</c:v>
                </c:pt>
                <c:pt idx="260">
                  <c:v>11553.030376775414</c:v>
                </c:pt>
                <c:pt idx="261">
                  <c:v>11534.148396048877</c:v>
                </c:pt>
                <c:pt idx="262">
                  <c:v>11483.495038711384</c:v>
                </c:pt>
                <c:pt idx="263">
                  <c:v>11406.106445028172</c:v>
                </c:pt>
                <c:pt idx="264">
                  <c:v>11306.3293541605</c:v>
                </c:pt>
                <c:pt idx="265">
                  <c:v>11187.913325244965</c:v>
                </c:pt>
                <c:pt idx="266">
                  <c:v>11054.090671302327</c:v>
                </c:pt>
                <c:pt idx="267">
                  <c:v>10907.645741917011</c:v>
                </c:pt>
                <c:pt idx="268">
                  <c:v>10750.974972842663</c:v>
                </c:pt>
                <c:pt idx="269">
                  <c:v>10586.138931895677</c:v>
                </c:pt>
                <c:pt idx="270">
                  <c:v>10313.907426837834</c:v>
                </c:pt>
                <c:pt idx="271">
                  <c:v>10162.312903677674</c:v>
                </c:pt>
                <c:pt idx="272">
                  <c:v>10003.617583251469</c:v>
                </c:pt>
                <c:pt idx="273">
                  <c:v>9722.4086234284077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CC-4991-B099-FB06FDA2BDB5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eTRIMP_ALL!$D$2:$D$367</c:f>
              <c:numCache>
                <c:formatCode>General</c:formatCode>
                <c:ptCount val="366"/>
                <c:pt idx="6">
                  <c:v>465</c:v>
                </c:pt>
                <c:pt idx="13">
                  <c:v>447</c:v>
                </c:pt>
                <c:pt idx="19">
                  <c:v>437</c:v>
                </c:pt>
                <c:pt idx="20">
                  <c:v>466</c:v>
                </c:pt>
                <c:pt idx="65">
                  <c:v>454</c:v>
                </c:pt>
                <c:pt idx="71">
                  <c:v>435</c:v>
                </c:pt>
                <c:pt idx="75">
                  <c:v>444</c:v>
                </c:pt>
                <c:pt idx="76">
                  <c:v>440</c:v>
                </c:pt>
                <c:pt idx="78">
                  <c:v>480</c:v>
                </c:pt>
                <c:pt idx="154">
                  <c:v>437</c:v>
                </c:pt>
                <c:pt idx="159">
                  <c:v>440</c:v>
                </c:pt>
                <c:pt idx="166">
                  <c:v>463</c:v>
                </c:pt>
                <c:pt idx="167">
                  <c:v>481</c:v>
                </c:pt>
                <c:pt idx="170">
                  <c:v>471</c:v>
                </c:pt>
                <c:pt idx="183">
                  <c:v>438</c:v>
                </c:pt>
                <c:pt idx="188">
                  <c:v>455</c:v>
                </c:pt>
                <c:pt idx="190">
                  <c:v>447</c:v>
                </c:pt>
                <c:pt idx="201">
                  <c:v>435</c:v>
                </c:pt>
                <c:pt idx="206">
                  <c:v>449</c:v>
                </c:pt>
                <c:pt idx="208">
                  <c:v>437</c:v>
                </c:pt>
                <c:pt idx="216">
                  <c:v>456</c:v>
                </c:pt>
                <c:pt idx="227">
                  <c:v>443</c:v>
                </c:pt>
                <c:pt idx="228">
                  <c:v>446</c:v>
                </c:pt>
                <c:pt idx="229">
                  <c:v>494</c:v>
                </c:pt>
                <c:pt idx="235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C-4991-B099-FB06FDA2B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eTRIMP_ALL!$F$2:$F$367</c:f>
              <c:numCache>
                <c:formatCode>General</c:formatCode>
                <c:ptCount val="366"/>
                <c:pt idx="5">
                  <c:v>0</c:v>
                </c:pt>
                <c:pt idx="6">
                  <c:v>953</c:v>
                </c:pt>
                <c:pt idx="7">
                  <c:v>1029.8883173795878</c:v>
                </c:pt>
                <c:pt idx="8">
                  <c:v>1005.6567823350869</c:v>
                </c:pt>
                <c:pt idx="9">
                  <c:v>1098.87737444001</c:v>
                </c:pt>
                <c:pt idx="10">
                  <c:v>1684.0226432434254</c:v>
                </c:pt>
                <c:pt idx="11">
                  <c:v>2108.4004308084768</c:v>
                </c:pt>
                <c:pt idx="12">
                  <c:v>2172.7933248098698</c:v>
                </c:pt>
                <c:pt idx="13">
                  <c:v>2647.6711626238289</c:v>
                </c:pt>
                <c:pt idx="14">
                  <c:v>2618.375925867796</c:v>
                </c:pt>
                <c:pt idx="15">
                  <c:v>3066.7699566217557</c:v>
                </c:pt>
                <c:pt idx="16">
                  <c:v>2994.6140321168727</c:v>
                </c:pt>
                <c:pt idx="17">
                  <c:v>3685.1558148136378</c:v>
                </c:pt>
                <c:pt idx="18">
                  <c:v>4134.4503140673951</c:v>
                </c:pt>
                <c:pt idx="19">
                  <c:v>4710.1736715572861</c:v>
                </c:pt>
                <c:pt idx="20">
                  <c:v>5181.3512294905322</c:v>
                </c:pt>
                <c:pt idx="21">
                  <c:v>5059.4427741982945</c:v>
                </c:pt>
                <c:pt idx="22">
                  <c:v>5099.0162192419129</c:v>
                </c:pt>
                <c:pt idx="23">
                  <c:v>5250.0449678702953</c:v>
                </c:pt>
                <c:pt idx="24">
                  <c:v>5126.5202647764299</c:v>
                </c:pt>
                <c:pt idx="25">
                  <c:v>5005.9018896031457</c:v>
                </c:pt>
                <c:pt idx="26">
                  <c:v>5117.1214613564352</c:v>
                </c:pt>
                <c:pt idx="27">
                  <c:v>5323.7242241751101</c:v>
                </c:pt>
                <c:pt idx="28">
                  <c:v>5531.465972451675</c:v>
                </c:pt>
                <c:pt idx="29">
                  <c:v>5487.3199077793779</c:v>
                </c:pt>
                <c:pt idx="30">
                  <c:v>5740.2125255497613</c:v>
                </c:pt>
                <c:pt idx="31">
                  <c:v>6193.1550065659085</c:v>
                </c:pt>
                <c:pt idx="32">
                  <c:v>6680.4405149601971</c:v>
                </c:pt>
                <c:pt idx="33">
                  <c:v>6577.2610172231643</c:v>
                </c:pt>
                <c:pt idx="34">
                  <c:v>6756.5091590399525</c:v>
                </c:pt>
                <c:pt idx="35">
                  <c:v>7477.5398944090721</c:v>
                </c:pt>
                <c:pt idx="36">
                  <c:v>7386.6059927030637</c:v>
                </c:pt>
                <c:pt idx="37">
                  <c:v>7667.811612330328</c:v>
                </c:pt>
                <c:pt idx="38">
                  <c:v>7817.4009380238522</c:v>
                </c:pt>
                <c:pt idx="39">
                  <c:v>8403.4706791889803</c:v>
                </c:pt>
                <c:pt idx="40">
                  <c:v>8295.7511878403366</c:v>
                </c:pt>
                <c:pt idx="41">
                  <c:v>8100.5661544378036</c:v>
                </c:pt>
                <c:pt idx="42">
                  <c:v>8335.9734956619577</c:v>
                </c:pt>
                <c:pt idx="43">
                  <c:v>8640.8420991974272</c:v>
                </c:pt>
                <c:pt idx="44">
                  <c:v>9099.5376586990224</c:v>
                </c:pt>
                <c:pt idx="45">
                  <c:v>8929.4408853454388</c:v>
                </c:pt>
                <c:pt idx="46">
                  <c:v>9343.3462021747619</c:v>
                </c:pt>
                <c:pt idx="47">
                  <c:v>10023.513025013421</c:v>
                </c:pt>
                <c:pt idx="48">
                  <c:v>10485.676669715584</c:v>
                </c:pt>
                <c:pt idx="49">
                  <c:v>10358.044783367253</c:v>
                </c:pt>
                <c:pt idx="50">
                  <c:v>10599.337460034092</c:v>
                </c:pt>
                <c:pt idx="51">
                  <c:v>10976.952926995795</c:v>
                </c:pt>
                <c:pt idx="52">
                  <c:v>10766.683738925862</c:v>
                </c:pt>
                <c:pt idx="53">
                  <c:v>11267.361830200218</c:v>
                </c:pt>
                <c:pt idx="54">
                  <c:v>11726.259810456713</c:v>
                </c:pt>
                <c:pt idx="55">
                  <c:v>11450.360695239082</c:v>
                </c:pt>
                <c:pt idx="56">
                  <c:v>11360.953020856659</c:v>
                </c:pt>
                <c:pt idx="57">
                  <c:v>11232.648958252801</c:v>
                </c:pt>
                <c:pt idx="58">
                  <c:v>11051.363673837675</c:v>
                </c:pt>
                <c:pt idx="59">
                  <c:v>11155.343726399606</c:v>
                </c:pt>
                <c:pt idx="60">
                  <c:v>11086.877303702944</c:v>
                </c:pt>
                <c:pt idx="61">
                  <c:v>11446.021780453289</c:v>
                </c:pt>
                <c:pt idx="62">
                  <c:v>11972.716193417536</c:v>
                </c:pt>
                <c:pt idx="63">
                  <c:v>11845.239175195047</c:v>
                </c:pt>
                <c:pt idx="64">
                  <c:v>11998.540676201934</c:v>
                </c:pt>
                <c:pt idx="65">
                  <c:v>12158.23525145645</c:v>
                </c:pt>
                <c:pt idx="66">
                  <c:v>11953.912082704441</c:v>
                </c:pt>
                <c:pt idx="67">
                  <c:v>12032.656693491035</c:v>
                </c:pt>
                <c:pt idx="68">
                  <c:v>12297.548576400595</c:v>
                </c:pt>
                <c:pt idx="69">
                  <c:v>12083.208000085782</c:v>
                </c:pt>
                <c:pt idx="70">
                  <c:v>11872.910496013643</c:v>
                </c:pt>
                <c:pt idx="71">
                  <c:v>11935.560937513565</c:v>
                </c:pt>
                <c:pt idx="72">
                  <c:v>12019.7373197945</c:v>
                </c:pt>
                <c:pt idx="73">
                  <c:v>12492.93317377665</c:v>
                </c:pt>
                <c:pt idx="74">
                  <c:v>12924.995527431447</c:v>
                </c:pt>
                <c:pt idx="75">
                  <c:v>13325.892182643685</c:v>
                </c:pt>
                <c:pt idx="76">
                  <c:v>13780.356415732023</c:v>
                </c:pt>
                <c:pt idx="77">
                  <c:v>14083.12787193891</c:v>
                </c:pt>
                <c:pt idx="78">
                  <c:v>13983.775626451405</c:v>
                </c:pt>
                <c:pt idx="79">
                  <c:v>13767.250171727534</c:v>
                </c:pt>
                <c:pt idx="80">
                  <c:v>13618.329995750171</c:v>
                </c:pt>
                <c:pt idx="81">
                  <c:v>13416.913660337006</c:v>
                </c:pt>
                <c:pt idx="82">
                  <c:v>13745.236311576798</c:v>
                </c:pt>
                <c:pt idx="83">
                  <c:v>13421.834084599055</c:v>
                </c:pt>
                <c:pt idx="84">
                  <c:v>13293.040966555007</c:v>
                </c:pt>
                <c:pt idx="85">
                  <c:v>13107.278133349333</c:v>
                </c:pt>
                <c:pt idx="86">
                  <c:v>13519.77798629169</c:v>
                </c:pt>
                <c:pt idx="87">
                  <c:v>13287.680413438116</c:v>
                </c:pt>
                <c:pt idx="88">
                  <c:v>13895.043705005895</c:v>
                </c:pt>
                <c:pt idx="89">
                  <c:v>13667.116762733742</c:v>
                </c:pt>
                <c:pt idx="90">
                  <c:v>13864.552556979763</c:v>
                </c:pt>
                <c:pt idx="91">
                  <c:v>13677.1890199927</c:v>
                </c:pt>
                <c:pt idx="92">
                  <c:v>13592.387831013813</c:v>
                </c:pt>
                <c:pt idx="93">
                  <c:v>14249.581870981485</c:v>
                </c:pt>
                <c:pt idx="94">
                  <c:v>14037.784443646518</c:v>
                </c:pt>
                <c:pt idx="95">
                  <c:v>14156.037452548138</c:v>
                </c:pt>
                <c:pt idx="96">
                  <c:v>13901.969767602006</c:v>
                </c:pt>
                <c:pt idx="97">
                  <c:v>14576.879866758825</c:v>
                </c:pt>
                <c:pt idx="98">
                  <c:v>14339.810469621118</c:v>
                </c:pt>
                <c:pt idx="99">
                  <c:v>14220.418915544429</c:v>
                </c:pt>
                <c:pt idx="100">
                  <c:v>14389.836443363132</c:v>
                </c:pt>
                <c:pt idx="101">
                  <c:v>14438.267862500716</c:v>
                </c:pt>
                <c:pt idx="102">
                  <c:v>14168.559772032953</c:v>
                </c:pt>
                <c:pt idx="103">
                  <c:v>13971.197458030141</c:v>
                </c:pt>
                <c:pt idx="104">
                  <c:v>14991.478746394225</c:v>
                </c:pt>
                <c:pt idx="105">
                  <c:v>14638.754536902827</c:v>
                </c:pt>
                <c:pt idx="106">
                  <c:v>14503.460133137682</c:v>
                </c:pt>
                <c:pt idx="107">
                  <c:v>14396.218178498521</c:v>
                </c:pt>
                <c:pt idx="108">
                  <c:v>14191.952646172136</c:v>
                </c:pt>
                <c:pt idx="109">
                  <c:v>14356.039937296473</c:v>
                </c:pt>
                <c:pt idx="110">
                  <c:v>14128.266531218851</c:v>
                </c:pt>
                <c:pt idx="111">
                  <c:v>14960.85224921171</c:v>
                </c:pt>
                <c:pt idx="112">
                  <c:v>14608.848629542767</c:v>
                </c:pt>
                <c:pt idx="113">
                  <c:v>14265.127061336938</c:v>
                </c:pt>
                <c:pt idx="114">
                  <c:v>14215.497481892238</c:v>
                </c:pt>
                <c:pt idx="115">
                  <c:v>13881.030802744031</c:v>
                </c:pt>
                <c:pt idx="116">
                  <c:v>13730.618360427208</c:v>
                </c:pt>
                <c:pt idx="117">
                  <c:v>13407.560069184616</c:v>
                </c:pt>
                <c:pt idx="118">
                  <c:v>13092.10279464797</c:v>
                </c:pt>
                <c:pt idx="119">
                  <c:v>13068.06769771445</c:v>
                </c:pt>
                <c:pt idx="120">
                  <c:v>13289.598106072926</c:v>
                </c:pt>
                <c:pt idx="121">
                  <c:v>13056.916277567489</c:v>
                </c:pt>
                <c:pt idx="122">
                  <c:v>13143.709060033456</c:v>
                </c:pt>
                <c:pt idx="123">
                  <c:v>13346.45975471724</c:v>
                </c:pt>
                <c:pt idx="124">
                  <c:v>13177.875267525027</c:v>
                </c:pt>
                <c:pt idx="125">
                  <c:v>12867.822088973046</c:v>
                </c:pt>
                <c:pt idx="126">
                  <c:v>12983.063938760502</c:v>
                </c:pt>
                <c:pt idx="127">
                  <c:v>13451.594342195385</c:v>
                </c:pt>
                <c:pt idx="128">
                  <c:v>13135.101015485301</c:v>
                </c:pt>
                <c:pt idx="129">
                  <c:v>13175.054242938526</c:v>
                </c:pt>
                <c:pt idx="130">
                  <c:v>13639.067438336977</c:v>
                </c:pt>
                <c:pt idx="131">
                  <c:v>14010.1631858766</c:v>
                </c:pt>
                <c:pt idx="132">
                  <c:v>13680.527676386089</c:v>
                </c:pt>
                <c:pt idx="133">
                  <c:v>13833.647934453418</c:v>
                </c:pt>
                <c:pt idx="134">
                  <c:v>14343.165531109051</c:v>
                </c:pt>
                <c:pt idx="135">
                  <c:v>14691.695038094373</c:v>
                </c:pt>
                <c:pt idx="136">
                  <c:v>14346.024233628405</c:v>
                </c:pt>
                <c:pt idx="137">
                  <c:v>14380.486480165084</c:v>
                </c:pt>
                <c:pt idx="138">
                  <c:v>14804.137888166581</c:v>
                </c:pt>
                <c:pt idx="139">
                  <c:v>14588.078293090399</c:v>
                </c:pt>
                <c:pt idx="140">
                  <c:v>14729.84541586896</c:v>
                </c:pt>
                <c:pt idx="141">
                  <c:v>15161.276997360377</c:v>
                </c:pt>
                <c:pt idx="142">
                  <c:v>15484.557721414345</c:v>
                </c:pt>
                <c:pt idx="143">
                  <c:v>15120.232195293482</c:v>
                </c:pt>
                <c:pt idx="144">
                  <c:v>14857.478634311778</c:v>
                </c:pt>
                <c:pt idx="145">
                  <c:v>14708.252421446088</c:v>
                </c:pt>
                <c:pt idx="146">
                  <c:v>14487.859649676404</c:v>
                </c:pt>
                <c:pt idx="147">
                  <c:v>14981.984748100496</c:v>
                </c:pt>
                <c:pt idx="148">
                  <c:v>14938.483916375875</c:v>
                </c:pt>
                <c:pt idx="149">
                  <c:v>14726.006585850959</c:v>
                </c:pt>
                <c:pt idx="150">
                  <c:v>15245.528488537928</c:v>
                </c:pt>
                <c:pt idx="151">
                  <c:v>15295.826917107455</c:v>
                </c:pt>
                <c:pt idx="152">
                  <c:v>15034.941908488699</c:v>
                </c:pt>
                <c:pt idx="153">
                  <c:v>15261.195084100458</c:v>
                </c:pt>
                <c:pt idx="154">
                  <c:v>15222.124904100498</c:v>
                </c:pt>
                <c:pt idx="155">
                  <c:v>14863.97397953813</c:v>
                </c:pt>
                <c:pt idx="156">
                  <c:v>15056.249742154654</c:v>
                </c:pt>
                <c:pt idx="157">
                  <c:v>15157.001580379158</c:v>
                </c:pt>
                <c:pt idx="158">
                  <c:v>14866.382897783553</c:v>
                </c:pt>
                <c:pt idx="159">
                  <c:v>15139.60198261677</c:v>
                </c:pt>
                <c:pt idx="160">
                  <c:v>15210.392683209444</c:v>
                </c:pt>
                <c:pt idx="161">
                  <c:v>14852.517798016466</c:v>
                </c:pt>
                <c:pt idx="162">
                  <c:v>14655.063105261601</c:v>
                </c:pt>
                <c:pt idx="163">
                  <c:v>14639.254188389858</c:v>
                </c:pt>
                <c:pt idx="164">
                  <c:v>14610.81722866796</c:v>
                </c:pt>
                <c:pt idx="165">
                  <c:v>14382.049342645058</c:v>
                </c:pt>
                <c:pt idx="166">
                  <c:v>14335.663979128405</c:v>
                </c:pt>
                <c:pt idx="167">
                  <c:v>14665.369984979323</c:v>
                </c:pt>
                <c:pt idx="168">
                  <c:v>14802.318564611944</c:v>
                </c:pt>
                <c:pt idx="169">
                  <c:v>14990.044975150437</c:v>
                </c:pt>
                <c:pt idx="170">
                  <c:v>15406.354499878131</c:v>
                </c:pt>
                <c:pt idx="171">
                  <c:v>15489.868963658377</c:v>
                </c:pt>
                <c:pt idx="172">
                  <c:v>15125.41847296573</c:v>
                </c:pt>
                <c:pt idx="173">
                  <c:v>14879.835687617844</c:v>
                </c:pt>
                <c:pt idx="174">
                  <c:v>14675.173450996437</c:v>
                </c:pt>
                <c:pt idx="175">
                  <c:v>14940.891371608712</c:v>
                </c:pt>
                <c:pt idx="176">
                  <c:v>15016.357397722708</c:v>
                </c:pt>
                <c:pt idx="177">
                  <c:v>14663.047835527183</c:v>
                </c:pt>
                <c:pt idx="178">
                  <c:v>14521.051051419752</c:v>
                </c:pt>
                <c:pt idx="179">
                  <c:v>14900.395212143176</c:v>
                </c:pt>
                <c:pt idx="180">
                  <c:v>14886.814044586457</c:v>
                </c:pt>
                <c:pt idx="181">
                  <c:v>15412.552418995641</c:v>
                </c:pt>
                <c:pt idx="182">
                  <c:v>15160.213856192786</c:v>
                </c:pt>
                <c:pt idx="183">
                  <c:v>15189.519594165278</c:v>
                </c:pt>
                <c:pt idx="184">
                  <c:v>14946.821417551868</c:v>
                </c:pt>
                <c:pt idx="185">
                  <c:v>14811.147919686746</c:v>
                </c:pt>
                <c:pt idx="186">
                  <c:v>14540.66659039238</c:v>
                </c:pt>
                <c:pt idx="187">
                  <c:v>15031.549230568371</c:v>
                </c:pt>
                <c:pt idx="188">
                  <c:v>15059.882230169327</c:v>
                </c:pt>
                <c:pt idx="189">
                  <c:v>15441.54860207759</c:v>
                </c:pt>
                <c:pt idx="190">
                  <c:v>15628.235007993293</c:v>
                </c:pt>
                <c:pt idx="191">
                  <c:v>15896.528997652846</c:v>
                </c:pt>
                <c:pt idx="192">
                  <c:v>16241.510482254369</c:v>
                </c:pt>
                <c:pt idx="193">
                  <c:v>16326.375134387012</c:v>
                </c:pt>
                <c:pt idx="194">
                  <c:v>16664.243064392133</c:v>
                </c:pt>
                <c:pt idx="195">
                  <c:v>16823.161531869933</c:v>
                </c:pt>
                <c:pt idx="196">
                  <c:v>17148.34091584817</c:v>
                </c:pt>
                <c:pt idx="197">
                  <c:v>16850.869377385938</c:v>
                </c:pt>
                <c:pt idx="198">
                  <c:v>17060.396842492682</c:v>
                </c:pt>
                <c:pt idx="199">
                  <c:v>17441.994479745434</c:v>
                </c:pt>
                <c:pt idx="200">
                  <c:v>17295.613768216139</c:v>
                </c:pt>
                <c:pt idx="201">
                  <c:v>17631.677147935774</c:v>
                </c:pt>
                <c:pt idx="202">
                  <c:v>17981.833523152658</c:v>
                </c:pt>
                <c:pt idx="203">
                  <c:v>17756.900109452727</c:v>
                </c:pt>
                <c:pt idx="204">
                  <c:v>17860.110199592706</c:v>
                </c:pt>
                <c:pt idx="205">
                  <c:v>17997.891930391223</c:v>
                </c:pt>
                <c:pt idx="206">
                  <c:v>18476.431889453914</c:v>
                </c:pt>
                <c:pt idx="207">
                  <c:v>18520.712610410355</c:v>
                </c:pt>
                <c:pt idx="208">
                  <c:v>18505.951480688869</c:v>
                </c:pt>
                <c:pt idx="209">
                  <c:v>18395.537655452837</c:v>
                </c:pt>
                <c:pt idx="210">
                  <c:v>17962.721681294886</c:v>
                </c:pt>
                <c:pt idx="211">
                  <c:v>17540.089136998835</c:v>
                </c:pt>
                <c:pt idx="212">
                  <c:v>17261.853623635943</c:v>
                </c:pt>
                <c:pt idx="213">
                  <c:v>17187.711322615927</c:v>
                </c:pt>
                <c:pt idx="214">
                  <c:v>17110.313464886633</c:v>
                </c:pt>
                <c:pt idx="215">
                  <c:v>16813.736648206439</c:v>
                </c:pt>
                <c:pt idx="216">
                  <c:v>17081.137783800776</c:v>
                </c:pt>
                <c:pt idx="217">
                  <c:v>16679.247421687305</c:v>
                </c:pt>
                <c:pt idx="218">
                  <c:v>16414.81286194508</c:v>
                </c:pt>
                <c:pt idx="219">
                  <c:v>16028.600001384448</c:v>
                </c:pt>
                <c:pt idx="220">
                  <c:v>15925.47407802602</c:v>
                </c:pt>
                <c:pt idx="221">
                  <c:v>16012.774533706646</c:v>
                </c:pt>
                <c:pt idx="222">
                  <c:v>15843.020956910617</c:v>
                </c:pt>
                <c:pt idx="223">
                  <c:v>15470.261395461348</c:v>
                </c:pt>
                <c:pt idx="224">
                  <c:v>15727.27223777723</c:v>
                </c:pt>
                <c:pt idx="225">
                  <c:v>15613.236048461331</c:v>
                </c:pt>
                <c:pt idx="226">
                  <c:v>15245.882938340641</c:v>
                </c:pt>
                <c:pt idx="227">
                  <c:v>15188.173027304145</c:v>
                </c:pt>
                <c:pt idx="228">
                  <c:v>15631.820933137786</c:v>
                </c:pt>
                <c:pt idx="229">
                  <c:v>15949.030552026898</c:v>
                </c:pt>
                <c:pt idx="230">
                  <c:v>16326.776763605863</c:v>
                </c:pt>
                <c:pt idx="231">
                  <c:v>15942.635243952871</c:v>
                </c:pt>
                <c:pt idx="232">
                  <c:v>15862.531926344158</c:v>
                </c:pt>
                <c:pt idx="233">
                  <c:v>15977.313304692338</c:v>
                </c:pt>
                <c:pt idx="234">
                  <c:v>15601.394070804254</c:v>
                </c:pt>
                <c:pt idx="235">
                  <c:v>15638.319582444537</c:v>
                </c:pt>
                <c:pt idx="236">
                  <c:v>15311.376299076423</c:v>
                </c:pt>
                <c:pt idx="237">
                  <c:v>15648.125439726336</c:v>
                </c:pt>
                <c:pt idx="238">
                  <c:v>15348.951441075451</c:v>
                </c:pt>
                <c:pt idx="239">
                  <c:v>14987.816502010326</c:v>
                </c:pt>
                <c:pt idx="240">
                  <c:v>15114.178458952349</c:v>
                </c:pt>
                <c:pt idx="241">
                  <c:v>15328.567332176202</c:v>
                </c:pt>
                <c:pt idx="242">
                  <c:v>14967.911996812572</c:v>
                </c:pt>
                <c:pt idx="243">
                  <c:v>15163.742273189919</c:v>
                </c:pt>
                <c:pt idx="244">
                  <c:v>15387.964993461681</c:v>
                </c:pt>
                <c:pt idx="245">
                  <c:v>15025.912131311203</c:v>
                </c:pt>
                <c:pt idx="246">
                  <c:v>15302.377762349854</c:v>
                </c:pt>
                <c:pt idx="247">
                  <c:v>15571.338623391543</c:v>
                </c:pt>
                <c:pt idx="248">
                  <c:v>15284.971289016359</c:v>
                </c:pt>
                <c:pt idx="249">
                  <c:v>15026.341695016918</c:v>
                </c:pt>
                <c:pt idx="250">
                  <c:v>15494.797219146098</c:v>
                </c:pt>
                <c:pt idx="251">
                  <c:v>16112.230774914078</c:v>
                </c:pt>
                <c:pt idx="252">
                  <c:v>15733.137160510531</c:v>
                </c:pt>
                <c:pt idx="253">
                  <c:v>15362.962979454804</c:v>
                </c:pt>
                <c:pt idx="254">
                  <c:v>15338.020372524206</c:v>
                </c:pt>
                <c:pt idx="255">
                  <c:v>14977.14262306518</c:v>
                </c:pt>
                <c:pt idx="256">
                  <c:v>14624.755718375658</c:v>
                </c:pt>
                <c:pt idx="257">
                  <c:v>14280.659883199318</c:v>
                </c:pt>
                <c:pt idx="258">
                  <c:v>13944.660042654665</c:v>
                </c:pt>
                <c:pt idx="259">
                  <c:v>13616.565711643143</c:v>
                </c:pt>
                <c:pt idx="260">
                  <c:v>13296.190886859284</c:v>
                </c:pt>
                <c:pt idx="261">
                  <c:v>12983.353941341671</c:v>
                </c:pt>
                <c:pt idx="262">
                  <c:v>12677.877521504952</c:v>
                </c:pt>
                <c:pt idx="263">
                  <c:v>12379.588446594502</c:v>
                </c:pt>
                <c:pt idx="264">
                  <c:v>12088.317610506758</c:v>
                </c:pt>
                <c:pt idx="265">
                  <c:v>11803.899885919549</c:v>
                </c:pt>
                <c:pt idx="266">
                  <c:v>11526.174030678083</c:v>
                </c:pt>
                <c:pt idx="267">
                  <c:v>11254.982596383512</c:v>
                </c:pt>
                <c:pt idx="268">
                  <c:v>10990.171839132252</c:v>
                </c:pt>
                <c:pt idx="269">
                  <c:v>10731.591632355456</c:v>
                </c:pt>
                <c:pt idx="270">
                  <c:v>10580.095381709232</c:v>
                </c:pt>
                <c:pt idx="271">
                  <c:v>10331.163582319223</c:v>
                </c:pt>
                <c:pt idx="272">
                  <c:v>10088.088728307483</c:v>
                </c:pt>
                <c:pt idx="273">
                  <c:v>9967.7330156278913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CC-4991-B099-FB06FDA2BDB5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eTRIMP_ALL!$H$2:$H$367</c:f>
              <c:numCache>
                <c:formatCode>General</c:formatCode>
                <c:ptCount val="366"/>
                <c:pt idx="5">
                  <c:v>0</c:v>
                </c:pt>
                <c:pt idx="6">
                  <c:v>1906</c:v>
                </c:pt>
                <c:pt idx="7">
                  <c:v>1850.890876923846</c:v>
                </c:pt>
                <c:pt idx="8">
                  <c:v>1604.4963960545156</c:v>
                </c:pt>
                <c:pt idx="9">
                  <c:v>1624.6664659684739</c:v>
                </c:pt>
                <c:pt idx="10">
                  <c:v>2630.3874538133005</c:v>
                </c:pt>
                <c:pt idx="11">
                  <c:v>3208.2247514909018</c:v>
                </c:pt>
                <c:pt idx="12">
                  <c:v>3009.1391344989811</c:v>
                </c:pt>
                <c:pt idx="13">
                  <c:v>3660.5562129705559</c:v>
                </c:pt>
                <c:pt idx="14">
                  <c:v>3239.255281817394</c:v>
                </c:pt>
                <c:pt idx="15">
                  <c:v>3828.0388154565453</c:v>
                </c:pt>
                <c:pt idx="16">
                  <c:v>3318.4422485051432</c:v>
                </c:pt>
                <c:pt idx="17">
                  <c:v>4398.6842468264085</c:v>
                </c:pt>
                <c:pt idx="18">
                  <c:v>4885.1221615530867</c:v>
                </c:pt>
                <c:pt idx="19">
                  <c:v>5580.8044394302069</c:v>
                </c:pt>
                <c:pt idx="20">
                  <c:v>6001.8760313697476</c:v>
                </c:pt>
                <c:pt idx="21">
                  <c:v>5202.8936886347619</c:v>
                </c:pt>
                <c:pt idx="22">
                  <c:v>4827.5007534271781</c:v>
                </c:pt>
                <c:pt idx="23">
                  <c:v>4726.8537141733714</c:v>
                </c:pt>
                <c:pt idx="24">
                  <c:v>4097.6050201689577</c:v>
                </c:pt>
                <c:pt idx="25">
                  <c:v>3552.1232338898667</c:v>
                </c:pt>
                <c:pt idx="26">
                  <c:v>3537.2571286482707</c:v>
                </c:pt>
                <c:pt idx="27">
                  <c:v>3720.3700305589709</c:v>
                </c:pt>
                <c:pt idx="28">
                  <c:v>3891.1065583844797</c:v>
                </c:pt>
                <c:pt idx="29">
                  <c:v>3545.114281036495</c:v>
                </c:pt>
                <c:pt idx="30">
                  <c:v>3837.1812223192919</c:v>
                </c:pt>
                <c:pt idx="31">
                  <c:v>4502.3675989649819</c:v>
                </c:pt>
                <c:pt idx="32">
                  <c:v>5169.0029680940315</c:v>
                </c:pt>
                <c:pt idx="33">
                  <c:v>4588.8944367838094</c:v>
                </c:pt>
                <c:pt idx="34">
                  <c:v>4646.011171534441</c:v>
                </c:pt>
                <c:pt idx="35">
                  <c:v>5787.5244065956567</c:v>
                </c:pt>
                <c:pt idx="36">
                  <c:v>5187.0770023425594</c:v>
                </c:pt>
                <c:pt idx="37">
                  <c:v>5406.5624176331858</c:v>
                </c:pt>
                <c:pt idx="38">
                  <c:v>5346.8294734661204</c:v>
                </c:pt>
                <c:pt idx="39">
                  <c:v>6175.04830428068</c:v>
                </c:pt>
                <c:pt idx="40">
                  <c:v>5533.0129048707558</c:v>
                </c:pt>
                <c:pt idx="41">
                  <c:v>4796.4466062650117</c:v>
                </c:pt>
                <c:pt idx="42">
                  <c:v>5009.9335603028994</c:v>
                </c:pt>
                <c:pt idx="43">
                  <c:v>5345.0006826433273</c:v>
                </c:pt>
                <c:pt idx="44">
                  <c:v>5957.4629659331349</c:v>
                </c:pt>
                <c:pt idx="45">
                  <c:v>5252.3929837476035</c:v>
                </c:pt>
                <c:pt idx="46">
                  <c:v>5801.183398413712</c:v>
                </c:pt>
                <c:pt idx="47">
                  <c:v>6828.9176804824992</c:v>
                </c:pt>
                <c:pt idx="48">
                  <c:v>7315.837816423551</c:v>
                </c:pt>
                <c:pt idx="49">
                  <c:v>6580.0949212142023</c:v>
                </c:pt>
                <c:pt idx="50">
                  <c:v>6674.1388654590046</c:v>
                </c:pt>
                <c:pt idx="51">
                  <c:v>7039.663482330162</c:v>
                </c:pt>
                <c:pt idx="52">
                  <c:v>6198.5286945104208</c:v>
                </c:pt>
                <c:pt idx="53">
                  <c:v>6881.3675362384283</c:v>
                </c:pt>
                <c:pt idx="54">
                  <c:v>7413.3054372234501</c:v>
                </c:pt>
                <c:pt idx="55">
                  <c:v>6426.4306476268657</c:v>
                </c:pt>
                <c:pt idx="56">
                  <c:v>5930.9307027049763</c:v>
                </c:pt>
                <c:pt idx="57">
                  <c:v>5419.3927511247584</c:v>
                </c:pt>
                <c:pt idx="58">
                  <c:v>4863.9518060163891</c:v>
                </c:pt>
                <c:pt idx="59">
                  <c:v>4944.4523260855904</c:v>
                </c:pt>
                <c:pt idx="60">
                  <c:v>4674.2364478519767</c:v>
                </c:pt>
                <c:pt idx="61">
                  <c:v>5291.9922748496701</c:v>
                </c:pt>
                <c:pt idx="62">
                  <c:v>6179.5111487158674</c:v>
                </c:pt>
                <c:pt idx="63">
                  <c:v>5665.3232460816434</c:v>
                </c:pt>
                <c:pt idx="64">
                  <c:v>5775.1435169691358</c:v>
                </c:pt>
                <c:pt idx="65">
                  <c:v>5890.3442827460813</c:v>
                </c:pt>
                <c:pt idx="66">
                  <c:v>5269.6884806324124</c:v>
                </c:pt>
                <c:pt idx="67">
                  <c:v>5288.1764824283509</c:v>
                </c:pt>
                <c:pt idx="68">
                  <c:v>5680.2033225957921</c:v>
                </c:pt>
                <c:pt idx="69">
                  <c:v>5074.0427264458431</c:v>
                </c:pt>
                <c:pt idx="70">
                  <c:v>4546.5755019440576</c:v>
                </c:pt>
                <c:pt idx="71">
                  <c:v>4625.3258221808919</c:v>
                </c:pt>
                <c:pt idx="72">
                  <c:v>4739.5927343924541</c:v>
                </c:pt>
                <c:pt idx="73">
                  <c:v>5620.6481952613512</c:v>
                </c:pt>
                <c:pt idx="74">
                  <c:v>6324.4157027428091</c:v>
                </c:pt>
                <c:pt idx="75">
                  <c:v>6892.4962015407555</c:v>
                </c:pt>
                <c:pt idx="76">
                  <c:v>7510.9526312277549</c:v>
                </c:pt>
                <c:pt idx="77">
                  <c:v>7765.0788420818162</c:v>
                </c:pt>
                <c:pt idx="78">
                  <c:v>7195.3752380184569</c:v>
                </c:pt>
                <c:pt idx="79">
                  <c:v>6462.4901742479033</c:v>
                </c:pt>
                <c:pt idx="80">
                  <c:v>5952.1899094082073</c:v>
                </c:pt>
                <c:pt idx="81">
                  <c:v>5397.8218875820103</c:v>
                </c:pt>
                <c:pt idx="82">
                  <c:v>5967.2525011326543</c:v>
                </c:pt>
                <c:pt idx="83">
                  <c:v>5172.8793154608938</c:v>
                </c:pt>
                <c:pt idx="84">
                  <c:v>4858.254756647897</c:v>
                </c:pt>
                <c:pt idx="85">
                  <c:v>4465.5136798942585</c:v>
                </c:pt>
                <c:pt idx="86">
                  <c:v>5312.8391201324393</c:v>
                </c:pt>
                <c:pt idx="87">
                  <c:v>4777.5828181710121</c:v>
                </c:pt>
                <c:pt idx="88">
                  <c:v>5981.5809592986407</c:v>
                </c:pt>
                <c:pt idx="89">
                  <c:v>5383.3003391824823</c:v>
                </c:pt>
                <c:pt idx="90">
                  <c:v>5704.6640917549503</c:v>
                </c:pt>
                <c:pt idx="91">
                  <c:v>5222.9392266408086</c:v>
                </c:pt>
                <c:pt idx="92">
                  <c:v>5001.6505873132219</c:v>
                </c:pt>
                <c:pt idx="93">
                  <c:v>6289.8203564143478</c:v>
                </c:pt>
                <c:pt idx="94">
                  <c:v>5699.4486603744081</c:v>
                </c:pt>
                <c:pt idx="95">
                  <c:v>5837.802884439353</c:v>
                </c:pt>
                <c:pt idx="96">
                  <c:v>5218.6623036183382</c:v>
                </c:pt>
                <c:pt idx="97">
                  <c:v>6527.9430172661096</c:v>
                </c:pt>
                <c:pt idx="98">
                  <c:v>5870.7295324965089</c:v>
                </c:pt>
                <c:pt idx="99">
                  <c:v>5525.2056871319392</c:v>
                </c:pt>
                <c:pt idx="100">
                  <c:v>5797.678701748694</c:v>
                </c:pt>
                <c:pt idx="101">
                  <c:v>5799.8795363982672</c:v>
                </c:pt>
                <c:pt idx="102">
                  <c:v>5167.7873913169869</c:v>
                </c:pt>
                <c:pt idx="103">
                  <c:v>4751.8406801403398</c:v>
                </c:pt>
                <c:pt idx="104">
                  <c:v>6817.2656687475319</c:v>
                </c:pt>
                <c:pt idx="105">
                  <c:v>5909.7369449628777</c:v>
                </c:pt>
                <c:pt idx="106">
                  <c:v>5541.2819509254741</c:v>
                </c:pt>
                <c:pt idx="107">
                  <c:v>5271.6148595418636</c:v>
                </c:pt>
                <c:pt idx="108">
                  <c:v>4838.7528177314989</c:v>
                </c:pt>
                <c:pt idx="109">
                  <c:v>5190.6078800453552</c:v>
                </c:pt>
                <c:pt idx="110">
                  <c:v>4719.6232574804599</c:v>
                </c:pt>
                <c:pt idx="111">
                  <c:v>6421.3370970567721</c:v>
                </c:pt>
                <c:pt idx="112">
                  <c:v>5566.5152162845025</c:v>
                </c:pt>
                <c:pt idx="113">
                  <c:v>4825.4890196201377</c:v>
                </c:pt>
                <c:pt idx="114">
                  <c:v>4755.1193865958685</c:v>
                </c:pt>
                <c:pt idx="115">
                  <c:v>4122.1079069135985</c:v>
                </c:pt>
                <c:pt idx="116">
                  <c:v>3925.7338448888772</c:v>
                </c:pt>
                <c:pt idx="117">
                  <c:v>3403.1319104354752</c:v>
                </c:pt>
                <c:pt idx="118">
                  <c:v>2950.0998430911277</c:v>
                </c:pt>
                <c:pt idx="119">
                  <c:v>3125.3763560321772</c:v>
                </c:pt>
                <c:pt idx="120">
                  <c:v>3767.3196914460495</c:v>
                </c:pt>
                <c:pt idx="121">
                  <c:v>3425.8061818082538</c:v>
                </c:pt>
                <c:pt idx="122">
                  <c:v>3757.7556678371279</c:v>
                </c:pt>
                <c:pt idx="123">
                  <c:v>4281.5153411089905</c:v>
                </c:pt>
                <c:pt idx="124">
                  <c:v>4002.4214266487443</c:v>
                </c:pt>
                <c:pt idx="125">
                  <c:v>3469.6106802483891</c:v>
                </c:pt>
                <c:pt idx="126">
                  <c:v>3843.7288194445223</c:v>
                </c:pt>
                <c:pt idx="127">
                  <c:v>4880.0435662093123</c:v>
                </c:pt>
                <c:pt idx="128">
                  <c:v>4230.4019173649149</c:v>
                </c:pt>
                <c:pt idx="129">
                  <c:v>4365.2419292244385</c:v>
                </c:pt>
                <c:pt idx="130">
                  <c:v>5332.131755507512</c:v>
                </c:pt>
                <c:pt idx="131">
                  <c:v>6006.3071774056007</c:v>
                </c:pt>
                <c:pt idx="132">
                  <c:v>5206.7349512038081</c:v>
                </c:pt>
                <c:pt idx="133">
                  <c:v>5463.6034590554218</c:v>
                </c:pt>
                <c:pt idx="134">
                  <c:v>6406.2770916537911</c:v>
                </c:pt>
                <c:pt idx="135">
                  <c:v>6925.4600304305404</c:v>
                </c:pt>
                <c:pt idx="136">
                  <c:v>6003.5282459834552</c:v>
                </c:pt>
                <c:pt idx="137">
                  <c:v>5948.325956969029</c:v>
                </c:pt>
                <c:pt idx="138">
                  <c:v>6680.4723126068011</c:v>
                </c:pt>
                <c:pt idx="139">
                  <c:v>6055.6674076918225</c:v>
                </c:pt>
                <c:pt idx="140">
                  <c:v>6219.524243965514</c:v>
                </c:pt>
                <c:pt idx="141">
                  <c:v>6947.568114054161</c:v>
                </c:pt>
                <c:pt idx="142">
                  <c:v>7382.6932550826014</c:v>
                </c:pt>
                <c:pt idx="143">
                  <c:v>6399.8936234658368</c:v>
                </c:pt>
                <c:pt idx="144">
                  <c:v>5733.9263429346438</c:v>
                </c:pt>
                <c:pt idx="145">
                  <c:v>5371.304425485424</c:v>
                </c:pt>
                <c:pt idx="146">
                  <c:v>4907.6002992836602</c:v>
                </c:pt>
                <c:pt idx="147">
                  <c:v>5924.2902402563823</c:v>
                </c:pt>
                <c:pt idx="148">
                  <c:v>5753.6362809839511</c:v>
                </c:pt>
                <c:pt idx="149">
                  <c:v>5265.7001351858135</c:v>
                </c:pt>
                <c:pt idx="150">
                  <c:v>6296.7190739041253</c:v>
                </c:pt>
                <c:pt idx="151">
                  <c:v>6276.486606102917</c:v>
                </c:pt>
                <c:pt idx="152">
                  <c:v>5638.9475269086415</c:v>
                </c:pt>
                <c:pt idx="153">
                  <c:v>6048.2789889280439</c:v>
                </c:pt>
                <c:pt idx="154">
                  <c:v>5883.1193870250945</c:v>
                </c:pt>
                <c:pt idx="155">
                  <c:v>5099.9461782038898</c:v>
                </c:pt>
                <c:pt idx="156">
                  <c:v>5505.0306318003531</c:v>
                </c:pt>
                <c:pt idx="157">
                  <c:v>5682.1893921555056</c:v>
                </c:pt>
                <c:pt idx="158">
                  <c:v>5057.764406254526</c:v>
                </c:pt>
                <c:pt idx="159">
                  <c:v>5630.4641859251478</c:v>
                </c:pt>
                <c:pt idx="160">
                  <c:v>5734.9249681134079</c:v>
                </c:pt>
                <c:pt idx="161">
                  <c:v>4971.4797115830279</c:v>
                </c:pt>
                <c:pt idx="162">
                  <c:v>4613.6658910277338</c:v>
                </c:pt>
                <c:pt idx="163">
                  <c:v>4657.484997763172</c:v>
                </c:pt>
                <c:pt idx="164">
                  <c:v>4669.4708129789178</c:v>
                </c:pt>
                <c:pt idx="165">
                  <c:v>4277.8610512999367</c:v>
                </c:pt>
                <c:pt idx="166">
                  <c:v>4292.3832035739924</c:v>
                </c:pt>
                <c:pt idx="167">
                  <c:v>5054.9721364371781</c:v>
                </c:pt>
                <c:pt idx="168">
                  <c:v>5346.0436289303489</c:v>
                </c:pt>
                <c:pt idx="169">
                  <c:v>5706.3670730199801</c:v>
                </c:pt>
                <c:pt idx="170">
                  <c:v>6484.7235034631512</c:v>
                </c:pt>
                <c:pt idx="171">
                  <c:v>6513.4634911427756</c:v>
                </c:pt>
                <c:pt idx="172">
                  <c:v>5646.3775513013352</c:v>
                </c:pt>
                <c:pt idx="173">
                  <c:v>5115.3055128686747</c:v>
                </c:pt>
                <c:pt idx="174">
                  <c:v>4725.2156995761216</c:v>
                </c:pt>
                <c:pt idx="175">
                  <c:v>5318.1850615151334</c:v>
                </c:pt>
                <c:pt idx="176">
                  <c:v>5464.2170966090289</c:v>
                </c:pt>
                <c:pt idx="177">
                  <c:v>4736.8090404874702</c:v>
                </c:pt>
                <c:pt idx="178">
                  <c:v>4512.2350725354509</c:v>
                </c:pt>
                <c:pt idx="179">
                  <c:v>5353.5568628586398</c:v>
                </c:pt>
                <c:pt idx="180">
                  <c:v>5314.8801294680688</c:v>
                </c:pt>
                <c:pt idx="181">
                  <c:v>6359.3521240572527</c:v>
                </c:pt>
                <c:pt idx="182">
                  <c:v>5733.3674130746076</c:v>
                </c:pt>
                <c:pt idx="183">
                  <c:v>5742.1295015422475</c:v>
                </c:pt>
                <c:pt idx="184">
                  <c:v>5207.0963623905</c:v>
                </c:pt>
                <c:pt idx="185">
                  <c:v>4945.9167584258867</c:v>
                </c:pt>
                <c:pt idx="186">
                  <c:v>4443.5059318834592</c:v>
                </c:pt>
                <c:pt idx="187">
                  <c:v>5517.9770897586068</c:v>
                </c:pt>
                <c:pt idx="188">
                  <c:v>5547.4123904395601</c:v>
                </c:pt>
                <c:pt idx="189">
                  <c:v>6280.9292020723806</c:v>
                </c:pt>
                <c:pt idx="190">
                  <c:v>6544.798715172089</c:v>
                </c:pt>
                <c:pt idx="191">
                  <c:v>6945.5413644960672</c:v>
                </c:pt>
                <c:pt idx="192">
                  <c:v>7458.9363106823612</c:v>
                </c:pt>
                <c:pt idx="193">
                  <c:v>7399.9870433746928</c:v>
                </c:pt>
                <c:pt idx="194">
                  <c:v>7858.88522633921</c:v>
                </c:pt>
                <c:pt idx="195">
                  <c:v>7914.6939193866647</c:v>
                </c:pt>
                <c:pt idx="196">
                  <c:v>8303.0732420034437</c:v>
                </c:pt>
                <c:pt idx="197">
                  <c:v>7409.7506934998764</c:v>
                </c:pt>
                <c:pt idx="198">
                  <c:v>7635.3491188536245</c:v>
                </c:pt>
                <c:pt idx="199">
                  <c:v>8184.9154080112294</c:v>
                </c:pt>
                <c:pt idx="200">
                  <c:v>7623.3222785296748</c:v>
                </c:pt>
                <c:pt idx="201">
                  <c:v>8094.4896059305729</c:v>
                </c:pt>
                <c:pt idx="202">
                  <c:v>8546.9341491387713</c:v>
                </c:pt>
                <c:pt idx="203">
                  <c:v>7805.4459245085236</c:v>
                </c:pt>
                <c:pt idx="204">
                  <c:v>7808.3685696515631</c:v>
                </c:pt>
                <c:pt idx="205">
                  <c:v>7884.9021461348766</c:v>
                </c:pt>
                <c:pt idx="206">
                  <c:v>8639.2474121771011</c:v>
                </c:pt>
                <c:pt idx="207">
                  <c:v>8447.1726520902776</c:v>
                </c:pt>
                <c:pt idx="208">
                  <c:v>8164.6672874711912</c:v>
                </c:pt>
                <c:pt idx="209">
                  <c:v>7727.7696303220382</c:v>
                </c:pt>
                <c:pt idx="210">
                  <c:v>6699.0327068868055</c:v>
                </c:pt>
                <c:pt idx="211">
                  <c:v>5807.243403303808</c:v>
                </c:pt>
                <c:pt idx="212">
                  <c:v>5303.0773647941014</c:v>
                </c:pt>
                <c:pt idx="213">
                  <c:v>5261.1205682054378</c:v>
                </c:pt>
                <c:pt idx="214">
                  <c:v>5214.7491484984121</c:v>
                </c:pt>
                <c:pt idx="215">
                  <c:v>4732.5507895743513</c:v>
                </c:pt>
                <c:pt idx="216">
                  <c:v>5428.5436889272769</c:v>
                </c:pt>
                <c:pt idx="217">
                  <c:v>4705.8845517593809</c:v>
                </c:pt>
                <c:pt idx="218">
                  <c:v>4335.4273166959974</c:v>
                </c:pt>
                <c:pt idx="219">
                  <c:v>3758.2861268169918</c:v>
                </c:pt>
                <c:pt idx="220">
                  <c:v>3805.9751842753585</c:v>
                </c:pt>
                <c:pt idx="221">
                  <c:v>4223.3157742459334</c:v>
                </c:pt>
                <c:pt idx="222">
                  <c:v>4075.099108360127</c:v>
                </c:pt>
                <c:pt idx="223">
                  <c:v>3532.6133563290646</c:v>
                </c:pt>
                <c:pt idx="224">
                  <c:v>4304.3444469639799</c:v>
                </c:pt>
                <c:pt idx="225">
                  <c:v>4243.3410739854917</c:v>
                </c:pt>
                <c:pt idx="226">
                  <c:v>3678.4585981402229</c:v>
                </c:pt>
                <c:pt idx="227">
                  <c:v>3790.7744638737936</c:v>
                </c:pt>
                <c:pt idx="228">
                  <c:v>4888.1386056695346</c:v>
                </c:pt>
                <c:pt idx="229">
                  <c:v>5607.4193281705875</c:v>
                </c:pt>
                <c:pt idx="230">
                  <c:v>6366.9478902230931</c:v>
                </c:pt>
                <c:pt idx="231">
                  <c:v>5519.3664148954449</c:v>
                </c:pt>
                <c:pt idx="232">
                  <c:v>5374.6167656962525</c:v>
                </c:pt>
                <c:pt idx="233">
                  <c:v>5635.1364938088809</c:v>
                </c:pt>
                <c:pt idx="234">
                  <c:v>4884.9752885586449</c:v>
                </c:pt>
                <c:pt idx="235">
                  <c:v>5042.6771184772551</c:v>
                </c:pt>
                <c:pt idx="236">
                  <c:v>4453.3853495838603</c:v>
                </c:pt>
                <c:pt idx="237">
                  <c:v>5254.541338625485</c:v>
                </c:pt>
                <c:pt idx="238">
                  <c:v>4693.0457597781678</c:v>
                </c:pt>
                <c:pt idx="239">
                  <c:v>4068.2976516679933</c:v>
                </c:pt>
                <c:pt idx="240">
                  <c:v>4484.7173238365458</c:v>
                </c:pt>
                <c:pt idx="241">
                  <c:v>5027.7023346606802</c:v>
                </c:pt>
                <c:pt idx="242">
                  <c:v>4358.4040404397347</c:v>
                </c:pt>
                <c:pt idx="243">
                  <c:v>4874.2041408391033</c:v>
                </c:pt>
                <c:pt idx="244">
                  <c:v>5387.3398485642401</c:v>
                </c:pt>
                <c:pt idx="245">
                  <c:v>4670.1658531638295</c:v>
                </c:pt>
                <c:pt idx="246">
                  <c:v>5308.4635662756755</c:v>
                </c:pt>
                <c:pt idx="247">
                  <c:v>5859.7897472334162</c:v>
                </c:pt>
                <c:pt idx="248">
                  <c:v>5239.7222290593509</c:v>
                </c:pt>
                <c:pt idx="249">
                  <c:v>4744.1994012013101</c:v>
                </c:pt>
                <c:pt idx="250">
                  <c:v>5756.6416129094605</c:v>
                </c:pt>
                <c:pt idx="251">
                  <c:v>6954.3053910134513</c:v>
                </c:pt>
                <c:pt idx="252">
                  <c:v>6028.5336515831059</c:v>
                </c:pt>
                <c:pt idx="253">
                  <c:v>5226.002590457656</c:v>
                </c:pt>
                <c:pt idx="254">
                  <c:v>5203.350149704941</c:v>
                </c:pt>
                <c:pt idx="255">
                  <c:v>4510.6692494410127</c:v>
                </c:pt>
                <c:pt idx="256">
                  <c:v>3910.199485423153</c:v>
                </c:pt>
                <c:pt idx="257">
                  <c:v>3389.6655175278638</c:v>
                </c:pt>
                <c:pt idx="258">
                  <c:v>2938.4261246901669</c:v>
                </c:pt>
                <c:pt idx="259">
                  <c:v>2547.2566675424773</c:v>
                </c:pt>
                <c:pt idx="260">
                  <c:v>2208.1605100838692</c:v>
                </c:pt>
                <c:pt idx="261">
                  <c:v>1914.2055452927941</c:v>
                </c:pt>
                <c:pt idx="262">
                  <c:v>1659.3824827935684</c:v>
                </c:pt>
                <c:pt idx="263">
                  <c:v>1438.4820015663304</c:v>
                </c:pt>
                <c:pt idx="264">
                  <c:v>1246.9882563462579</c:v>
                </c:pt>
                <c:pt idx="265">
                  <c:v>1080.986560674585</c:v>
                </c:pt>
                <c:pt idx="266">
                  <c:v>937.08335937575646</c:v>
                </c:pt>
                <c:pt idx="267">
                  <c:v>812.33685446650043</c:v>
                </c:pt>
                <c:pt idx="268">
                  <c:v>704.1968662895888</c:v>
                </c:pt>
                <c:pt idx="269">
                  <c:v>610.45270045977816</c:v>
                </c:pt>
                <c:pt idx="270">
                  <c:v>731.18795487139926</c:v>
                </c:pt>
                <c:pt idx="271">
                  <c:v>633.85067864154917</c:v>
                </c:pt>
                <c:pt idx="272">
                  <c:v>549.47114505601337</c:v>
                </c:pt>
                <c:pt idx="273">
                  <c:v>710.32439219948424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CC-4991-B099-FB06FDA2BDB5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eTRIMP_ALL!$A$2:$A$367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eTRIMP_ALL!$C$2:$C$367</c:f>
              <c:numCache>
                <c:formatCode>General</c:formatCode>
                <c:ptCount val="366"/>
                <c:pt idx="6">
                  <c:v>953</c:v>
                </c:pt>
                <c:pt idx="7">
                  <c:v>99.3108</c:v>
                </c:pt>
                <c:pt idx="8">
                  <c:v>0</c:v>
                </c:pt>
                <c:pt idx="9">
                  <c:v>116.88200000000001</c:v>
                </c:pt>
                <c:pt idx="10">
                  <c:v>611</c:v>
                </c:pt>
                <c:pt idx="11">
                  <c:v>464</c:v>
                </c:pt>
                <c:pt idx="12">
                  <c:v>114</c:v>
                </c:pt>
                <c:pt idx="13">
                  <c:v>526</c:v>
                </c:pt>
                <c:pt idx="14">
                  <c:v>33</c:v>
                </c:pt>
                <c:pt idx="15">
                  <c:v>510</c:v>
                </c:pt>
                <c:pt idx="16">
                  <c:v>0</c:v>
                </c:pt>
                <c:pt idx="17">
                  <c:v>761</c:v>
                </c:pt>
                <c:pt idx="18">
                  <c:v>536</c:v>
                </c:pt>
                <c:pt idx="19">
                  <c:v>673</c:v>
                </c:pt>
                <c:pt idx="20">
                  <c:v>582</c:v>
                </c:pt>
                <c:pt idx="21">
                  <c:v>0</c:v>
                </c:pt>
                <c:pt idx="22">
                  <c:v>158.61360000000002</c:v>
                </c:pt>
                <c:pt idx="23">
                  <c:v>271</c:v>
                </c:pt>
                <c:pt idx="24">
                  <c:v>0</c:v>
                </c:pt>
                <c:pt idx="25">
                  <c:v>0</c:v>
                </c:pt>
                <c:pt idx="26">
                  <c:v>229</c:v>
                </c:pt>
                <c:pt idx="27">
                  <c:v>327</c:v>
                </c:pt>
                <c:pt idx="28">
                  <c:v>333</c:v>
                </c:pt>
                <c:pt idx="29">
                  <c:v>86</c:v>
                </c:pt>
                <c:pt idx="30">
                  <c:v>382</c:v>
                </c:pt>
                <c:pt idx="31">
                  <c:v>588</c:v>
                </c:pt>
                <c:pt idx="32">
                  <c:v>633</c:v>
                </c:pt>
                <c:pt idx="33">
                  <c:v>54</c:v>
                </c:pt>
                <c:pt idx="34">
                  <c:v>334</c:v>
                </c:pt>
                <c:pt idx="35">
                  <c:v>880</c:v>
                </c:pt>
                <c:pt idx="36">
                  <c:v>85</c:v>
                </c:pt>
                <c:pt idx="37">
                  <c:v>455</c:v>
                </c:pt>
                <c:pt idx="38">
                  <c:v>330</c:v>
                </c:pt>
                <c:pt idx="39">
                  <c:v>770</c:v>
                </c:pt>
                <c:pt idx="40">
                  <c:v>90</c:v>
                </c:pt>
                <c:pt idx="41">
                  <c:v>0</c:v>
                </c:pt>
                <c:pt idx="42">
                  <c:v>426</c:v>
                </c:pt>
                <c:pt idx="43">
                  <c:v>501</c:v>
                </c:pt>
                <c:pt idx="44">
                  <c:v>662</c:v>
                </c:pt>
                <c:pt idx="45">
                  <c:v>44</c:v>
                </c:pt>
                <c:pt idx="46">
                  <c:v>624</c:v>
                </c:pt>
                <c:pt idx="47">
                  <c:v>900</c:v>
                </c:pt>
                <c:pt idx="48">
                  <c:v>698</c:v>
                </c:pt>
                <c:pt idx="49">
                  <c:v>119.0784</c:v>
                </c:pt>
                <c:pt idx="50">
                  <c:v>485</c:v>
                </c:pt>
                <c:pt idx="51">
                  <c:v>627</c:v>
                </c:pt>
                <c:pt idx="52">
                  <c:v>48</c:v>
                </c:pt>
                <c:pt idx="53">
                  <c:v>754</c:v>
                </c:pt>
                <c:pt idx="54">
                  <c:v>724</c:v>
                </c:pt>
                <c:pt idx="55">
                  <c:v>0</c:v>
                </c:pt>
                <c:pt idx="56">
                  <c:v>180</c:v>
                </c:pt>
                <c:pt idx="57">
                  <c:v>139</c:v>
                </c:pt>
                <c:pt idx="58">
                  <c:v>83</c:v>
                </c:pt>
                <c:pt idx="59">
                  <c:v>364</c:v>
                </c:pt>
                <c:pt idx="60">
                  <c:v>194</c:v>
                </c:pt>
                <c:pt idx="61">
                  <c:v>620</c:v>
                </c:pt>
                <c:pt idx="62">
                  <c:v>796</c:v>
                </c:pt>
                <c:pt idx="63">
                  <c:v>154.2208</c:v>
                </c:pt>
                <c:pt idx="64">
                  <c:v>432</c:v>
                </c:pt>
                <c:pt idx="65">
                  <c:v>442</c:v>
                </c:pt>
                <c:pt idx="66">
                  <c:v>81.739599999999996</c:v>
                </c:pt>
                <c:pt idx="67">
                  <c:v>360</c:v>
                </c:pt>
                <c:pt idx="68">
                  <c:v>548</c:v>
                </c:pt>
                <c:pt idx="69">
                  <c:v>75</c:v>
                </c:pt>
                <c:pt idx="70">
                  <c:v>74</c:v>
                </c:pt>
                <c:pt idx="71">
                  <c:v>342</c:v>
                </c:pt>
                <c:pt idx="72">
                  <c:v>365</c:v>
                </c:pt>
                <c:pt idx="73">
                  <c:v>756</c:v>
                </c:pt>
                <c:pt idx="74">
                  <c:v>726</c:v>
                </c:pt>
                <c:pt idx="75">
                  <c:v>705</c:v>
                </c:pt>
                <c:pt idx="76">
                  <c:v>768</c:v>
                </c:pt>
                <c:pt idx="77">
                  <c:v>627</c:v>
                </c:pt>
                <c:pt idx="78">
                  <c:v>232</c:v>
                </c:pt>
                <c:pt idx="79">
                  <c:v>112.48920000000001</c:v>
                </c:pt>
                <c:pt idx="80">
                  <c:v>175</c:v>
                </c:pt>
                <c:pt idx="81">
                  <c:v>119</c:v>
                </c:pt>
                <c:pt idx="82">
                  <c:v>644</c:v>
                </c:pt>
                <c:pt idx="83">
                  <c:v>0</c:v>
                </c:pt>
                <c:pt idx="84">
                  <c:v>187</c:v>
                </c:pt>
                <c:pt idx="85">
                  <c:v>127</c:v>
                </c:pt>
                <c:pt idx="86">
                  <c:v>720.89200000000005</c:v>
                </c:pt>
                <c:pt idx="87">
                  <c:v>86</c:v>
                </c:pt>
                <c:pt idx="88">
                  <c:v>920</c:v>
                </c:pt>
                <c:pt idx="89">
                  <c:v>99</c:v>
                </c:pt>
                <c:pt idx="90">
                  <c:v>519</c:v>
                </c:pt>
                <c:pt idx="91">
                  <c:v>138.846</c:v>
                </c:pt>
                <c:pt idx="92">
                  <c:v>237</c:v>
                </c:pt>
                <c:pt idx="93">
                  <c:v>977</c:v>
                </c:pt>
                <c:pt idx="94">
                  <c:v>123.47120000000001</c:v>
                </c:pt>
                <c:pt idx="95">
                  <c:v>448.53840000000002</c:v>
                </c:pt>
                <c:pt idx="96">
                  <c:v>79</c:v>
                </c:pt>
                <c:pt idx="97">
                  <c:v>1002</c:v>
                </c:pt>
                <c:pt idx="98">
                  <c:v>105.9</c:v>
                </c:pt>
                <c:pt idx="99">
                  <c:v>218</c:v>
                </c:pt>
                <c:pt idx="100">
                  <c:v>504</c:v>
                </c:pt>
                <c:pt idx="101">
                  <c:v>387</c:v>
                </c:pt>
                <c:pt idx="102">
                  <c:v>70</c:v>
                </c:pt>
                <c:pt idx="103">
                  <c:v>136</c:v>
                </c:pt>
                <c:pt idx="104">
                  <c:v>1349</c:v>
                </c:pt>
                <c:pt idx="105">
                  <c:v>0</c:v>
                </c:pt>
                <c:pt idx="106">
                  <c:v>209.13080000000002</c:v>
                </c:pt>
                <c:pt idx="107">
                  <c:v>234</c:v>
                </c:pt>
                <c:pt idx="108">
                  <c:v>134.45320000000001</c:v>
                </c:pt>
                <c:pt idx="109">
                  <c:v>498</c:v>
                </c:pt>
                <c:pt idx="110">
                  <c:v>110</c:v>
                </c:pt>
                <c:pt idx="111">
                  <c:v>1165</c:v>
                </c:pt>
                <c:pt idx="112">
                  <c:v>0</c:v>
                </c:pt>
                <c:pt idx="113">
                  <c:v>0</c:v>
                </c:pt>
                <c:pt idx="114">
                  <c:v>286.00479999999999</c:v>
                </c:pt>
                <c:pt idx="115">
                  <c:v>0</c:v>
                </c:pt>
                <c:pt idx="116">
                  <c:v>176.1848</c:v>
                </c:pt>
                <c:pt idx="117">
                  <c:v>0</c:v>
                </c:pt>
                <c:pt idx="118">
                  <c:v>0</c:v>
                </c:pt>
                <c:pt idx="119">
                  <c:v>284</c:v>
                </c:pt>
                <c:pt idx="120">
                  <c:v>529</c:v>
                </c:pt>
                <c:pt idx="121">
                  <c:v>80</c:v>
                </c:pt>
                <c:pt idx="122">
                  <c:v>394</c:v>
                </c:pt>
                <c:pt idx="123">
                  <c:v>512</c:v>
                </c:pt>
                <c:pt idx="124">
                  <c:v>145.43520000000001</c:v>
                </c:pt>
                <c:pt idx="125">
                  <c:v>0</c:v>
                </c:pt>
                <c:pt idx="126">
                  <c:v>418</c:v>
                </c:pt>
                <c:pt idx="127">
                  <c:v>774</c:v>
                </c:pt>
                <c:pt idx="128">
                  <c:v>0</c:v>
                </c:pt>
                <c:pt idx="129">
                  <c:v>349</c:v>
                </c:pt>
                <c:pt idx="130">
                  <c:v>774</c:v>
                </c:pt>
                <c:pt idx="131">
                  <c:v>692</c:v>
                </c:pt>
                <c:pt idx="132">
                  <c:v>0</c:v>
                </c:pt>
                <c:pt idx="133">
                  <c:v>475</c:v>
                </c:pt>
                <c:pt idx="134">
                  <c:v>835</c:v>
                </c:pt>
                <c:pt idx="135">
                  <c:v>686</c:v>
                </c:pt>
                <c:pt idx="136">
                  <c:v>0</c:v>
                </c:pt>
                <c:pt idx="137">
                  <c:v>372</c:v>
                </c:pt>
                <c:pt idx="138">
                  <c:v>762</c:v>
                </c:pt>
                <c:pt idx="139">
                  <c:v>132.2568</c:v>
                </c:pt>
                <c:pt idx="140">
                  <c:v>485</c:v>
                </c:pt>
                <c:pt idx="141">
                  <c:v>778</c:v>
                </c:pt>
                <c:pt idx="142">
                  <c:v>680</c:v>
                </c:pt>
                <c:pt idx="143">
                  <c:v>0</c:v>
                </c:pt>
                <c:pt idx="144">
                  <c:v>93</c:v>
                </c:pt>
                <c:pt idx="145">
                  <c:v>200.34520000000001</c:v>
                </c:pt>
                <c:pt idx="146">
                  <c:v>125.66760000000001</c:v>
                </c:pt>
                <c:pt idx="147">
                  <c:v>835</c:v>
                </c:pt>
                <c:pt idx="148">
                  <c:v>309</c:v>
                </c:pt>
                <c:pt idx="149">
                  <c:v>139</c:v>
                </c:pt>
                <c:pt idx="150">
                  <c:v>866</c:v>
                </c:pt>
                <c:pt idx="151">
                  <c:v>409</c:v>
                </c:pt>
                <c:pt idx="152">
                  <c:v>99</c:v>
                </c:pt>
                <c:pt idx="153">
                  <c:v>580</c:v>
                </c:pt>
                <c:pt idx="154">
                  <c:v>320</c:v>
                </c:pt>
                <c:pt idx="155">
                  <c:v>0</c:v>
                </c:pt>
                <c:pt idx="156">
                  <c:v>542</c:v>
                </c:pt>
                <c:pt idx="157">
                  <c:v>455</c:v>
                </c:pt>
                <c:pt idx="158">
                  <c:v>66</c:v>
                </c:pt>
                <c:pt idx="159">
                  <c:v>623</c:v>
                </c:pt>
                <c:pt idx="160">
                  <c:v>427</c:v>
                </c:pt>
                <c:pt idx="161">
                  <c:v>0</c:v>
                </c:pt>
                <c:pt idx="162">
                  <c:v>152</c:v>
                </c:pt>
                <c:pt idx="163">
                  <c:v>329</c:v>
                </c:pt>
                <c:pt idx="164">
                  <c:v>316</c:v>
                </c:pt>
                <c:pt idx="165">
                  <c:v>115</c:v>
                </c:pt>
                <c:pt idx="166">
                  <c:v>292</c:v>
                </c:pt>
                <c:pt idx="167">
                  <c:v>667</c:v>
                </c:pt>
                <c:pt idx="168">
                  <c:v>482</c:v>
                </c:pt>
                <c:pt idx="169">
                  <c:v>536</c:v>
                </c:pt>
                <c:pt idx="170">
                  <c:v>769</c:v>
                </c:pt>
                <c:pt idx="171">
                  <c:v>446</c:v>
                </c:pt>
                <c:pt idx="172">
                  <c:v>0</c:v>
                </c:pt>
                <c:pt idx="173">
                  <c:v>110.2928</c:v>
                </c:pt>
                <c:pt idx="174">
                  <c:v>145.43520000000001</c:v>
                </c:pt>
                <c:pt idx="175">
                  <c:v>611</c:v>
                </c:pt>
                <c:pt idx="176">
                  <c:v>427</c:v>
                </c:pt>
                <c:pt idx="177">
                  <c:v>0</c:v>
                </c:pt>
                <c:pt idx="178">
                  <c:v>203</c:v>
                </c:pt>
                <c:pt idx="179">
                  <c:v>721</c:v>
                </c:pt>
                <c:pt idx="180">
                  <c:v>337</c:v>
                </c:pt>
                <c:pt idx="181">
                  <c:v>876</c:v>
                </c:pt>
                <c:pt idx="182">
                  <c:v>110.2928</c:v>
                </c:pt>
                <c:pt idx="183">
                  <c:v>386</c:v>
                </c:pt>
                <c:pt idx="184">
                  <c:v>114.68559999999999</c:v>
                </c:pt>
                <c:pt idx="185">
                  <c:v>216</c:v>
                </c:pt>
                <c:pt idx="186">
                  <c:v>78</c:v>
                </c:pt>
                <c:pt idx="187">
                  <c:v>833</c:v>
                </c:pt>
                <c:pt idx="188">
                  <c:v>382</c:v>
                </c:pt>
                <c:pt idx="189">
                  <c:v>736</c:v>
                </c:pt>
                <c:pt idx="190">
                  <c:v>550</c:v>
                </c:pt>
                <c:pt idx="191">
                  <c:v>636</c:v>
                </c:pt>
                <c:pt idx="192">
                  <c:v>719</c:v>
                </c:pt>
                <c:pt idx="193">
                  <c:v>467</c:v>
                </c:pt>
                <c:pt idx="194">
                  <c:v>722</c:v>
                </c:pt>
                <c:pt idx="195">
                  <c:v>551</c:v>
                </c:pt>
                <c:pt idx="196">
                  <c:v>721</c:v>
                </c:pt>
                <c:pt idx="197">
                  <c:v>106</c:v>
                </c:pt>
                <c:pt idx="198">
                  <c:v>606</c:v>
                </c:pt>
                <c:pt idx="199">
                  <c:v>783</c:v>
                </c:pt>
                <c:pt idx="200">
                  <c:v>264</c:v>
                </c:pt>
                <c:pt idx="201">
                  <c:v>743</c:v>
                </c:pt>
                <c:pt idx="202">
                  <c:v>765</c:v>
                </c:pt>
                <c:pt idx="203">
                  <c:v>198.14880000000002</c:v>
                </c:pt>
                <c:pt idx="204">
                  <c:v>521</c:v>
                </c:pt>
                <c:pt idx="205">
                  <c:v>558</c:v>
                </c:pt>
                <c:pt idx="206">
                  <c:v>902</c:v>
                </c:pt>
                <c:pt idx="207">
                  <c:v>479</c:v>
                </c:pt>
                <c:pt idx="208">
                  <c:v>421</c:v>
                </c:pt>
                <c:pt idx="209">
                  <c:v>325</c:v>
                </c:pt>
                <c:pt idx="210">
                  <c:v>0</c:v>
                </c:pt>
                <c:pt idx="211">
                  <c:v>0</c:v>
                </c:pt>
                <c:pt idx="212">
                  <c:v>134.45320000000001</c:v>
                </c:pt>
                <c:pt idx="213">
                  <c:v>332</c:v>
                </c:pt>
                <c:pt idx="214">
                  <c:v>327</c:v>
                </c:pt>
                <c:pt idx="215">
                  <c:v>106</c:v>
                </c:pt>
                <c:pt idx="216">
                  <c:v>663</c:v>
                </c:pt>
                <c:pt idx="217">
                  <c:v>0</c:v>
                </c:pt>
                <c:pt idx="218">
                  <c:v>128</c:v>
                </c:pt>
                <c:pt idx="219">
                  <c:v>0</c:v>
                </c:pt>
                <c:pt idx="220">
                  <c:v>274</c:v>
                </c:pt>
                <c:pt idx="221">
                  <c:v>462</c:v>
                </c:pt>
                <c:pt idx="222">
                  <c:v>207</c:v>
                </c:pt>
                <c:pt idx="223">
                  <c:v>0</c:v>
                </c:pt>
                <c:pt idx="224">
                  <c:v>621</c:v>
                </c:pt>
                <c:pt idx="225">
                  <c:v>256</c:v>
                </c:pt>
                <c:pt idx="226">
                  <c:v>0</c:v>
                </c:pt>
                <c:pt idx="227">
                  <c:v>301</c:v>
                </c:pt>
                <c:pt idx="228">
                  <c:v>801</c:v>
                </c:pt>
                <c:pt idx="229">
                  <c:v>685</c:v>
                </c:pt>
                <c:pt idx="230">
                  <c:v>753</c:v>
                </c:pt>
                <c:pt idx="231">
                  <c:v>0</c:v>
                </c:pt>
                <c:pt idx="232">
                  <c:v>295</c:v>
                </c:pt>
                <c:pt idx="233">
                  <c:v>488</c:v>
                </c:pt>
                <c:pt idx="234">
                  <c:v>0</c:v>
                </c:pt>
                <c:pt idx="235">
                  <c:v>404</c:v>
                </c:pt>
                <c:pt idx="236">
                  <c:v>41</c:v>
                </c:pt>
                <c:pt idx="237">
                  <c:v>697</c:v>
                </c:pt>
                <c:pt idx="238">
                  <c:v>69</c:v>
                </c:pt>
                <c:pt idx="239">
                  <c:v>0</c:v>
                </c:pt>
                <c:pt idx="240">
                  <c:v>479</c:v>
                </c:pt>
                <c:pt idx="241">
                  <c:v>570</c:v>
                </c:pt>
                <c:pt idx="242">
                  <c:v>0</c:v>
                </c:pt>
                <c:pt idx="243">
                  <c:v>548</c:v>
                </c:pt>
                <c:pt idx="244">
                  <c:v>581</c:v>
                </c:pt>
                <c:pt idx="245">
                  <c:v>0</c:v>
                </c:pt>
                <c:pt idx="246">
                  <c:v>630</c:v>
                </c:pt>
                <c:pt idx="247">
                  <c:v>629</c:v>
                </c:pt>
                <c:pt idx="248">
                  <c:v>80</c:v>
                </c:pt>
                <c:pt idx="249">
                  <c:v>101</c:v>
                </c:pt>
                <c:pt idx="250">
                  <c:v>822</c:v>
                </c:pt>
                <c:pt idx="251">
                  <c:v>982</c:v>
                </c:pt>
                <c:pt idx="252">
                  <c:v>0</c:v>
                </c:pt>
                <c:pt idx="253">
                  <c:v>0</c:v>
                </c:pt>
                <c:pt idx="254">
                  <c:v>336.52199999999999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101</c:v>
                </c:pt>
                <c:pt idx="271">
                  <c:v>0</c:v>
                </c:pt>
                <c:pt idx="272">
                  <c:v>0</c:v>
                </c:pt>
                <c:pt idx="273">
                  <c:v>117</c:v>
                </c:pt>
                <c:pt idx="274">
                  <c:v>144</c:v>
                </c:pt>
                <c:pt idx="275">
                  <c:v>0</c:v>
                </c:pt>
                <c:pt idx="276">
                  <c:v>94</c:v>
                </c:pt>
                <c:pt idx="277">
                  <c:v>0</c:v>
                </c:pt>
                <c:pt idx="278">
                  <c:v>94</c:v>
                </c:pt>
                <c:pt idx="279">
                  <c:v>0</c:v>
                </c:pt>
                <c:pt idx="280">
                  <c:v>100</c:v>
                </c:pt>
                <c:pt idx="281">
                  <c:v>0</c:v>
                </c:pt>
                <c:pt idx="282">
                  <c:v>0</c:v>
                </c:pt>
                <c:pt idx="283">
                  <c:v>150</c:v>
                </c:pt>
                <c:pt idx="284">
                  <c:v>0</c:v>
                </c:pt>
                <c:pt idx="285">
                  <c:v>0</c:v>
                </c:pt>
                <c:pt idx="286">
                  <c:v>162</c:v>
                </c:pt>
                <c:pt idx="287">
                  <c:v>0</c:v>
                </c:pt>
                <c:pt idx="288">
                  <c:v>440</c:v>
                </c:pt>
                <c:pt idx="289">
                  <c:v>0</c:v>
                </c:pt>
                <c:pt idx="290">
                  <c:v>189</c:v>
                </c:pt>
                <c:pt idx="291">
                  <c:v>336.52199999999999</c:v>
                </c:pt>
                <c:pt idx="292">
                  <c:v>0</c:v>
                </c:pt>
                <c:pt idx="293">
                  <c:v>0</c:v>
                </c:pt>
                <c:pt idx="294">
                  <c:v>594</c:v>
                </c:pt>
                <c:pt idx="295">
                  <c:v>0</c:v>
                </c:pt>
                <c:pt idx="296">
                  <c:v>0</c:v>
                </c:pt>
                <c:pt idx="297">
                  <c:v>189</c:v>
                </c:pt>
                <c:pt idx="298">
                  <c:v>0</c:v>
                </c:pt>
                <c:pt idx="299">
                  <c:v>0</c:v>
                </c:pt>
                <c:pt idx="300">
                  <c:v>185</c:v>
                </c:pt>
                <c:pt idx="301">
                  <c:v>0</c:v>
                </c:pt>
                <c:pt idx="302">
                  <c:v>92</c:v>
                </c:pt>
                <c:pt idx="303">
                  <c:v>875</c:v>
                </c:pt>
                <c:pt idx="304">
                  <c:v>959</c:v>
                </c:pt>
                <c:pt idx="305">
                  <c:v>642</c:v>
                </c:pt>
                <c:pt idx="306">
                  <c:v>0</c:v>
                </c:pt>
                <c:pt idx="307">
                  <c:v>0</c:v>
                </c:pt>
                <c:pt idx="308">
                  <c:v>327</c:v>
                </c:pt>
                <c:pt idx="309">
                  <c:v>427</c:v>
                </c:pt>
                <c:pt idx="310">
                  <c:v>238</c:v>
                </c:pt>
                <c:pt idx="311">
                  <c:v>0</c:v>
                </c:pt>
                <c:pt idx="312">
                  <c:v>549</c:v>
                </c:pt>
                <c:pt idx="313">
                  <c:v>487</c:v>
                </c:pt>
                <c:pt idx="314">
                  <c:v>0</c:v>
                </c:pt>
                <c:pt idx="315">
                  <c:v>560</c:v>
                </c:pt>
                <c:pt idx="316">
                  <c:v>569</c:v>
                </c:pt>
                <c:pt idx="317">
                  <c:v>254</c:v>
                </c:pt>
                <c:pt idx="318">
                  <c:v>0</c:v>
                </c:pt>
                <c:pt idx="319">
                  <c:v>523</c:v>
                </c:pt>
                <c:pt idx="320">
                  <c:v>723</c:v>
                </c:pt>
                <c:pt idx="321">
                  <c:v>0</c:v>
                </c:pt>
                <c:pt idx="322">
                  <c:v>528</c:v>
                </c:pt>
                <c:pt idx="323">
                  <c:v>479</c:v>
                </c:pt>
                <c:pt idx="324">
                  <c:v>197</c:v>
                </c:pt>
                <c:pt idx="325">
                  <c:v>600</c:v>
                </c:pt>
                <c:pt idx="326">
                  <c:v>99.3108</c:v>
                </c:pt>
                <c:pt idx="327">
                  <c:v>58</c:v>
                </c:pt>
                <c:pt idx="328">
                  <c:v>373</c:v>
                </c:pt>
                <c:pt idx="329">
                  <c:v>0</c:v>
                </c:pt>
                <c:pt idx="330">
                  <c:v>103.70359999999999</c:v>
                </c:pt>
                <c:pt idx="331">
                  <c:v>459</c:v>
                </c:pt>
                <c:pt idx="332">
                  <c:v>0</c:v>
                </c:pt>
                <c:pt idx="333">
                  <c:v>91</c:v>
                </c:pt>
                <c:pt idx="334">
                  <c:v>0</c:v>
                </c:pt>
                <c:pt idx="335">
                  <c:v>130</c:v>
                </c:pt>
                <c:pt idx="336">
                  <c:v>597</c:v>
                </c:pt>
                <c:pt idx="337">
                  <c:v>430</c:v>
                </c:pt>
                <c:pt idx="338">
                  <c:v>746</c:v>
                </c:pt>
                <c:pt idx="339">
                  <c:v>685</c:v>
                </c:pt>
                <c:pt idx="340">
                  <c:v>109</c:v>
                </c:pt>
                <c:pt idx="341">
                  <c:v>86</c:v>
                </c:pt>
                <c:pt idx="342">
                  <c:v>0</c:v>
                </c:pt>
                <c:pt idx="343">
                  <c:v>649</c:v>
                </c:pt>
                <c:pt idx="344">
                  <c:v>412</c:v>
                </c:pt>
                <c:pt idx="345">
                  <c:v>814</c:v>
                </c:pt>
                <c:pt idx="346">
                  <c:v>462</c:v>
                </c:pt>
                <c:pt idx="347">
                  <c:v>705</c:v>
                </c:pt>
                <c:pt idx="348">
                  <c:v>0</c:v>
                </c:pt>
                <c:pt idx="349">
                  <c:v>0</c:v>
                </c:pt>
                <c:pt idx="350">
                  <c:v>551</c:v>
                </c:pt>
                <c:pt idx="351">
                  <c:v>447</c:v>
                </c:pt>
                <c:pt idx="352">
                  <c:v>99</c:v>
                </c:pt>
                <c:pt idx="353">
                  <c:v>778</c:v>
                </c:pt>
                <c:pt idx="354">
                  <c:v>690</c:v>
                </c:pt>
                <c:pt idx="355">
                  <c:v>376</c:v>
                </c:pt>
                <c:pt idx="356">
                  <c:v>110.2928</c:v>
                </c:pt>
                <c:pt idx="357">
                  <c:v>484</c:v>
                </c:pt>
                <c:pt idx="358">
                  <c:v>619</c:v>
                </c:pt>
                <c:pt idx="359">
                  <c:v>108.0964</c:v>
                </c:pt>
                <c:pt idx="360">
                  <c:v>457</c:v>
                </c:pt>
                <c:pt idx="361">
                  <c:v>70</c:v>
                </c:pt>
                <c:pt idx="362">
                  <c:v>186</c:v>
                </c:pt>
                <c:pt idx="363">
                  <c:v>117</c:v>
                </c:pt>
                <c:pt idx="364">
                  <c:v>575</c:v>
                </c:pt>
                <c:pt idx="365">
                  <c:v>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CC-4991-B099-FB06FDA2B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TSS_3months!$K$2:$K$367</c:f>
              <c:numCache>
                <c:formatCode>General</c:formatCode>
                <c:ptCount val="366"/>
                <c:pt idx="5">
                  <c:v>465</c:v>
                </c:pt>
                <c:pt idx="6">
                  <c:v>465</c:v>
                </c:pt>
                <c:pt idx="7">
                  <c:v>452.12617008158196</c:v>
                </c:pt>
                <c:pt idx="8">
                  <c:v>430.65922026760938</c:v>
                </c:pt>
                <c:pt idx="9">
                  <c:v>172.74703647770946</c:v>
                </c:pt>
                <c:pt idx="10">
                  <c:v>48.323944467264823</c:v>
                </c:pt>
                <c:pt idx="11">
                  <c:v>102.26205632687925</c:v>
                </c:pt>
                <c:pt idx="12">
                  <c:v>-3.1245057153050766</c:v>
                </c:pt>
                <c:pt idx="13">
                  <c:v>140.46587211561723</c:v>
                </c:pt>
                <c:pt idx="14">
                  <c:v>56.611454056801904</c:v>
                </c:pt>
                <c:pt idx="15">
                  <c:v>211.64480527580963</c:v>
                </c:pt>
                <c:pt idx="16">
                  <c:v>55.671247387826043</c:v>
                </c:pt>
                <c:pt idx="17">
                  <c:v>-30.288588206501572</c:v>
                </c:pt>
                <c:pt idx="18">
                  <c:v>-110.43515874926561</c:v>
                </c:pt>
                <c:pt idx="19">
                  <c:v>149.3442186480961</c:v>
                </c:pt>
                <c:pt idx="20">
                  <c:v>189.2404887695152</c:v>
                </c:pt>
                <c:pt idx="21">
                  <c:v>382.18480154606209</c:v>
                </c:pt>
                <c:pt idx="22">
                  <c:v>564.5549057398614</c:v>
                </c:pt>
                <c:pt idx="23">
                  <c:v>750.11194508742915</c:v>
                </c:pt>
                <c:pt idx="24">
                  <c:v>906.28957772330318</c:v>
                </c:pt>
                <c:pt idx="25">
                  <c:v>961.06265200313351</c:v>
                </c:pt>
                <c:pt idx="26">
                  <c:v>967.7998120553425</c:v>
                </c:pt>
                <c:pt idx="27">
                  <c:v>987.97764698842707</c:v>
                </c:pt>
                <c:pt idx="28">
                  <c:v>1099.3173065492924</c:v>
                </c:pt>
                <c:pt idx="29">
                  <c:v>1090.0734227066148</c:v>
                </c:pt>
                <c:pt idx="30">
                  <c:v>1007.7375354242956</c:v>
                </c:pt>
                <c:pt idx="31">
                  <c:v>943.01799017475582</c:v>
                </c:pt>
                <c:pt idx="32">
                  <c:v>1105.4458527766519</c:v>
                </c:pt>
                <c:pt idx="33">
                  <c:v>1131.5140691837464</c:v>
                </c:pt>
                <c:pt idx="34">
                  <c:v>1040.7140208485469</c:v>
                </c:pt>
                <c:pt idx="35">
                  <c:v>1220.857573762617</c:v>
                </c:pt>
                <c:pt idx="36">
                  <c:v>1161.474247295946</c:v>
                </c:pt>
                <c:pt idx="37">
                  <c:v>1223.7676720092959</c:v>
                </c:pt>
                <c:pt idx="38">
                  <c:v>1104.7729767933843</c:v>
                </c:pt>
                <c:pt idx="39">
                  <c:v>1346.596943726875</c:v>
                </c:pt>
                <c:pt idx="40">
                  <c:v>1562.3943814047771</c:v>
                </c:pt>
                <c:pt idx="41">
                  <c:v>1567.6257774986218</c:v>
                </c:pt>
                <c:pt idx="42">
                  <c:v>1523.5758744504019</c:v>
                </c:pt>
                <c:pt idx="43">
                  <c:v>1440.1121511095525</c:v>
                </c:pt>
                <c:pt idx="44">
                  <c:v>1658.9688939570351</c:v>
                </c:pt>
                <c:pt idx="45">
                  <c:v>1614.0694154266789</c:v>
                </c:pt>
                <c:pt idx="46">
                  <c:v>1442.7547405025202</c:v>
                </c:pt>
                <c:pt idx="47">
                  <c:v>1405.0504453497265</c:v>
                </c:pt>
                <c:pt idx="48">
                  <c:v>1709.1080794865316</c:v>
                </c:pt>
                <c:pt idx="49">
                  <c:v>1747.8282936099972</c:v>
                </c:pt>
                <c:pt idx="50">
                  <c:v>1688.5001614509056</c:v>
                </c:pt>
                <c:pt idx="51">
                  <c:v>1978.7428565514688</c:v>
                </c:pt>
                <c:pt idx="52">
                  <c:v>1944.9572294699306</c:v>
                </c:pt>
                <c:pt idx="53">
                  <c:v>1907.919572225303</c:v>
                </c:pt>
                <c:pt idx="54">
                  <c:v>2248.9131676307788</c:v>
                </c:pt>
                <c:pt idx="55">
                  <c:v>2474.9705513543345</c:v>
                </c:pt>
                <c:pt idx="56">
                  <c:v>2676.9342213214809</c:v>
                </c:pt>
                <c:pt idx="57">
                  <c:v>2861.8376390425092</c:v>
                </c:pt>
                <c:pt idx="58">
                  <c:v>2850.2576088535097</c:v>
                </c:pt>
                <c:pt idx="59">
                  <c:v>2955.4228732127767</c:v>
                </c:pt>
                <c:pt idx="60">
                  <c:v>2885.9585635052463</c:v>
                </c:pt>
                <c:pt idx="61">
                  <c:v>2766.4894273843101</c:v>
                </c:pt>
                <c:pt idx="62">
                  <c:v>2960.4351584705119</c:v>
                </c:pt>
                <c:pt idx="63">
                  <c:v>3030.4053768401859</c:v>
                </c:pt>
                <c:pt idx="64">
                  <c:v>3014.9593255672803</c:v>
                </c:pt>
                <c:pt idx="65">
                  <c:v>3221.9714491425198</c:v>
                </c:pt>
                <c:pt idx="66">
                  <c:v>3225.7526551774263</c:v>
                </c:pt>
                <c:pt idx="67">
                  <c:v>3163.350866734856</c:v>
                </c:pt>
                <c:pt idx="68">
                  <c:v>3350.2850811125868</c:v>
                </c:pt>
                <c:pt idx="69">
                  <c:v>3471.9263886495364</c:v>
                </c:pt>
                <c:pt idx="70">
                  <c:v>3463.4016486991682</c:v>
                </c:pt>
                <c:pt idx="71">
                  <c:v>3597.7573037388447</c:v>
                </c:pt>
                <c:pt idx="72">
                  <c:v>3297.7131777444893</c:v>
                </c:pt>
                <c:pt idx="73">
                  <c:v>3160.7583501055469</c:v>
                </c:pt>
                <c:pt idx="74">
                  <c:v>3055.581792533575</c:v>
                </c:pt>
                <c:pt idx="75">
                  <c:v>3310.3229111543933</c:v>
                </c:pt>
                <c:pt idx="76">
                  <c:v>3248.2088071826724</c:v>
                </c:pt>
                <c:pt idx="77">
                  <c:v>3163.2870092715279</c:v>
                </c:pt>
                <c:pt idx="78">
                  <c:v>3441.9882581451234</c:v>
                </c:pt>
                <c:pt idx="79">
                  <c:v>3593.1618979230821</c:v>
                </c:pt>
                <c:pt idx="80">
                  <c:v>3763.7906621411821</c:v>
                </c:pt>
                <c:pt idx="81">
                  <c:v>3702.4744878017314</c:v>
                </c:pt>
                <c:pt idx="82">
                  <c:v>3888.0541763057863</c:v>
                </c:pt>
                <c:pt idx="83">
                  <c:v>3969.4225114025976</c:v>
                </c:pt>
                <c:pt idx="84">
                  <c:v>4049.9172392010123</c:v>
                </c:pt>
                <c:pt idx="85">
                  <c:v>3858.9572407011474</c:v>
                </c:pt>
                <c:pt idx="86">
                  <c:v>3980.5023897512961</c:v>
                </c:pt>
                <c:pt idx="87">
                  <c:v>3757.1311919848295</c:v>
                </c:pt>
                <c:pt idx="88">
                  <c:v>3898.863060138011</c:v>
                </c:pt>
                <c:pt idx="89">
                  <c:v>3859.4377151790732</c:v>
                </c:pt>
                <c:pt idx="90">
                  <c:v>3987.8715376092227</c:v>
                </c:pt>
                <c:pt idx="91">
                  <c:v>4030.5665911966994</c:v>
                </c:pt>
                <c:pt idx="92">
                  <c:v>3741.5434144897849</c:v>
                </c:pt>
                <c:pt idx="93">
                  <c:v>3909.345161125842</c:v>
                </c:pt>
                <c:pt idx="94">
                  <c:v>3895.0079402717392</c:v>
                </c:pt>
                <c:pt idx="95">
                  <c:v>4017.2760082940586</c:v>
                </c:pt>
                <c:pt idx="96">
                  <c:v>3781.6064847898833</c:v>
                </c:pt>
                <c:pt idx="97">
                  <c:v>3962.2612182122589</c:v>
                </c:pt>
                <c:pt idx="98">
                  <c:v>4054.9495515755571</c:v>
                </c:pt>
                <c:pt idx="99">
                  <c:v>3991.2749613393671</c:v>
                </c:pt>
                <c:pt idx="100">
                  <c:v>3960.2324213374795</c:v>
                </c:pt>
                <c:pt idx="101">
                  <c:v>4105.5324974620853</c:v>
                </c:pt>
                <c:pt idx="102">
                  <c:v>4187.3614068863862</c:v>
                </c:pt>
                <c:pt idx="103">
                  <c:v>3685.9609293184767</c:v>
                </c:pt>
                <c:pt idx="104">
                  <c:v>3926.9788170609204</c:v>
                </c:pt>
                <c:pt idx="105">
                  <c:v>4053.1526573084248</c:v>
                </c:pt>
                <c:pt idx="106">
                  <c:v>4128.4843029258882</c:v>
                </c:pt>
                <c:pt idx="107">
                  <c:v>4248.780713101487</c:v>
                </c:pt>
                <c:pt idx="108">
                  <c:v>4167.5982613099959</c:v>
                </c:pt>
                <c:pt idx="109">
                  <c:v>4240.0973019918747</c:v>
                </c:pt>
                <c:pt idx="110">
                  <c:v>3806.8390015408681</c:v>
                </c:pt>
                <c:pt idx="111">
                  <c:v>4038.9093961578315</c:v>
                </c:pt>
                <c:pt idx="112">
                  <c:v>4224.1587649162375</c:v>
                </c:pt>
                <c:pt idx="113">
                  <c:v>4267.1947642669411</c:v>
                </c:pt>
                <c:pt idx="114">
                  <c:v>4402.4936289715042</c:v>
                </c:pt>
                <c:pt idx="115">
                  <c:v>4452.6888700000627</c:v>
                </c:pt>
                <c:pt idx="116">
                  <c:v>4539.1636350433901</c:v>
                </c:pt>
                <c:pt idx="117">
                  <c:v>4599.602098588276</c:v>
                </c:pt>
                <c:pt idx="118">
                  <c:v>4513.8120070931545</c:v>
                </c:pt>
                <c:pt idx="119">
                  <c:v>4350.5495411584452</c:v>
                </c:pt>
                <c:pt idx="120">
                  <c:v>4401.1145625016443</c:v>
                </c:pt>
                <c:pt idx="121">
                  <c:v>4317.1704372788618</c:v>
                </c:pt>
                <c:pt idx="122">
                  <c:v>4169.6993626886642</c:v>
                </c:pt>
                <c:pt idx="123">
                  <c:v>4238.5428277131987</c:v>
                </c:pt>
                <c:pt idx="124">
                  <c:v>4326.2687920021663</c:v>
                </c:pt>
                <c:pt idx="125">
                  <c:v>4207.4331889745099</c:v>
                </c:pt>
                <c:pt idx="126">
                  <c:v>3967.5174878644411</c:v>
                </c:pt>
                <c:pt idx="127">
                  <c:v>4105.5430960075337</c:v>
                </c:pt>
                <c:pt idx="128">
                  <c:v>4048.9765657186595</c:v>
                </c:pt>
                <c:pt idx="129">
                  <c:v>3893.8111273621971</c:v>
                </c:pt>
                <c:pt idx="130">
                  <c:v>3774.1367169648393</c:v>
                </c:pt>
                <c:pt idx="131">
                  <c:v>3958.9657154328556</c:v>
                </c:pt>
                <c:pt idx="132">
                  <c:v>3890.4765003721459</c:v>
                </c:pt>
                <c:pt idx="133">
                  <c:v>3725.1905760245709</c:v>
                </c:pt>
                <c:pt idx="134">
                  <c:v>3625.3832341000634</c:v>
                </c:pt>
                <c:pt idx="135">
                  <c:v>3864.4214855672776</c:v>
                </c:pt>
                <c:pt idx="136">
                  <c:v>3937.1155381115591</c:v>
                </c:pt>
                <c:pt idx="137">
                  <c:v>3811.0163697391349</c:v>
                </c:pt>
                <c:pt idx="138">
                  <c:v>3994.1315764418196</c:v>
                </c:pt>
                <c:pt idx="139">
                  <c:v>3932.8356187784898</c:v>
                </c:pt>
                <c:pt idx="140">
                  <c:v>3814.7436830475558</c:v>
                </c:pt>
                <c:pt idx="141">
                  <c:v>3730.4858461222816</c:v>
                </c:pt>
                <c:pt idx="142">
                  <c:v>3993.2179282016614</c:v>
                </c:pt>
                <c:pt idx="143">
                  <c:v>4178.5649670566781</c:v>
                </c:pt>
                <c:pt idx="144">
                  <c:v>4289.0641507607425</c:v>
                </c:pt>
                <c:pt idx="145">
                  <c:v>4410.0443167075828</c:v>
                </c:pt>
                <c:pt idx="146">
                  <c:v>4197.5912898469196</c:v>
                </c:pt>
                <c:pt idx="147">
                  <c:v>4201.8085605392016</c:v>
                </c:pt>
                <c:pt idx="148">
                  <c:v>4306.0471352772447</c:v>
                </c:pt>
                <c:pt idx="149">
                  <c:v>4126.1910099295383</c:v>
                </c:pt>
                <c:pt idx="150">
                  <c:v>4120.9664011847326</c:v>
                </c:pt>
                <c:pt idx="151">
                  <c:v>4289.3920324702885</c:v>
                </c:pt>
                <c:pt idx="152">
                  <c:v>4245.9089519786985</c:v>
                </c:pt>
                <c:pt idx="153">
                  <c:v>4263.4188034717463</c:v>
                </c:pt>
                <c:pt idx="154">
                  <c:v>4443.3720712268969</c:v>
                </c:pt>
                <c:pt idx="155">
                  <c:v>4335.2384114313527</c:v>
                </c:pt>
                <c:pt idx="156">
                  <c:v>4340.9273593234402</c:v>
                </c:pt>
                <c:pt idx="157">
                  <c:v>4471.3734842570739</c:v>
                </c:pt>
                <c:pt idx="158">
                  <c:v>4359.3435855560447</c:v>
                </c:pt>
                <c:pt idx="159">
                  <c:v>4347.745003148746</c:v>
                </c:pt>
                <c:pt idx="160">
                  <c:v>4515.8271779141469</c:v>
                </c:pt>
                <c:pt idx="161">
                  <c:v>4574.417915419981</c:v>
                </c:pt>
                <c:pt idx="162">
                  <c:v>4527.2532865719477</c:v>
                </c:pt>
                <c:pt idx="163">
                  <c:v>4535.4622915654363</c:v>
                </c:pt>
                <c:pt idx="164">
                  <c:v>4612.473276649016</c:v>
                </c:pt>
                <c:pt idx="165">
                  <c:v>4584.1998918752879</c:v>
                </c:pt>
                <c:pt idx="166">
                  <c:v>4362.1232680359271</c:v>
                </c:pt>
                <c:pt idx="167">
                  <c:v>4281.5601516604002</c:v>
                </c:pt>
                <c:pt idx="168">
                  <c:v>4211.1199444487111</c:v>
                </c:pt>
                <c:pt idx="169">
                  <c:v>4081.3298780666059</c:v>
                </c:pt>
                <c:pt idx="170">
                  <c:v>4101.5069333950032</c:v>
                </c:pt>
                <c:pt idx="171">
                  <c:v>4328.7537552690228</c:v>
                </c:pt>
                <c:pt idx="172">
                  <c:v>4487.012225179089</c:v>
                </c:pt>
                <c:pt idx="173">
                  <c:v>4594.2710688948555</c:v>
                </c:pt>
                <c:pt idx="174">
                  <c:v>4516.4007590851616</c:v>
                </c:pt>
                <c:pt idx="175">
                  <c:v>4453.7503149612739</c:v>
                </c:pt>
                <c:pt idx="176">
                  <c:v>4603.2655043366076</c:v>
                </c:pt>
                <c:pt idx="177">
                  <c:v>4649.8657590759085</c:v>
                </c:pt>
                <c:pt idx="178">
                  <c:v>4554.9708307042056</c:v>
                </c:pt>
                <c:pt idx="179">
                  <c:v>4522.5303548678703</c:v>
                </c:pt>
                <c:pt idx="180">
                  <c:v>4354.2711589673254</c:v>
                </c:pt>
                <c:pt idx="181">
                  <c:v>4493.7061415090202</c:v>
                </c:pt>
                <c:pt idx="182">
                  <c:v>4459.0102808957781</c:v>
                </c:pt>
                <c:pt idx="183">
                  <c:v>4571.2458132972051</c:v>
                </c:pt>
                <c:pt idx="184">
                  <c:v>4572.4553811698906</c:v>
                </c:pt>
                <c:pt idx="185">
                  <c:v>4646.8231448515617</c:v>
                </c:pt>
                <c:pt idx="186">
                  <c:v>4481.2580127129204</c:v>
                </c:pt>
                <c:pt idx="187">
                  <c:v>4473.8749152198116</c:v>
                </c:pt>
                <c:pt idx="188">
                  <c:v>4314.7410254232473</c:v>
                </c:pt>
                <c:pt idx="189">
                  <c:v>4215.6471790918431</c:v>
                </c:pt>
                <c:pt idx="190">
                  <c:v>4139.6209366000694</c:v>
                </c:pt>
                <c:pt idx="191">
                  <c:v>4005.5312548628885</c:v>
                </c:pt>
                <c:pt idx="192">
                  <c:v>3993.5971582575571</c:v>
                </c:pt>
                <c:pt idx="193">
                  <c:v>3909.8734115243933</c:v>
                </c:pt>
                <c:pt idx="194">
                  <c:v>3922.8727720698084</c:v>
                </c:pt>
                <c:pt idx="195">
                  <c:v>3867.0254382491044</c:v>
                </c:pt>
                <c:pt idx="196">
                  <c:v>4121.8747298228636</c:v>
                </c:pt>
                <c:pt idx="197">
                  <c:v>4195.5682844875264</c:v>
                </c:pt>
                <c:pt idx="198">
                  <c:v>4150.3909044840366</c:v>
                </c:pt>
                <c:pt idx="199">
                  <c:v>4326.4583509856293</c:v>
                </c:pt>
                <c:pt idx="200">
                  <c:v>4326.1270029873594</c:v>
                </c:pt>
                <c:pt idx="201">
                  <c:v>4270.12996159252</c:v>
                </c:pt>
                <c:pt idx="202">
                  <c:v>4502.8686397772826</c:v>
                </c:pt>
                <c:pt idx="203">
                  <c:v>4556.5665731193503</c:v>
                </c:pt>
                <c:pt idx="204">
                  <c:v>4587.2465029809018</c:v>
                </c:pt>
                <c:pt idx="205">
                  <c:v>4431.9812637611258</c:v>
                </c:pt>
                <c:pt idx="206">
                  <c:v>4508.8973928686028</c:v>
                </c:pt>
                <c:pt idx="207">
                  <c:v>4618.1017170757568</c:v>
                </c:pt>
                <c:pt idx="208">
                  <c:v>4737.0248773024996</c:v>
                </c:pt>
                <c:pt idx="209">
                  <c:v>4993.7367994344459</c:v>
                </c:pt>
                <c:pt idx="210">
                  <c:v>5196.8541192482926</c:v>
                </c:pt>
                <c:pt idx="211">
                  <c:v>5320.9683960720831</c:v>
                </c:pt>
                <c:pt idx="212">
                  <c:v>5323.7182818473721</c:v>
                </c:pt>
                <c:pt idx="213">
                  <c:v>5321.3499984107002</c:v>
                </c:pt>
                <c:pt idx="214">
                  <c:v>5395.7205822672368</c:v>
                </c:pt>
                <c:pt idx="215">
                  <c:v>5187.8449725502951</c:v>
                </c:pt>
                <c:pt idx="216">
                  <c:v>5323.9951709019806</c:v>
                </c:pt>
                <c:pt idx="217">
                  <c:v>5393.9628603535612</c:v>
                </c:pt>
                <c:pt idx="218">
                  <c:v>5470.400249368141</c:v>
                </c:pt>
                <c:pt idx="219">
                  <c:v>5427.4254954974995</c:v>
                </c:pt>
                <c:pt idx="220">
                  <c:v>5321.4231713921054</c:v>
                </c:pt>
                <c:pt idx="221">
                  <c:v>5273.7372342382705</c:v>
                </c:pt>
                <c:pt idx="222">
                  <c:v>5337.7775310232937</c:v>
                </c:pt>
                <c:pt idx="223">
                  <c:v>5129.7242578590849</c:v>
                </c:pt>
                <c:pt idx="224">
                  <c:v>5067.2585739049919</c:v>
                </c:pt>
                <c:pt idx="225">
                  <c:v>5152.0167690907338</c:v>
                </c:pt>
                <c:pt idx="226">
                  <c:v>5093.0826467329189</c:v>
                </c:pt>
                <c:pt idx="227">
                  <c:v>4793.6837883325079</c:v>
                </c:pt>
                <c:pt idx="228">
                  <c:v>4618.7597250999152</c:v>
                </c:pt>
                <c:pt idx="229">
                  <c:v>4459.4991936905299</c:v>
                </c:pt>
                <c:pt idx="230">
                  <c:v>4664.0619531221146</c:v>
                </c:pt>
                <c:pt idx="231">
                  <c:v>4717.9731181328525</c:v>
                </c:pt>
                <c:pt idx="232">
                  <c:v>4638.5136155019118</c:v>
                </c:pt>
                <c:pt idx="233">
                  <c:v>4804.7174385266535</c:v>
                </c:pt>
                <c:pt idx="234">
                  <c:v>4755.8133413069772</c:v>
                </c:pt>
                <c:pt idx="235">
                  <c:v>4874.125018471861</c:v>
                </c:pt>
                <c:pt idx="236">
                  <c:v>4696.0128793874774</c:v>
                </c:pt>
                <c:pt idx="237">
                  <c:v>4837.2349034166691</c:v>
                </c:pt>
                <c:pt idx="238">
                  <c:v>4946.5574928562928</c:v>
                </c:pt>
                <c:pt idx="239">
                  <c:v>4812.0602082242458</c:v>
                </c:pt>
                <c:pt idx="240">
                  <c:v>4726.9270660142192</c:v>
                </c:pt>
                <c:pt idx="241">
                  <c:v>4846.780845655363</c:v>
                </c:pt>
                <c:pt idx="242">
                  <c:v>4741.5105353471699</c:v>
                </c:pt>
                <c:pt idx="243">
                  <c:v>4577.617154650794</c:v>
                </c:pt>
                <c:pt idx="244">
                  <c:v>4720.3268599167195</c:v>
                </c:pt>
                <c:pt idx="245">
                  <c:v>4584.7997443510812</c:v>
                </c:pt>
                <c:pt idx="246">
                  <c:v>4483.0886445284123</c:v>
                </c:pt>
                <c:pt idx="247">
                  <c:v>4634.6824532343098</c:v>
                </c:pt>
                <c:pt idx="248">
                  <c:v>4721.8582191049145</c:v>
                </c:pt>
                <c:pt idx="249">
                  <c:v>4446.5022648224103</c:v>
                </c:pt>
                <c:pt idx="250">
                  <c:v>4198.3084832544118</c:v>
                </c:pt>
                <c:pt idx="251">
                  <c:v>4422.8966533677431</c:v>
                </c:pt>
                <c:pt idx="252">
                  <c:v>4600.6097545550128</c:v>
                </c:pt>
                <c:pt idx="253">
                  <c:v>4613.0873444993013</c:v>
                </c:pt>
                <c:pt idx="254">
                  <c:v>4746.4151965280316</c:v>
                </c:pt>
                <c:pt idx="255">
                  <c:v>4845.8648013683078</c:v>
                </c:pt>
                <c:pt idx="256">
                  <c:v>4916.325599157276</c:v>
                </c:pt>
                <c:pt idx="257">
                  <c:v>4962.0272085742681</c:v>
                </c:pt>
                <c:pt idx="258">
                  <c:v>4986.6274737414315</c:v>
                </c:pt>
                <c:pt idx="259">
                  <c:v>4993.2887851931391</c:v>
                </c:pt>
                <c:pt idx="260">
                  <c:v>4984.7442360110745</c:v>
                </c:pt>
                <c:pt idx="261">
                  <c:v>4963.3549664026468</c:v>
                </c:pt>
                <c:pt idx="262">
                  <c:v>4931.1598698465477</c:v>
                </c:pt>
                <c:pt idx="263">
                  <c:v>4889.918677757968</c:v>
                </c:pt>
                <c:pt idx="264">
                  <c:v>4841.1493042445691</c:v>
                </c:pt>
                <c:pt idx="265">
                  <c:v>4786.1602151652251</c:v>
                </c:pt>
                <c:pt idx="266">
                  <c:v>4726.078483967628</c:v>
                </c:pt>
                <c:pt idx="267">
                  <c:v>4661.8741085882421</c:v>
                </c:pt>
                <c:pt idx="268">
                  <c:v>4594.3810872459817</c:v>
                </c:pt>
                <c:pt idx="269">
                  <c:v>4506.5466080154256</c:v>
                </c:pt>
                <c:pt idx="270">
                  <c:v>4438.8360235179207</c:v>
                </c:pt>
                <c:pt idx="271">
                  <c:v>4369.0736464041074</c:v>
                </c:pt>
                <c:pt idx="272">
                  <c:v>4272.7392454876226</c:v>
                </c:pt>
                <c:pt idx="273">
                  <c:v>4206.4775539099601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58-4234-A4E4-13832081639A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TSS_3months!$D$2:$D$367</c:f>
              <c:numCache>
                <c:formatCode>General</c:formatCode>
                <c:ptCount val="366"/>
                <c:pt idx="6">
                  <c:v>465</c:v>
                </c:pt>
                <c:pt idx="13">
                  <c:v>447</c:v>
                </c:pt>
                <c:pt idx="19">
                  <c:v>437</c:v>
                </c:pt>
                <c:pt idx="20">
                  <c:v>466</c:v>
                </c:pt>
                <c:pt idx="65">
                  <c:v>454</c:v>
                </c:pt>
                <c:pt idx="71">
                  <c:v>435</c:v>
                </c:pt>
                <c:pt idx="75">
                  <c:v>444</c:v>
                </c:pt>
                <c:pt idx="76">
                  <c:v>440</c:v>
                </c:pt>
                <c:pt idx="78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58-4234-A4E4-13832081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TSS_3months!$F$2:$F$367</c:f>
              <c:numCache>
                <c:formatCode>General</c:formatCode>
                <c:ptCount val="366"/>
                <c:pt idx="5">
                  <c:v>0</c:v>
                </c:pt>
                <c:pt idx="6">
                  <c:v>17</c:v>
                </c:pt>
                <c:pt idx="7">
                  <c:v>16.600018673088137</c:v>
                </c:pt>
                <c:pt idx="8">
                  <c:v>41.209448232169109</c:v>
                </c:pt>
                <c:pt idx="9">
                  <c:v>307.23985942127445</c:v>
                </c:pt>
                <c:pt idx="10">
                  <c:v>497.01102373588998</c:v>
                </c:pt>
                <c:pt idx="11">
                  <c:v>541.31719263214268</c:v>
                </c:pt>
                <c:pt idx="12">
                  <c:v>741.58091210336568</c:v>
                </c:pt>
                <c:pt idx="13">
                  <c:v>747.13276403068244</c:v>
                </c:pt>
                <c:pt idx="14">
                  <c:v>918.55399024619294</c:v>
                </c:pt>
                <c:pt idx="15">
                  <c:v>896.94196413684824</c:v>
                </c:pt>
                <c:pt idx="16">
                  <c:v>1163.8384325498841</c:v>
                </c:pt>
                <c:pt idx="17">
                  <c:v>1404.4552772226884</c:v>
                </c:pt>
                <c:pt idx="18">
                  <c:v>1671.4108133772825</c:v>
                </c:pt>
                <c:pt idx="19">
                  <c:v>1871.0853360273129</c:v>
                </c:pt>
                <c:pt idx="20">
                  <c:v>1827.0618539408697</c:v>
                </c:pt>
                <c:pt idx="21">
                  <c:v>1828.0741701356155</c:v>
                </c:pt>
                <c:pt idx="22">
                  <c:v>1814.0626682377244</c:v>
                </c:pt>
                <c:pt idx="23">
                  <c:v>1771.3808333469597</c:v>
                </c:pt>
                <c:pt idx="24">
                  <c:v>1729.703230041762</c:v>
                </c:pt>
                <c:pt idx="25">
                  <c:v>1765.0524879590055</c:v>
                </c:pt>
                <c:pt idx="26">
                  <c:v>1844.1885040410402</c:v>
                </c:pt>
                <c:pt idx="27">
                  <c:v>1915.7978590456319</c:v>
                </c:pt>
                <c:pt idx="28">
                  <c:v>1899.7223667070448</c:v>
                </c:pt>
                <c:pt idx="29">
                  <c:v>1988.0251035894194</c:v>
                </c:pt>
                <c:pt idx="30">
                  <c:v>2158.2502260089609</c:v>
                </c:pt>
                <c:pt idx="31">
                  <c:v>2336.4702384085554</c:v>
                </c:pt>
                <c:pt idx="32">
                  <c:v>2311.4970345115712</c:v>
                </c:pt>
                <c:pt idx="33">
                  <c:v>2399.1114079811723</c:v>
                </c:pt>
                <c:pt idx="34">
                  <c:v>2607.6643630180133</c:v>
                </c:pt>
                <c:pt idx="35">
                  <c:v>2575.3104187791469</c:v>
                </c:pt>
                <c:pt idx="36">
                  <c:v>2755.7177082783683</c:v>
                </c:pt>
                <c:pt idx="37">
                  <c:v>2837.8803185400329</c:v>
                </c:pt>
                <c:pt idx="38">
                  <c:v>3100.1097811619911</c:v>
                </c:pt>
                <c:pt idx="39">
                  <c:v>3039.9303082607266</c:v>
                </c:pt>
                <c:pt idx="40">
                  <c:v>2968.4058754126254</c:v>
                </c:pt>
                <c:pt idx="41">
                  <c:v>3072.5642918325948</c:v>
                </c:pt>
                <c:pt idx="42">
                  <c:v>3234.2720363932294</c:v>
                </c:pt>
                <c:pt idx="43">
                  <c:v>3455.1750704690821</c:v>
                </c:pt>
                <c:pt idx="44">
                  <c:v>3403.8806287397283</c:v>
                </c:pt>
                <c:pt idx="45">
                  <c:v>3582.7930587083806</c:v>
                </c:pt>
                <c:pt idx="46">
                  <c:v>3909.4959809629222</c:v>
                </c:pt>
                <c:pt idx="47">
                  <c:v>4153.5121344910312</c:v>
                </c:pt>
                <c:pt idx="48">
                  <c:v>4081.7869994970165</c:v>
                </c:pt>
                <c:pt idx="49">
                  <c:v>4228.7494359540506</c:v>
                </c:pt>
                <c:pt idx="50">
                  <c:v>4481.2540941557745</c:v>
                </c:pt>
                <c:pt idx="51">
                  <c:v>4413.8177436375599</c:v>
                </c:pt>
                <c:pt idx="52">
                  <c:v>4625.9680567053665</c:v>
                </c:pt>
                <c:pt idx="53">
                  <c:v>4864.126830730489</c:v>
                </c:pt>
                <c:pt idx="54">
                  <c:v>4749.6821304938312</c:v>
                </c:pt>
                <c:pt idx="55">
                  <c:v>4694.9301210253316</c:v>
                </c:pt>
                <c:pt idx="56">
                  <c:v>4629.4663339920262</c:v>
                </c:pt>
                <c:pt idx="57">
                  <c:v>4548.5427994529709</c:v>
                </c:pt>
                <c:pt idx="58">
                  <c:v>4632.5232591917584</c:v>
                </c:pt>
                <c:pt idx="59">
                  <c:v>4608.5278003587237</c:v>
                </c:pt>
                <c:pt idx="60">
                  <c:v>4743.0969142000358</c:v>
                </c:pt>
                <c:pt idx="61">
                  <c:v>4948.4998437639597</c:v>
                </c:pt>
                <c:pt idx="62">
                  <c:v>4874.0699888385561</c:v>
                </c:pt>
                <c:pt idx="63">
                  <c:v>4891.3913428622654</c:v>
                </c:pt>
                <c:pt idx="64">
                  <c:v>4986.3051546408979</c:v>
                </c:pt>
                <c:pt idx="65">
                  <c:v>4877.9858045149722</c:v>
                </c:pt>
                <c:pt idx="66">
                  <c:v>4919.2150260004346</c:v>
                </c:pt>
                <c:pt idx="67">
                  <c:v>5037.4741934437034</c:v>
                </c:pt>
                <c:pt idx="68">
                  <c:v>4924.8824464516329</c:v>
                </c:pt>
                <c:pt idx="69">
                  <c:v>4843.0082690506524</c:v>
                </c:pt>
                <c:pt idx="70">
                  <c:v>4868.0604529506518</c:v>
                </c:pt>
                <c:pt idx="71">
                  <c:v>4885.5232012178067</c:v>
                </c:pt>
                <c:pt idx="72">
                  <c:v>5074.5750804718182</c:v>
                </c:pt>
                <c:pt idx="73">
                  <c:v>5271.1788878717598</c:v>
                </c:pt>
                <c:pt idx="74">
                  <c:v>5471.1569392858328</c:v>
                </c:pt>
                <c:pt idx="75">
                  <c:v>5697.4298444435617</c:v>
                </c:pt>
                <c:pt idx="76">
                  <c:v>5855.3789297866324</c:v>
                </c:pt>
                <c:pt idx="77">
                  <c:v>5820.6117395567599</c:v>
                </c:pt>
                <c:pt idx="78">
                  <c:v>5706.6625626728373</c:v>
                </c:pt>
                <c:pt idx="79">
                  <c:v>5630.3944177283583</c:v>
                </c:pt>
                <c:pt idx="80">
                  <c:v>5527.9207335965848</c:v>
                </c:pt>
                <c:pt idx="81">
                  <c:v>5625.8580824149631</c:v>
                </c:pt>
                <c:pt idx="82">
                  <c:v>5493.4911306018939</c:v>
                </c:pt>
                <c:pt idx="83">
                  <c:v>5429.2385499079701</c:v>
                </c:pt>
                <c:pt idx="84">
                  <c:v>5349.4977240660146</c:v>
                </c:pt>
                <c:pt idx="85">
                  <c:v>5523.6330653610776</c:v>
                </c:pt>
                <c:pt idx="86">
                  <c:v>5425.6712957812324</c:v>
                </c:pt>
                <c:pt idx="87">
                  <c:v>5648.0144014121624</c:v>
                </c:pt>
                <c:pt idx="88">
                  <c:v>5554.1261487830943</c:v>
                </c:pt>
                <c:pt idx="89">
                  <c:v>5614.4469283815561</c:v>
                </c:pt>
                <c:pt idx="90">
                  <c:v>5517.3484617762442</c:v>
                </c:pt>
                <c:pt idx="91">
                  <c:v>5480.5345583188091</c:v>
                </c:pt>
                <c:pt idx="92">
                  <c:v>5766.5868239174742</c:v>
                </c:pt>
                <c:pt idx="93">
                  <c:v>5658.9087621772987</c:v>
                </c:pt>
                <c:pt idx="94">
                  <c:v>5701.7641836144248</c:v>
                </c:pt>
                <c:pt idx="95">
                  <c:v>5613.6112892673282</c:v>
                </c:pt>
                <c:pt idx="96">
                  <c:v>5859.5324838409415</c:v>
                </c:pt>
                <c:pt idx="97">
                  <c:v>5741.6675674897724</c:v>
                </c:pt>
                <c:pt idx="98">
                  <c:v>5677.5758138232204</c:v>
                </c:pt>
                <c:pt idx="99">
                  <c:v>5751.9920310199432</c:v>
                </c:pt>
                <c:pt idx="100">
                  <c:v>5808.6573601403061</c:v>
                </c:pt>
                <c:pt idx="101">
                  <c:v>5697.9894496411716</c:v>
                </c:pt>
                <c:pt idx="102">
                  <c:v>5621.925368417802</c:v>
                </c:pt>
                <c:pt idx="103">
                  <c:v>6111.6509467319656</c:v>
                </c:pt>
                <c:pt idx="104">
                  <c:v>5967.8541081851417</c:v>
                </c:pt>
                <c:pt idx="105">
                  <c:v>5894.4405667140645</c:v>
                </c:pt>
                <c:pt idx="106">
                  <c:v>5848.7543220506868</c:v>
                </c:pt>
                <c:pt idx="107">
                  <c:v>5744.1429976674317</c:v>
                </c:pt>
                <c:pt idx="108">
                  <c:v>5815.9930013039893</c:v>
                </c:pt>
                <c:pt idx="109">
                  <c:v>5751.1524955409486</c:v>
                </c:pt>
                <c:pt idx="110">
                  <c:v>6176.837577515128</c:v>
                </c:pt>
                <c:pt idx="111">
                  <c:v>6031.5070074931537</c:v>
                </c:pt>
                <c:pt idx="112">
                  <c:v>5889.5958206616642</c:v>
                </c:pt>
                <c:pt idx="113">
                  <c:v>5853.0235647014979</c:v>
                </c:pt>
                <c:pt idx="114">
                  <c:v>5715.3117922393967</c:v>
                </c:pt>
                <c:pt idx="115">
                  <c:v>5632.840145511459</c:v>
                </c:pt>
                <c:pt idx="116">
                  <c:v>5500.308917530042</c:v>
                </c:pt>
                <c:pt idx="117">
                  <c:v>5370.8959258089344</c:v>
                </c:pt>
                <c:pt idx="118">
                  <c:v>5368.527803508312</c:v>
                </c:pt>
                <c:pt idx="119">
                  <c:v>5454.8487992404944</c:v>
                </c:pt>
                <c:pt idx="120">
                  <c:v>5356.5054074273294</c:v>
                </c:pt>
                <c:pt idx="121">
                  <c:v>5377.4758697524258</c:v>
                </c:pt>
                <c:pt idx="122">
                  <c:v>5474.9529324688901</c:v>
                </c:pt>
                <c:pt idx="123">
                  <c:v>5384.1365243095424</c:v>
                </c:pt>
                <c:pt idx="124">
                  <c:v>5257.4568730584861</c:v>
                </c:pt>
                <c:pt idx="125">
                  <c:v>5314.7577803368486</c:v>
                </c:pt>
                <c:pt idx="126">
                  <c:v>5513.8900604771225</c:v>
                </c:pt>
                <c:pt idx="127">
                  <c:v>5384.1575273691351</c:v>
                </c:pt>
                <c:pt idx="128">
                  <c:v>5419.4773819515112</c:v>
                </c:pt>
                <c:pt idx="129">
                  <c:v>5563.9662199278755</c:v>
                </c:pt>
                <c:pt idx="130">
                  <c:v>5706.0554792490793</c:v>
                </c:pt>
                <c:pt idx="131">
                  <c:v>5571.8016179536226</c:v>
                </c:pt>
                <c:pt idx="132">
                  <c:v>5654.7065235748714</c:v>
                </c:pt>
                <c:pt idx="133">
                  <c:v>5850.6608165985981</c:v>
                </c:pt>
                <c:pt idx="134">
                  <c:v>6020.0046356142238</c:v>
                </c:pt>
                <c:pt idx="135">
                  <c:v>5878.364080192544</c:v>
                </c:pt>
                <c:pt idx="136">
                  <c:v>5859.0560881415759</c:v>
                </c:pt>
                <c:pt idx="137">
                  <c:v>6027.2023805776989</c:v>
                </c:pt>
                <c:pt idx="138">
                  <c:v>5917.3924743571215</c:v>
                </c:pt>
                <c:pt idx="139">
                  <c:v>6018.1662100187896</c:v>
                </c:pt>
                <c:pt idx="140">
                  <c:v>6192.5689096505857</c:v>
                </c:pt>
                <c:pt idx="141">
                  <c:v>6363.8682079167502</c:v>
                </c:pt>
                <c:pt idx="142">
                  <c:v>6214.1371226170577</c:v>
                </c:pt>
                <c:pt idx="143">
                  <c:v>6093.9289572101961</c:v>
                </c:pt>
                <c:pt idx="144">
                  <c:v>6013.5490871859865</c:v>
                </c:pt>
                <c:pt idx="145">
                  <c:v>5901.0604199305581</c:v>
                </c:pt>
                <c:pt idx="146">
                  <c:v>6096.2184212863867</c:v>
                </c:pt>
                <c:pt idx="147">
                  <c:v>6119.7846840339935</c:v>
                </c:pt>
                <c:pt idx="148">
                  <c:v>6044.7964723672394</c:v>
                </c:pt>
                <c:pt idx="149">
                  <c:v>6233.5726068419681</c:v>
                </c:pt>
                <c:pt idx="150">
                  <c:v>6287.9071572721978</c:v>
                </c:pt>
                <c:pt idx="151">
                  <c:v>6173.9633073742953</c:v>
                </c:pt>
                <c:pt idx="152">
                  <c:v>6239.7003640808407</c:v>
                </c:pt>
                <c:pt idx="153">
                  <c:v>6255.8907387186346</c:v>
                </c:pt>
                <c:pt idx="154">
                  <c:v>6108.7001811487335</c:v>
                </c:pt>
                <c:pt idx="155">
                  <c:v>6212.9727691391681</c:v>
                </c:pt>
                <c:pt idx="156">
                  <c:v>6226.7919990057817</c:v>
                </c:pt>
                <c:pt idx="157">
                  <c:v>6116.2860857018695</c:v>
                </c:pt>
                <c:pt idx="158">
                  <c:v>6221.3801901529514</c:v>
                </c:pt>
                <c:pt idx="159">
                  <c:v>6250.0016075835065</c:v>
                </c:pt>
                <c:pt idx="160">
                  <c:v>6102.9496113362984</c:v>
                </c:pt>
                <c:pt idx="161">
                  <c:v>6030.3575005352077</c:v>
                </c:pt>
                <c:pt idx="162">
                  <c:v>6049.4733596636206</c:v>
                </c:pt>
                <c:pt idx="163">
                  <c:v>6021.1394548685485</c:v>
                </c:pt>
                <c:pt idx="164">
                  <c:v>5920.47219906386</c:v>
                </c:pt>
                <c:pt idx="165">
                  <c:v>5906.1734739976027</c:v>
                </c:pt>
                <c:pt idx="166">
                  <c:v>6088.211173815178</c:v>
                </c:pt>
                <c:pt idx="167">
                  <c:v>6173.9658335903405</c:v>
                </c:pt>
                <c:pt idx="168">
                  <c:v>6267.7028308592826</c:v>
                </c:pt>
                <c:pt idx="169">
                  <c:v>6438.234354684203</c:v>
                </c:pt>
                <c:pt idx="170">
                  <c:v>6490.7535593809007</c:v>
                </c:pt>
                <c:pt idx="171">
                  <c:v>6338.0370757727196</c:v>
                </c:pt>
                <c:pt idx="172">
                  <c:v>6210.9137534442389</c:v>
                </c:pt>
                <c:pt idx="173">
                  <c:v>6102.7814284773112</c:v>
                </c:pt>
                <c:pt idx="174">
                  <c:v>6156.1932747352266</c:v>
                </c:pt>
                <c:pt idx="175">
                  <c:v>6209.3484303379037</c:v>
                </c:pt>
                <c:pt idx="176">
                  <c:v>6063.2529347835116</c:v>
                </c:pt>
                <c:pt idx="177">
                  <c:v>5987.5948198272199</c:v>
                </c:pt>
                <c:pt idx="178">
                  <c:v>6040.7168127069199</c:v>
                </c:pt>
                <c:pt idx="179">
                  <c:v>6048.5889346924887</c:v>
                </c:pt>
                <c:pt idx="180">
                  <c:v>6197.2758389252695</c:v>
                </c:pt>
                <c:pt idx="181">
                  <c:v>6073.4643910845534</c:v>
                </c:pt>
                <c:pt idx="182">
                  <c:v>6094.5660177846739</c:v>
                </c:pt>
                <c:pt idx="183">
                  <c:v>5975.171158799646</c:v>
                </c:pt>
                <c:pt idx="184">
                  <c:v>5941.585459468929</c:v>
                </c:pt>
                <c:pt idx="185">
                  <c:v>5831.7899749960688</c:v>
                </c:pt>
                <c:pt idx="186">
                  <c:v>5942.577793086055</c:v>
                </c:pt>
                <c:pt idx="187">
                  <c:v>5926.7589606769052</c:v>
                </c:pt>
                <c:pt idx="188">
                  <c:v>6062.3123187134743</c:v>
                </c:pt>
                <c:pt idx="189">
                  <c:v>6170.6763348668183</c:v>
                </c:pt>
                <c:pt idx="190">
                  <c:v>6278.4907284924848</c:v>
                </c:pt>
                <c:pt idx="191">
                  <c:v>6463.7684312815281</c:v>
                </c:pt>
                <c:pt idx="192">
                  <c:v>6560.6868622229986</c:v>
                </c:pt>
                <c:pt idx="193">
                  <c:v>6739.3249659521052</c:v>
                </c:pt>
                <c:pt idx="194">
                  <c:v>6847.7600164008245</c:v>
                </c:pt>
                <c:pt idx="195">
                  <c:v>7032.6437730047064</c:v>
                </c:pt>
                <c:pt idx="196">
                  <c:v>6930.1775266503018</c:v>
                </c:pt>
                <c:pt idx="197">
                  <c:v>6966.1221382476915</c:v>
                </c:pt>
                <c:pt idx="198">
                  <c:v>7114.2210337602546</c:v>
                </c:pt>
                <c:pt idx="199">
                  <c:v>7059.835412052741</c:v>
                </c:pt>
                <c:pt idx="200">
                  <c:v>7153.7293922943745</c:v>
                </c:pt>
                <c:pt idx="201">
                  <c:v>7311.4142055474149</c:v>
                </c:pt>
                <c:pt idx="202">
                  <c:v>7201.3889611040559</c:v>
                </c:pt>
                <c:pt idx="203">
                  <c:v>7229.9524250881232</c:v>
                </c:pt>
                <c:pt idx="204">
                  <c:v>7276.8438389412759</c:v>
                </c:pt>
                <c:pt idx="205">
                  <c:v>7509.6319769159727</c:v>
                </c:pt>
                <c:pt idx="206">
                  <c:v>7550.94300263676</c:v>
                </c:pt>
                <c:pt idx="207">
                  <c:v>7553.2820495996712</c:v>
                </c:pt>
                <c:pt idx="208">
                  <c:v>7531.5660627327043</c:v>
                </c:pt>
                <c:pt idx="209">
                  <c:v>7354.3610164093989</c:v>
                </c:pt>
                <c:pt idx="210">
                  <c:v>7181.3253059427916</c:v>
                </c:pt>
                <c:pt idx="211">
                  <c:v>7045.360833892395</c:v>
                </c:pt>
                <c:pt idx="212">
                  <c:v>7002.5365530151503</c:v>
                </c:pt>
                <c:pt idx="213">
                  <c:v>6960.7786787666892</c:v>
                </c:pt>
                <c:pt idx="214">
                  <c:v>6839.0032968682826</c:v>
                </c:pt>
                <c:pt idx="215">
                  <c:v>6979.0930843132246</c:v>
                </c:pt>
                <c:pt idx="216">
                  <c:v>6814.8867953423414</c:v>
                </c:pt>
                <c:pt idx="217">
                  <c:v>6684.6059228966806</c:v>
                </c:pt>
                <c:pt idx="218">
                  <c:v>6527.3284201364968</c:v>
                </c:pt>
                <c:pt idx="219">
                  <c:v>6465.7513917438073</c:v>
                </c:pt>
                <c:pt idx="220">
                  <c:v>6467.6231669701647</c:v>
                </c:pt>
                <c:pt idx="221">
                  <c:v>6425.4509024824802</c:v>
                </c:pt>
                <c:pt idx="222">
                  <c:v>6274.2708802482457</c:v>
                </c:pt>
                <c:pt idx="223">
                  <c:v>6373.6478689490596</c:v>
                </c:pt>
                <c:pt idx="224">
                  <c:v>6363.6866847201645</c:v>
                </c:pt>
                <c:pt idx="225">
                  <c:v>6213.959870355121</c:v>
                </c:pt>
                <c:pt idx="226">
                  <c:v>6183.7558753950198</c:v>
                </c:pt>
                <c:pt idx="227">
                  <c:v>6399.2625294926938</c:v>
                </c:pt>
                <c:pt idx="228">
                  <c:v>6548.6986755042317</c:v>
                </c:pt>
                <c:pt idx="229">
                  <c:v>6718.6188410469285</c:v>
                </c:pt>
                <c:pt idx="230">
                  <c:v>6560.5410716906345</c:v>
                </c:pt>
                <c:pt idx="231">
                  <c:v>6512.2780345086967</c:v>
                </c:pt>
                <c:pt idx="232">
                  <c:v>6586.0551163050632</c:v>
                </c:pt>
                <c:pt idx="233">
                  <c:v>6431.0963478030408</c:v>
                </c:pt>
                <c:pt idx="234">
                  <c:v>6455.783497762317</c:v>
                </c:pt>
                <c:pt idx="235">
                  <c:v>6321.8898007216885</c:v>
                </c:pt>
                <c:pt idx="236">
                  <c:v>6457.1463965403209</c:v>
                </c:pt>
                <c:pt idx="237">
                  <c:v>6308.4204142507542</c:v>
                </c:pt>
                <c:pt idx="238">
                  <c:v>6159.9939220148772</c:v>
                </c:pt>
                <c:pt idx="239">
                  <c:v>6228.0596547974337</c:v>
                </c:pt>
                <c:pt idx="240">
                  <c:v>6270.5239156908383</c:v>
                </c:pt>
                <c:pt idx="241">
                  <c:v>6122.9890641478614</c:v>
                </c:pt>
                <c:pt idx="242">
                  <c:v>6171.9254588217027</c:v>
                </c:pt>
                <c:pt idx="243">
                  <c:v>6297.7104626675482</c:v>
                </c:pt>
                <c:pt idx="244">
                  <c:v>6149.5359575284601</c:v>
                </c:pt>
                <c:pt idx="245">
                  <c:v>6247.8477485764333</c:v>
                </c:pt>
                <c:pt idx="246">
                  <c:v>6338.8464289988506</c:v>
                </c:pt>
                <c:pt idx="247">
                  <c:v>6197.9120406431839</c:v>
                </c:pt>
                <c:pt idx="248">
                  <c:v>6089.0856240490966</c:v>
                </c:pt>
                <c:pt idx="249">
                  <c:v>6321.8197094851485</c:v>
                </c:pt>
                <c:pt idx="250">
                  <c:v>6584.0779544323577</c:v>
                </c:pt>
                <c:pt idx="251">
                  <c:v>6429.1657052144164</c:v>
                </c:pt>
                <c:pt idx="252">
                  <c:v>6277.8982799374799</c:v>
                </c:pt>
                <c:pt idx="253">
                  <c:v>6255.1899220417681</c:v>
                </c:pt>
                <c:pt idx="254">
                  <c:v>6108.0158535062392</c:v>
                </c:pt>
                <c:pt idx="255">
                  <c:v>5964.3045425718783</c:v>
                </c:pt>
                <c:pt idx="256">
                  <c:v>5823.9745163927983</c:v>
                </c:pt>
                <c:pt idx="257">
                  <c:v>5686.9462190417589</c:v>
                </c:pt>
                <c:pt idx="258">
                  <c:v>5553.1419664083041</c:v>
                </c:pt>
                <c:pt idx="259">
                  <c:v>5422.4859021580714</c:v>
                </c:pt>
                <c:pt idx="260">
                  <c:v>5294.9039547283028</c:v>
                </c:pt>
                <c:pt idx="261">
                  <c:v>5170.3237953351791</c:v>
                </c:pt>
                <c:pt idx="262">
                  <c:v>5048.6747969691705</c:v>
                </c:pt>
                <c:pt idx="263">
                  <c:v>4929.8879943551574</c:v>
                </c:pt>
                <c:pt idx="264">
                  <c:v>4813.896044854625</c:v>
                </c:pt>
                <c:pt idx="265">
                  <c:v>4700.6331902877582</c:v>
                </c:pt>
                <c:pt idx="266">
                  <c:v>4590.0352196538024</c:v>
                </c:pt>
                <c:pt idx="267">
                  <c:v>4482.0394327285485</c:v>
                </c:pt>
                <c:pt idx="268">
                  <c:v>4376.5846045183098</c:v>
                </c:pt>
                <c:pt idx="269">
                  <c:v>4291.3800272211511</c:v>
                </c:pt>
                <c:pt idx="270">
                  <c:v>4190.4110932463873</c:v>
                </c:pt>
                <c:pt idx="271">
                  <c:v>4091.8177879885702</c:v>
                </c:pt>
                <c:pt idx="272">
                  <c:v>4020.5979411869384</c:v>
                </c:pt>
                <c:pt idx="273">
                  <c:v>3926.0000529813465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58-4234-A4E4-13832081639A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TSS_3months!$H$2:$H$367</c:f>
              <c:numCache>
                <c:formatCode>General</c:formatCode>
                <c:ptCount val="366"/>
                <c:pt idx="5">
                  <c:v>0</c:v>
                </c:pt>
                <c:pt idx="6">
                  <c:v>34</c:v>
                </c:pt>
                <c:pt idx="7">
                  <c:v>29.473848591506176</c:v>
                </c:pt>
                <c:pt idx="8">
                  <c:v>75.550227964559724</c:v>
                </c:pt>
                <c:pt idx="9">
                  <c:v>599.49282294356499</c:v>
                </c:pt>
                <c:pt idx="10">
                  <c:v>913.6870792686251</c:v>
                </c:pt>
                <c:pt idx="11">
                  <c:v>904.05513630526343</c:v>
                </c:pt>
                <c:pt idx="12">
                  <c:v>1209.7054178186709</c:v>
                </c:pt>
                <c:pt idx="13">
                  <c:v>1094.6668919150652</c:v>
                </c:pt>
                <c:pt idx="14">
                  <c:v>1326.9425361893909</c:v>
                </c:pt>
                <c:pt idx="15">
                  <c:v>1150.2971588610385</c:v>
                </c:pt>
                <c:pt idx="16">
                  <c:v>1573.1671851620581</c:v>
                </c:pt>
                <c:pt idx="17">
                  <c:v>1899.74386542919</c:v>
                </c:pt>
                <c:pt idx="18">
                  <c:v>2246.8459721265481</c:v>
                </c:pt>
                <c:pt idx="19">
                  <c:v>2425.741117379217</c:v>
                </c:pt>
                <c:pt idx="20">
                  <c:v>2102.8213651713545</c:v>
                </c:pt>
                <c:pt idx="21">
                  <c:v>1910.8893685895534</c:v>
                </c:pt>
                <c:pt idx="22">
                  <c:v>1714.5077624978628</c:v>
                </c:pt>
                <c:pt idx="23">
                  <c:v>1486.2688882595305</c:v>
                </c:pt>
                <c:pt idx="24">
                  <c:v>1288.4136523184591</c:v>
                </c:pt>
                <c:pt idx="25">
                  <c:v>1268.9898359558722</c:v>
                </c:pt>
                <c:pt idx="26">
                  <c:v>1341.3886919856977</c:v>
                </c:pt>
                <c:pt idx="27">
                  <c:v>1392.8202120572048</c:v>
                </c:pt>
                <c:pt idx="28">
                  <c:v>1265.4050601577524</c:v>
                </c:pt>
                <c:pt idx="29">
                  <c:v>1362.9516808828046</c:v>
                </c:pt>
                <c:pt idx="30">
                  <c:v>1615.5126905846653</c:v>
                </c:pt>
                <c:pt idx="31">
                  <c:v>1858.4522482337995</c:v>
                </c:pt>
                <c:pt idx="32">
                  <c:v>1671.0511817349193</c:v>
                </c:pt>
                <c:pt idx="33">
                  <c:v>1732.5973387974259</c:v>
                </c:pt>
                <c:pt idx="34">
                  <c:v>2031.9503421694665</c:v>
                </c:pt>
                <c:pt idx="35">
                  <c:v>1819.4528450165299</c:v>
                </c:pt>
                <c:pt idx="36">
                  <c:v>2059.2434609824222</c:v>
                </c:pt>
                <c:pt idx="37">
                  <c:v>2079.112646530737</c:v>
                </c:pt>
                <c:pt idx="38">
                  <c:v>2460.3368043686069</c:v>
                </c:pt>
                <c:pt idx="39">
                  <c:v>2158.3333645338516</c:v>
                </c:pt>
                <c:pt idx="40">
                  <c:v>1871.0114940078483</c:v>
                </c:pt>
                <c:pt idx="41">
                  <c:v>1969.938514333973</c:v>
                </c:pt>
                <c:pt idx="42">
                  <c:v>2175.6961619428275</c:v>
                </c:pt>
                <c:pt idx="43">
                  <c:v>2480.0629193595296</c:v>
                </c:pt>
                <c:pt idx="44">
                  <c:v>2209.9117347826932</c:v>
                </c:pt>
                <c:pt idx="45">
                  <c:v>2433.7236432817017</c:v>
                </c:pt>
                <c:pt idx="46">
                  <c:v>2931.7412404604015</c:v>
                </c:pt>
                <c:pt idx="47">
                  <c:v>3213.4616891413048</c:v>
                </c:pt>
                <c:pt idx="48">
                  <c:v>2837.6789200104854</c:v>
                </c:pt>
                <c:pt idx="49">
                  <c:v>2945.9211423440534</c:v>
                </c:pt>
                <c:pt idx="50">
                  <c:v>3257.7539327048689</c:v>
                </c:pt>
                <c:pt idx="51">
                  <c:v>2900.0748870860912</c:v>
                </c:pt>
                <c:pt idx="52">
                  <c:v>3146.010827235436</c:v>
                </c:pt>
                <c:pt idx="53">
                  <c:v>3421.207258505186</c:v>
                </c:pt>
                <c:pt idx="54">
                  <c:v>2965.7689628630524</c:v>
                </c:pt>
                <c:pt idx="55">
                  <c:v>2684.9595696709971</c:v>
                </c:pt>
                <c:pt idx="56">
                  <c:v>2417.5321126705453</c:v>
                </c:pt>
                <c:pt idx="57">
                  <c:v>2151.7051604104618</c:v>
                </c:pt>
                <c:pt idx="58">
                  <c:v>2247.2656503382486</c:v>
                </c:pt>
                <c:pt idx="59">
                  <c:v>2118.1049271459469</c:v>
                </c:pt>
                <c:pt idx="60">
                  <c:v>2322.1383506947896</c:v>
                </c:pt>
                <c:pt idx="61">
                  <c:v>2647.0104163796495</c:v>
                </c:pt>
                <c:pt idx="62">
                  <c:v>2378.6348303680443</c:v>
                </c:pt>
                <c:pt idx="63">
                  <c:v>2325.9859660220795</c:v>
                </c:pt>
                <c:pt idx="64">
                  <c:v>2436.3458290736176</c:v>
                </c:pt>
                <c:pt idx="65">
                  <c:v>2130.0143553724524</c:v>
                </c:pt>
                <c:pt idx="66">
                  <c:v>2158.4623708230083</c:v>
                </c:pt>
                <c:pt idx="67">
                  <c:v>2339.1233267088473</c:v>
                </c:pt>
                <c:pt idx="68">
                  <c:v>2039.5973653390461</c:v>
                </c:pt>
                <c:pt idx="69">
                  <c:v>1836.081880401116</c:v>
                </c:pt>
                <c:pt idx="70">
                  <c:v>1869.6588042514836</c:v>
                </c:pt>
                <c:pt idx="71">
                  <c:v>1884.765897478962</c:v>
                </c:pt>
                <c:pt idx="72">
                  <c:v>2241.8619027273289</c:v>
                </c:pt>
                <c:pt idx="73">
                  <c:v>2575.4205377662129</c:v>
                </c:pt>
                <c:pt idx="74">
                  <c:v>2880.5751467522578</c:v>
                </c:pt>
                <c:pt idx="75">
                  <c:v>3207.1069332891684</c:v>
                </c:pt>
                <c:pt idx="76">
                  <c:v>3364.17012260396</c:v>
                </c:pt>
                <c:pt idx="77">
                  <c:v>3122.3247302852319</c:v>
                </c:pt>
                <c:pt idx="78">
                  <c:v>2752.674304527714</c:v>
                </c:pt>
                <c:pt idx="79">
                  <c:v>2502.2325198052763</c:v>
                </c:pt>
                <c:pt idx="80">
                  <c:v>2229.1300714554027</c:v>
                </c:pt>
                <c:pt idx="81">
                  <c:v>2388.3835946132317</c:v>
                </c:pt>
                <c:pt idx="82">
                  <c:v>2070.4369542961076</c:v>
                </c:pt>
                <c:pt idx="83">
                  <c:v>1924.8160385053725</c:v>
                </c:pt>
                <c:pt idx="84">
                  <c:v>1764.5804848650021</c:v>
                </c:pt>
                <c:pt idx="85">
                  <c:v>2129.6758246599302</c:v>
                </c:pt>
                <c:pt idx="86">
                  <c:v>1910.1689060299364</c:v>
                </c:pt>
                <c:pt idx="87">
                  <c:v>2355.883209427333</c:v>
                </c:pt>
                <c:pt idx="88">
                  <c:v>2120.2630886450834</c:v>
                </c:pt>
                <c:pt idx="89">
                  <c:v>2220.0092132024829</c:v>
                </c:pt>
                <c:pt idx="90">
                  <c:v>1994.4769241670215</c:v>
                </c:pt>
                <c:pt idx="91">
                  <c:v>1914.9679671221097</c:v>
                </c:pt>
                <c:pt idx="92">
                  <c:v>2490.0434094276893</c:v>
                </c:pt>
                <c:pt idx="93">
                  <c:v>2214.5636010514568</c:v>
                </c:pt>
                <c:pt idx="94">
                  <c:v>2271.7562433426856</c:v>
                </c:pt>
                <c:pt idx="95">
                  <c:v>2061.3352809732696</c:v>
                </c:pt>
                <c:pt idx="96">
                  <c:v>2542.9259990510582</c:v>
                </c:pt>
                <c:pt idx="97">
                  <c:v>2244.4063492775135</c:v>
                </c:pt>
                <c:pt idx="98">
                  <c:v>2087.6262622476634</c:v>
                </c:pt>
                <c:pt idx="99">
                  <c:v>2225.7170696805761</c:v>
                </c:pt>
                <c:pt idx="100">
                  <c:v>2313.4249388028265</c:v>
                </c:pt>
                <c:pt idx="101">
                  <c:v>2057.4569521790863</c:v>
                </c:pt>
                <c:pt idx="102">
                  <c:v>1899.5639615314162</c:v>
                </c:pt>
                <c:pt idx="103">
                  <c:v>2890.6900174134889</c:v>
                </c:pt>
                <c:pt idx="104">
                  <c:v>2505.8752911242213</c:v>
                </c:pt>
                <c:pt idx="105">
                  <c:v>2306.2879094056398</c:v>
                </c:pt>
                <c:pt idx="106">
                  <c:v>2185.2700191247982</c:v>
                </c:pt>
                <c:pt idx="107">
                  <c:v>1960.3622845659443</c:v>
                </c:pt>
                <c:pt idx="108">
                  <c:v>2113.3947399939934</c:v>
                </c:pt>
                <c:pt idx="109">
                  <c:v>1976.0551935490741</c:v>
                </c:pt>
                <c:pt idx="110">
                  <c:v>2834.9985759742599</c:v>
                </c:pt>
                <c:pt idx="111">
                  <c:v>2457.5976113353222</c:v>
                </c:pt>
                <c:pt idx="112">
                  <c:v>2130.4370557454272</c:v>
                </c:pt>
                <c:pt idx="113">
                  <c:v>2050.8288004345568</c:v>
                </c:pt>
                <c:pt idx="114">
                  <c:v>1777.8181632678929</c:v>
                </c:pt>
                <c:pt idx="115">
                  <c:v>1645.1512755113965</c:v>
                </c:pt>
                <c:pt idx="116">
                  <c:v>1426.1452824866517</c:v>
                </c:pt>
                <c:pt idx="117">
                  <c:v>1236.2938272206582</c:v>
                </c:pt>
                <c:pt idx="118">
                  <c:v>1319.7157964151579</c:v>
                </c:pt>
                <c:pt idx="119">
                  <c:v>1569.2992580820496</c:v>
                </c:pt>
                <c:pt idx="120">
                  <c:v>1420.3908449256853</c:v>
                </c:pt>
                <c:pt idx="121">
                  <c:v>1525.305432473564</c:v>
                </c:pt>
                <c:pt idx="122">
                  <c:v>1770.2535697802257</c:v>
                </c:pt>
                <c:pt idx="123">
                  <c:v>1610.5936965963435</c:v>
                </c:pt>
                <c:pt idx="124">
                  <c:v>1396.1880810563196</c:v>
                </c:pt>
                <c:pt idx="125">
                  <c:v>1572.3245913623387</c:v>
                </c:pt>
                <c:pt idx="126">
                  <c:v>2011.3725726126816</c:v>
                </c:pt>
                <c:pt idx="127">
                  <c:v>1743.614431361601</c:v>
                </c:pt>
                <c:pt idx="128">
                  <c:v>1835.5008162328518</c:v>
                </c:pt>
                <c:pt idx="129">
                  <c:v>2135.1550925656784</c:v>
                </c:pt>
                <c:pt idx="130">
                  <c:v>2396.9187622842401</c:v>
                </c:pt>
                <c:pt idx="131">
                  <c:v>2077.8359025207669</c:v>
                </c:pt>
                <c:pt idx="132">
                  <c:v>2229.2300232027255</c:v>
                </c:pt>
                <c:pt idx="133">
                  <c:v>2590.4702405740272</c:v>
                </c:pt>
                <c:pt idx="134">
                  <c:v>2859.6214015141604</c:v>
                </c:pt>
                <c:pt idx="135">
                  <c:v>2478.9425946252663</c:v>
                </c:pt>
                <c:pt idx="136">
                  <c:v>2386.9405500300168</c:v>
                </c:pt>
                <c:pt idx="137">
                  <c:v>2681.186010838564</c:v>
                </c:pt>
                <c:pt idx="138">
                  <c:v>2388.2608979153019</c:v>
                </c:pt>
                <c:pt idx="139">
                  <c:v>2550.3305912402998</c:v>
                </c:pt>
                <c:pt idx="140">
                  <c:v>2842.8252266030299</c:v>
                </c:pt>
                <c:pt idx="141">
                  <c:v>3098.3823617944686</c:v>
                </c:pt>
                <c:pt idx="142">
                  <c:v>2685.9191944153963</c:v>
                </c:pt>
                <c:pt idx="143">
                  <c:v>2380.3639901535184</c:v>
                </c:pt>
                <c:pt idx="144">
                  <c:v>2189.4849364252441</c:v>
                </c:pt>
                <c:pt idx="145">
                  <c:v>1956.0161032229755</c:v>
                </c:pt>
                <c:pt idx="146">
                  <c:v>2363.6271314394671</c:v>
                </c:pt>
                <c:pt idx="147">
                  <c:v>2382.9761234947919</c:v>
                </c:pt>
                <c:pt idx="148">
                  <c:v>2203.7493370899947</c:v>
                </c:pt>
                <c:pt idx="149">
                  <c:v>2572.3815969124298</c:v>
                </c:pt>
                <c:pt idx="150">
                  <c:v>2631.9407560874652</c:v>
                </c:pt>
                <c:pt idx="151">
                  <c:v>2349.5712749040067</c:v>
                </c:pt>
                <c:pt idx="152">
                  <c:v>2458.7914121021422</c:v>
                </c:pt>
                <c:pt idx="153">
                  <c:v>2457.4719352468883</c:v>
                </c:pt>
                <c:pt idx="154">
                  <c:v>2130.3281099218366</c:v>
                </c:pt>
                <c:pt idx="155">
                  <c:v>2342.7343577078154</c:v>
                </c:pt>
                <c:pt idx="156">
                  <c:v>2350.8646396823415</c:v>
                </c:pt>
                <c:pt idx="157">
                  <c:v>2109.9126014447957</c:v>
                </c:pt>
                <c:pt idx="158">
                  <c:v>2327.0366045969067</c:v>
                </c:pt>
                <c:pt idx="159">
                  <c:v>2367.2566044347604</c:v>
                </c:pt>
                <c:pt idx="160">
                  <c:v>2052.1224334221515</c:v>
                </c:pt>
                <c:pt idx="161">
                  <c:v>1920.9395851152265</c:v>
                </c:pt>
                <c:pt idx="162">
                  <c:v>1987.2200730916727</c:v>
                </c:pt>
                <c:pt idx="163">
                  <c:v>1950.6771633031117</c:v>
                </c:pt>
                <c:pt idx="164">
                  <c:v>1772.9989224148435</c:v>
                </c:pt>
                <c:pt idx="165">
                  <c:v>1786.9735821223146</c:v>
                </c:pt>
                <c:pt idx="166">
                  <c:v>2191.0879057792508</c:v>
                </c:pt>
                <c:pt idx="167">
                  <c:v>2357.4056819299408</c:v>
                </c:pt>
                <c:pt idx="168">
                  <c:v>2521.5828864105715</c:v>
                </c:pt>
                <c:pt idx="169">
                  <c:v>2821.9044766175971</c:v>
                </c:pt>
                <c:pt idx="170">
                  <c:v>2854.2466259858979</c:v>
                </c:pt>
                <c:pt idx="171">
                  <c:v>2474.2833205036973</c:v>
                </c:pt>
                <c:pt idx="172">
                  <c:v>2188.9015282651503</c:v>
                </c:pt>
                <c:pt idx="173">
                  <c:v>1973.5103595824562</c:v>
                </c:pt>
                <c:pt idx="174">
                  <c:v>2104.7925156500651</c:v>
                </c:pt>
                <c:pt idx="175">
                  <c:v>2220.5981153766297</c:v>
                </c:pt>
                <c:pt idx="176">
                  <c:v>1924.9874304469042</c:v>
                </c:pt>
                <c:pt idx="177">
                  <c:v>1802.7290607513112</c:v>
                </c:pt>
                <c:pt idx="178">
                  <c:v>1950.7459820027141</c:v>
                </c:pt>
                <c:pt idx="179">
                  <c:v>1991.0585798246184</c:v>
                </c:pt>
                <c:pt idx="180">
                  <c:v>2308.0046799579445</c:v>
                </c:pt>
                <c:pt idx="181">
                  <c:v>2044.758249575533</c:v>
                </c:pt>
                <c:pt idx="182">
                  <c:v>2100.5557368888958</c:v>
                </c:pt>
                <c:pt idx="183">
                  <c:v>1868.9253455024411</c:v>
                </c:pt>
                <c:pt idx="184">
                  <c:v>1834.1300782990386</c:v>
                </c:pt>
                <c:pt idx="185">
                  <c:v>1649.9668301445067</c:v>
                </c:pt>
                <c:pt idx="186">
                  <c:v>1926.3197803731346</c:v>
                </c:pt>
                <c:pt idx="187">
                  <c:v>1917.8840454570939</c:v>
                </c:pt>
                <c:pt idx="188">
                  <c:v>2212.571293290227</c:v>
                </c:pt>
                <c:pt idx="189">
                  <c:v>2420.0291557749752</c:v>
                </c:pt>
                <c:pt idx="190">
                  <c:v>2603.8697918924154</c:v>
                </c:pt>
                <c:pt idx="191">
                  <c:v>2923.2371764186396</c:v>
                </c:pt>
                <c:pt idx="192">
                  <c:v>3032.0897039654415</c:v>
                </c:pt>
                <c:pt idx="193">
                  <c:v>3294.4515544277119</c:v>
                </c:pt>
                <c:pt idx="194">
                  <c:v>3389.8872443310161</c:v>
                </c:pt>
                <c:pt idx="195">
                  <c:v>3630.6183347556021</c:v>
                </c:pt>
                <c:pt idx="196">
                  <c:v>3273.3027968274382</c:v>
                </c:pt>
                <c:pt idx="197">
                  <c:v>3235.5538537601651</c:v>
                </c:pt>
                <c:pt idx="198">
                  <c:v>3428.830129276218</c:v>
                </c:pt>
                <c:pt idx="199">
                  <c:v>3198.3770610671113</c:v>
                </c:pt>
                <c:pt idx="200">
                  <c:v>3292.6023893070155</c:v>
                </c:pt>
                <c:pt idx="201">
                  <c:v>3506.2842439548954</c:v>
                </c:pt>
                <c:pt idx="202">
                  <c:v>3163.5203213267732</c:v>
                </c:pt>
                <c:pt idx="203">
                  <c:v>3138.3858519687728</c:v>
                </c:pt>
                <c:pt idx="204">
                  <c:v>3154.597335960374</c:v>
                </c:pt>
                <c:pt idx="205">
                  <c:v>3542.6507131548469</c:v>
                </c:pt>
                <c:pt idx="206">
                  <c:v>3507.0456097681567</c:v>
                </c:pt>
                <c:pt idx="207">
                  <c:v>3400.1803325239148</c:v>
                </c:pt>
                <c:pt idx="208">
                  <c:v>3259.5411854302051</c:v>
                </c:pt>
                <c:pt idx="209">
                  <c:v>2825.6242169749535</c:v>
                </c:pt>
                <c:pt idx="210">
                  <c:v>2449.471186694499</c:v>
                </c:pt>
                <c:pt idx="211">
                  <c:v>2189.3924378203124</c:v>
                </c:pt>
                <c:pt idx="212">
                  <c:v>2143.8182711677787</c:v>
                </c:pt>
                <c:pt idx="213">
                  <c:v>2104.4286803559889</c:v>
                </c:pt>
                <c:pt idx="214">
                  <c:v>1908.2827146010459</c:v>
                </c:pt>
                <c:pt idx="215">
                  <c:v>2256.2481117629295</c:v>
                </c:pt>
                <c:pt idx="216">
                  <c:v>1955.8916244403613</c:v>
                </c:pt>
                <c:pt idx="217">
                  <c:v>1755.6430625431192</c:v>
                </c:pt>
                <c:pt idx="218">
                  <c:v>1521.9281707683558</c:v>
                </c:pt>
                <c:pt idx="219">
                  <c:v>1503.325896246308</c:v>
                </c:pt>
                <c:pt idx="220">
                  <c:v>1611.1999955780589</c:v>
                </c:pt>
                <c:pt idx="221">
                  <c:v>1616.7136682442094</c:v>
                </c:pt>
                <c:pt idx="222">
                  <c:v>1401.4933492249522</c:v>
                </c:pt>
                <c:pt idx="223">
                  <c:v>1708.9236110899744</c:v>
                </c:pt>
                <c:pt idx="224">
                  <c:v>1761.4281108151731</c:v>
                </c:pt>
                <c:pt idx="225">
                  <c:v>1526.9431012643875</c:v>
                </c:pt>
                <c:pt idx="226">
                  <c:v>1555.6732286621011</c:v>
                </c:pt>
                <c:pt idx="227">
                  <c:v>2070.5787411601859</c:v>
                </c:pt>
                <c:pt idx="228">
                  <c:v>2394.9389504043165</c:v>
                </c:pt>
                <c:pt idx="229">
                  <c:v>2724.1196473563982</c:v>
                </c:pt>
                <c:pt idx="230">
                  <c:v>2361.4791185685199</c:v>
                </c:pt>
                <c:pt idx="231">
                  <c:v>2259.3049163758442</c:v>
                </c:pt>
                <c:pt idx="232">
                  <c:v>2412.5415008031514</c:v>
                </c:pt>
                <c:pt idx="233">
                  <c:v>2091.3789092763868</c:v>
                </c:pt>
                <c:pt idx="234">
                  <c:v>2164.9701564553397</c:v>
                </c:pt>
                <c:pt idx="235">
                  <c:v>1912.764782249827</c:v>
                </c:pt>
                <c:pt idx="236">
                  <c:v>2226.1335171528435</c:v>
                </c:pt>
                <c:pt idx="237">
                  <c:v>1936.1855108340856</c:v>
                </c:pt>
                <c:pt idx="238">
                  <c:v>1678.4364291585846</c:v>
                </c:pt>
                <c:pt idx="239">
                  <c:v>1880.9994465731882</c:v>
                </c:pt>
                <c:pt idx="240">
                  <c:v>2008.5968496766193</c:v>
                </c:pt>
                <c:pt idx="241">
                  <c:v>1741.2082184924989</c:v>
                </c:pt>
                <c:pt idx="242">
                  <c:v>1895.4149234745328</c:v>
                </c:pt>
                <c:pt idx="243">
                  <c:v>2185.0933080167542</c:v>
                </c:pt>
                <c:pt idx="244">
                  <c:v>1894.2090976117406</c:v>
                </c:pt>
                <c:pt idx="245">
                  <c:v>2128.0480042253521</c:v>
                </c:pt>
                <c:pt idx="246">
                  <c:v>2320.7577844704388</c:v>
                </c:pt>
                <c:pt idx="247">
                  <c:v>2028.2295874088738</c:v>
                </c:pt>
                <c:pt idx="248">
                  <c:v>1832.2274049441819</c:v>
                </c:pt>
                <c:pt idx="249">
                  <c:v>2340.3174446627381</c:v>
                </c:pt>
                <c:pt idx="250">
                  <c:v>2850.7694711779463</c:v>
                </c:pt>
                <c:pt idx="251">
                  <c:v>2471.2690518466738</c:v>
                </c:pt>
                <c:pt idx="252">
                  <c:v>2142.2885253824675</c:v>
                </c:pt>
                <c:pt idx="253">
                  <c:v>2107.1025775424669</c:v>
                </c:pt>
                <c:pt idx="254">
                  <c:v>1826.6006569782078</c:v>
                </c:pt>
                <c:pt idx="255">
                  <c:v>1583.4397412035707</c:v>
                </c:pt>
                <c:pt idx="256">
                  <c:v>1372.6489172355225</c:v>
                </c:pt>
                <c:pt idx="257">
                  <c:v>1189.9190104674906</c:v>
                </c:pt>
                <c:pt idx="258">
                  <c:v>1031.5144926668727</c:v>
                </c:pt>
                <c:pt idx="259">
                  <c:v>894.19711696493266</c:v>
                </c:pt>
                <c:pt idx="260">
                  <c:v>775.15971871722832</c:v>
                </c:pt>
                <c:pt idx="261">
                  <c:v>671.96882893253246</c:v>
                </c:pt>
                <c:pt idx="262">
                  <c:v>582.51492712262279</c:v>
                </c:pt>
                <c:pt idx="263">
                  <c:v>504.96931659718933</c:v>
                </c:pt>
                <c:pt idx="264">
                  <c:v>437.74674061005601</c:v>
                </c:pt>
                <c:pt idx="265">
                  <c:v>379.47297512253289</c:v>
                </c:pt>
                <c:pt idx="266">
                  <c:v>328.95673568617423</c:v>
                </c:pt>
                <c:pt idx="267">
                  <c:v>285.16532414030632</c:v>
                </c:pt>
                <c:pt idx="268">
                  <c:v>247.2035172723285</c:v>
                </c:pt>
                <c:pt idx="269">
                  <c:v>249.83341920572593</c:v>
                </c:pt>
                <c:pt idx="270">
                  <c:v>216.57506972846639</c:v>
                </c:pt>
                <c:pt idx="271">
                  <c:v>187.74414158446208</c:v>
                </c:pt>
                <c:pt idx="272">
                  <c:v>212.85869569931552</c:v>
                </c:pt>
                <c:pt idx="273">
                  <c:v>184.52249907138565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58-4234-A4E4-13832081639A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TSS_3months!$A$2:$A$367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TSS_3months!$C$3:$C$367</c:f>
              <c:numCache>
                <c:formatCode>General</c:formatCode>
                <c:ptCount val="365"/>
                <c:pt idx="5">
                  <c:v>341</c:v>
                </c:pt>
                <c:pt idx="6">
                  <c:v>17</c:v>
                </c:pt>
                <c:pt idx="7">
                  <c:v>0</c:v>
                </c:pt>
                <c:pt idx="8">
                  <c:v>25</c:v>
                </c:pt>
                <c:pt idx="9">
                  <c:v>267</c:v>
                </c:pt>
                <c:pt idx="10">
                  <c:v>197</c:v>
                </c:pt>
                <c:pt idx="11">
                  <c:v>56</c:v>
                </c:pt>
                <c:pt idx="12">
                  <c:v>213</c:v>
                </c:pt>
                <c:pt idx="13">
                  <c:v>23</c:v>
                </c:pt>
                <c:pt idx="14">
                  <c:v>189</c:v>
                </c:pt>
                <c:pt idx="15">
                  <c:v>0</c:v>
                </c:pt>
                <c:pt idx="16">
                  <c:v>288</c:v>
                </c:pt>
                <c:pt idx="17">
                  <c:v>268</c:v>
                </c:pt>
                <c:pt idx="18">
                  <c:v>300</c:v>
                </c:pt>
                <c:pt idx="19">
                  <c:v>239</c:v>
                </c:pt>
                <c:pt idx="20">
                  <c:v>0</c:v>
                </c:pt>
                <c:pt idx="21">
                  <c:v>44</c:v>
                </c:pt>
                <c:pt idx="22">
                  <c:v>29</c:v>
                </c:pt>
                <c:pt idx="23">
                  <c:v>0</c:v>
                </c:pt>
                <c:pt idx="24">
                  <c:v>0</c:v>
                </c:pt>
                <c:pt idx="25">
                  <c:v>76.04625751229284</c:v>
                </c:pt>
                <c:pt idx="26">
                  <c:v>120.66472409397196</c:v>
                </c:pt>
                <c:pt idx="27">
                  <c:v>115</c:v>
                </c:pt>
                <c:pt idx="28">
                  <c:v>29</c:v>
                </c:pt>
                <c:pt idx="29">
                  <c:v>133</c:v>
                </c:pt>
                <c:pt idx="30">
                  <c:v>217</c:v>
                </c:pt>
                <c:pt idx="31">
                  <c:v>229</c:v>
                </c:pt>
                <c:pt idx="32">
                  <c:v>30</c:v>
                </c:pt>
                <c:pt idx="33">
                  <c:v>142</c:v>
                </c:pt>
                <c:pt idx="34">
                  <c:v>265</c:v>
                </c:pt>
                <c:pt idx="35">
                  <c:v>29</c:v>
                </c:pt>
                <c:pt idx="36">
                  <c:v>241</c:v>
                </c:pt>
                <c:pt idx="37">
                  <c:v>147</c:v>
                </c:pt>
                <c:pt idx="38">
                  <c:v>329</c:v>
                </c:pt>
                <c:pt idx="39">
                  <c:v>12.760881442360224</c:v>
                </c:pt>
                <c:pt idx="40">
                  <c:v>0</c:v>
                </c:pt>
                <c:pt idx="41">
                  <c:v>174</c:v>
                </c:pt>
                <c:pt idx="42">
                  <c:v>234</c:v>
                </c:pt>
                <c:pt idx="43">
                  <c:v>297</c:v>
                </c:pt>
                <c:pt idx="44">
                  <c:v>30</c:v>
                </c:pt>
                <c:pt idx="45">
                  <c:v>259</c:v>
                </c:pt>
                <c:pt idx="46">
                  <c:v>411</c:v>
                </c:pt>
                <c:pt idx="47">
                  <c:v>336</c:v>
                </c:pt>
                <c:pt idx="48">
                  <c:v>26</c:v>
                </c:pt>
                <c:pt idx="49">
                  <c:v>243</c:v>
                </c:pt>
                <c:pt idx="50">
                  <c:v>352</c:v>
                </c:pt>
                <c:pt idx="51">
                  <c:v>38</c:v>
                </c:pt>
                <c:pt idx="52">
                  <c:v>316</c:v>
                </c:pt>
                <c:pt idx="53">
                  <c:v>347</c:v>
                </c:pt>
                <c:pt idx="54">
                  <c:v>0</c:v>
                </c:pt>
                <c:pt idx="55">
                  <c:v>57</c:v>
                </c:pt>
                <c:pt idx="56">
                  <c:v>45</c:v>
                </c:pt>
                <c:pt idx="57">
                  <c:v>28</c:v>
                </c:pt>
                <c:pt idx="58">
                  <c:v>191</c:v>
                </c:pt>
                <c:pt idx="59">
                  <c:v>85</c:v>
                </c:pt>
                <c:pt idx="60">
                  <c:v>243</c:v>
                </c:pt>
                <c:pt idx="61">
                  <c:v>317</c:v>
                </c:pt>
                <c:pt idx="62">
                  <c:v>42</c:v>
                </c:pt>
                <c:pt idx="63">
                  <c:v>132</c:v>
                </c:pt>
                <c:pt idx="64">
                  <c:v>210</c:v>
                </c:pt>
                <c:pt idx="65">
                  <c:v>9</c:v>
                </c:pt>
                <c:pt idx="66">
                  <c:v>156</c:v>
                </c:pt>
                <c:pt idx="67">
                  <c:v>234</c:v>
                </c:pt>
                <c:pt idx="68">
                  <c:v>5.9315243125113817</c:v>
                </c:pt>
                <c:pt idx="69">
                  <c:v>34</c:v>
                </c:pt>
                <c:pt idx="70">
                  <c:v>139</c:v>
                </c:pt>
                <c:pt idx="71">
                  <c:v>132</c:v>
                </c:pt>
                <c:pt idx="72">
                  <c:v>304</c:v>
                </c:pt>
                <c:pt idx="73">
                  <c:v>316</c:v>
                </c:pt>
                <c:pt idx="74">
                  <c:v>324</c:v>
                </c:pt>
                <c:pt idx="75">
                  <c:v>355</c:v>
                </c:pt>
                <c:pt idx="76">
                  <c:v>292</c:v>
                </c:pt>
                <c:pt idx="77">
                  <c:v>103</c:v>
                </c:pt>
                <c:pt idx="78">
                  <c:v>23</c:v>
                </c:pt>
                <c:pt idx="79">
                  <c:v>58</c:v>
                </c:pt>
                <c:pt idx="80">
                  <c:v>30</c:v>
                </c:pt>
                <c:pt idx="81">
                  <c:v>228</c:v>
                </c:pt>
                <c:pt idx="82">
                  <c:v>0</c:v>
                </c:pt>
                <c:pt idx="83">
                  <c:v>65</c:v>
                </c:pt>
                <c:pt idx="84">
                  <c:v>48</c:v>
                </c:pt>
                <c:pt idx="85">
                  <c:v>300</c:v>
                </c:pt>
                <c:pt idx="86">
                  <c:v>32</c:v>
                </c:pt>
                <c:pt idx="87">
                  <c:v>350</c:v>
                </c:pt>
                <c:pt idx="88">
                  <c:v>39</c:v>
                </c:pt>
                <c:pt idx="89">
                  <c:v>191</c:v>
                </c:pt>
                <c:pt idx="90">
                  <c:v>35</c:v>
                </c:pt>
                <c:pt idx="91">
                  <c:v>93</c:v>
                </c:pt>
                <c:pt idx="92">
                  <c:v>415</c:v>
                </c:pt>
                <c:pt idx="93">
                  <c:v>28</c:v>
                </c:pt>
                <c:pt idx="94">
                  <c:v>176</c:v>
                </c:pt>
                <c:pt idx="95">
                  <c:v>46</c:v>
                </c:pt>
                <c:pt idx="96">
                  <c:v>378</c:v>
                </c:pt>
                <c:pt idx="97">
                  <c:v>20</c:v>
                </c:pt>
                <c:pt idx="98">
                  <c:v>71</c:v>
                </c:pt>
                <c:pt idx="99">
                  <c:v>208</c:v>
                </c:pt>
                <c:pt idx="100">
                  <c:v>192</c:v>
                </c:pt>
                <c:pt idx="101">
                  <c:v>26</c:v>
                </c:pt>
                <c:pt idx="102">
                  <c:v>58</c:v>
                </c:pt>
                <c:pt idx="103">
                  <c:v>622</c:v>
                </c:pt>
                <c:pt idx="104">
                  <c:v>0</c:v>
                </c:pt>
                <c:pt idx="105">
                  <c:v>67</c:v>
                </c:pt>
                <c:pt idx="106">
                  <c:v>93</c:v>
                </c:pt>
                <c:pt idx="107">
                  <c:v>33</c:v>
                </c:pt>
                <c:pt idx="108">
                  <c:v>207</c:v>
                </c:pt>
                <c:pt idx="109">
                  <c:v>72</c:v>
                </c:pt>
                <c:pt idx="110">
                  <c:v>561</c:v>
                </c:pt>
                <c:pt idx="111">
                  <c:v>0</c:v>
                </c:pt>
                <c:pt idx="112">
                  <c:v>0</c:v>
                </c:pt>
                <c:pt idx="113">
                  <c:v>102</c:v>
                </c:pt>
                <c:pt idx="114">
                  <c:v>0</c:v>
                </c:pt>
                <c:pt idx="115">
                  <c:v>52</c:v>
                </c:pt>
                <c:pt idx="116">
                  <c:v>0</c:v>
                </c:pt>
                <c:pt idx="117">
                  <c:v>0</c:v>
                </c:pt>
                <c:pt idx="118">
                  <c:v>124</c:v>
                </c:pt>
                <c:pt idx="119">
                  <c:v>212.6334001092697</c:v>
                </c:pt>
                <c:pt idx="120">
                  <c:v>30</c:v>
                </c:pt>
                <c:pt idx="121">
                  <c:v>147</c:v>
                </c:pt>
                <c:pt idx="122">
                  <c:v>224</c:v>
                </c:pt>
                <c:pt idx="123">
                  <c:v>38</c:v>
                </c:pt>
                <c:pt idx="124">
                  <c:v>0</c:v>
                </c:pt>
                <c:pt idx="125">
                  <c:v>181</c:v>
                </c:pt>
                <c:pt idx="126">
                  <c:v>324.17956656346746</c:v>
                </c:pt>
                <c:pt idx="127">
                  <c:v>0</c:v>
                </c:pt>
                <c:pt idx="128">
                  <c:v>162</c:v>
                </c:pt>
                <c:pt idx="129">
                  <c:v>272</c:v>
                </c:pt>
                <c:pt idx="130">
                  <c:v>273</c:v>
                </c:pt>
                <c:pt idx="131">
                  <c:v>0</c:v>
                </c:pt>
                <c:pt idx="132">
                  <c:v>214</c:v>
                </c:pt>
                <c:pt idx="133">
                  <c:v>329</c:v>
                </c:pt>
                <c:pt idx="134">
                  <c:v>307</c:v>
                </c:pt>
                <c:pt idx="135">
                  <c:v>0</c:v>
                </c:pt>
                <c:pt idx="136">
                  <c:v>119</c:v>
                </c:pt>
                <c:pt idx="137">
                  <c:v>306</c:v>
                </c:pt>
                <c:pt idx="138">
                  <c:v>32</c:v>
                </c:pt>
                <c:pt idx="139">
                  <c:v>240</c:v>
                </c:pt>
                <c:pt idx="140">
                  <c:v>316</c:v>
                </c:pt>
                <c:pt idx="141">
                  <c:v>317</c:v>
                </c:pt>
                <c:pt idx="142">
                  <c:v>0</c:v>
                </c:pt>
                <c:pt idx="143">
                  <c:v>26</c:v>
                </c:pt>
                <c:pt idx="144">
                  <c:v>63</c:v>
                </c:pt>
                <c:pt idx="145">
                  <c:v>29</c:v>
                </c:pt>
                <c:pt idx="146">
                  <c:v>334</c:v>
                </c:pt>
                <c:pt idx="147">
                  <c:v>167</c:v>
                </c:pt>
                <c:pt idx="148">
                  <c:v>69</c:v>
                </c:pt>
                <c:pt idx="149">
                  <c:v>331</c:v>
                </c:pt>
                <c:pt idx="150">
                  <c:v>201</c:v>
                </c:pt>
                <c:pt idx="151">
                  <c:v>34</c:v>
                </c:pt>
                <c:pt idx="152">
                  <c:v>211</c:v>
                </c:pt>
                <c:pt idx="153">
                  <c:v>163</c:v>
                </c:pt>
                <c:pt idx="154">
                  <c:v>0</c:v>
                </c:pt>
                <c:pt idx="155">
                  <c:v>248</c:v>
                </c:pt>
                <c:pt idx="156">
                  <c:v>160</c:v>
                </c:pt>
                <c:pt idx="157">
                  <c:v>36</c:v>
                </c:pt>
                <c:pt idx="158">
                  <c:v>249</c:v>
                </c:pt>
                <c:pt idx="159">
                  <c:v>175</c:v>
                </c:pt>
                <c:pt idx="160">
                  <c:v>0</c:v>
                </c:pt>
                <c:pt idx="161">
                  <c:v>71</c:v>
                </c:pt>
                <c:pt idx="162">
                  <c:v>161</c:v>
                </c:pt>
                <c:pt idx="163">
                  <c:v>114</c:v>
                </c:pt>
                <c:pt idx="164">
                  <c:v>41</c:v>
                </c:pt>
                <c:pt idx="165">
                  <c:v>125</c:v>
                </c:pt>
                <c:pt idx="166">
                  <c:v>321</c:v>
                </c:pt>
                <c:pt idx="167">
                  <c:v>229</c:v>
                </c:pt>
                <c:pt idx="168">
                  <c:v>239</c:v>
                </c:pt>
                <c:pt idx="169">
                  <c:v>318</c:v>
                </c:pt>
                <c:pt idx="170">
                  <c:v>204</c:v>
                </c:pt>
                <c:pt idx="171">
                  <c:v>0</c:v>
                </c:pt>
                <c:pt idx="172">
                  <c:v>22</c:v>
                </c:pt>
                <c:pt idx="173">
                  <c:v>38</c:v>
                </c:pt>
                <c:pt idx="174">
                  <c:v>197</c:v>
                </c:pt>
                <c:pt idx="175">
                  <c:v>198</c:v>
                </c:pt>
                <c:pt idx="176">
                  <c:v>0</c:v>
                </c:pt>
                <c:pt idx="177">
                  <c:v>67</c:v>
                </c:pt>
                <c:pt idx="178">
                  <c:v>194</c:v>
                </c:pt>
                <c:pt idx="179">
                  <c:v>150</c:v>
                </c:pt>
                <c:pt idx="180">
                  <c:v>291</c:v>
                </c:pt>
                <c:pt idx="181">
                  <c:v>22</c:v>
                </c:pt>
                <c:pt idx="182">
                  <c:v>164</c:v>
                </c:pt>
                <c:pt idx="183">
                  <c:v>24</c:v>
                </c:pt>
                <c:pt idx="184">
                  <c:v>107</c:v>
                </c:pt>
                <c:pt idx="185">
                  <c:v>30</c:v>
                </c:pt>
                <c:pt idx="186">
                  <c:v>248</c:v>
                </c:pt>
                <c:pt idx="187">
                  <c:v>124</c:v>
                </c:pt>
                <c:pt idx="188">
                  <c:v>275</c:v>
                </c:pt>
                <c:pt idx="189">
                  <c:v>251</c:v>
                </c:pt>
                <c:pt idx="190">
                  <c:v>253</c:v>
                </c:pt>
                <c:pt idx="191">
                  <c:v>333</c:v>
                </c:pt>
                <c:pt idx="192">
                  <c:v>249</c:v>
                </c:pt>
                <c:pt idx="193">
                  <c:v>333</c:v>
                </c:pt>
                <c:pt idx="194">
                  <c:v>267</c:v>
                </c:pt>
                <c:pt idx="195">
                  <c:v>346</c:v>
                </c:pt>
                <c:pt idx="196">
                  <c:v>63</c:v>
                </c:pt>
                <c:pt idx="197">
                  <c:v>199</c:v>
                </c:pt>
                <c:pt idx="198">
                  <c:v>312</c:v>
                </c:pt>
                <c:pt idx="199">
                  <c:v>113</c:v>
                </c:pt>
                <c:pt idx="200">
                  <c:v>260</c:v>
                </c:pt>
                <c:pt idx="201">
                  <c:v>326</c:v>
                </c:pt>
                <c:pt idx="202">
                  <c:v>62</c:v>
                </c:pt>
                <c:pt idx="203">
                  <c:v>198</c:v>
                </c:pt>
                <c:pt idx="204">
                  <c:v>217</c:v>
                </c:pt>
                <c:pt idx="205">
                  <c:v>404</c:v>
                </c:pt>
                <c:pt idx="206">
                  <c:v>218</c:v>
                </c:pt>
                <c:pt idx="207">
                  <c:v>180</c:v>
                </c:pt>
                <c:pt idx="208">
                  <c:v>156</c:v>
                </c:pt>
                <c:pt idx="209">
                  <c:v>0</c:v>
                </c:pt>
                <c:pt idx="210">
                  <c:v>0</c:v>
                </c:pt>
                <c:pt idx="211">
                  <c:v>33</c:v>
                </c:pt>
                <c:pt idx="212">
                  <c:v>122.94117647058823</c:v>
                </c:pt>
                <c:pt idx="213">
                  <c:v>123</c:v>
                </c:pt>
                <c:pt idx="214">
                  <c:v>42</c:v>
                </c:pt>
                <c:pt idx="215">
                  <c:v>301</c:v>
                </c:pt>
                <c:pt idx="216">
                  <c:v>0</c:v>
                </c:pt>
                <c:pt idx="217">
                  <c:v>30.061919504643956</c:v>
                </c:pt>
                <c:pt idx="218">
                  <c:v>0</c:v>
                </c:pt>
                <c:pt idx="219">
                  <c:v>92</c:v>
                </c:pt>
                <c:pt idx="220">
                  <c:v>154</c:v>
                </c:pt>
                <c:pt idx="221">
                  <c:v>110</c:v>
                </c:pt>
                <c:pt idx="222">
                  <c:v>0</c:v>
                </c:pt>
                <c:pt idx="223">
                  <c:v>247</c:v>
                </c:pt>
                <c:pt idx="224">
                  <c:v>140</c:v>
                </c:pt>
                <c:pt idx="225">
                  <c:v>0</c:v>
                </c:pt>
                <c:pt idx="226">
                  <c:v>116</c:v>
                </c:pt>
                <c:pt idx="227">
                  <c:v>361</c:v>
                </c:pt>
                <c:pt idx="228">
                  <c:v>300</c:v>
                </c:pt>
                <c:pt idx="229">
                  <c:v>324</c:v>
                </c:pt>
                <c:pt idx="230">
                  <c:v>0</c:v>
                </c:pt>
                <c:pt idx="231">
                  <c:v>106.09542888362775</c:v>
                </c:pt>
                <c:pt idx="232">
                  <c:v>227</c:v>
                </c:pt>
                <c:pt idx="233">
                  <c:v>0</c:v>
                </c:pt>
                <c:pt idx="234">
                  <c:v>176</c:v>
                </c:pt>
                <c:pt idx="235">
                  <c:v>18</c:v>
                </c:pt>
                <c:pt idx="236">
                  <c:v>284</c:v>
                </c:pt>
                <c:pt idx="237">
                  <c:v>3.199781460571844</c:v>
                </c:pt>
                <c:pt idx="238">
                  <c:v>0</c:v>
                </c:pt>
                <c:pt idx="239">
                  <c:v>213</c:v>
                </c:pt>
                <c:pt idx="240">
                  <c:v>189</c:v>
                </c:pt>
                <c:pt idx="241">
                  <c:v>0</c:v>
                </c:pt>
                <c:pt idx="242">
                  <c:v>193</c:v>
                </c:pt>
                <c:pt idx="243">
                  <c:v>271</c:v>
                </c:pt>
                <c:pt idx="244">
                  <c:v>0</c:v>
                </c:pt>
                <c:pt idx="245">
                  <c:v>243</c:v>
                </c:pt>
                <c:pt idx="246">
                  <c:v>238</c:v>
                </c:pt>
                <c:pt idx="247">
                  <c:v>8.207976689127662</c:v>
                </c:pt>
                <c:pt idx="248">
                  <c:v>37</c:v>
                </c:pt>
                <c:pt idx="249">
                  <c:v>376</c:v>
                </c:pt>
                <c:pt idx="250">
                  <c:v>411</c:v>
                </c:pt>
                <c:pt idx="251">
                  <c:v>0</c:v>
                </c:pt>
                <c:pt idx="252">
                  <c:v>0</c:v>
                </c:pt>
                <c:pt idx="253">
                  <c:v>125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17.769076670916043</c:v>
                </c:pt>
                <c:pt idx="270">
                  <c:v>0</c:v>
                </c:pt>
                <c:pt idx="271">
                  <c:v>0</c:v>
                </c:pt>
                <c:pt idx="272">
                  <c:v>25.053724276088143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58-4234-A4E4-13832081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eTRIMP_3months!$K$2:$K$367</c:f>
              <c:numCache>
                <c:formatCode>General</c:formatCode>
                <c:ptCount val="366"/>
                <c:pt idx="5">
                  <c:v>465</c:v>
                </c:pt>
                <c:pt idx="6">
                  <c:v>465</c:v>
                </c:pt>
                <c:pt idx="7">
                  <c:v>-356.00255954425825</c:v>
                </c:pt>
                <c:pt idx="8">
                  <c:v>-133.8396137194286</c:v>
                </c:pt>
                <c:pt idx="9">
                  <c:v>-60.789091528463814</c:v>
                </c:pt>
                <c:pt idx="10">
                  <c:v>-481.36481056987486</c:v>
                </c:pt>
                <c:pt idx="11">
                  <c:v>-634.82432068242497</c:v>
                </c:pt>
                <c:pt idx="12">
                  <c:v>-371.34580968911132</c:v>
                </c:pt>
                <c:pt idx="13">
                  <c:v>-21.885050346726985</c:v>
                </c:pt>
                <c:pt idx="14">
                  <c:v>-155.87935594959799</c:v>
                </c:pt>
                <c:pt idx="15">
                  <c:v>-296.26885883478963</c:v>
                </c:pt>
                <c:pt idx="16">
                  <c:v>141.17178361172955</c:v>
                </c:pt>
                <c:pt idx="17">
                  <c:v>-248.52843201277119</c:v>
                </c:pt>
                <c:pt idx="18">
                  <c:v>-285.67184748569161</c:v>
                </c:pt>
                <c:pt idx="19">
                  <c:v>267.36923212707916</c:v>
                </c:pt>
                <c:pt idx="20">
                  <c:v>226.47519812078463</c:v>
                </c:pt>
                <c:pt idx="21">
                  <c:v>321.54908556353257</c:v>
                </c:pt>
                <c:pt idx="22">
                  <c:v>736.51546581473485</c:v>
                </c:pt>
                <c:pt idx="23">
                  <c:v>988.19125369692392</c:v>
                </c:pt>
                <c:pt idx="24">
                  <c:v>1493.9152446074722</c:v>
                </c:pt>
                <c:pt idx="25">
                  <c:v>1918.778655713279</c:v>
                </c:pt>
                <c:pt idx="26">
                  <c:v>2044.8643327081645</c:v>
                </c:pt>
                <c:pt idx="27">
                  <c:v>2068.3541936161391</c:v>
                </c:pt>
                <c:pt idx="28">
                  <c:v>2105.3594140671953</c:v>
                </c:pt>
                <c:pt idx="29">
                  <c:v>2407.2056267428829</c:v>
                </c:pt>
                <c:pt idx="30">
                  <c:v>2368.0313032304693</c:v>
                </c:pt>
                <c:pt idx="31">
                  <c:v>2155.7874076009266</c:v>
                </c:pt>
                <c:pt idx="32">
                  <c:v>1976.4375468661656</c:v>
                </c:pt>
                <c:pt idx="33">
                  <c:v>2453.3665804393549</c:v>
                </c:pt>
                <c:pt idx="34">
                  <c:v>2575.4979875055114</c:v>
                </c:pt>
                <c:pt idx="35">
                  <c:v>2155.0154878134153</c:v>
                </c:pt>
                <c:pt idx="36">
                  <c:v>2664.5289903605044</c:v>
                </c:pt>
                <c:pt idx="37">
                  <c:v>2726.2491946971422</c:v>
                </c:pt>
                <c:pt idx="38">
                  <c:v>2935.5714645577327</c:v>
                </c:pt>
                <c:pt idx="39">
                  <c:v>2693.4223749083003</c:v>
                </c:pt>
                <c:pt idx="40">
                  <c:v>3227.7382829695807</c:v>
                </c:pt>
                <c:pt idx="41">
                  <c:v>3769.1195481727918</c:v>
                </c:pt>
                <c:pt idx="42">
                  <c:v>3791.0399353590583</c:v>
                </c:pt>
                <c:pt idx="43">
                  <c:v>3760.8414165540999</c:v>
                </c:pt>
                <c:pt idx="44">
                  <c:v>3607.0746927658874</c:v>
                </c:pt>
                <c:pt idx="45">
                  <c:v>4142.0479015978353</c:v>
                </c:pt>
                <c:pt idx="46">
                  <c:v>4007.1628037610499</c:v>
                </c:pt>
                <c:pt idx="47">
                  <c:v>3659.5953445309215</c:v>
                </c:pt>
                <c:pt idx="48">
                  <c:v>3634.8388532920326</c:v>
                </c:pt>
                <c:pt idx="49">
                  <c:v>4242.9498621530511</c:v>
                </c:pt>
                <c:pt idx="50">
                  <c:v>4390.1985945750876</c:v>
                </c:pt>
                <c:pt idx="51">
                  <c:v>4402.2894446656328</c:v>
                </c:pt>
                <c:pt idx="52">
                  <c:v>5033.1550444154409</c:v>
                </c:pt>
                <c:pt idx="53">
                  <c:v>4850.9942939617895</c:v>
                </c:pt>
                <c:pt idx="54">
                  <c:v>4777.9543732332631</c:v>
                </c:pt>
                <c:pt idx="55">
                  <c:v>5488.9300476122162</c:v>
                </c:pt>
                <c:pt idx="56">
                  <c:v>5895.0223181516831</c:v>
                </c:pt>
                <c:pt idx="57">
                  <c:v>6278.2562071280427</c:v>
                </c:pt>
                <c:pt idx="58">
                  <c:v>6652.4118678212863</c:v>
                </c:pt>
                <c:pt idx="59">
                  <c:v>6675.8914003140153</c:v>
                </c:pt>
                <c:pt idx="60">
                  <c:v>6877.6408558509675</c:v>
                </c:pt>
                <c:pt idx="61">
                  <c:v>6619.0295056036193</c:v>
                </c:pt>
                <c:pt idx="62">
                  <c:v>6258.2050447016691</c:v>
                </c:pt>
                <c:pt idx="63">
                  <c:v>6644.9159291134038</c:v>
                </c:pt>
                <c:pt idx="64">
                  <c:v>6688.397159232798</c:v>
                </c:pt>
                <c:pt idx="65">
                  <c:v>7174.8909687103687</c:v>
                </c:pt>
                <c:pt idx="66">
                  <c:v>7149.2236020720284</c:v>
                </c:pt>
                <c:pt idx="67">
                  <c:v>7209.4802110626842</c:v>
                </c:pt>
                <c:pt idx="68">
                  <c:v>7082.3452538048032</c:v>
                </c:pt>
                <c:pt idx="69">
                  <c:v>7474.1652736399392</c:v>
                </c:pt>
                <c:pt idx="70">
                  <c:v>7791.3349940695853</c:v>
                </c:pt>
                <c:pt idx="71">
                  <c:v>8117.2351153326726</c:v>
                </c:pt>
                <c:pt idx="72">
                  <c:v>7745.1445854020458</c:v>
                </c:pt>
                <c:pt idx="73">
                  <c:v>7337.2849785152985</c:v>
                </c:pt>
                <c:pt idx="74">
                  <c:v>7065.5798246886379</c:v>
                </c:pt>
                <c:pt idx="75">
                  <c:v>7603.3959811029299</c:v>
                </c:pt>
                <c:pt idx="76">
                  <c:v>7502.4037845042685</c:v>
                </c:pt>
                <c:pt idx="77">
                  <c:v>6783.049029857094</c:v>
                </c:pt>
                <c:pt idx="78">
                  <c:v>7485.4003884329477</c:v>
                </c:pt>
                <c:pt idx="79">
                  <c:v>7769.7599974796303</c:v>
                </c:pt>
                <c:pt idx="80">
                  <c:v>8131.140086341964</c:v>
                </c:pt>
                <c:pt idx="81">
                  <c:v>8484.0917727549968</c:v>
                </c:pt>
                <c:pt idx="82">
                  <c:v>8242.9838104441442</c:v>
                </c:pt>
                <c:pt idx="83">
                  <c:v>8713.9547691381613</c:v>
                </c:pt>
                <c:pt idx="84">
                  <c:v>8899.7862099071099</c:v>
                </c:pt>
                <c:pt idx="85">
                  <c:v>9106.7644534550745</c:v>
                </c:pt>
                <c:pt idx="86">
                  <c:v>8671.9388661592511</c:v>
                </c:pt>
                <c:pt idx="87">
                  <c:v>8975.0975952671033</c:v>
                </c:pt>
                <c:pt idx="88">
                  <c:v>8378.4627457072547</c:v>
                </c:pt>
                <c:pt idx="89">
                  <c:v>8748.8164235512595</c:v>
                </c:pt>
                <c:pt idx="90">
                  <c:v>8624.8884652248125</c:v>
                </c:pt>
                <c:pt idx="91">
                  <c:v>8919.2497933518916</c:v>
                </c:pt>
                <c:pt idx="92">
                  <c:v>9055.7372437005906</c:v>
                </c:pt>
                <c:pt idx="93">
                  <c:v>8424.7615145671371</c:v>
                </c:pt>
                <c:pt idx="94">
                  <c:v>8803.3357832721103</c:v>
                </c:pt>
                <c:pt idx="95">
                  <c:v>8783.2345681087863</c:v>
                </c:pt>
                <c:pt idx="96">
                  <c:v>9148.3074639836668</c:v>
                </c:pt>
                <c:pt idx="97">
                  <c:v>8513.9368494927148</c:v>
                </c:pt>
                <c:pt idx="98">
                  <c:v>8934.0809371246087</c:v>
                </c:pt>
                <c:pt idx="99">
                  <c:v>9160.2132284124891</c:v>
                </c:pt>
                <c:pt idx="100">
                  <c:v>9057.1577416144391</c:v>
                </c:pt>
                <c:pt idx="101">
                  <c:v>9103.3883261024494</c:v>
                </c:pt>
                <c:pt idx="102">
                  <c:v>9465.7723807159673</c:v>
                </c:pt>
                <c:pt idx="103">
                  <c:v>9684.3567778898014</c:v>
                </c:pt>
                <c:pt idx="104">
                  <c:v>8639.2130776466929</c:v>
                </c:pt>
                <c:pt idx="105">
                  <c:v>9194.017591939948</c:v>
                </c:pt>
                <c:pt idx="106">
                  <c:v>9427.1781822122066</c:v>
                </c:pt>
                <c:pt idx="107">
                  <c:v>9589.6033189566569</c:v>
                </c:pt>
                <c:pt idx="108">
                  <c:v>9818.1998284406363</c:v>
                </c:pt>
                <c:pt idx="109">
                  <c:v>9630.4320572511169</c:v>
                </c:pt>
                <c:pt idx="110">
                  <c:v>9873.6432737383911</c:v>
                </c:pt>
                <c:pt idx="111">
                  <c:v>9004.5151521549378</c:v>
                </c:pt>
                <c:pt idx="112">
                  <c:v>9507.333413258264</c:v>
                </c:pt>
                <c:pt idx="113">
                  <c:v>9904.6380417168002</c:v>
                </c:pt>
                <c:pt idx="114">
                  <c:v>9925.3780952963698</c:v>
                </c:pt>
                <c:pt idx="115">
                  <c:v>10223.922895830434</c:v>
                </c:pt>
                <c:pt idx="116">
                  <c:v>10269.884515538331</c:v>
                </c:pt>
                <c:pt idx="117">
                  <c:v>10469.42815874914</c:v>
                </c:pt>
                <c:pt idx="118">
                  <c:v>10607.002951556842</c:v>
                </c:pt>
                <c:pt idx="119">
                  <c:v>10407.691341682274</c:v>
                </c:pt>
                <c:pt idx="120">
                  <c:v>9987.2784146268768</c:v>
                </c:pt>
                <c:pt idx="121">
                  <c:v>10096.110095759235</c:v>
                </c:pt>
                <c:pt idx="122">
                  <c:v>9850.9533921963284</c:v>
                </c:pt>
                <c:pt idx="123">
                  <c:v>9529.9444136082493</c:v>
                </c:pt>
                <c:pt idx="124">
                  <c:v>9640.4538408762819</c:v>
                </c:pt>
                <c:pt idx="125">
                  <c:v>9863.2114087246555</c:v>
                </c:pt>
                <c:pt idx="126">
                  <c:v>9604.3351193159797</c:v>
                </c:pt>
                <c:pt idx="127">
                  <c:v>9036.5507759860739</c:v>
                </c:pt>
                <c:pt idx="128">
                  <c:v>9369.6990981203853</c:v>
                </c:pt>
                <c:pt idx="129">
                  <c:v>9274.8123137140865</c:v>
                </c:pt>
                <c:pt idx="130">
                  <c:v>8771.9356828294658</c:v>
                </c:pt>
                <c:pt idx="131">
                  <c:v>8468.8560084709989</c:v>
                </c:pt>
                <c:pt idx="132">
                  <c:v>8938.7927251822803</c:v>
                </c:pt>
                <c:pt idx="133">
                  <c:v>8835.0444753979973</c:v>
                </c:pt>
                <c:pt idx="134">
                  <c:v>8401.8884394552588</c:v>
                </c:pt>
                <c:pt idx="135">
                  <c:v>8231.2350076638322</c:v>
                </c:pt>
                <c:pt idx="136">
                  <c:v>8807.4959876449502</c:v>
                </c:pt>
                <c:pt idx="137">
                  <c:v>8897.1605231960548</c:v>
                </c:pt>
                <c:pt idx="138">
                  <c:v>8588.6655755597785</c:v>
                </c:pt>
                <c:pt idx="139">
                  <c:v>8997.4108853985763</c:v>
                </c:pt>
                <c:pt idx="140">
                  <c:v>8975.3211719034462</c:v>
                </c:pt>
                <c:pt idx="141">
                  <c:v>8678.7088833062153</c:v>
                </c:pt>
                <c:pt idx="142">
                  <c:v>8566.8644663317427</c:v>
                </c:pt>
                <c:pt idx="143">
                  <c:v>9185.338571827644</c:v>
                </c:pt>
                <c:pt idx="144">
                  <c:v>9588.5522913771347</c:v>
                </c:pt>
                <c:pt idx="145">
                  <c:v>9801.9479959606651</c:v>
                </c:pt>
                <c:pt idx="146">
                  <c:v>10045.259350392744</c:v>
                </c:pt>
                <c:pt idx="147">
                  <c:v>9522.6945078441131</c:v>
                </c:pt>
                <c:pt idx="148">
                  <c:v>9649.847635391925</c:v>
                </c:pt>
                <c:pt idx="149">
                  <c:v>9925.3064506651463</c:v>
                </c:pt>
                <c:pt idx="150">
                  <c:v>9413.8094146338026</c:v>
                </c:pt>
                <c:pt idx="151">
                  <c:v>9484.3403110045383</c:v>
                </c:pt>
                <c:pt idx="152">
                  <c:v>9860.994381580058</c:v>
                </c:pt>
                <c:pt idx="153">
                  <c:v>9677.9160951724152</c:v>
                </c:pt>
                <c:pt idx="154">
                  <c:v>9804.0055170754022</c:v>
                </c:pt>
                <c:pt idx="155">
                  <c:v>10229.027801334239</c:v>
                </c:pt>
                <c:pt idx="156">
                  <c:v>10016.219110354301</c:v>
                </c:pt>
                <c:pt idx="157">
                  <c:v>9939.8121882236519</c:v>
                </c:pt>
                <c:pt idx="158">
                  <c:v>10273.618491529027</c:v>
                </c:pt>
                <c:pt idx="159">
                  <c:v>9974.1377966916225</c:v>
                </c:pt>
                <c:pt idx="160">
                  <c:v>9940.467715096036</c:v>
                </c:pt>
                <c:pt idx="161">
                  <c:v>10346.038086433438</c:v>
                </c:pt>
                <c:pt idx="162">
                  <c:v>10506.397214233868</c:v>
                </c:pt>
                <c:pt idx="163">
                  <c:v>10446.769190626685</c:v>
                </c:pt>
                <c:pt idx="164">
                  <c:v>10406.346415689042</c:v>
                </c:pt>
                <c:pt idx="165">
                  <c:v>10569.188291345121</c:v>
                </c:pt>
                <c:pt idx="166">
                  <c:v>10508.280775554413</c:v>
                </c:pt>
                <c:pt idx="167">
                  <c:v>10075.397848542145</c:v>
                </c:pt>
                <c:pt idx="168">
                  <c:v>9921.2749356815948</c:v>
                </c:pt>
                <c:pt idx="169">
                  <c:v>9748.6779021304574</c:v>
                </c:pt>
                <c:pt idx="170">
                  <c:v>9386.6309964149805</c:v>
                </c:pt>
                <c:pt idx="171">
                  <c:v>9441.405472515602</c:v>
                </c:pt>
                <c:pt idx="172">
                  <c:v>9944.0409216643948</c:v>
                </c:pt>
                <c:pt idx="173">
                  <c:v>10229.530174749169</c:v>
                </c:pt>
                <c:pt idx="174">
                  <c:v>10414.957751420316</c:v>
                </c:pt>
                <c:pt idx="175">
                  <c:v>10087.706310093577</c:v>
                </c:pt>
                <c:pt idx="176">
                  <c:v>10017.140301113679</c:v>
                </c:pt>
                <c:pt idx="177">
                  <c:v>10391.238795039713</c:v>
                </c:pt>
                <c:pt idx="178">
                  <c:v>10473.8159788843</c:v>
                </c:pt>
                <c:pt idx="179">
                  <c:v>10011.838349284535</c:v>
                </c:pt>
                <c:pt idx="180">
                  <c:v>10036.933915118389</c:v>
                </c:pt>
                <c:pt idx="181">
                  <c:v>9518.2002949383896</c:v>
                </c:pt>
                <c:pt idx="182">
                  <c:v>9891.8464431181783</c:v>
                </c:pt>
                <c:pt idx="183">
                  <c:v>9912.3900926230308</c:v>
                </c:pt>
                <c:pt idx="184">
                  <c:v>10204.725055161369</c:v>
                </c:pt>
                <c:pt idx="185">
                  <c:v>10330.231161260859</c:v>
                </c:pt>
                <c:pt idx="186">
                  <c:v>10562.160658508921</c:v>
                </c:pt>
                <c:pt idx="187">
                  <c:v>9978.5721408097634</c:v>
                </c:pt>
                <c:pt idx="188">
                  <c:v>9977.469839729767</c:v>
                </c:pt>
                <c:pt idx="189">
                  <c:v>9625.6194000052092</c:v>
                </c:pt>
                <c:pt idx="190">
                  <c:v>9548.4362928212031</c:v>
                </c:pt>
                <c:pt idx="191">
                  <c:v>9415.9876331567793</c:v>
                </c:pt>
                <c:pt idx="192">
                  <c:v>9247.5741715720069</c:v>
                </c:pt>
                <c:pt idx="193">
                  <c:v>9391.3880910123171</c:v>
                </c:pt>
                <c:pt idx="194">
                  <c:v>9270.3578380529216</c:v>
                </c:pt>
                <c:pt idx="195">
                  <c:v>9373.4676124832695</c:v>
                </c:pt>
                <c:pt idx="196">
                  <c:v>9310.2676738447262</c:v>
                </c:pt>
                <c:pt idx="197">
                  <c:v>9906.1186838860613</c:v>
                </c:pt>
                <c:pt idx="198">
                  <c:v>9890.0477236390579</c:v>
                </c:pt>
                <c:pt idx="199">
                  <c:v>9722.0790717342043</c:v>
                </c:pt>
                <c:pt idx="200">
                  <c:v>10137.291489686464</c:v>
                </c:pt>
                <c:pt idx="201">
                  <c:v>10002.187542005202</c:v>
                </c:pt>
                <c:pt idx="202">
                  <c:v>9899.8993740138867</c:v>
                </c:pt>
                <c:pt idx="203">
                  <c:v>10416.454184944203</c:v>
                </c:pt>
                <c:pt idx="204">
                  <c:v>10516.741629941142</c:v>
                </c:pt>
                <c:pt idx="205">
                  <c:v>10577.989784256346</c:v>
                </c:pt>
                <c:pt idx="206">
                  <c:v>10302.184477276813</c:v>
                </c:pt>
                <c:pt idx="207">
                  <c:v>10538.539958320078</c:v>
                </c:pt>
                <c:pt idx="208">
                  <c:v>10806.284193217678</c:v>
                </c:pt>
                <c:pt idx="209">
                  <c:v>11132.768025130799</c:v>
                </c:pt>
                <c:pt idx="210">
                  <c:v>11728.68897440808</c:v>
                </c:pt>
                <c:pt idx="211">
                  <c:v>12197.845733695027</c:v>
                </c:pt>
                <c:pt idx="212">
                  <c:v>12423.776258841841</c:v>
                </c:pt>
                <c:pt idx="213">
                  <c:v>12391.590754410488</c:v>
                </c:pt>
                <c:pt idx="214">
                  <c:v>12360.56431638822</c:v>
                </c:pt>
                <c:pt idx="215">
                  <c:v>12546.185858632089</c:v>
                </c:pt>
                <c:pt idx="216">
                  <c:v>12117.594094873499</c:v>
                </c:pt>
                <c:pt idx="217">
                  <c:v>12438.362869927925</c:v>
                </c:pt>
                <c:pt idx="218">
                  <c:v>12544.385545249082</c:v>
                </c:pt>
                <c:pt idx="219">
                  <c:v>12735.313874567455</c:v>
                </c:pt>
                <c:pt idx="220">
                  <c:v>12584.49889375066</c:v>
                </c:pt>
                <c:pt idx="221">
                  <c:v>12254.458759460711</c:v>
                </c:pt>
                <c:pt idx="222">
                  <c:v>12232.92184855049</c:v>
                </c:pt>
                <c:pt idx="223">
                  <c:v>12402.648039132284</c:v>
                </c:pt>
                <c:pt idx="224">
                  <c:v>11887.92779081325</c:v>
                </c:pt>
                <c:pt idx="225">
                  <c:v>11834.894974475839</c:v>
                </c:pt>
                <c:pt idx="226">
                  <c:v>12032.424340200418</c:v>
                </c:pt>
                <c:pt idx="227">
                  <c:v>11862.398563430352</c:v>
                </c:pt>
                <c:pt idx="228">
                  <c:v>11208.68232746825</c:v>
                </c:pt>
                <c:pt idx="229">
                  <c:v>10806.611223856307</c:v>
                </c:pt>
                <c:pt idx="230">
                  <c:v>10424.82887338277</c:v>
                </c:pt>
                <c:pt idx="231">
                  <c:v>10888.268829057426</c:v>
                </c:pt>
                <c:pt idx="232">
                  <c:v>10952.915160647906</c:v>
                </c:pt>
                <c:pt idx="233">
                  <c:v>10807.176810883459</c:v>
                </c:pt>
                <c:pt idx="234">
                  <c:v>11181.418782245608</c:v>
                </c:pt>
                <c:pt idx="235">
                  <c:v>11060.642463967282</c:v>
                </c:pt>
                <c:pt idx="236">
                  <c:v>11322.990949492563</c:v>
                </c:pt>
                <c:pt idx="237">
                  <c:v>10858.584101100852</c:v>
                </c:pt>
                <c:pt idx="238">
                  <c:v>11120.905681297283</c:v>
                </c:pt>
                <c:pt idx="239">
                  <c:v>11384.518850342332</c:v>
                </c:pt>
                <c:pt idx="240">
                  <c:v>11094.461135115802</c:v>
                </c:pt>
                <c:pt idx="241">
                  <c:v>10765.864997515522</c:v>
                </c:pt>
                <c:pt idx="242">
                  <c:v>11074.507956372838</c:v>
                </c:pt>
                <c:pt idx="243">
                  <c:v>10754.538132350815</c:v>
                </c:pt>
                <c:pt idx="244">
                  <c:v>10465.62514489744</c:v>
                </c:pt>
                <c:pt idx="245">
                  <c:v>10820.746278147373</c:v>
                </c:pt>
                <c:pt idx="246">
                  <c:v>10458.914196074178</c:v>
                </c:pt>
                <c:pt idx="247">
                  <c:v>10176.548876158125</c:v>
                </c:pt>
                <c:pt idx="248">
                  <c:v>10510.249059957008</c:v>
                </c:pt>
                <c:pt idx="249">
                  <c:v>10747.142293815607</c:v>
                </c:pt>
                <c:pt idx="250">
                  <c:v>10203.155606236636</c:v>
                </c:pt>
                <c:pt idx="251">
                  <c:v>9622.9253839006269</c:v>
                </c:pt>
                <c:pt idx="252">
                  <c:v>10169.603508927425</c:v>
                </c:pt>
                <c:pt idx="253">
                  <c:v>10601.960388997148</c:v>
                </c:pt>
                <c:pt idx="254">
                  <c:v>10599.670222819266</c:v>
                </c:pt>
                <c:pt idx="255">
                  <c:v>10931.473373624167</c:v>
                </c:pt>
                <c:pt idx="256">
                  <c:v>11179.556232952506</c:v>
                </c:pt>
                <c:pt idx="257">
                  <c:v>11355.994365671453</c:v>
                </c:pt>
                <c:pt idx="258">
                  <c:v>11471.233917964499</c:v>
                </c:pt>
                <c:pt idx="259">
                  <c:v>11534.309044100666</c:v>
                </c:pt>
                <c:pt idx="260">
                  <c:v>11553.030376775414</c:v>
                </c:pt>
                <c:pt idx="261">
                  <c:v>11534.148396048877</c:v>
                </c:pt>
                <c:pt idx="262">
                  <c:v>11483.495038711384</c:v>
                </c:pt>
                <c:pt idx="263">
                  <c:v>11406.106445028172</c:v>
                </c:pt>
                <c:pt idx="264">
                  <c:v>11306.3293541605</c:v>
                </c:pt>
                <c:pt idx="265">
                  <c:v>11187.913325244965</c:v>
                </c:pt>
                <c:pt idx="266">
                  <c:v>11054.090671302327</c:v>
                </c:pt>
                <c:pt idx="267">
                  <c:v>10907.645741917011</c:v>
                </c:pt>
                <c:pt idx="268">
                  <c:v>10750.974972842663</c:v>
                </c:pt>
                <c:pt idx="269">
                  <c:v>10586.138931895677</c:v>
                </c:pt>
                <c:pt idx="270">
                  <c:v>10313.907426837834</c:v>
                </c:pt>
                <c:pt idx="271">
                  <c:v>10162.312903677674</c:v>
                </c:pt>
                <c:pt idx="272">
                  <c:v>10003.617583251469</c:v>
                </c:pt>
                <c:pt idx="273">
                  <c:v>9722.4086234284077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7-4386-8611-4F62E2465671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eTRIMP_3months!$D$2:$D$367</c:f>
              <c:numCache>
                <c:formatCode>General</c:formatCode>
                <c:ptCount val="366"/>
                <c:pt idx="6">
                  <c:v>465</c:v>
                </c:pt>
                <c:pt idx="13">
                  <c:v>447</c:v>
                </c:pt>
                <c:pt idx="19">
                  <c:v>437</c:v>
                </c:pt>
                <c:pt idx="20">
                  <c:v>466</c:v>
                </c:pt>
                <c:pt idx="65">
                  <c:v>454</c:v>
                </c:pt>
                <c:pt idx="71">
                  <c:v>435</c:v>
                </c:pt>
                <c:pt idx="75">
                  <c:v>444</c:v>
                </c:pt>
                <c:pt idx="76">
                  <c:v>440</c:v>
                </c:pt>
                <c:pt idx="78">
                  <c:v>480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7-4386-8611-4F62E2465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eTRIMP_3months!$F$2:$F$367</c:f>
              <c:numCache>
                <c:formatCode>General</c:formatCode>
                <c:ptCount val="366"/>
                <c:pt idx="5">
                  <c:v>0</c:v>
                </c:pt>
                <c:pt idx="6">
                  <c:v>953</c:v>
                </c:pt>
                <c:pt idx="7">
                  <c:v>1029.8883173795878</c:v>
                </c:pt>
                <c:pt idx="8">
                  <c:v>1005.6567823350869</c:v>
                </c:pt>
                <c:pt idx="9">
                  <c:v>1098.87737444001</c:v>
                </c:pt>
                <c:pt idx="10">
                  <c:v>1684.0226432434254</c:v>
                </c:pt>
                <c:pt idx="11">
                  <c:v>2108.4004308084768</c:v>
                </c:pt>
                <c:pt idx="12">
                  <c:v>2172.7933248098698</c:v>
                </c:pt>
                <c:pt idx="13">
                  <c:v>2647.6711626238289</c:v>
                </c:pt>
                <c:pt idx="14">
                  <c:v>2618.375925867796</c:v>
                </c:pt>
                <c:pt idx="15">
                  <c:v>3066.7699566217557</c:v>
                </c:pt>
                <c:pt idx="16">
                  <c:v>2994.6140321168727</c:v>
                </c:pt>
                <c:pt idx="17">
                  <c:v>3685.1558148136378</c:v>
                </c:pt>
                <c:pt idx="18">
                  <c:v>4134.4503140673951</c:v>
                </c:pt>
                <c:pt idx="19">
                  <c:v>4710.1736715572861</c:v>
                </c:pt>
                <c:pt idx="20">
                  <c:v>5181.3512294905322</c:v>
                </c:pt>
                <c:pt idx="21">
                  <c:v>5059.4427741982945</c:v>
                </c:pt>
                <c:pt idx="22">
                  <c:v>5099.0162192419129</c:v>
                </c:pt>
                <c:pt idx="23">
                  <c:v>5250.0449678702953</c:v>
                </c:pt>
                <c:pt idx="24">
                  <c:v>5126.5202647764299</c:v>
                </c:pt>
                <c:pt idx="25">
                  <c:v>5005.9018896031457</c:v>
                </c:pt>
                <c:pt idx="26">
                  <c:v>5117.1214613564352</c:v>
                </c:pt>
                <c:pt idx="27">
                  <c:v>5323.7242241751101</c:v>
                </c:pt>
                <c:pt idx="28">
                  <c:v>5531.465972451675</c:v>
                </c:pt>
                <c:pt idx="29">
                  <c:v>5487.3199077793779</c:v>
                </c:pt>
                <c:pt idx="30">
                  <c:v>5740.2125255497613</c:v>
                </c:pt>
                <c:pt idx="31">
                  <c:v>6193.1550065659085</c:v>
                </c:pt>
                <c:pt idx="32">
                  <c:v>6680.4405149601971</c:v>
                </c:pt>
                <c:pt idx="33">
                  <c:v>6577.2610172231643</c:v>
                </c:pt>
                <c:pt idx="34">
                  <c:v>6756.5091590399525</c:v>
                </c:pt>
                <c:pt idx="35">
                  <c:v>7477.5398944090721</c:v>
                </c:pt>
                <c:pt idx="36">
                  <c:v>7386.6059927030637</c:v>
                </c:pt>
                <c:pt idx="37">
                  <c:v>7667.811612330328</c:v>
                </c:pt>
                <c:pt idx="38">
                  <c:v>7817.4009380238522</c:v>
                </c:pt>
                <c:pt idx="39">
                  <c:v>8403.4706791889803</c:v>
                </c:pt>
                <c:pt idx="40">
                  <c:v>8295.7511878403366</c:v>
                </c:pt>
                <c:pt idx="41">
                  <c:v>8100.5661544378036</c:v>
                </c:pt>
                <c:pt idx="42">
                  <c:v>8335.9734956619577</c:v>
                </c:pt>
                <c:pt idx="43">
                  <c:v>8640.8420991974272</c:v>
                </c:pt>
                <c:pt idx="44">
                  <c:v>9099.5376586990224</c:v>
                </c:pt>
                <c:pt idx="45">
                  <c:v>8929.4408853454388</c:v>
                </c:pt>
                <c:pt idx="46">
                  <c:v>9343.3462021747619</c:v>
                </c:pt>
                <c:pt idx="47">
                  <c:v>10023.513025013421</c:v>
                </c:pt>
                <c:pt idx="48">
                  <c:v>10485.676669715584</c:v>
                </c:pt>
                <c:pt idx="49">
                  <c:v>10358.044783367253</c:v>
                </c:pt>
                <c:pt idx="50">
                  <c:v>10599.337460034092</c:v>
                </c:pt>
                <c:pt idx="51">
                  <c:v>10976.952926995795</c:v>
                </c:pt>
                <c:pt idx="52">
                  <c:v>10766.683738925862</c:v>
                </c:pt>
                <c:pt idx="53">
                  <c:v>11267.361830200218</c:v>
                </c:pt>
                <c:pt idx="54">
                  <c:v>11726.259810456713</c:v>
                </c:pt>
                <c:pt idx="55">
                  <c:v>11450.360695239082</c:v>
                </c:pt>
                <c:pt idx="56">
                  <c:v>11360.953020856659</c:v>
                </c:pt>
                <c:pt idx="57">
                  <c:v>11232.648958252801</c:v>
                </c:pt>
                <c:pt idx="58">
                  <c:v>11051.363673837675</c:v>
                </c:pt>
                <c:pt idx="59">
                  <c:v>11155.343726399606</c:v>
                </c:pt>
                <c:pt idx="60">
                  <c:v>11086.877303702944</c:v>
                </c:pt>
                <c:pt idx="61">
                  <c:v>11446.021780453289</c:v>
                </c:pt>
                <c:pt idx="62">
                  <c:v>11972.716193417536</c:v>
                </c:pt>
                <c:pt idx="63">
                  <c:v>11845.239175195047</c:v>
                </c:pt>
                <c:pt idx="64">
                  <c:v>11998.540676201934</c:v>
                </c:pt>
                <c:pt idx="65">
                  <c:v>12158.23525145645</c:v>
                </c:pt>
                <c:pt idx="66">
                  <c:v>11953.912082704441</c:v>
                </c:pt>
                <c:pt idx="67">
                  <c:v>12032.656693491035</c:v>
                </c:pt>
                <c:pt idx="68">
                  <c:v>12297.548576400595</c:v>
                </c:pt>
                <c:pt idx="69">
                  <c:v>12083.208000085782</c:v>
                </c:pt>
                <c:pt idx="70">
                  <c:v>11872.910496013643</c:v>
                </c:pt>
                <c:pt idx="71">
                  <c:v>11935.560937513565</c:v>
                </c:pt>
                <c:pt idx="72">
                  <c:v>12019.7373197945</c:v>
                </c:pt>
                <c:pt idx="73">
                  <c:v>12492.93317377665</c:v>
                </c:pt>
                <c:pt idx="74">
                  <c:v>12924.995527431447</c:v>
                </c:pt>
                <c:pt idx="75">
                  <c:v>13325.892182643685</c:v>
                </c:pt>
                <c:pt idx="76">
                  <c:v>13780.356415732023</c:v>
                </c:pt>
                <c:pt idx="77">
                  <c:v>14083.12787193891</c:v>
                </c:pt>
                <c:pt idx="78">
                  <c:v>13983.775626451405</c:v>
                </c:pt>
                <c:pt idx="79">
                  <c:v>13767.250171727534</c:v>
                </c:pt>
                <c:pt idx="80">
                  <c:v>13618.329995750171</c:v>
                </c:pt>
                <c:pt idx="81">
                  <c:v>13416.913660337006</c:v>
                </c:pt>
                <c:pt idx="82">
                  <c:v>13745.236311576798</c:v>
                </c:pt>
                <c:pt idx="83">
                  <c:v>13421.834084599055</c:v>
                </c:pt>
                <c:pt idx="84">
                  <c:v>13293.040966555007</c:v>
                </c:pt>
                <c:pt idx="85">
                  <c:v>13107.278133349333</c:v>
                </c:pt>
                <c:pt idx="86">
                  <c:v>13519.77798629169</c:v>
                </c:pt>
                <c:pt idx="87">
                  <c:v>13287.680413438116</c:v>
                </c:pt>
                <c:pt idx="88">
                  <c:v>13895.043705005895</c:v>
                </c:pt>
                <c:pt idx="89">
                  <c:v>13667.116762733742</c:v>
                </c:pt>
                <c:pt idx="90">
                  <c:v>13864.552556979763</c:v>
                </c:pt>
                <c:pt idx="91">
                  <c:v>13677.1890199927</c:v>
                </c:pt>
                <c:pt idx="92">
                  <c:v>13592.387831013813</c:v>
                </c:pt>
                <c:pt idx="93">
                  <c:v>14249.581870981485</c:v>
                </c:pt>
                <c:pt idx="94">
                  <c:v>14037.784443646518</c:v>
                </c:pt>
                <c:pt idx="95">
                  <c:v>14156.037452548138</c:v>
                </c:pt>
                <c:pt idx="96">
                  <c:v>13901.969767602006</c:v>
                </c:pt>
                <c:pt idx="97">
                  <c:v>14576.879866758825</c:v>
                </c:pt>
                <c:pt idx="98">
                  <c:v>14339.810469621118</c:v>
                </c:pt>
                <c:pt idx="99">
                  <c:v>14220.418915544429</c:v>
                </c:pt>
                <c:pt idx="100">
                  <c:v>14389.836443363132</c:v>
                </c:pt>
                <c:pt idx="101">
                  <c:v>14438.267862500716</c:v>
                </c:pt>
                <c:pt idx="102">
                  <c:v>14168.559772032953</c:v>
                </c:pt>
                <c:pt idx="103">
                  <c:v>13971.197458030141</c:v>
                </c:pt>
                <c:pt idx="104">
                  <c:v>14991.478746394225</c:v>
                </c:pt>
                <c:pt idx="105">
                  <c:v>14638.754536902827</c:v>
                </c:pt>
                <c:pt idx="106">
                  <c:v>14503.460133137682</c:v>
                </c:pt>
                <c:pt idx="107">
                  <c:v>14396.218178498521</c:v>
                </c:pt>
                <c:pt idx="108">
                  <c:v>14191.952646172136</c:v>
                </c:pt>
                <c:pt idx="109">
                  <c:v>14356.039937296473</c:v>
                </c:pt>
                <c:pt idx="110">
                  <c:v>14128.266531218851</c:v>
                </c:pt>
                <c:pt idx="111">
                  <c:v>14960.85224921171</c:v>
                </c:pt>
                <c:pt idx="112">
                  <c:v>14608.848629542767</c:v>
                </c:pt>
                <c:pt idx="113">
                  <c:v>14265.127061336938</c:v>
                </c:pt>
                <c:pt idx="114">
                  <c:v>14215.497481892238</c:v>
                </c:pt>
                <c:pt idx="115">
                  <c:v>13881.030802744031</c:v>
                </c:pt>
                <c:pt idx="116">
                  <c:v>13730.618360427208</c:v>
                </c:pt>
                <c:pt idx="117">
                  <c:v>13407.560069184616</c:v>
                </c:pt>
                <c:pt idx="118">
                  <c:v>13092.10279464797</c:v>
                </c:pt>
                <c:pt idx="119">
                  <c:v>13068.06769771445</c:v>
                </c:pt>
                <c:pt idx="120">
                  <c:v>13289.598106072926</c:v>
                </c:pt>
                <c:pt idx="121">
                  <c:v>13056.916277567489</c:v>
                </c:pt>
                <c:pt idx="122">
                  <c:v>13143.709060033456</c:v>
                </c:pt>
                <c:pt idx="123">
                  <c:v>13346.45975471724</c:v>
                </c:pt>
                <c:pt idx="124">
                  <c:v>13177.875267525027</c:v>
                </c:pt>
                <c:pt idx="125">
                  <c:v>12867.822088973046</c:v>
                </c:pt>
                <c:pt idx="126">
                  <c:v>12983.063938760502</c:v>
                </c:pt>
                <c:pt idx="127">
                  <c:v>13451.594342195385</c:v>
                </c:pt>
                <c:pt idx="128">
                  <c:v>13135.101015485301</c:v>
                </c:pt>
                <c:pt idx="129">
                  <c:v>13175.054242938526</c:v>
                </c:pt>
                <c:pt idx="130">
                  <c:v>13639.067438336977</c:v>
                </c:pt>
                <c:pt idx="131">
                  <c:v>14010.1631858766</c:v>
                </c:pt>
                <c:pt idx="132">
                  <c:v>13680.527676386089</c:v>
                </c:pt>
                <c:pt idx="133">
                  <c:v>13833.647934453418</c:v>
                </c:pt>
                <c:pt idx="134">
                  <c:v>14343.165531109051</c:v>
                </c:pt>
                <c:pt idx="135">
                  <c:v>14691.695038094373</c:v>
                </c:pt>
                <c:pt idx="136">
                  <c:v>14346.024233628405</c:v>
                </c:pt>
                <c:pt idx="137">
                  <c:v>14380.486480165084</c:v>
                </c:pt>
                <c:pt idx="138">
                  <c:v>14804.137888166581</c:v>
                </c:pt>
                <c:pt idx="139">
                  <c:v>14588.078293090399</c:v>
                </c:pt>
                <c:pt idx="140">
                  <c:v>14729.84541586896</c:v>
                </c:pt>
                <c:pt idx="141">
                  <c:v>15161.276997360377</c:v>
                </c:pt>
                <c:pt idx="142">
                  <c:v>15484.557721414345</c:v>
                </c:pt>
                <c:pt idx="143">
                  <c:v>15120.232195293482</c:v>
                </c:pt>
                <c:pt idx="144">
                  <c:v>14857.478634311778</c:v>
                </c:pt>
                <c:pt idx="145">
                  <c:v>14708.252421446088</c:v>
                </c:pt>
                <c:pt idx="146">
                  <c:v>14487.859649676404</c:v>
                </c:pt>
                <c:pt idx="147">
                  <c:v>14981.984748100496</c:v>
                </c:pt>
                <c:pt idx="148">
                  <c:v>14938.483916375875</c:v>
                </c:pt>
                <c:pt idx="149">
                  <c:v>14726.006585850959</c:v>
                </c:pt>
                <c:pt idx="150">
                  <c:v>15245.528488537928</c:v>
                </c:pt>
                <c:pt idx="151">
                  <c:v>15295.826917107455</c:v>
                </c:pt>
                <c:pt idx="152">
                  <c:v>15034.941908488699</c:v>
                </c:pt>
                <c:pt idx="153">
                  <c:v>15261.195084100458</c:v>
                </c:pt>
                <c:pt idx="154">
                  <c:v>15222.124904100498</c:v>
                </c:pt>
                <c:pt idx="155">
                  <c:v>14863.97397953813</c:v>
                </c:pt>
                <c:pt idx="156">
                  <c:v>15056.249742154654</c:v>
                </c:pt>
                <c:pt idx="157">
                  <c:v>15157.001580379158</c:v>
                </c:pt>
                <c:pt idx="158">
                  <c:v>14866.382897783553</c:v>
                </c:pt>
                <c:pt idx="159">
                  <c:v>15139.60198261677</c:v>
                </c:pt>
                <c:pt idx="160">
                  <c:v>15210.392683209444</c:v>
                </c:pt>
                <c:pt idx="161">
                  <c:v>14852.517798016466</c:v>
                </c:pt>
                <c:pt idx="162">
                  <c:v>14655.063105261601</c:v>
                </c:pt>
                <c:pt idx="163">
                  <c:v>14639.254188389858</c:v>
                </c:pt>
                <c:pt idx="164">
                  <c:v>14610.81722866796</c:v>
                </c:pt>
                <c:pt idx="165">
                  <c:v>14382.049342645058</c:v>
                </c:pt>
                <c:pt idx="166">
                  <c:v>14335.663979128405</c:v>
                </c:pt>
                <c:pt idx="167">
                  <c:v>14665.369984979323</c:v>
                </c:pt>
                <c:pt idx="168">
                  <c:v>14802.318564611944</c:v>
                </c:pt>
                <c:pt idx="169">
                  <c:v>14990.044975150437</c:v>
                </c:pt>
                <c:pt idx="170">
                  <c:v>15406.354499878131</c:v>
                </c:pt>
                <c:pt idx="171">
                  <c:v>15489.868963658377</c:v>
                </c:pt>
                <c:pt idx="172">
                  <c:v>15125.41847296573</c:v>
                </c:pt>
                <c:pt idx="173">
                  <c:v>14879.835687617844</c:v>
                </c:pt>
                <c:pt idx="174">
                  <c:v>14675.173450996437</c:v>
                </c:pt>
                <c:pt idx="175">
                  <c:v>14940.891371608712</c:v>
                </c:pt>
                <c:pt idx="176">
                  <c:v>15016.357397722708</c:v>
                </c:pt>
                <c:pt idx="177">
                  <c:v>14663.047835527183</c:v>
                </c:pt>
                <c:pt idx="178">
                  <c:v>14521.051051419752</c:v>
                </c:pt>
                <c:pt idx="179">
                  <c:v>14900.395212143176</c:v>
                </c:pt>
                <c:pt idx="180">
                  <c:v>14886.814044586457</c:v>
                </c:pt>
                <c:pt idx="181">
                  <c:v>15412.552418995641</c:v>
                </c:pt>
                <c:pt idx="182">
                  <c:v>15160.213856192786</c:v>
                </c:pt>
                <c:pt idx="183">
                  <c:v>15189.519594165278</c:v>
                </c:pt>
                <c:pt idx="184">
                  <c:v>14946.821417551868</c:v>
                </c:pt>
                <c:pt idx="185">
                  <c:v>14811.147919686746</c:v>
                </c:pt>
                <c:pt idx="186">
                  <c:v>14540.66659039238</c:v>
                </c:pt>
                <c:pt idx="187">
                  <c:v>15031.549230568371</c:v>
                </c:pt>
                <c:pt idx="188">
                  <c:v>15059.882230169327</c:v>
                </c:pt>
                <c:pt idx="189">
                  <c:v>15441.54860207759</c:v>
                </c:pt>
                <c:pt idx="190">
                  <c:v>15628.235007993293</c:v>
                </c:pt>
                <c:pt idx="191">
                  <c:v>15896.528997652846</c:v>
                </c:pt>
                <c:pt idx="192">
                  <c:v>16241.510482254369</c:v>
                </c:pt>
                <c:pt idx="193">
                  <c:v>16326.375134387012</c:v>
                </c:pt>
                <c:pt idx="194">
                  <c:v>16664.243064392133</c:v>
                </c:pt>
                <c:pt idx="195">
                  <c:v>16823.161531869933</c:v>
                </c:pt>
                <c:pt idx="196">
                  <c:v>17148.34091584817</c:v>
                </c:pt>
                <c:pt idx="197">
                  <c:v>16850.869377385938</c:v>
                </c:pt>
                <c:pt idx="198">
                  <c:v>17060.396842492682</c:v>
                </c:pt>
                <c:pt idx="199">
                  <c:v>17441.994479745434</c:v>
                </c:pt>
                <c:pt idx="200">
                  <c:v>17295.613768216139</c:v>
                </c:pt>
                <c:pt idx="201">
                  <c:v>17631.677147935774</c:v>
                </c:pt>
                <c:pt idx="202">
                  <c:v>17981.833523152658</c:v>
                </c:pt>
                <c:pt idx="203">
                  <c:v>17756.900109452727</c:v>
                </c:pt>
                <c:pt idx="204">
                  <c:v>17860.110199592706</c:v>
                </c:pt>
                <c:pt idx="205">
                  <c:v>17997.891930391223</c:v>
                </c:pt>
                <c:pt idx="206">
                  <c:v>18476.431889453914</c:v>
                </c:pt>
                <c:pt idx="207">
                  <c:v>18520.712610410355</c:v>
                </c:pt>
                <c:pt idx="208">
                  <c:v>18505.951480688869</c:v>
                </c:pt>
                <c:pt idx="209">
                  <c:v>18395.537655452837</c:v>
                </c:pt>
                <c:pt idx="210">
                  <c:v>17962.721681294886</c:v>
                </c:pt>
                <c:pt idx="211">
                  <c:v>17540.089136998835</c:v>
                </c:pt>
                <c:pt idx="212">
                  <c:v>17261.853623635943</c:v>
                </c:pt>
                <c:pt idx="213">
                  <c:v>17187.711322615927</c:v>
                </c:pt>
                <c:pt idx="214">
                  <c:v>17110.313464886633</c:v>
                </c:pt>
                <c:pt idx="215">
                  <c:v>16813.736648206439</c:v>
                </c:pt>
                <c:pt idx="216">
                  <c:v>17081.137783800776</c:v>
                </c:pt>
                <c:pt idx="217">
                  <c:v>16679.247421687305</c:v>
                </c:pt>
                <c:pt idx="218">
                  <c:v>16414.81286194508</c:v>
                </c:pt>
                <c:pt idx="219">
                  <c:v>16028.600001384448</c:v>
                </c:pt>
                <c:pt idx="220">
                  <c:v>15925.47407802602</c:v>
                </c:pt>
                <c:pt idx="221">
                  <c:v>16012.774533706646</c:v>
                </c:pt>
                <c:pt idx="222">
                  <c:v>15843.020956910617</c:v>
                </c:pt>
                <c:pt idx="223">
                  <c:v>15470.261395461348</c:v>
                </c:pt>
                <c:pt idx="224">
                  <c:v>15727.27223777723</c:v>
                </c:pt>
                <c:pt idx="225">
                  <c:v>15613.236048461331</c:v>
                </c:pt>
                <c:pt idx="226">
                  <c:v>15245.882938340641</c:v>
                </c:pt>
                <c:pt idx="227">
                  <c:v>15188.173027304145</c:v>
                </c:pt>
                <c:pt idx="228">
                  <c:v>15631.820933137786</c:v>
                </c:pt>
                <c:pt idx="229">
                  <c:v>15949.030552026898</c:v>
                </c:pt>
                <c:pt idx="230">
                  <c:v>16326.776763605863</c:v>
                </c:pt>
                <c:pt idx="231">
                  <c:v>15942.635243952871</c:v>
                </c:pt>
                <c:pt idx="232">
                  <c:v>15862.531926344158</c:v>
                </c:pt>
                <c:pt idx="233">
                  <c:v>15977.313304692338</c:v>
                </c:pt>
                <c:pt idx="234">
                  <c:v>15601.394070804254</c:v>
                </c:pt>
                <c:pt idx="235">
                  <c:v>15638.319582444537</c:v>
                </c:pt>
                <c:pt idx="236">
                  <c:v>15311.376299076423</c:v>
                </c:pt>
                <c:pt idx="237">
                  <c:v>15648.125439726336</c:v>
                </c:pt>
                <c:pt idx="238">
                  <c:v>15348.951441075451</c:v>
                </c:pt>
                <c:pt idx="239">
                  <c:v>14987.816502010326</c:v>
                </c:pt>
                <c:pt idx="240">
                  <c:v>15114.178458952349</c:v>
                </c:pt>
                <c:pt idx="241">
                  <c:v>15328.567332176202</c:v>
                </c:pt>
                <c:pt idx="242">
                  <c:v>14967.911996812572</c:v>
                </c:pt>
                <c:pt idx="243">
                  <c:v>15163.742273189919</c:v>
                </c:pt>
                <c:pt idx="244">
                  <c:v>15387.964993461681</c:v>
                </c:pt>
                <c:pt idx="245">
                  <c:v>15025.912131311203</c:v>
                </c:pt>
                <c:pt idx="246">
                  <c:v>15302.377762349854</c:v>
                </c:pt>
                <c:pt idx="247">
                  <c:v>15571.338623391543</c:v>
                </c:pt>
                <c:pt idx="248">
                  <c:v>15284.971289016359</c:v>
                </c:pt>
                <c:pt idx="249">
                  <c:v>15026.341695016918</c:v>
                </c:pt>
                <c:pt idx="250">
                  <c:v>15494.797219146098</c:v>
                </c:pt>
                <c:pt idx="251">
                  <c:v>16112.230774914078</c:v>
                </c:pt>
                <c:pt idx="252">
                  <c:v>15733.137160510531</c:v>
                </c:pt>
                <c:pt idx="253">
                  <c:v>15362.962979454804</c:v>
                </c:pt>
                <c:pt idx="254">
                  <c:v>15338.020372524206</c:v>
                </c:pt>
                <c:pt idx="255">
                  <c:v>14977.14262306518</c:v>
                </c:pt>
                <c:pt idx="256">
                  <c:v>14624.755718375658</c:v>
                </c:pt>
                <c:pt idx="257">
                  <c:v>14280.659883199318</c:v>
                </c:pt>
                <c:pt idx="258">
                  <c:v>13944.660042654665</c:v>
                </c:pt>
                <c:pt idx="259">
                  <c:v>13616.565711643143</c:v>
                </c:pt>
                <c:pt idx="260">
                  <c:v>13296.190886859284</c:v>
                </c:pt>
                <c:pt idx="261">
                  <c:v>12983.353941341671</c:v>
                </c:pt>
                <c:pt idx="262">
                  <c:v>12677.877521504952</c:v>
                </c:pt>
                <c:pt idx="263">
                  <c:v>12379.588446594502</c:v>
                </c:pt>
                <c:pt idx="264">
                  <c:v>12088.317610506758</c:v>
                </c:pt>
                <c:pt idx="265">
                  <c:v>11803.899885919549</c:v>
                </c:pt>
                <c:pt idx="266">
                  <c:v>11526.174030678083</c:v>
                </c:pt>
                <c:pt idx="267">
                  <c:v>11254.982596383512</c:v>
                </c:pt>
                <c:pt idx="268">
                  <c:v>10990.171839132252</c:v>
                </c:pt>
                <c:pt idx="269">
                  <c:v>10731.591632355456</c:v>
                </c:pt>
                <c:pt idx="270">
                  <c:v>10580.095381709232</c:v>
                </c:pt>
                <c:pt idx="271">
                  <c:v>10331.163582319223</c:v>
                </c:pt>
                <c:pt idx="272">
                  <c:v>10088.088728307483</c:v>
                </c:pt>
                <c:pt idx="273">
                  <c:v>9967.7330156278913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17-4386-8611-4F62E2465671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eTRIMP_3months!$H$2:$H$367</c:f>
              <c:numCache>
                <c:formatCode>General</c:formatCode>
                <c:ptCount val="366"/>
                <c:pt idx="5">
                  <c:v>0</c:v>
                </c:pt>
                <c:pt idx="6">
                  <c:v>1906</c:v>
                </c:pt>
                <c:pt idx="7">
                  <c:v>1850.890876923846</c:v>
                </c:pt>
                <c:pt idx="8">
                  <c:v>1604.4963960545156</c:v>
                </c:pt>
                <c:pt idx="9">
                  <c:v>1624.6664659684739</c:v>
                </c:pt>
                <c:pt idx="10">
                  <c:v>2630.3874538133005</c:v>
                </c:pt>
                <c:pt idx="11">
                  <c:v>3208.2247514909018</c:v>
                </c:pt>
                <c:pt idx="12">
                  <c:v>3009.1391344989811</c:v>
                </c:pt>
                <c:pt idx="13">
                  <c:v>3660.5562129705559</c:v>
                </c:pt>
                <c:pt idx="14">
                  <c:v>3239.255281817394</c:v>
                </c:pt>
                <c:pt idx="15">
                  <c:v>3828.0388154565453</c:v>
                </c:pt>
                <c:pt idx="16">
                  <c:v>3318.4422485051432</c:v>
                </c:pt>
                <c:pt idx="17">
                  <c:v>4398.6842468264085</c:v>
                </c:pt>
                <c:pt idx="18">
                  <c:v>4885.1221615530867</c:v>
                </c:pt>
                <c:pt idx="19">
                  <c:v>5580.8044394302069</c:v>
                </c:pt>
                <c:pt idx="20">
                  <c:v>6001.8760313697476</c:v>
                </c:pt>
                <c:pt idx="21">
                  <c:v>5202.8936886347619</c:v>
                </c:pt>
                <c:pt idx="22">
                  <c:v>4827.5007534271781</c:v>
                </c:pt>
                <c:pt idx="23">
                  <c:v>4726.8537141733714</c:v>
                </c:pt>
                <c:pt idx="24">
                  <c:v>4097.6050201689577</c:v>
                </c:pt>
                <c:pt idx="25">
                  <c:v>3552.1232338898667</c:v>
                </c:pt>
                <c:pt idx="26">
                  <c:v>3537.2571286482707</c:v>
                </c:pt>
                <c:pt idx="27">
                  <c:v>3720.3700305589709</c:v>
                </c:pt>
                <c:pt idx="28">
                  <c:v>3891.1065583844797</c:v>
                </c:pt>
                <c:pt idx="29">
                  <c:v>3545.114281036495</c:v>
                </c:pt>
                <c:pt idx="30">
                  <c:v>3837.1812223192919</c:v>
                </c:pt>
                <c:pt idx="31">
                  <c:v>4502.3675989649819</c:v>
                </c:pt>
                <c:pt idx="32">
                  <c:v>5169.0029680940315</c:v>
                </c:pt>
                <c:pt idx="33">
                  <c:v>4588.8944367838094</c:v>
                </c:pt>
                <c:pt idx="34">
                  <c:v>4646.011171534441</c:v>
                </c:pt>
                <c:pt idx="35">
                  <c:v>5787.5244065956567</c:v>
                </c:pt>
                <c:pt idx="36">
                  <c:v>5187.0770023425594</c:v>
                </c:pt>
                <c:pt idx="37">
                  <c:v>5406.5624176331858</c:v>
                </c:pt>
                <c:pt idx="38">
                  <c:v>5346.8294734661204</c:v>
                </c:pt>
                <c:pt idx="39">
                  <c:v>6175.04830428068</c:v>
                </c:pt>
                <c:pt idx="40">
                  <c:v>5533.0129048707558</c:v>
                </c:pt>
                <c:pt idx="41">
                  <c:v>4796.4466062650117</c:v>
                </c:pt>
                <c:pt idx="42">
                  <c:v>5009.9335603028994</c:v>
                </c:pt>
                <c:pt idx="43">
                  <c:v>5345.0006826433273</c:v>
                </c:pt>
                <c:pt idx="44">
                  <c:v>5957.4629659331349</c:v>
                </c:pt>
                <c:pt idx="45">
                  <c:v>5252.3929837476035</c:v>
                </c:pt>
                <c:pt idx="46">
                  <c:v>5801.183398413712</c:v>
                </c:pt>
                <c:pt idx="47">
                  <c:v>6828.9176804824992</c:v>
                </c:pt>
                <c:pt idx="48">
                  <c:v>7315.837816423551</c:v>
                </c:pt>
                <c:pt idx="49">
                  <c:v>6580.0949212142023</c:v>
                </c:pt>
                <c:pt idx="50">
                  <c:v>6674.1388654590046</c:v>
                </c:pt>
                <c:pt idx="51">
                  <c:v>7039.663482330162</c:v>
                </c:pt>
                <c:pt idx="52">
                  <c:v>6198.5286945104208</c:v>
                </c:pt>
                <c:pt idx="53">
                  <c:v>6881.3675362384283</c:v>
                </c:pt>
                <c:pt idx="54">
                  <c:v>7413.3054372234501</c:v>
                </c:pt>
                <c:pt idx="55">
                  <c:v>6426.4306476268657</c:v>
                </c:pt>
                <c:pt idx="56">
                  <c:v>5930.9307027049763</c:v>
                </c:pt>
                <c:pt idx="57">
                  <c:v>5419.3927511247584</c:v>
                </c:pt>
                <c:pt idx="58">
                  <c:v>4863.9518060163891</c:v>
                </c:pt>
                <c:pt idx="59">
                  <c:v>4944.4523260855904</c:v>
                </c:pt>
                <c:pt idx="60">
                  <c:v>4674.2364478519767</c:v>
                </c:pt>
                <c:pt idx="61">
                  <c:v>5291.9922748496701</c:v>
                </c:pt>
                <c:pt idx="62">
                  <c:v>6179.5111487158674</c:v>
                </c:pt>
                <c:pt idx="63">
                  <c:v>5665.3232460816434</c:v>
                </c:pt>
                <c:pt idx="64">
                  <c:v>5775.1435169691358</c:v>
                </c:pt>
                <c:pt idx="65">
                  <c:v>5890.3442827460813</c:v>
                </c:pt>
                <c:pt idx="66">
                  <c:v>5269.6884806324124</c:v>
                </c:pt>
                <c:pt idx="67">
                  <c:v>5288.1764824283509</c:v>
                </c:pt>
                <c:pt idx="68">
                  <c:v>5680.2033225957921</c:v>
                </c:pt>
                <c:pt idx="69">
                  <c:v>5074.0427264458431</c:v>
                </c:pt>
                <c:pt idx="70">
                  <c:v>4546.5755019440576</c:v>
                </c:pt>
                <c:pt idx="71">
                  <c:v>4625.3258221808919</c:v>
                </c:pt>
                <c:pt idx="72">
                  <c:v>4739.5927343924541</c:v>
                </c:pt>
                <c:pt idx="73">
                  <c:v>5620.6481952613512</c:v>
                </c:pt>
                <c:pt idx="74">
                  <c:v>6324.4157027428091</c:v>
                </c:pt>
                <c:pt idx="75">
                  <c:v>6892.4962015407555</c:v>
                </c:pt>
                <c:pt idx="76">
                  <c:v>7510.9526312277549</c:v>
                </c:pt>
                <c:pt idx="77">
                  <c:v>7765.0788420818162</c:v>
                </c:pt>
                <c:pt idx="78">
                  <c:v>7195.3752380184569</c:v>
                </c:pt>
                <c:pt idx="79">
                  <c:v>6462.4901742479033</c:v>
                </c:pt>
                <c:pt idx="80">
                  <c:v>5952.1899094082073</c:v>
                </c:pt>
                <c:pt idx="81">
                  <c:v>5397.8218875820103</c:v>
                </c:pt>
                <c:pt idx="82">
                  <c:v>5967.2525011326543</c:v>
                </c:pt>
                <c:pt idx="83">
                  <c:v>5172.8793154608938</c:v>
                </c:pt>
                <c:pt idx="84">
                  <c:v>4858.254756647897</c:v>
                </c:pt>
                <c:pt idx="85">
                  <c:v>4465.5136798942585</c:v>
                </c:pt>
                <c:pt idx="86">
                  <c:v>5312.8391201324393</c:v>
                </c:pt>
                <c:pt idx="87">
                  <c:v>4777.5828181710121</c:v>
                </c:pt>
                <c:pt idx="88">
                  <c:v>5981.5809592986407</c:v>
                </c:pt>
                <c:pt idx="89">
                  <c:v>5383.3003391824823</c:v>
                </c:pt>
                <c:pt idx="90">
                  <c:v>5704.6640917549503</c:v>
                </c:pt>
                <c:pt idx="91">
                  <c:v>5222.9392266408086</c:v>
                </c:pt>
                <c:pt idx="92">
                  <c:v>5001.6505873132219</c:v>
                </c:pt>
                <c:pt idx="93">
                  <c:v>6289.8203564143478</c:v>
                </c:pt>
                <c:pt idx="94">
                  <c:v>5699.4486603744081</c:v>
                </c:pt>
                <c:pt idx="95">
                  <c:v>5837.802884439353</c:v>
                </c:pt>
                <c:pt idx="96">
                  <c:v>5218.6623036183382</c:v>
                </c:pt>
                <c:pt idx="97">
                  <c:v>6527.9430172661096</c:v>
                </c:pt>
                <c:pt idx="98">
                  <c:v>5870.7295324965089</c:v>
                </c:pt>
                <c:pt idx="99">
                  <c:v>5525.2056871319392</c:v>
                </c:pt>
                <c:pt idx="100">
                  <c:v>5797.678701748694</c:v>
                </c:pt>
                <c:pt idx="101">
                  <c:v>5799.8795363982672</c:v>
                </c:pt>
                <c:pt idx="102">
                  <c:v>5167.7873913169869</c:v>
                </c:pt>
                <c:pt idx="103">
                  <c:v>4751.8406801403398</c:v>
                </c:pt>
                <c:pt idx="104">
                  <c:v>6817.2656687475319</c:v>
                </c:pt>
                <c:pt idx="105">
                  <c:v>5909.7369449628777</c:v>
                </c:pt>
                <c:pt idx="106">
                  <c:v>5541.2819509254741</c:v>
                </c:pt>
                <c:pt idx="107">
                  <c:v>5271.6148595418636</c:v>
                </c:pt>
                <c:pt idx="108">
                  <c:v>4838.7528177314989</c:v>
                </c:pt>
                <c:pt idx="109">
                  <c:v>5190.6078800453552</c:v>
                </c:pt>
                <c:pt idx="110">
                  <c:v>4719.6232574804599</c:v>
                </c:pt>
                <c:pt idx="111">
                  <c:v>6421.3370970567721</c:v>
                </c:pt>
                <c:pt idx="112">
                  <c:v>5566.5152162845025</c:v>
                </c:pt>
                <c:pt idx="113">
                  <c:v>4825.4890196201377</c:v>
                </c:pt>
                <c:pt idx="114">
                  <c:v>4755.1193865958685</c:v>
                </c:pt>
                <c:pt idx="115">
                  <c:v>4122.1079069135985</c:v>
                </c:pt>
                <c:pt idx="116">
                  <c:v>3925.7338448888772</c:v>
                </c:pt>
                <c:pt idx="117">
                  <c:v>3403.1319104354752</c:v>
                </c:pt>
                <c:pt idx="118">
                  <c:v>2950.0998430911277</c:v>
                </c:pt>
                <c:pt idx="119">
                  <c:v>3125.3763560321772</c:v>
                </c:pt>
                <c:pt idx="120">
                  <c:v>3767.3196914460495</c:v>
                </c:pt>
                <c:pt idx="121">
                  <c:v>3425.8061818082538</c:v>
                </c:pt>
                <c:pt idx="122">
                  <c:v>3757.7556678371279</c:v>
                </c:pt>
                <c:pt idx="123">
                  <c:v>4281.5153411089905</c:v>
                </c:pt>
                <c:pt idx="124">
                  <c:v>4002.4214266487443</c:v>
                </c:pt>
                <c:pt idx="125">
                  <c:v>3469.6106802483891</c:v>
                </c:pt>
                <c:pt idx="126">
                  <c:v>3843.7288194445223</c:v>
                </c:pt>
                <c:pt idx="127">
                  <c:v>4880.0435662093123</c:v>
                </c:pt>
                <c:pt idx="128">
                  <c:v>4230.4019173649149</c:v>
                </c:pt>
                <c:pt idx="129">
                  <c:v>4365.2419292244385</c:v>
                </c:pt>
                <c:pt idx="130">
                  <c:v>5332.131755507512</c:v>
                </c:pt>
                <c:pt idx="131">
                  <c:v>6006.3071774056007</c:v>
                </c:pt>
                <c:pt idx="132">
                  <c:v>5206.7349512038081</c:v>
                </c:pt>
                <c:pt idx="133">
                  <c:v>5463.6034590554218</c:v>
                </c:pt>
                <c:pt idx="134">
                  <c:v>6406.2770916537911</c:v>
                </c:pt>
                <c:pt idx="135">
                  <c:v>6925.4600304305404</c:v>
                </c:pt>
                <c:pt idx="136">
                  <c:v>6003.5282459834552</c:v>
                </c:pt>
                <c:pt idx="137">
                  <c:v>5948.325956969029</c:v>
                </c:pt>
                <c:pt idx="138">
                  <c:v>6680.4723126068011</c:v>
                </c:pt>
                <c:pt idx="139">
                  <c:v>6055.6674076918225</c:v>
                </c:pt>
                <c:pt idx="140">
                  <c:v>6219.524243965514</c:v>
                </c:pt>
                <c:pt idx="141">
                  <c:v>6947.568114054161</c:v>
                </c:pt>
                <c:pt idx="142">
                  <c:v>7382.6932550826014</c:v>
                </c:pt>
                <c:pt idx="143">
                  <c:v>6399.8936234658368</c:v>
                </c:pt>
                <c:pt idx="144">
                  <c:v>5733.9263429346438</c:v>
                </c:pt>
                <c:pt idx="145">
                  <c:v>5371.304425485424</c:v>
                </c:pt>
                <c:pt idx="146">
                  <c:v>4907.6002992836602</c:v>
                </c:pt>
                <c:pt idx="147">
                  <c:v>5924.2902402563823</c:v>
                </c:pt>
                <c:pt idx="148">
                  <c:v>5753.6362809839511</c:v>
                </c:pt>
                <c:pt idx="149">
                  <c:v>5265.7001351858135</c:v>
                </c:pt>
                <c:pt idx="150">
                  <c:v>6296.7190739041253</c:v>
                </c:pt>
                <c:pt idx="151">
                  <c:v>6276.486606102917</c:v>
                </c:pt>
                <c:pt idx="152">
                  <c:v>5638.9475269086415</c:v>
                </c:pt>
                <c:pt idx="153">
                  <c:v>6048.2789889280439</c:v>
                </c:pt>
                <c:pt idx="154">
                  <c:v>5883.1193870250945</c:v>
                </c:pt>
                <c:pt idx="155">
                  <c:v>5099.9461782038898</c:v>
                </c:pt>
                <c:pt idx="156">
                  <c:v>5505.0306318003531</c:v>
                </c:pt>
                <c:pt idx="157">
                  <c:v>5682.1893921555056</c:v>
                </c:pt>
                <c:pt idx="158">
                  <c:v>5057.764406254526</c:v>
                </c:pt>
                <c:pt idx="159">
                  <c:v>5630.4641859251478</c:v>
                </c:pt>
                <c:pt idx="160">
                  <c:v>5734.9249681134079</c:v>
                </c:pt>
                <c:pt idx="161">
                  <c:v>4971.4797115830279</c:v>
                </c:pt>
                <c:pt idx="162">
                  <c:v>4613.6658910277338</c:v>
                </c:pt>
                <c:pt idx="163">
                  <c:v>4657.484997763172</c:v>
                </c:pt>
                <c:pt idx="164">
                  <c:v>4669.4708129789178</c:v>
                </c:pt>
                <c:pt idx="165">
                  <c:v>4277.8610512999367</c:v>
                </c:pt>
                <c:pt idx="166">
                  <c:v>4292.3832035739924</c:v>
                </c:pt>
                <c:pt idx="167">
                  <c:v>5054.9721364371781</c:v>
                </c:pt>
                <c:pt idx="168">
                  <c:v>5346.0436289303489</c:v>
                </c:pt>
                <c:pt idx="169">
                  <c:v>5706.3670730199801</c:v>
                </c:pt>
                <c:pt idx="170">
                  <c:v>6484.7235034631512</c:v>
                </c:pt>
                <c:pt idx="171">
                  <c:v>6513.4634911427756</c:v>
                </c:pt>
                <c:pt idx="172">
                  <c:v>5646.3775513013352</c:v>
                </c:pt>
                <c:pt idx="173">
                  <c:v>5115.3055128686747</c:v>
                </c:pt>
                <c:pt idx="174">
                  <c:v>4725.2156995761216</c:v>
                </c:pt>
                <c:pt idx="175">
                  <c:v>5318.1850615151334</c:v>
                </c:pt>
                <c:pt idx="176">
                  <c:v>5464.2170966090289</c:v>
                </c:pt>
                <c:pt idx="177">
                  <c:v>4736.8090404874702</c:v>
                </c:pt>
                <c:pt idx="178">
                  <c:v>4512.2350725354509</c:v>
                </c:pt>
                <c:pt idx="179">
                  <c:v>5353.5568628586398</c:v>
                </c:pt>
                <c:pt idx="180">
                  <c:v>5314.8801294680688</c:v>
                </c:pt>
                <c:pt idx="181">
                  <c:v>6359.3521240572527</c:v>
                </c:pt>
                <c:pt idx="182">
                  <c:v>5733.3674130746076</c:v>
                </c:pt>
                <c:pt idx="183">
                  <c:v>5742.1295015422475</c:v>
                </c:pt>
                <c:pt idx="184">
                  <c:v>5207.0963623905</c:v>
                </c:pt>
                <c:pt idx="185">
                  <c:v>4945.9167584258867</c:v>
                </c:pt>
                <c:pt idx="186">
                  <c:v>4443.5059318834592</c:v>
                </c:pt>
                <c:pt idx="187">
                  <c:v>5517.9770897586068</c:v>
                </c:pt>
                <c:pt idx="188">
                  <c:v>5547.4123904395601</c:v>
                </c:pt>
                <c:pt idx="189">
                  <c:v>6280.9292020723806</c:v>
                </c:pt>
                <c:pt idx="190">
                  <c:v>6544.798715172089</c:v>
                </c:pt>
                <c:pt idx="191">
                  <c:v>6945.5413644960672</c:v>
                </c:pt>
                <c:pt idx="192">
                  <c:v>7458.9363106823612</c:v>
                </c:pt>
                <c:pt idx="193">
                  <c:v>7399.9870433746928</c:v>
                </c:pt>
                <c:pt idx="194">
                  <c:v>7858.88522633921</c:v>
                </c:pt>
                <c:pt idx="195">
                  <c:v>7914.6939193866647</c:v>
                </c:pt>
                <c:pt idx="196">
                  <c:v>8303.0732420034437</c:v>
                </c:pt>
                <c:pt idx="197">
                  <c:v>7409.7506934998764</c:v>
                </c:pt>
                <c:pt idx="198">
                  <c:v>7635.3491188536245</c:v>
                </c:pt>
                <c:pt idx="199">
                  <c:v>8184.9154080112294</c:v>
                </c:pt>
                <c:pt idx="200">
                  <c:v>7623.3222785296748</c:v>
                </c:pt>
                <c:pt idx="201">
                  <c:v>8094.4896059305729</c:v>
                </c:pt>
                <c:pt idx="202">
                  <c:v>8546.9341491387713</c:v>
                </c:pt>
                <c:pt idx="203">
                  <c:v>7805.4459245085236</c:v>
                </c:pt>
                <c:pt idx="204">
                  <c:v>7808.3685696515631</c:v>
                </c:pt>
                <c:pt idx="205">
                  <c:v>7884.9021461348766</c:v>
                </c:pt>
                <c:pt idx="206">
                  <c:v>8639.2474121771011</c:v>
                </c:pt>
                <c:pt idx="207">
                  <c:v>8447.1726520902776</c:v>
                </c:pt>
                <c:pt idx="208">
                  <c:v>8164.6672874711912</c:v>
                </c:pt>
                <c:pt idx="209">
                  <c:v>7727.7696303220382</c:v>
                </c:pt>
                <c:pt idx="210">
                  <c:v>6699.0327068868055</c:v>
                </c:pt>
                <c:pt idx="211">
                  <c:v>5807.243403303808</c:v>
                </c:pt>
                <c:pt idx="212">
                  <c:v>5303.0773647941014</c:v>
                </c:pt>
                <c:pt idx="213">
                  <c:v>5261.1205682054378</c:v>
                </c:pt>
                <c:pt idx="214">
                  <c:v>5214.7491484984121</c:v>
                </c:pt>
                <c:pt idx="215">
                  <c:v>4732.5507895743513</c:v>
                </c:pt>
                <c:pt idx="216">
                  <c:v>5428.5436889272769</c:v>
                </c:pt>
                <c:pt idx="217">
                  <c:v>4705.8845517593809</c:v>
                </c:pt>
                <c:pt idx="218">
                  <c:v>4335.4273166959974</c:v>
                </c:pt>
                <c:pt idx="219">
                  <c:v>3758.2861268169918</c:v>
                </c:pt>
                <c:pt idx="220">
                  <c:v>3805.9751842753585</c:v>
                </c:pt>
                <c:pt idx="221">
                  <c:v>4223.3157742459334</c:v>
                </c:pt>
                <c:pt idx="222">
                  <c:v>4075.099108360127</c:v>
                </c:pt>
                <c:pt idx="223">
                  <c:v>3532.6133563290646</c:v>
                </c:pt>
                <c:pt idx="224">
                  <c:v>4304.3444469639799</c:v>
                </c:pt>
                <c:pt idx="225">
                  <c:v>4243.3410739854917</c:v>
                </c:pt>
                <c:pt idx="226">
                  <c:v>3678.4585981402229</c:v>
                </c:pt>
                <c:pt idx="227">
                  <c:v>3790.7744638737936</c:v>
                </c:pt>
                <c:pt idx="228">
                  <c:v>4888.1386056695346</c:v>
                </c:pt>
                <c:pt idx="229">
                  <c:v>5607.4193281705875</c:v>
                </c:pt>
                <c:pt idx="230">
                  <c:v>6366.9478902230931</c:v>
                </c:pt>
                <c:pt idx="231">
                  <c:v>5519.3664148954449</c:v>
                </c:pt>
                <c:pt idx="232">
                  <c:v>5374.6167656962525</c:v>
                </c:pt>
                <c:pt idx="233">
                  <c:v>5635.1364938088809</c:v>
                </c:pt>
                <c:pt idx="234">
                  <c:v>4884.9752885586449</c:v>
                </c:pt>
                <c:pt idx="235">
                  <c:v>5042.6771184772551</c:v>
                </c:pt>
                <c:pt idx="236">
                  <c:v>4453.3853495838603</c:v>
                </c:pt>
                <c:pt idx="237">
                  <c:v>5254.541338625485</c:v>
                </c:pt>
                <c:pt idx="238">
                  <c:v>4693.0457597781678</c:v>
                </c:pt>
                <c:pt idx="239">
                  <c:v>4068.2976516679933</c:v>
                </c:pt>
                <c:pt idx="240">
                  <c:v>4484.7173238365458</c:v>
                </c:pt>
                <c:pt idx="241">
                  <c:v>5027.7023346606802</c:v>
                </c:pt>
                <c:pt idx="242">
                  <c:v>4358.4040404397347</c:v>
                </c:pt>
                <c:pt idx="243">
                  <c:v>4874.2041408391033</c:v>
                </c:pt>
                <c:pt idx="244">
                  <c:v>5387.3398485642401</c:v>
                </c:pt>
                <c:pt idx="245">
                  <c:v>4670.1658531638295</c:v>
                </c:pt>
                <c:pt idx="246">
                  <c:v>5308.4635662756755</c:v>
                </c:pt>
                <c:pt idx="247">
                  <c:v>5859.7897472334162</c:v>
                </c:pt>
                <c:pt idx="248">
                  <c:v>5239.7222290593509</c:v>
                </c:pt>
                <c:pt idx="249">
                  <c:v>4744.1994012013101</c:v>
                </c:pt>
                <c:pt idx="250">
                  <c:v>5756.6416129094605</c:v>
                </c:pt>
                <c:pt idx="251">
                  <c:v>6954.3053910134513</c:v>
                </c:pt>
                <c:pt idx="252">
                  <c:v>6028.5336515831059</c:v>
                </c:pt>
                <c:pt idx="253">
                  <c:v>5226.002590457656</c:v>
                </c:pt>
                <c:pt idx="254">
                  <c:v>5203.350149704941</c:v>
                </c:pt>
                <c:pt idx="255">
                  <c:v>4510.6692494410127</c:v>
                </c:pt>
                <c:pt idx="256">
                  <c:v>3910.199485423153</c:v>
                </c:pt>
                <c:pt idx="257">
                  <c:v>3389.6655175278638</c:v>
                </c:pt>
                <c:pt idx="258">
                  <c:v>2938.4261246901669</c:v>
                </c:pt>
                <c:pt idx="259">
                  <c:v>2547.2566675424773</c:v>
                </c:pt>
                <c:pt idx="260">
                  <c:v>2208.1605100838692</c:v>
                </c:pt>
                <c:pt idx="261">
                  <c:v>1914.2055452927941</c:v>
                </c:pt>
                <c:pt idx="262">
                  <c:v>1659.3824827935684</c:v>
                </c:pt>
                <c:pt idx="263">
                  <c:v>1438.4820015663304</c:v>
                </c:pt>
                <c:pt idx="264">
                  <c:v>1246.9882563462579</c:v>
                </c:pt>
                <c:pt idx="265">
                  <c:v>1080.986560674585</c:v>
                </c:pt>
                <c:pt idx="266">
                  <c:v>937.08335937575646</c:v>
                </c:pt>
                <c:pt idx="267">
                  <c:v>812.33685446650043</c:v>
                </c:pt>
                <c:pt idx="268">
                  <c:v>704.1968662895888</c:v>
                </c:pt>
                <c:pt idx="269">
                  <c:v>610.45270045977816</c:v>
                </c:pt>
                <c:pt idx="270">
                  <c:v>731.18795487139926</c:v>
                </c:pt>
                <c:pt idx="271">
                  <c:v>633.85067864154917</c:v>
                </c:pt>
                <c:pt idx="272">
                  <c:v>549.47114505601337</c:v>
                </c:pt>
                <c:pt idx="273">
                  <c:v>710.32439219948424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17-4386-8611-4F62E2465671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eTRIMP_3months!$A$2:$A$367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eTRIMP_3months!$C$2:$C$367</c:f>
              <c:numCache>
                <c:formatCode>General</c:formatCode>
                <c:ptCount val="366"/>
                <c:pt idx="6">
                  <c:v>953</c:v>
                </c:pt>
                <c:pt idx="7">
                  <c:v>99.3108</c:v>
                </c:pt>
                <c:pt idx="8">
                  <c:v>0</c:v>
                </c:pt>
                <c:pt idx="9">
                  <c:v>116.88200000000001</c:v>
                </c:pt>
                <c:pt idx="10">
                  <c:v>611</c:v>
                </c:pt>
                <c:pt idx="11">
                  <c:v>464</c:v>
                </c:pt>
                <c:pt idx="12">
                  <c:v>114</c:v>
                </c:pt>
                <c:pt idx="13">
                  <c:v>526</c:v>
                </c:pt>
                <c:pt idx="14">
                  <c:v>33</c:v>
                </c:pt>
                <c:pt idx="15">
                  <c:v>510</c:v>
                </c:pt>
                <c:pt idx="16">
                  <c:v>0</c:v>
                </c:pt>
                <c:pt idx="17">
                  <c:v>761</c:v>
                </c:pt>
                <c:pt idx="18">
                  <c:v>536</c:v>
                </c:pt>
                <c:pt idx="19">
                  <c:v>673</c:v>
                </c:pt>
                <c:pt idx="20">
                  <c:v>582</c:v>
                </c:pt>
                <c:pt idx="21">
                  <c:v>0</c:v>
                </c:pt>
                <c:pt idx="22">
                  <c:v>158.61360000000002</c:v>
                </c:pt>
                <c:pt idx="23">
                  <c:v>271</c:v>
                </c:pt>
                <c:pt idx="24">
                  <c:v>0</c:v>
                </c:pt>
                <c:pt idx="25">
                  <c:v>0</c:v>
                </c:pt>
                <c:pt idx="26">
                  <c:v>229</c:v>
                </c:pt>
                <c:pt idx="27">
                  <c:v>327</c:v>
                </c:pt>
                <c:pt idx="28">
                  <c:v>333</c:v>
                </c:pt>
                <c:pt idx="29">
                  <c:v>86</c:v>
                </c:pt>
                <c:pt idx="30">
                  <c:v>382</c:v>
                </c:pt>
                <c:pt idx="31">
                  <c:v>588</c:v>
                </c:pt>
                <c:pt idx="32">
                  <c:v>633</c:v>
                </c:pt>
                <c:pt idx="33">
                  <c:v>54</c:v>
                </c:pt>
                <c:pt idx="34">
                  <c:v>334</c:v>
                </c:pt>
                <c:pt idx="35">
                  <c:v>880</c:v>
                </c:pt>
                <c:pt idx="36">
                  <c:v>85</c:v>
                </c:pt>
                <c:pt idx="37">
                  <c:v>455</c:v>
                </c:pt>
                <c:pt idx="38">
                  <c:v>330</c:v>
                </c:pt>
                <c:pt idx="39">
                  <c:v>770</c:v>
                </c:pt>
                <c:pt idx="40">
                  <c:v>90</c:v>
                </c:pt>
                <c:pt idx="41">
                  <c:v>0</c:v>
                </c:pt>
                <c:pt idx="42">
                  <c:v>426</c:v>
                </c:pt>
                <c:pt idx="43">
                  <c:v>501</c:v>
                </c:pt>
                <c:pt idx="44">
                  <c:v>662</c:v>
                </c:pt>
                <c:pt idx="45">
                  <c:v>44</c:v>
                </c:pt>
                <c:pt idx="46">
                  <c:v>624</c:v>
                </c:pt>
                <c:pt idx="47">
                  <c:v>900</c:v>
                </c:pt>
                <c:pt idx="48">
                  <c:v>698</c:v>
                </c:pt>
                <c:pt idx="49">
                  <c:v>119.0784</c:v>
                </c:pt>
                <c:pt idx="50">
                  <c:v>485</c:v>
                </c:pt>
                <c:pt idx="51">
                  <c:v>627</c:v>
                </c:pt>
                <c:pt idx="52">
                  <c:v>48</c:v>
                </c:pt>
                <c:pt idx="53">
                  <c:v>754</c:v>
                </c:pt>
                <c:pt idx="54">
                  <c:v>724</c:v>
                </c:pt>
                <c:pt idx="55">
                  <c:v>0</c:v>
                </c:pt>
                <c:pt idx="56">
                  <c:v>180</c:v>
                </c:pt>
                <c:pt idx="57">
                  <c:v>139</c:v>
                </c:pt>
                <c:pt idx="58">
                  <c:v>83</c:v>
                </c:pt>
                <c:pt idx="59">
                  <c:v>364</c:v>
                </c:pt>
                <c:pt idx="60">
                  <c:v>194</c:v>
                </c:pt>
                <c:pt idx="61">
                  <c:v>620</c:v>
                </c:pt>
                <c:pt idx="62">
                  <c:v>796</c:v>
                </c:pt>
                <c:pt idx="63">
                  <c:v>154.2208</c:v>
                </c:pt>
                <c:pt idx="64">
                  <c:v>432</c:v>
                </c:pt>
                <c:pt idx="65">
                  <c:v>442</c:v>
                </c:pt>
                <c:pt idx="66">
                  <c:v>81.739599999999996</c:v>
                </c:pt>
                <c:pt idx="67">
                  <c:v>360</c:v>
                </c:pt>
                <c:pt idx="68">
                  <c:v>548</c:v>
                </c:pt>
                <c:pt idx="69">
                  <c:v>75</c:v>
                </c:pt>
                <c:pt idx="70">
                  <c:v>74</c:v>
                </c:pt>
                <c:pt idx="71">
                  <c:v>342</c:v>
                </c:pt>
                <c:pt idx="72">
                  <c:v>365</c:v>
                </c:pt>
                <c:pt idx="73">
                  <c:v>756</c:v>
                </c:pt>
                <c:pt idx="74">
                  <c:v>726</c:v>
                </c:pt>
                <c:pt idx="75">
                  <c:v>705</c:v>
                </c:pt>
                <c:pt idx="76">
                  <c:v>768</c:v>
                </c:pt>
                <c:pt idx="77">
                  <c:v>627</c:v>
                </c:pt>
                <c:pt idx="78">
                  <c:v>232</c:v>
                </c:pt>
                <c:pt idx="79">
                  <c:v>112.48920000000001</c:v>
                </c:pt>
                <c:pt idx="80">
                  <c:v>175</c:v>
                </c:pt>
                <c:pt idx="81">
                  <c:v>119</c:v>
                </c:pt>
                <c:pt idx="82">
                  <c:v>644</c:v>
                </c:pt>
                <c:pt idx="83">
                  <c:v>0</c:v>
                </c:pt>
                <c:pt idx="84">
                  <c:v>187</c:v>
                </c:pt>
                <c:pt idx="85">
                  <c:v>127</c:v>
                </c:pt>
                <c:pt idx="86">
                  <c:v>720.89200000000005</c:v>
                </c:pt>
                <c:pt idx="87">
                  <c:v>86</c:v>
                </c:pt>
                <c:pt idx="88">
                  <c:v>920</c:v>
                </c:pt>
                <c:pt idx="89">
                  <c:v>99</c:v>
                </c:pt>
                <c:pt idx="90">
                  <c:v>519</c:v>
                </c:pt>
                <c:pt idx="91">
                  <c:v>138.846</c:v>
                </c:pt>
                <c:pt idx="92">
                  <c:v>237</c:v>
                </c:pt>
                <c:pt idx="93">
                  <c:v>977</c:v>
                </c:pt>
                <c:pt idx="94">
                  <c:v>123.47120000000001</c:v>
                </c:pt>
                <c:pt idx="95">
                  <c:v>448.53840000000002</c:v>
                </c:pt>
                <c:pt idx="96">
                  <c:v>79</c:v>
                </c:pt>
                <c:pt idx="97">
                  <c:v>1002</c:v>
                </c:pt>
                <c:pt idx="98">
                  <c:v>105.9</c:v>
                </c:pt>
                <c:pt idx="99">
                  <c:v>218</c:v>
                </c:pt>
                <c:pt idx="100">
                  <c:v>504</c:v>
                </c:pt>
                <c:pt idx="101">
                  <c:v>387</c:v>
                </c:pt>
                <c:pt idx="102">
                  <c:v>70</c:v>
                </c:pt>
                <c:pt idx="103">
                  <c:v>136</c:v>
                </c:pt>
                <c:pt idx="104">
                  <c:v>1349</c:v>
                </c:pt>
                <c:pt idx="105">
                  <c:v>0</c:v>
                </c:pt>
                <c:pt idx="106">
                  <c:v>209.13080000000002</c:v>
                </c:pt>
                <c:pt idx="107">
                  <c:v>234</c:v>
                </c:pt>
                <c:pt idx="108">
                  <c:v>134.45320000000001</c:v>
                </c:pt>
                <c:pt idx="109">
                  <c:v>498</c:v>
                </c:pt>
                <c:pt idx="110">
                  <c:v>110</c:v>
                </c:pt>
                <c:pt idx="111">
                  <c:v>1165</c:v>
                </c:pt>
                <c:pt idx="112">
                  <c:v>0</c:v>
                </c:pt>
                <c:pt idx="113">
                  <c:v>0</c:v>
                </c:pt>
                <c:pt idx="114">
                  <c:v>286.00479999999999</c:v>
                </c:pt>
                <c:pt idx="115">
                  <c:v>0</c:v>
                </c:pt>
                <c:pt idx="116">
                  <c:v>176.1848</c:v>
                </c:pt>
                <c:pt idx="117">
                  <c:v>0</c:v>
                </c:pt>
                <c:pt idx="118">
                  <c:v>0</c:v>
                </c:pt>
                <c:pt idx="119">
                  <c:v>284</c:v>
                </c:pt>
                <c:pt idx="120">
                  <c:v>529</c:v>
                </c:pt>
                <c:pt idx="121">
                  <c:v>80</c:v>
                </c:pt>
                <c:pt idx="122">
                  <c:v>394</c:v>
                </c:pt>
                <c:pt idx="123">
                  <c:v>512</c:v>
                </c:pt>
                <c:pt idx="124">
                  <c:v>145.43520000000001</c:v>
                </c:pt>
                <c:pt idx="125">
                  <c:v>0</c:v>
                </c:pt>
                <c:pt idx="126">
                  <c:v>418</c:v>
                </c:pt>
                <c:pt idx="127">
                  <c:v>774</c:v>
                </c:pt>
                <c:pt idx="128">
                  <c:v>0</c:v>
                </c:pt>
                <c:pt idx="129">
                  <c:v>349</c:v>
                </c:pt>
                <c:pt idx="130">
                  <c:v>774</c:v>
                </c:pt>
                <c:pt idx="131">
                  <c:v>692</c:v>
                </c:pt>
                <c:pt idx="132">
                  <c:v>0</c:v>
                </c:pt>
                <c:pt idx="133">
                  <c:v>475</c:v>
                </c:pt>
                <c:pt idx="134">
                  <c:v>835</c:v>
                </c:pt>
                <c:pt idx="135">
                  <c:v>686</c:v>
                </c:pt>
                <c:pt idx="136">
                  <c:v>0</c:v>
                </c:pt>
                <c:pt idx="137">
                  <c:v>372</c:v>
                </c:pt>
                <c:pt idx="138">
                  <c:v>762</c:v>
                </c:pt>
                <c:pt idx="139">
                  <c:v>132.2568</c:v>
                </c:pt>
                <c:pt idx="140">
                  <c:v>485</c:v>
                </c:pt>
                <c:pt idx="141">
                  <c:v>778</c:v>
                </c:pt>
                <c:pt idx="142">
                  <c:v>680</c:v>
                </c:pt>
                <c:pt idx="143">
                  <c:v>0</c:v>
                </c:pt>
                <c:pt idx="144">
                  <c:v>93</c:v>
                </c:pt>
                <c:pt idx="145">
                  <c:v>200.34520000000001</c:v>
                </c:pt>
                <c:pt idx="146">
                  <c:v>125.66760000000001</c:v>
                </c:pt>
                <c:pt idx="147">
                  <c:v>835</c:v>
                </c:pt>
                <c:pt idx="148">
                  <c:v>309</c:v>
                </c:pt>
                <c:pt idx="149">
                  <c:v>139</c:v>
                </c:pt>
                <c:pt idx="150">
                  <c:v>866</c:v>
                </c:pt>
                <c:pt idx="151">
                  <c:v>409</c:v>
                </c:pt>
                <c:pt idx="152">
                  <c:v>99</c:v>
                </c:pt>
                <c:pt idx="153">
                  <c:v>580</c:v>
                </c:pt>
                <c:pt idx="154">
                  <c:v>320</c:v>
                </c:pt>
                <c:pt idx="155">
                  <c:v>0</c:v>
                </c:pt>
                <c:pt idx="156">
                  <c:v>542</c:v>
                </c:pt>
                <c:pt idx="157">
                  <c:v>455</c:v>
                </c:pt>
                <c:pt idx="158">
                  <c:v>66</c:v>
                </c:pt>
                <c:pt idx="159">
                  <c:v>623</c:v>
                </c:pt>
                <c:pt idx="160">
                  <c:v>427</c:v>
                </c:pt>
                <c:pt idx="161">
                  <c:v>0</c:v>
                </c:pt>
                <c:pt idx="162">
                  <c:v>152</c:v>
                </c:pt>
                <c:pt idx="163">
                  <c:v>329</c:v>
                </c:pt>
                <c:pt idx="164">
                  <c:v>316</c:v>
                </c:pt>
                <c:pt idx="165">
                  <c:v>115</c:v>
                </c:pt>
                <c:pt idx="166">
                  <c:v>292</c:v>
                </c:pt>
                <c:pt idx="167">
                  <c:v>667</c:v>
                </c:pt>
                <c:pt idx="168">
                  <c:v>482</c:v>
                </c:pt>
                <c:pt idx="169">
                  <c:v>536</c:v>
                </c:pt>
                <c:pt idx="170">
                  <c:v>769</c:v>
                </c:pt>
                <c:pt idx="171">
                  <c:v>446</c:v>
                </c:pt>
                <c:pt idx="172">
                  <c:v>0</c:v>
                </c:pt>
                <c:pt idx="173">
                  <c:v>110.2928</c:v>
                </c:pt>
                <c:pt idx="174">
                  <c:v>145.43520000000001</c:v>
                </c:pt>
                <c:pt idx="175">
                  <c:v>611</c:v>
                </c:pt>
                <c:pt idx="176">
                  <c:v>427</c:v>
                </c:pt>
                <c:pt idx="177">
                  <c:v>0</c:v>
                </c:pt>
                <c:pt idx="178">
                  <c:v>203</c:v>
                </c:pt>
                <c:pt idx="179">
                  <c:v>721</c:v>
                </c:pt>
                <c:pt idx="180">
                  <c:v>337</c:v>
                </c:pt>
                <c:pt idx="181">
                  <c:v>876</c:v>
                </c:pt>
                <c:pt idx="182">
                  <c:v>110.2928</c:v>
                </c:pt>
                <c:pt idx="183">
                  <c:v>386</c:v>
                </c:pt>
                <c:pt idx="184">
                  <c:v>114.68559999999999</c:v>
                </c:pt>
                <c:pt idx="185">
                  <c:v>216</c:v>
                </c:pt>
                <c:pt idx="186">
                  <c:v>78</c:v>
                </c:pt>
                <c:pt idx="187">
                  <c:v>833</c:v>
                </c:pt>
                <c:pt idx="188">
                  <c:v>382</c:v>
                </c:pt>
                <c:pt idx="189">
                  <c:v>736</c:v>
                </c:pt>
                <c:pt idx="190">
                  <c:v>550</c:v>
                </c:pt>
                <c:pt idx="191">
                  <c:v>636</c:v>
                </c:pt>
                <c:pt idx="192">
                  <c:v>719</c:v>
                </c:pt>
                <c:pt idx="193">
                  <c:v>467</c:v>
                </c:pt>
                <c:pt idx="194">
                  <c:v>722</c:v>
                </c:pt>
                <c:pt idx="195">
                  <c:v>551</c:v>
                </c:pt>
                <c:pt idx="196">
                  <c:v>721</c:v>
                </c:pt>
                <c:pt idx="197">
                  <c:v>106</c:v>
                </c:pt>
                <c:pt idx="198">
                  <c:v>606</c:v>
                </c:pt>
                <c:pt idx="199">
                  <c:v>783</c:v>
                </c:pt>
                <c:pt idx="200">
                  <c:v>264</c:v>
                </c:pt>
                <c:pt idx="201">
                  <c:v>743</c:v>
                </c:pt>
                <c:pt idx="202">
                  <c:v>765</c:v>
                </c:pt>
                <c:pt idx="203">
                  <c:v>198.14880000000002</c:v>
                </c:pt>
                <c:pt idx="204">
                  <c:v>521</c:v>
                </c:pt>
                <c:pt idx="205">
                  <c:v>558</c:v>
                </c:pt>
                <c:pt idx="206">
                  <c:v>902</c:v>
                </c:pt>
                <c:pt idx="207">
                  <c:v>479</c:v>
                </c:pt>
                <c:pt idx="208">
                  <c:v>421</c:v>
                </c:pt>
                <c:pt idx="209">
                  <c:v>325</c:v>
                </c:pt>
                <c:pt idx="210">
                  <c:v>0</c:v>
                </c:pt>
                <c:pt idx="211">
                  <c:v>0</c:v>
                </c:pt>
                <c:pt idx="212">
                  <c:v>134.45320000000001</c:v>
                </c:pt>
                <c:pt idx="213">
                  <c:v>332</c:v>
                </c:pt>
                <c:pt idx="214">
                  <c:v>327</c:v>
                </c:pt>
                <c:pt idx="215">
                  <c:v>106</c:v>
                </c:pt>
                <c:pt idx="216">
                  <c:v>663</c:v>
                </c:pt>
                <c:pt idx="217">
                  <c:v>0</c:v>
                </c:pt>
                <c:pt idx="218">
                  <c:v>128</c:v>
                </c:pt>
                <c:pt idx="219">
                  <c:v>0</c:v>
                </c:pt>
                <c:pt idx="220">
                  <c:v>274</c:v>
                </c:pt>
                <c:pt idx="221">
                  <c:v>462</c:v>
                </c:pt>
                <c:pt idx="222">
                  <c:v>207</c:v>
                </c:pt>
                <c:pt idx="223">
                  <c:v>0</c:v>
                </c:pt>
                <c:pt idx="224">
                  <c:v>621</c:v>
                </c:pt>
                <c:pt idx="225">
                  <c:v>256</c:v>
                </c:pt>
                <c:pt idx="226">
                  <c:v>0</c:v>
                </c:pt>
                <c:pt idx="227">
                  <c:v>301</c:v>
                </c:pt>
                <c:pt idx="228">
                  <c:v>801</c:v>
                </c:pt>
                <c:pt idx="229">
                  <c:v>685</c:v>
                </c:pt>
                <c:pt idx="230">
                  <c:v>753</c:v>
                </c:pt>
                <c:pt idx="231">
                  <c:v>0</c:v>
                </c:pt>
                <c:pt idx="232">
                  <c:v>295</c:v>
                </c:pt>
                <c:pt idx="233">
                  <c:v>488</c:v>
                </c:pt>
                <c:pt idx="234">
                  <c:v>0</c:v>
                </c:pt>
                <c:pt idx="235">
                  <c:v>404</c:v>
                </c:pt>
                <c:pt idx="236">
                  <c:v>41</c:v>
                </c:pt>
                <c:pt idx="237">
                  <c:v>697</c:v>
                </c:pt>
                <c:pt idx="238">
                  <c:v>69</c:v>
                </c:pt>
                <c:pt idx="239">
                  <c:v>0</c:v>
                </c:pt>
                <c:pt idx="240">
                  <c:v>479</c:v>
                </c:pt>
                <c:pt idx="241">
                  <c:v>570</c:v>
                </c:pt>
                <c:pt idx="242">
                  <c:v>0</c:v>
                </c:pt>
                <c:pt idx="243">
                  <c:v>548</c:v>
                </c:pt>
                <c:pt idx="244">
                  <c:v>581</c:v>
                </c:pt>
                <c:pt idx="245">
                  <c:v>0</c:v>
                </c:pt>
                <c:pt idx="246">
                  <c:v>630</c:v>
                </c:pt>
                <c:pt idx="247">
                  <c:v>629</c:v>
                </c:pt>
                <c:pt idx="248">
                  <c:v>80</c:v>
                </c:pt>
                <c:pt idx="249">
                  <c:v>101</c:v>
                </c:pt>
                <c:pt idx="250">
                  <c:v>822</c:v>
                </c:pt>
                <c:pt idx="251">
                  <c:v>982</c:v>
                </c:pt>
                <c:pt idx="252">
                  <c:v>0</c:v>
                </c:pt>
                <c:pt idx="253">
                  <c:v>0</c:v>
                </c:pt>
                <c:pt idx="254">
                  <c:v>336.52199999999999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101</c:v>
                </c:pt>
                <c:pt idx="271">
                  <c:v>0</c:v>
                </c:pt>
                <c:pt idx="272">
                  <c:v>0</c:v>
                </c:pt>
                <c:pt idx="273">
                  <c:v>117</c:v>
                </c:pt>
                <c:pt idx="274">
                  <c:v>144</c:v>
                </c:pt>
                <c:pt idx="275">
                  <c:v>0</c:v>
                </c:pt>
                <c:pt idx="276">
                  <c:v>94</c:v>
                </c:pt>
                <c:pt idx="277">
                  <c:v>0</c:v>
                </c:pt>
                <c:pt idx="278">
                  <c:v>94</c:v>
                </c:pt>
                <c:pt idx="279">
                  <c:v>0</c:v>
                </c:pt>
                <c:pt idx="280">
                  <c:v>100</c:v>
                </c:pt>
                <c:pt idx="281">
                  <c:v>0</c:v>
                </c:pt>
                <c:pt idx="282">
                  <c:v>0</c:v>
                </c:pt>
                <c:pt idx="283">
                  <c:v>150</c:v>
                </c:pt>
                <c:pt idx="284">
                  <c:v>0</c:v>
                </c:pt>
                <c:pt idx="285">
                  <c:v>0</c:v>
                </c:pt>
                <c:pt idx="286">
                  <c:v>162</c:v>
                </c:pt>
                <c:pt idx="287">
                  <c:v>0</c:v>
                </c:pt>
                <c:pt idx="288">
                  <c:v>440</c:v>
                </c:pt>
                <c:pt idx="289">
                  <c:v>0</c:v>
                </c:pt>
                <c:pt idx="290">
                  <c:v>189</c:v>
                </c:pt>
                <c:pt idx="291">
                  <c:v>336.52199999999999</c:v>
                </c:pt>
                <c:pt idx="292">
                  <c:v>0</c:v>
                </c:pt>
                <c:pt idx="293">
                  <c:v>0</c:v>
                </c:pt>
                <c:pt idx="294">
                  <c:v>594</c:v>
                </c:pt>
                <c:pt idx="295">
                  <c:v>0</c:v>
                </c:pt>
                <c:pt idx="296">
                  <c:v>0</c:v>
                </c:pt>
                <c:pt idx="297">
                  <c:v>189</c:v>
                </c:pt>
                <c:pt idx="298">
                  <c:v>0</c:v>
                </c:pt>
                <c:pt idx="299">
                  <c:v>0</c:v>
                </c:pt>
                <c:pt idx="300">
                  <c:v>185</c:v>
                </c:pt>
                <c:pt idx="301">
                  <c:v>0</c:v>
                </c:pt>
                <c:pt idx="302">
                  <c:v>92</c:v>
                </c:pt>
                <c:pt idx="303">
                  <c:v>875</c:v>
                </c:pt>
                <c:pt idx="304">
                  <c:v>959</c:v>
                </c:pt>
                <c:pt idx="305">
                  <c:v>642</c:v>
                </c:pt>
                <c:pt idx="306">
                  <c:v>0</c:v>
                </c:pt>
                <c:pt idx="307">
                  <c:v>0</c:v>
                </c:pt>
                <c:pt idx="308">
                  <c:v>327</c:v>
                </c:pt>
                <c:pt idx="309">
                  <c:v>427</c:v>
                </c:pt>
                <c:pt idx="310">
                  <c:v>238</c:v>
                </c:pt>
                <c:pt idx="311">
                  <c:v>0</c:v>
                </c:pt>
                <c:pt idx="312">
                  <c:v>549</c:v>
                </c:pt>
                <c:pt idx="313">
                  <c:v>487</c:v>
                </c:pt>
                <c:pt idx="314">
                  <c:v>0</c:v>
                </c:pt>
                <c:pt idx="315">
                  <c:v>560</c:v>
                </c:pt>
                <c:pt idx="316">
                  <c:v>569</c:v>
                </c:pt>
                <c:pt idx="317">
                  <c:v>254</c:v>
                </c:pt>
                <c:pt idx="318">
                  <c:v>0</c:v>
                </c:pt>
                <c:pt idx="319">
                  <c:v>523</c:v>
                </c:pt>
                <c:pt idx="320">
                  <c:v>723</c:v>
                </c:pt>
                <c:pt idx="321">
                  <c:v>0</c:v>
                </c:pt>
                <c:pt idx="322">
                  <c:v>528</c:v>
                </c:pt>
                <c:pt idx="323">
                  <c:v>479</c:v>
                </c:pt>
                <c:pt idx="324">
                  <c:v>197</c:v>
                </c:pt>
                <c:pt idx="325">
                  <c:v>600</c:v>
                </c:pt>
                <c:pt idx="326">
                  <c:v>99.3108</c:v>
                </c:pt>
                <c:pt idx="327">
                  <c:v>58</c:v>
                </c:pt>
                <c:pt idx="328">
                  <c:v>373</c:v>
                </c:pt>
                <c:pt idx="329">
                  <c:v>0</c:v>
                </c:pt>
                <c:pt idx="330">
                  <c:v>103.70359999999999</c:v>
                </c:pt>
                <c:pt idx="331">
                  <c:v>459</c:v>
                </c:pt>
                <c:pt idx="332">
                  <c:v>0</c:v>
                </c:pt>
                <c:pt idx="333">
                  <c:v>91</c:v>
                </c:pt>
                <c:pt idx="334">
                  <c:v>0</c:v>
                </c:pt>
                <c:pt idx="335">
                  <c:v>130</c:v>
                </c:pt>
                <c:pt idx="336">
                  <c:v>597</c:v>
                </c:pt>
                <c:pt idx="337">
                  <c:v>430</c:v>
                </c:pt>
                <c:pt idx="338">
                  <c:v>746</c:v>
                </c:pt>
                <c:pt idx="339">
                  <c:v>685</c:v>
                </c:pt>
                <c:pt idx="340">
                  <c:v>109</c:v>
                </c:pt>
                <c:pt idx="341">
                  <c:v>86</c:v>
                </c:pt>
                <c:pt idx="342">
                  <c:v>0</c:v>
                </c:pt>
                <c:pt idx="343">
                  <c:v>649</c:v>
                </c:pt>
                <c:pt idx="344">
                  <c:v>412</c:v>
                </c:pt>
                <c:pt idx="345">
                  <c:v>814</c:v>
                </c:pt>
                <c:pt idx="346">
                  <c:v>462</c:v>
                </c:pt>
                <c:pt idx="347">
                  <c:v>705</c:v>
                </c:pt>
                <c:pt idx="348">
                  <c:v>0</c:v>
                </c:pt>
                <c:pt idx="349">
                  <c:v>0</c:v>
                </c:pt>
                <c:pt idx="350">
                  <c:v>551</c:v>
                </c:pt>
                <c:pt idx="351">
                  <c:v>447</c:v>
                </c:pt>
                <c:pt idx="352">
                  <c:v>99</c:v>
                </c:pt>
                <c:pt idx="353">
                  <c:v>778</c:v>
                </c:pt>
                <c:pt idx="354">
                  <c:v>690</c:v>
                </c:pt>
                <c:pt idx="355">
                  <c:v>376</c:v>
                </c:pt>
                <c:pt idx="356">
                  <c:v>110.2928</c:v>
                </c:pt>
                <c:pt idx="357">
                  <c:v>484</c:v>
                </c:pt>
                <c:pt idx="358">
                  <c:v>619</c:v>
                </c:pt>
                <c:pt idx="359">
                  <c:v>108.0964</c:v>
                </c:pt>
                <c:pt idx="360">
                  <c:v>457</c:v>
                </c:pt>
                <c:pt idx="361">
                  <c:v>70</c:v>
                </c:pt>
                <c:pt idx="362">
                  <c:v>186</c:v>
                </c:pt>
                <c:pt idx="363">
                  <c:v>117</c:v>
                </c:pt>
                <c:pt idx="364">
                  <c:v>575</c:v>
                </c:pt>
                <c:pt idx="365">
                  <c:v>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17-4386-8611-4F62E2465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TSS_TDF!$K$2:$K$367</c:f>
              <c:numCache>
                <c:formatCode>General</c:formatCode>
                <c:ptCount val="366"/>
                <c:pt idx="5">
                  <c:v>465</c:v>
                </c:pt>
                <c:pt idx="6">
                  <c:v>465</c:v>
                </c:pt>
                <c:pt idx="7">
                  <c:v>452.12617008158196</c:v>
                </c:pt>
                <c:pt idx="8">
                  <c:v>430.65922026760938</c:v>
                </c:pt>
                <c:pt idx="9">
                  <c:v>172.74703647770946</c:v>
                </c:pt>
                <c:pt idx="10">
                  <c:v>48.323944467264823</c:v>
                </c:pt>
                <c:pt idx="11">
                  <c:v>102.26205632687925</c:v>
                </c:pt>
                <c:pt idx="12">
                  <c:v>-3.1245057153050766</c:v>
                </c:pt>
                <c:pt idx="13">
                  <c:v>140.46587211561723</c:v>
                </c:pt>
                <c:pt idx="14">
                  <c:v>56.611454056801904</c:v>
                </c:pt>
                <c:pt idx="15">
                  <c:v>211.64480527580963</c:v>
                </c:pt>
                <c:pt idx="16">
                  <c:v>55.671247387826043</c:v>
                </c:pt>
                <c:pt idx="17">
                  <c:v>-30.288588206501572</c:v>
                </c:pt>
                <c:pt idx="18">
                  <c:v>-110.43515874926561</c:v>
                </c:pt>
                <c:pt idx="19">
                  <c:v>149.3442186480961</c:v>
                </c:pt>
                <c:pt idx="20">
                  <c:v>189.2404887695152</c:v>
                </c:pt>
                <c:pt idx="21">
                  <c:v>382.18480154606209</c:v>
                </c:pt>
                <c:pt idx="22">
                  <c:v>564.5549057398614</c:v>
                </c:pt>
                <c:pt idx="23">
                  <c:v>750.11194508742915</c:v>
                </c:pt>
                <c:pt idx="24">
                  <c:v>906.28957772330318</c:v>
                </c:pt>
                <c:pt idx="25">
                  <c:v>961.06265200313351</c:v>
                </c:pt>
                <c:pt idx="26">
                  <c:v>967.7998120553425</c:v>
                </c:pt>
                <c:pt idx="27">
                  <c:v>987.97764698842707</c:v>
                </c:pt>
                <c:pt idx="28">
                  <c:v>1099.3173065492924</c:v>
                </c:pt>
                <c:pt idx="29">
                  <c:v>1090.0734227066148</c:v>
                </c:pt>
                <c:pt idx="30">
                  <c:v>1007.7375354242956</c:v>
                </c:pt>
                <c:pt idx="31">
                  <c:v>943.01799017475582</c:v>
                </c:pt>
                <c:pt idx="32">
                  <c:v>1105.4458527766519</c:v>
                </c:pt>
                <c:pt idx="33">
                  <c:v>1131.5140691837464</c:v>
                </c:pt>
                <c:pt idx="34">
                  <c:v>1040.7140208485469</c:v>
                </c:pt>
                <c:pt idx="35">
                  <c:v>1220.857573762617</c:v>
                </c:pt>
                <c:pt idx="36">
                  <c:v>1161.474247295946</c:v>
                </c:pt>
                <c:pt idx="37">
                  <c:v>1223.7676720092959</c:v>
                </c:pt>
                <c:pt idx="38">
                  <c:v>1104.7729767933843</c:v>
                </c:pt>
                <c:pt idx="39">
                  <c:v>1346.596943726875</c:v>
                </c:pt>
                <c:pt idx="40">
                  <c:v>1562.3943814047771</c:v>
                </c:pt>
                <c:pt idx="41">
                  <c:v>1567.6257774986218</c:v>
                </c:pt>
                <c:pt idx="42">
                  <c:v>1523.5758744504019</c:v>
                </c:pt>
                <c:pt idx="43">
                  <c:v>1440.1121511095525</c:v>
                </c:pt>
                <c:pt idx="44">
                  <c:v>1658.9688939570351</c:v>
                </c:pt>
                <c:pt idx="45">
                  <c:v>1614.0694154266789</c:v>
                </c:pt>
                <c:pt idx="46">
                  <c:v>1442.7547405025202</c:v>
                </c:pt>
                <c:pt idx="47">
                  <c:v>1405.0504453497265</c:v>
                </c:pt>
                <c:pt idx="48">
                  <c:v>1709.1080794865316</c:v>
                </c:pt>
                <c:pt idx="49">
                  <c:v>1747.8282936099972</c:v>
                </c:pt>
                <c:pt idx="50">
                  <c:v>1688.5001614509056</c:v>
                </c:pt>
                <c:pt idx="51">
                  <c:v>1978.7428565514688</c:v>
                </c:pt>
                <c:pt idx="52">
                  <c:v>1944.9572294699306</c:v>
                </c:pt>
                <c:pt idx="53">
                  <c:v>1907.919572225303</c:v>
                </c:pt>
                <c:pt idx="54">
                  <c:v>2248.9131676307788</c:v>
                </c:pt>
                <c:pt idx="55">
                  <c:v>2474.9705513543345</c:v>
                </c:pt>
                <c:pt idx="56">
                  <c:v>2676.9342213214809</c:v>
                </c:pt>
                <c:pt idx="57">
                  <c:v>2861.8376390425092</c:v>
                </c:pt>
                <c:pt idx="58">
                  <c:v>2850.2576088535097</c:v>
                </c:pt>
                <c:pt idx="59">
                  <c:v>2955.4228732127767</c:v>
                </c:pt>
                <c:pt idx="60">
                  <c:v>2885.9585635052463</c:v>
                </c:pt>
                <c:pt idx="61">
                  <c:v>2766.4894273843101</c:v>
                </c:pt>
                <c:pt idx="62">
                  <c:v>2960.4351584705119</c:v>
                </c:pt>
                <c:pt idx="63">
                  <c:v>3030.4053768401859</c:v>
                </c:pt>
                <c:pt idx="64">
                  <c:v>3014.9593255672803</c:v>
                </c:pt>
                <c:pt idx="65">
                  <c:v>3221.9714491425198</c:v>
                </c:pt>
                <c:pt idx="66">
                  <c:v>3225.7526551774263</c:v>
                </c:pt>
                <c:pt idx="67">
                  <c:v>3163.350866734856</c:v>
                </c:pt>
                <c:pt idx="68">
                  <c:v>3350.2850811125868</c:v>
                </c:pt>
                <c:pt idx="69">
                  <c:v>3471.9263886495364</c:v>
                </c:pt>
                <c:pt idx="70">
                  <c:v>3463.4016486991682</c:v>
                </c:pt>
                <c:pt idx="71">
                  <c:v>3597.7573037388447</c:v>
                </c:pt>
                <c:pt idx="72">
                  <c:v>3297.7131777444893</c:v>
                </c:pt>
                <c:pt idx="73">
                  <c:v>3160.7583501055469</c:v>
                </c:pt>
                <c:pt idx="74">
                  <c:v>3055.581792533575</c:v>
                </c:pt>
                <c:pt idx="75">
                  <c:v>3310.3229111543933</c:v>
                </c:pt>
                <c:pt idx="76">
                  <c:v>3248.2088071826724</c:v>
                </c:pt>
                <c:pt idx="77">
                  <c:v>3163.2870092715279</c:v>
                </c:pt>
                <c:pt idx="78">
                  <c:v>3441.9882581451234</c:v>
                </c:pt>
                <c:pt idx="79">
                  <c:v>3593.1618979230821</c:v>
                </c:pt>
                <c:pt idx="80">
                  <c:v>3763.7906621411821</c:v>
                </c:pt>
                <c:pt idx="81">
                  <c:v>3702.4744878017314</c:v>
                </c:pt>
                <c:pt idx="82">
                  <c:v>3888.0541763057863</c:v>
                </c:pt>
                <c:pt idx="83">
                  <c:v>3969.4225114025976</c:v>
                </c:pt>
                <c:pt idx="84">
                  <c:v>4049.9172392010123</c:v>
                </c:pt>
                <c:pt idx="85">
                  <c:v>3858.9572407011474</c:v>
                </c:pt>
                <c:pt idx="86">
                  <c:v>3980.5023897512961</c:v>
                </c:pt>
                <c:pt idx="87">
                  <c:v>3757.1311919848295</c:v>
                </c:pt>
                <c:pt idx="88">
                  <c:v>3898.863060138011</c:v>
                </c:pt>
                <c:pt idx="89">
                  <c:v>3859.4377151790732</c:v>
                </c:pt>
                <c:pt idx="90">
                  <c:v>3987.8715376092227</c:v>
                </c:pt>
                <c:pt idx="91">
                  <c:v>4030.5665911966994</c:v>
                </c:pt>
                <c:pt idx="92">
                  <c:v>3741.5434144897849</c:v>
                </c:pt>
                <c:pt idx="93">
                  <c:v>3909.345161125842</c:v>
                </c:pt>
                <c:pt idx="94">
                  <c:v>3895.0079402717392</c:v>
                </c:pt>
                <c:pt idx="95">
                  <c:v>4017.2760082940586</c:v>
                </c:pt>
                <c:pt idx="96">
                  <c:v>3781.6064847898833</c:v>
                </c:pt>
                <c:pt idx="97">
                  <c:v>3962.2612182122589</c:v>
                </c:pt>
                <c:pt idx="98">
                  <c:v>4054.9495515755571</c:v>
                </c:pt>
                <c:pt idx="99">
                  <c:v>3991.2749613393671</c:v>
                </c:pt>
                <c:pt idx="100">
                  <c:v>3960.2324213374795</c:v>
                </c:pt>
                <c:pt idx="101">
                  <c:v>4105.5324974620853</c:v>
                </c:pt>
                <c:pt idx="102">
                  <c:v>4187.3614068863862</c:v>
                </c:pt>
                <c:pt idx="103">
                  <c:v>3685.9609293184767</c:v>
                </c:pt>
                <c:pt idx="104">
                  <c:v>3926.9788170609204</c:v>
                </c:pt>
                <c:pt idx="105">
                  <c:v>4053.1526573084248</c:v>
                </c:pt>
                <c:pt idx="106">
                  <c:v>4128.4843029258882</c:v>
                </c:pt>
                <c:pt idx="107">
                  <c:v>4248.780713101487</c:v>
                </c:pt>
                <c:pt idx="108">
                  <c:v>4167.5982613099959</c:v>
                </c:pt>
                <c:pt idx="109">
                  <c:v>4240.0973019918747</c:v>
                </c:pt>
                <c:pt idx="110">
                  <c:v>3806.8390015408681</c:v>
                </c:pt>
                <c:pt idx="111">
                  <c:v>4038.9093961578315</c:v>
                </c:pt>
                <c:pt idx="112">
                  <c:v>4224.1587649162375</c:v>
                </c:pt>
                <c:pt idx="113">
                  <c:v>4267.1947642669411</c:v>
                </c:pt>
                <c:pt idx="114">
                  <c:v>4402.4936289715042</c:v>
                </c:pt>
                <c:pt idx="115">
                  <c:v>4452.6888700000627</c:v>
                </c:pt>
                <c:pt idx="116">
                  <c:v>4539.1636350433901</c:v>
                </c:pt>
                <c:pt idx="117">
                  <c:v>4599.602098588276</c:v>
                </c:pt>
                <c:pt idx="118">
                  <c:v>4513.8120070931545</c:v>
                </c:pt>
                <c:pt idx="119">
                  <c:v>4350.5495411584452</c:v>
                </c:pt>
                <c:pt idx="120">
                  <c:v>4401.1145625016443</c:v>
                </c:pt>
                <c:pt idx="121">
                  <c:v>4317.1704372788618</c:v>
                </c:pt>
                <c:pt idx="122">
                  <c:v>4169.6993626886642</c:v>
                </c:pt>
                <c:pt idx="123">
                  <c:v>4238.5428277131987</c:v>
                </c:pt>
                <c:pt idx="124">
                  <c:v>4326.2687920021663</c:v>
                </c:pt>
                <c:pt idx="125">
                  <c:v>4207.4331889745099</c:v>
                </c:pt>
                <c:pt idx="126">
                  <c:v>3967.5174878644411</c:v>
                </c:pt>
                <c:pt idx="127">
                  <c:v>4105.5430960075337</c:v>
                </c:pt>
                <c:pt idx="128">
                  <c:v>4048.9765657186595</c:v>
                </c:pt>
                <c:pt idx="129">
                  <c:v>3893.8111273621971</c:v>
                </c:pt>
                <c:pt idx="130">
                  <c:v>3774.1367169648393</c:v>
                </c:pt>
                <c:pt idx="131">
                  <c:v>3958.9657154328556</c:v>
                </c:pt>
                <c:pt idx="132">
                  <c:v>3890.4765003721459</c:v>
                </c:pt>
                <c:pt idx="133">
                  <c:v>3725.1905760245709</c:v>
                </c:pt>
                <c:pt idx="134">
                  <c:v>3625.3832341000634</c:v>
                </c:pt>
                <c:pt idx="135">
                  <c:v>3864.4214855672776</c:v>
                </c:pt>
                <c:pt idx="136">
                  <c:v>3937.1155381115591</c:v>
                </c:pt>
                <c:pt idx="137">
                  <c:v>3811.0163697391349</c:v>
                </c:pt>
                <c:pt idx="138">
                  <c:v>3994.1315764418196</c:v>
                </c:pt>
                <c:pt idx="139">
                  <c:v>3932.8356187784898</c:v>
                </c:pt>
                <c:pt idx="140">
                  <c:v>3814.7436830475558</c:v>
                </c:pt>
                <c:pt idx="141">
                  <c:v>3730.4858461222816</c:v>
                </c:pt>
                <c:pt idx="142">
                  <c:v>3993.2179282016614</c:v>
                </c:pt>
                <c:pt idx="143">
                  <c:v>4178.5649670566781</c:v>
                </c:pt>
                <c:pt idx="144">
                  <c:v>4289.0641507607425</c:v>
                </c:pt>
                <c:pt idx="145">
                  <c:v>4410.0443167075828</c:v>
                </c:pt>
                <c:pt idx="146">
                  <c:v>4197.5912898469196</c:v>
                </c:pt>
                <c:pt idx="147">
                  <c:v>4201.8085605392016</c:v>
                </c:pt>
                <c:pt idx="148">
                  <c:v>4306.0471352772447</c:v>
                </c:pt>
                <c:pt idx="149">
                  <c:v>4126.1910099295383</c:v>
                </c:pt>
                <c:pt idx="150">
                  <c:v>4120.9664011847326</c:v>
                </c:pt>
                <c:pt idx="151">
                  <c:v>4289.3920324702885</c:v>
                </c:pt>
                <c:pt idx="152">
                  <c:v>4245.9089519786985</c:v>
                </c:pt>
                <c:pt idx="153">
                  <c:v>4263.4188034717463</c:v>
                </c:pt>
                <c:pt idx="154">
                  <c:v>4443.3720712268969</c:v>
                </c:pt>
                <c:pt idx="155">
                  <c:v>4335.2384114313527</c:v>
                </c:pt>
                <c:pt idx="156">
                  <c:v>4340.9273593234402</c:v>
                </c:pt>
                <c:pt idx="157">
                  <c:v>4471.3734842570739</c:v>
                </c:pt>
                <c:pt idx="158">
                  <c:v>4359.3435855560447</c:v>
                </c:pt>
                <c:pt idx="159">
                  <c:v>4522.745003148746</c:v>
                </c:pt>
                <c:pt idx="160">
                  <c:v>4515.8271779141469</c:v>
                </c:pt>
                <c:pt idx="161">
                  <c:v>4574.417915419981</c:v>
                </c:pt>
                <c:pt idx="162">
                  <c:v>4527.2532865719477</c:v>
                </c:pt>
                <c:pt idx="163">
                  <c:v>4535.4622915654363</c:v>
                </c:pt>
                <c:pt idx="164">
                  <c:v>4612.473276649016</c:v>
                </c:pt>
                <c:pt idx="165">
                  <c:v>4584.1998918752879</c:v>
                </c:pt>
                <c:pt idx="166">
                  <c:v>4683.1232680359271</c:v>
                </c:pt>
                <c:pt idx="167">
                  <c:v>4510.5601516604002</c:v>
                </c:pt>
                <c:pt idx="168">
                  <c:v>4211.1199444487111</c:v>
                </c:pt>
                <c:pt idx="169">
                  <c:v>4081.3298780666059</c:v>
                </c:pt>
                <c:pt idx="170">
                  <c:v>4305.5069333950032</c:v>
                </c:pt>
                <c:pt idx="171">
                  <c:v>4328.7537552690228</c:v>
                </c:pt>
                <c:pt idx="172">
                  <c:v>4487.012225179089</c:v>
                </c:pt>
                <c:pt idx="173">
                  <c:v>4594.2710688948555</c:v>
                </c:pt>
                <c:pt idx="174">
                  <c:v>4516.4007590851616</c:v>
                </c:pt>
                <c:pt idx="175">
                  <c:v>4453.7503149612739</c:v>
                </c:pt>
                <c:pt idx="176">
                  <c:v>4603.2655043366076</c:v>
                </c:pt>
                <c:pt idx="177">
                  <c:v>4649.8657590759085</c:v>
                </c:pt>
                <c:pt idx="178">
                  <c:v>4554.9708307042056</c:v>
                </c:pt>
                <c:pt idx="179">
                  <c:v>4522.5303548678703</c:v>
                </c:pt>
                <c:pt idx="180">
                  <c:v>4354.2711589673254</c:v>
                </c:pt>
                <c:pt idx="181">
                  <c:v>4493.7061415090202</c:v>
                </c:pt>
                <c:pt idx="182">
                  <c:v>4459.0102808957781</c:v>
                </c:pt>
                <c:pt idx="183">
                  <c:v>4595.2458132972051</c:v>
                </c:pt>
                <c:pt idx="184">
                  <c:v>4572.4553811698906</c:v>
                </c:pt>
                <c:pt idx="185">
                  <c:v>4646.8231448515617</c:v>
                </c:pt>
                <c:pt idx="186">
                  <c:v>4481.2580127129204</c:v>
                </c:pt>
                <c:pt idx="187">
                  <c:v>4473.8749152198116</c:v>
                </c:pt>
                <c:pt idx="188">
                  <c:v>4314.7410254232473</c:v>
                </c:pt>
                <c:pt idx="189">
                  <c:v>4215.6471790918431</c:v>
                </c:pt>
                <c:pt idx="190">
                  <c:v>4139.6209366000694</c:v>
                </c:pt>
                <c:pt idx="191">
                  <c:v>4005.5312548628885</c:v>
                </c:pt>
                <c:pt idx="192">
                  <c:v>3993.5971582575571</c:v>
                </c:pt>
                <c:pt idx="193">
                  <c:v>3909.8734115243933</c:v>
                </c:pt>
                <c:pt idx="194">
                  <c:v>3922.8727720698084</c:v>
                </c:pt>
                <c:pt idx="195">
                  <c:v>3867.0254382491044</c:v>
                </c:pt>
                <c:pt idx="196">
                  <c:v>4121.8747298228636</c:v>
                </c:pt>
                <c:pt idx="197">
                  <c:v>4195.5682844875264</c:v>
                </c:pt>
                <c:pt idx="198">
                  <c:v>4150.3909044840366</c:v>
                </c:pt>
                <c:pt idx="199">
                  <c:v>4326.4583509856293</c:v>
                </c:pt>
                <c:pt idx="200">
                  <c:v>4326.1270029873594</c:v>
                </c:pt>
                <c:pt idx="201">
                  <c:v>4270.12996159252</c:v>
                </c:pt>
                <c:pt idx="202">
                  <c:v>4502.8686397772826</c:v>
                </c:pt>
                <c:pt idx="203">
                  <c:v>4556.5665731193503</c:v>
                </c:pt>
                <c:pt idx="204">
                  <c:v>4587.2465029809018</c:v>
                </c:pt>
                <c:pt idx="205">
                  <c:v>4431.9812637611258</c:v>
                </c:pt>
                <c:pt idx="206">
                  <c:v>4508.8973928686028</c:v>
                </c:pt>
                <c:pt idx="207">
                  <c:v>4618.1017170757568</c:v>
                </c:pt>
                <c:pt idx="208">
                  <c:v>4737.0248773024996</c:v>
                </c:pt>
                <c:pt idx="209">
                  <c:v>4993.7367994344459</c:v>
                </c:pt>
                <c:pt idx="210">
                  <c:v>5196.8541192482926</c:v>
                </c:pt>
                <c:pt idx="211">
                  <c:v>5320.9683960720831</c:v>
                </c:pt>
                <c:pt idx="212">
                  <c:v>5323.7182818473721</c:v>
                </c:pt>
                <c:pt idx="213">
                  <c:v>5321.3499984107002</c:v>
                </c:pt>
                <c:pt idx="214">
                  <c:v>5395.7205822672368</c:v>
                </c:pt>
                <c:pt idx="215">
                  <c:v>5187.8449725502951</c:v>
                </c:pt>
                <c:pt idx="216">
                  <c:v>5323.9951709019806</c:v>
                </c:pt>
                <c:pt idx="217">
                  <c:v>5393.9628603535612</c:v>
                </c:pt>
                <c:pt idx="218">
                  <c:v>5470.400249368141</c:v>
                </c:pt>
                <c:pt idx="219">
                  <c:v>5427.4254954974995</c:v>
                </c:pt>
                <c:pt idx="220">
                  <c:v>5321.4231713921054</c:v>
                </c:pt>
                <c:pt idx="221">
                  <c:v>5273.7372342382705</c:v>
                </c:pt>
                <c:pt idx="222">
                  <c:v>5337.7775310232937</c:v>
                </c:pt>
                <c:pt idx="223">
                  <c:v>5129.7242578590849</c:v>
                </c:pt>
                <c:pt idx="224">
                  <c:v>5067.2585739049919</c:v>
                </c:pt>
                <c:pt idx="225">
                  <c:v>5152.0167690907338</c:v>
                </c:pt>
                <c:pt idx="226">
                  <c:v>5093.0826467329189</c:v>
                </c:pt>
                <c:pt idx="227">
                  <c:v>4793.6837883325079</c:v>
                </c:pt>
                <c:pt idx="228">
                  <c:v>4618.7597250999152</c:v>
                </c:pt>
                <c:pt idx="229">
                  <c:v>4459.4991936905299</c:v>
                </c:pt>
                <c:pt idx="230">
                  <c:v>4664.0619531221146</c:v>
                </c:pt>
                <c:pt idx="231">
                  <c:v>4717.9731181328525</c:v>
                </c:pt>
                <c:pt idx="232">
                  <c:v>4638.5136155019118</c:v>
                </c:pt>
                <c:pt idx="233">
                  <c:v>4804.7174385266535</c:v>
                </c:pt>
                <c:pt idx="234">
                  <c:v>4755.8133413069772</c:v>
                </c:pt>
                <c:pt idx="235">
                  <c:v>4874.125018471861</c:v>
                </c:pt>
                <c:pt idx="236">
                  <c:v>4696.0128793874774</c:v>
                </c:pt>
                <c:pt idx="237">
                  <c:v>4837.2349034166691</c:v>
                </c:pt>
                <c:pt idx="238">
                  <c:v>4946.5574928562928</c:v>
                </c:pt>
                <c:pt idx="239">
                  <c:v>4812.0602082242458</c:v>
                </c:pt>
                <c:pt idx="240">
                  <c:v>4726.9270660142192</c:v>
                </c:pt>
                <c:pt idx="241">
                  <c:v>4846.780845655363</c:v>
                </c:pt>
                <c:pt idx="242">
                  <c:v>4741.5105353471699</c:v>
                </c:pt>
                <c:pt idx="243">
                  <c:v>4577.617154650794</c:v>
                </c:pt>
                <c:pt idx="244">
                  <c:v>4720.3268599167195</c:v>
                </c:pt>
                <c:pt idx="245">
                  <c:v>4584.7997443510812</c:v>
                </c:pt>
                <c:pt idx="246">
                  <c:v>4483.0886445284123</c:v>
                </c:pt>
                <c:pt idx="247">
                  <c:v>4634.6824532343098</c:v>
                </c:pt>
                <c:pt idx="248">
                  <c:v>4721.8582191049145</c:v>
                </c:pt>
                <c:pt idx="249">
                  <c:v>4446.5022648224103</c:v>
                </c:pt>
                <c:pt idx="250">
                  <c:v>4198.3084832544118</c:v>
                </c:pt>
                <c:pt idx="251">
                  <c:v>4422.8966533677431</c:v>
                </c:pt>
                <c:pt idx="252">
                  <c:v>4600.6097545550128</c:v>
                </c:pt>
                <c:pt idx="253">
                  <c:v>4613.0873444993013</c:v>
                </c:pt>
                <c:pt idx="254">
                  <c:v>4746.4151965280316</c:v>
                </c:pt>
                <c:pt idx="255">
                  <c:v>4845.8648013683078</c:v>
                </c:pt>
                <c:pt idx="256">
                  <c:v>4916.325599157276</c:v>
                </c:pt>
                <c:pt idx="257">
                  <c:v>4962.0272085742681</c:v>
                </c:pt>
                <c:pt idx="258">
                  <c:v>4986.6274737414315</c:v>
                </c:pt>
                <c:pt idx="259">
                  <c:v>4993.2887851931391</c:v>
                </c:pt>
                <c:pt idx="260">
                  <c:v>4984.7442360110745</c:v>
                </c:pt>
                <c:pt idx="261">
                  <c:v>4963.3549664026468</c:v>
                </c:pt>
                <c:pt idx="262">
                  <c:v>4931.1598698465477</c:v>
                </c:pt>
                <c:pt idx="263">
                  <c:v>4889.918677757968</c:v>
                </c:pt>
                <c:pt idx="264">
                  <c:v>4841.1493042445691</c:v>
                </c:pt>
                <c:pt idx="265">
                  <c:v>4786.1602151652251</c:v>
                </c:pt>
                <c:pt idx="266">
                  <c:v>4726.078483967628</c:v>
                </c:pt>
                <c:pt idx="267">
                  <c:v>4661.8741085882421</c:v>
                </c:pt>
                <c:pt idx="268">
                  <c:v>4594.3810872459817</c:v>
                </c:pt>
                <c:pt idx="269">
                  <c:v>4506.5466080154256</c:v>
                </c:pt>
                <c:pt idx="270">
                  <c:v>4438.8360235179207</c:v>
                </c:pt>
                <c:pt idx="271">
                  <c:v>4369.0736464041074</c:v>
                </c:pt>
                <c:pt idx="272">
                  <c:v>4272.7392454876226</c:v>
                </c:pt>
                <c:pt idx="273">
                  <c:v>4206.4775539099601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E0-444B-BAC1-69CCB6F4084A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TSS_TDF!$D$2:$D$367</c:f>
              <c:numCache>
                <c:formatCode>General</c:formatCode>
                <c:ptCount val="366"/>
                <c:pt idx="6">
                  <c:v>465</c:v>
                </c:pt>
                <c:pt idx="13">
                  <c:v>447</c:v>
                </c:pt>
                <c:pt idx="19">
                  <c:v>437</c:v>
                </c:pt>
                <c:pt idx="20">
                  <c:v>466</c:v>
                </c:pt>
                <c:pt idx="65">
                  <c:v>454</c:v>
                </c:pt>
                <c:pt idx="71">
                  <c:v>435</c:v>
                </c:pt>
                <c:pt idx="75">
                  <c:v>444</c:v>
                </c:pt>
                <c:pt idx="76">
                  <c:v>440</c:v>
                </c:pt>
                <c:pt idx="78">
                  <c:v>480</c:v>
                </c:pt>
                <c:pt idx="154">
                  <c:v>437</c:v>
                </c:pt>
                <c:pt idx="159">
                  <c:v>440</c:v>
                </c:pt>
                <c:pt idx="166">
                  <c:v>463</c:v>
                </c:pt>
                <c:pt idx="167">
                  <c:v>481</c:v>
                </c:pt>
                <c:pt idx="170">
                  <c:v>471</c:v>
                </c:pt>
                <c:pt idx="183">
                  <c:v>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0-444B-BAC1-69CCB6F4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TSS_TDF!$F$2:$F$367</c:f>
              <c:numCache>
                <c:formatCode>General</c:formatCode>
                <c:ptCount val="366"/>
                <c:pt idx="5">
                  <c:v>0</c:v>
                </c:pt>
                <c:pt idx="6">
                  <c:v>17</c:v>
                </c:pt>
                <c:pt idx="7">
                  <c:v>16.600018673088137</c:v>
                </c:pt>
                <c:pt idx="8">
                  <c:v>41.209448232169109</c:v>
                </c:pt>
                <c:pt idx="9">
                  <c:v>307.23985942127445</c:v>
                </c:pt>
                <c:pt idx="10">
                  <c:v>497.01102373588998</c:v>
                </c:pt>
                <c:pt idx="11">
                  <c:v>541.31719263214268</c:v>
                </c:pt>
                <c:pt idx="12">
                  <c:v>741.58091210336568</c:v>
                </c:pt>
                <c:pt idx="13">
                  <c:v>747.13276403068244</c:v>
                </c:pt>
                <c:pt idx="14">
                  <c:v>918.55399024619294</c:v>
                </c:pt>
                <c:pt idx="15">
                  <c:v>896.94196413684824</c:v>
                </c:pt>
                <c:pt idx="16">
                  <c:v>1163.8384325498841</c:v>
                </c:pt>
                <c:pt idx="17">
                  <c:v>1404.4552772226884</c:v>
                </c:pt>
                <c:pt idx="18">
                  <c:v>1671.4108133772825</c:v>
                </c:pt>
                <c:pt idx="19">
                  <c:v>1871.0853360273129</c:v>
                </c:pt>
                <c:pt idx="20">
                  <c:v>1827.0618539408697</c:v>
                </c:pt>
                <c:pt idx="21">
                  <c:v>1828.0741701356155</c:v>
                </c:pt>
                <c:pt idx="22">
                  <c:v>1814.0626682377244</c:v>
                </c:pt>
                <c:pt idx="23">
                  <c:v>1771.3808333469597</c:v>
                </c:pt>
                <c:pt idx="24">
                  <c:v>1729.703230041762</c:v>
                </c:pt>
                <c:pt idx="25">
                  <c:v>1765.0524879590055</c:v>
                </c:pt>
                <c:pt idx="26">
                  <c:v>1844.1885040410402</c:v>
                </c:pt>
                <c:pt idx="27">
                  <c:v>1915.7978590456319</c:v>
                </c:pt>
                <c:pt idx="28">
                  <c:v>1899.7223667070448</c:v>
                </c:pt>
                <c:pt idx="29">
                  <c:v>1988.0251035894194</c:v>
                </c:pt>
                <c:pt idx="30">
                  <c:v>2158.2502260089609</c:v>
                </c:pt>
                <c:pt idx="31">
                  <c:v>2336.4702384085554</c:v>
                </c:pt>
                <c:pt idx="32">
                  <c:v>2311.4970345115712</c:v>
                </c:pt>
                <c:pt idx="33">
                  <c:v>2399.1114079811723</c:v>
                </c:pt>
                <c:pt idx="34">
                  <c:v>2607.6643630180133</c:v>
                </c:pt>
                <c:pt idx="35">
                  <c:v>2575.3104187791469</c:v>
                </c:pt>
                <c:pt idx="36">
                  <c:v>2755.7177082783683</c:v>
                </c:pt>
                <c:pt idx="37">
                  <c:v>2837.8803185400329</c:v>
                </c:pt>
                <c:pt idx="38">
                  <c:v>3100.1097811619911</c:v>
                </c:pt>
                <c:pt idx="39">
                  <c:v>3039.9303082607266</c:v>
                </c:pt>
                <c:pt idx="40">
                  <c:v>2968.4058754126254</c:v>
                </c:pt>
                <c:pt idx="41">
                  <c:v>3072.5642918325948</c:v>
                </c:pt>
                <c:pt idx="42">
                  <c:v>3234.2720363932294</c:v>
                </c:pt>
                <c:pt idx="43">
                  <c:v>3455.1750704690821</c:v>
                </c:pt>
                <c:pt idx="44">
                  <c:v>3403.8806287397283</c:v>
                </c:pt>
                <c:pt idx="45">
                  <c:v>3582.7930587083806</c:v>
                </c:pt>
                <c:pt idx="46">
                  <c:v>3909.4959809629222</c:v>
                </c:pt>
                <c:pt idx="47">
                  <c:v>4153.5121344910312</c:v>
                </c:pt>
                <c:pt idx="48">
                  <c:v>4081.7869994970165</c:v>
                </c:pt>
                <c:pt idx="49">
                  <c:v>4228.7494359540506</c:v>
                </c:pt>
                <c:pt idx="50">
                  <c:v>4481.2540941557745</c:v>
                </c:pt>
                <c:pt idx="51">
                  <c:v>4413.8177436375599</c:v>
                </c:pt>
                <c:pt idx="52">
                  <c:v>4625.9680567053665</c:v>
                </c:pt>
                <c:pt idx="53">
                  <c:v>4864.126830730489</c:v>
                </c:pt>
                <c:pt idx="54">
                  <c:v>4749.6821304938312</c:v>
                </c:pt>
                <c:pt idx="55">
                  <c:v>4694.9301210253316</c:v>
                </c:pt>
                <c:pt idx="56">
                  <c:v>4629.4663339920262</c:v>
                </c:pt>
                <c:pt idx="57">
                  <c:v>4548.5427994529709</c:v>
                </c:pt>
                <c:pt idx="58">
                  <c:v>4632.5232591917584</c:v>
                </c:pt>
                <c:pt idx="59">
                  <c:v>4608.5278003587237</c:v>
                </c:pt>
                <c:pt idx="60">
                  <c:v>4743.0969142000358</c:v>
                </c:pt>
                <c:pt idx="61">
                  <c:v>4948.4998437639597</c:v>
                </c:pt>
                <c:pt idx="62">
                  <c:v>4874.0699888385561</c:v>
                </c:pt>
                <c:pt idx="63">
                  <c:v>4891.3913428622654</c:v>
                </c:pt>
                <c:pt idx="64">
                  <c:v>4986.3051546408979</c:v>
                </c:pt>
                <c:pt idx="65">
                  <c:v>4877.9858045149722</c:v>
                </c:pt>
                <c:pt idx="66">
                  <c:v>4919.2150260004346</c:v>
                </c:pt>
                <c:pt idx="67">
                  <c:v>5037.4741934437034</c:v>
                </c:pt>
                <c:pt idx="68">
                  <c:v>4924.8824464516329</c:v>
                </c:pt>
                <c:pt idx="69">
                  <c:v>4843.0082690506524</c:v>
                </c:pt>
                <c:pt idx="70">
                  <c:v>4868.0604529506518</c:v>
                </c:pt>
                <c:pt idx="71">
                  <c:v>4885.5232012178067</c:v>
                </c:pt>
                <c:pt idx="72">
                  <c:v>5074.5750804718182</c:v>
                </c:pt>
                <c:pt idx="73">
                  <c:v>5271.1788878717598</c:v>
                </c:pt>
                <c:pt idx="74">
                  <c:v>5471.1569392858328</c:v>
                </c:pt>
                <c:pt idx="75">
                  <c:v>5697.4298444435617</c:v>
                </c:pt>
                <c:pt idx="76">
                  <c:v>5855.3789297866324</c:v>
                </c:pt>
                <c:pt idx="77">
                  <c:v>5820.6117395567599</c:v>
                </c:pt>
                <c:pt idx="78">
                  <c:v>5706.6625626728373</c:v>
                </c:pt>
                <c:pt idx="79">
                  <c:v>5630.3944177283583</c:v>
                </c:pt>
                <c:pt idx="80">
                  <c:v>5527.9207335965848</c:v>
                </c:pt>
                <c:pt idx="81">
                  <c:v>5625.8580824149631</c:v>
                </c:pt>
                <c:pt idx="82">
                  <c:v>5493.4911306018939</c:v>
                </c:pt>
                <c:pt idx="83">
                  <c:v>5429.2385499079701</c:v>
                </c:pt>
                <c:pt idx="84">
                  <c:v>5349.4977240660146</c:v>
                </c:pt>
                <c:pt idx="85">
                  <c:v>5523.6330653610776</c:v>
                </c:pt>
                <c:pt idx="86">
                  <c:v>5425.6712957812324</c:v>
                </c:pt>
                <c:pt idx="87">
                  <c:v>5648.0144014121624</c:v>
                </c:pt>
                <c:pt idx="88">
                  <c:v>5554.1261487830943</c:v>
                </c:pt>
                <c:pt idx="89">
                  <c:v>5614.4469283815561</c:v>
                </c:pt>
                <c:pt idx="90">
                  <c:v>5517.3484617762442</c:v>
                </c:pt>
                <c:pt idx="91">
                  <c:v>5480.5345583188091</c:v>
                </c:pt>
                <c:pt idx="92">
                  <c:v>5766.5868239174742</c:v>
                </c:pt>
                <c:pt idx="93">
                  <c:v>5658.9087621772987</c:v>
                </c:pt>
                <c:pt idx="94">
                  <c:v>5701.7641836144248</c:v>
                </c:pt>
                <c:pt idx="95">
                  <c:v>5613.6112892673282</c:v>
                </c:pt>
                <c:pt idx="96">
                  <c:v>5859.5324838409415</c:v>
                </c:pt>
                <c:pt idx="97">
                  <c:v>5741.6675674897724</c:v>
                </c:pt>
                <c:pt idx="98">
                  <c:v>5677.5758138232204</c:v>
                </c:pt>
                <c:pt idx="99">
                  <c:v>5751.9920310199432</c:v>
                </c:pt>
                <c:pt idx="100">
                  <c:v>5808.6573601403061</c:v>
                </c:pt>
                <c:pt idx="101">
                  <c:v>5697.9894496411716</c:v>
                </c:pt>
                <c:pt idx="102">
                  <c:v>5621.925368417802</c:v>
                </c:pt>
                <c:pt idx="103">
                  <c:v>6111.6509467319656</c:v>
                </c:pt>
                <c:pt idx="104">
                  <c:v>5967.8541081851417</c:v>
                </c:pt>
                <c:pt idx="105">
                  <c:v>5894.4405667140645</c:v>
                </c:pt>
                <c:pt idx="106">
                  <c:v>5848.7543220506868</c:v>
                </c:pt>
                <c:pt idx="107">
                  <c:v>5744.1429976674317</c:v>
                </c:pt>
                <c:pt idx="108">
                  <c:v>5815.9930013039893</c:v>
                </c:pt>
                <c:pt idx="109">
                  <c:v>5751.1524955409486</c:v>
                </c:pt>
                <c:pt idx="110">
                  <c:v>6176.837577515128</c:v>
                </c:pt>
                <c:pt idx="111">
                  <c:v>6031.5070074931537</c:v>
                </c:pt>
                <c:pt idx="112">
                  <c:v>5889.5958206616642</c:v>
                </c:pt>
                <c:pt idx="113">
                  <c:v>5853.0235647014979</c:v>
                </c:pt>
                <c:pt idx="114">
                  <c:v>5715.3117922393967</c:v>
                </c:pt>
                <c:pt idx="115">
                  <c:v>5632.840145511459</c:v>
                </c:pt>
                <c:pt idx="116">
                  <c:v>5500.308917530042</c:v>
                </c:pt>
                <c:pt idx="117">
                  <c:v>5370.8959258089344</c:v>
                </c:pt>
                <c:pt idx="118">
                  <c:v>5368.527803508312</c:v>
                </c:pt>
                <c:pt idx="119">
                  <c:v>5454.8487992404944</c:v>
                </c:pt>
                <c:pt idx="120">
                  <c:v>5356.5054074273294</c:v>
                </c:pt>
                <c:pt idx="121">
                  <c:v>5377.4758697524258</c:v>
                </c:pt>
                <c:pt idx="122">
                  <c:v>5474.9529324688901</c:v>
                </c:pt>
                <c:pt idx="123">
                  <c:v>5384.1365243095424</c:v>
                </c:pt>
                <c:pt idx="124">
                  <c:v>5257.4568730584861</c:v>
                </c:pt>
                <c:pt idx="125">
                  <c:v>5314.7577803368486</c:v>
                </c:pt>
                <c:pt idx="126">
                  <c:v>5513.8900604771225</c:v>
                </c:pt>
                <c:pt idx="127">
                  <c:v>5384.1575273691351</c:v>
                </c:pt>
                <c:pt idx="128">
                  <c:v>5419.4773819515112</c:v>
                </c:pt>
                <c:pt idx="129">
                  <c:v>5563.9662199278755</c:v>
                </c:pt>
                <c:pt idx="130">
                  <c:v>5706.0554792490793</c:v>
                </c:pt>
                <c:pt idx="131">
                  <c:v>5571.8016179536226</c:v>
                </c:pt>
                <c:pt idx="132">
                  <c:v>5654.7065235748714</c:v>
                </c:pt>
                <c:pt idx="133">
                  <c:v>5850.6608165985981</c:v>
                </c:pt>
                <c:pt idx="134">
                  <c:v>6020.0046356142238</c:v>
                </c:pt>
                <c:pt idx="135">
                  <c:v>5878.364080192544</c:v>
                </c:pt>
                <c:pt idx="136">
                  <c:v>5859.0560881415759</c:v>
                </c:pt>
                <c:pt idx="137">
                  <c:v>6027.2023805776989</c:v>
                </c:pt>
                <c:pt idx="138">
                  <c:v>5917.3924743571215</c:v>
                </c:pt>
                <c:pt idx="139">
                  <c:v>6018.1662100187896</c:v>
                </c:pt>
                <c:pt idx="140">
                  <c:v>6192.5689096505857</c:v>
                </c:pt>
                <c:pt idx="141">
                  <c:v>6363.8682079167502</c:v>
                </c:pt>
                <c:pt idx="142">
                  <c:v>6214.1371226170577</c:v>
                </c:pt>
                <c:pt idx="143">
                  <c:v>6093.9289572101961</c:v>
                </c:pt>
                <c:pt idx="144">
                  <c:v>6013.5490871859865</c:v>
                </c:pt>
                <c:pt idx="145">
                  <c:v>5901.0604199305581</c:v>
                </c:pt>
                <c:pt idx="146">
                  <c:v>6096.2184212863867</c:v>
                </c:pt>
                <c:pt idx="147">
                  <c:v>6119.7846840339935</c:v>
                </c:pt>
                <c:pt idx="148">
                  <c:v>6044.7964723672394</c:v>
                </c:pt>
                <c:pt idx="149">
                  <c:v>6233.5726068419681</c:v>
                </c:pt>
                <c:pt idx="150">
                  <c:v>6287.9071572721978</c:v>
                </c:pt>
                <c:pt idx="151">
                  <c:v>6173.9633073742953</c:v>
                </c:pt>
                <c:pt idx="152">
                  <c:v>6239.7003640808407</c:v>
                </c:pt>
                <c:pt idx="153">
                  <c:v>6255.8907387186346</c:v>
                </c:pt>
                <c:pt idx="154">
                  <c:v>6108.7001811487335</c:v>
                </c:pt>
                <c:pt idx="155">
                  <c:v>6212.9727691391681</c:v>
                </c:pt>
                <c:pt idx="156">
                  <c:v>6226.7919990057817</c:v>
                </c:pt>
                <c:pt idx="157">
                  <c:v>6116.2860857018695</c:v>
                </c:pt>
                <c:pt idx="158">
                  <c:v>6221.3801901529514</c:v>
                </c:pt>
                <c:pt idx="159">
                  <c:v>6250.0016075835065</c:v>
                </c:pt>
                <c:pt idx="160">
                  <c:v>6102.9496113362984</c:v>
                </c:pt>
                <c:pt idx="161">
                  <c:v>6030.3575005352077</c:v>
                </c:pt>
                <c:pt idx="162">
                  <c:v>6049.4733596636206</c:v>
                </c:pt>
                <c:pt idx="163">
                  <c:v>6021.1394548685485</c:v>
                </c:pt>
                <c:pt idx="164">
                  <c:v>5920.47219906386</c:v>
                </c:pt>
                <c:pt idx="165">
                  <c:v>5906.1734739976027</c:v>
                </c:pt>
                <c:pt idx="166">
                  <c:v>6088.211173815178</c:v>
                </c:pt>
                <c:pt idx="167">
                  <c:v>6173.9658335903405</c:v>
                </c:pt>
                <c:pt idx="168">
                  <c:v>6267.7028308592826</c:v>
                </c:pt>
                <c:pt idx="169">
                  <c:v>6438.234354684203</c:v>
                </c:pt>
                <c:pt idx="170">
                  <c:v>6490.7535593809007</c:v>
                </c:pt>
                <c:pt idx="171">
                  <c:v>6338.0370757727196</c:v>
                </c:pt>
                <c:pt idx="172">
                  <c:v>6210.9137534442389</c:v>
                </c:pt>
                <c:pt idx="173">
                  <c:v>6102.7814284773112</c:v>
                </c:pt>
                <c:pt idx="174">
                  <c:v>6156.1932747352266</c:v>
                </c:pt>
                <c:pt idx="175">
                  <c:v>6209.3484303379037</c:v>
                </c:pt>
                <c:pt idx="176">
                  <c:v>6063.2529347835116</c:v>
                </c:pt>
                <c:pt idx="177">
                  <c:v>5987.5948198272199</c:v>
                </c:pt>
                <c:pt idx="178">
                  <c:v>6040.7168127069199</c:v>
                </c:pt>
                <c:pt idx="179">
                  <c:v>6048.5889346924887</c:v>
                </c:pt>
                <c:pt idx="180">
                  <c:v>6197.2758389252695</c:v>
                </c:pt>
                <c:pt idx="181">
                  <c:v>6073.4643910845534</c:v>
                </c:pt>
                <c:pt idx="182">
                  <c:v>6094.5660177846739</c:v>
                </c:pt>
                <c:pt idx="183">
                  <c:v>5975.171158799646</c:v>
                </c:pt>
                <c:pt idx="184">
                  <c:v>5941.585459468929</c:v>
                </c:pt>
                <c:pt idx="185">
                  <c:v>5831.7899749960688</c:v>
                </c:pt>
                <c:pt idx="186">
                  <c:v>5942.577793086055</c:v>
                </c:pt>
                <c:pt idx="187">
                  <c:v>5926.7589606769052</c:v>
                </c:pt>
                <c:pt idx="188">
                  <c:v>6062.3123187134743</c:v>
                </c:pt>
                <c:pt idx="189">
                  <c:v>6170.6763348668183</c:v>
                </c:pt>
                <c:pt idx="190">
                  <c:v>6278.4907284924848</c:v>
                </c:pt>
                <c:pt idx="191">
                  <c:v>6463.7684312815281</c:v>
                </c:pt>
                <c:pt idx="192">
                  <c:v>6560.6868622229986</c:v>
                </c:pt>
                <c:pt idx="193">
                  <c:v>6739.3249659521052</c:v>
                </c:pt>
                <c:pt idx="194">
                  <c:v>6847.7600164008245</c:v>
                </c:pt>
                <c:pt idx="195">
                  <c:v>7032.6437730047064</c:v>
                </c:pt>
                <c:pt idx="196">
                  <c:v>6930.1775266503018</c:v>
                </c:pt>
                <c:pt idx="197">
                  <c:v>6966.1221382476915</c:v>
                </c:pt>
                <c:pt idx="198">
                  <c:v>7114.2210337602546</c:v>
                </c:pt>
                <c:pt idx="199">
                  <c:v>7059.835412052741</c:v>
                </c:pt>
                <c:pt idx="200">
                  <c:v>7153.7293922943745</c:v>
                </c:pt>
                <c:pt idx="201">
                  <c:v>7311.4142055474149</c:v>
                </c:pt>
                <c:pt idx="202">
                  <c:v>7201.3889611040559</c:v>
                </c:pt>
                <c:pt idx="203">
                  <c:v>7229.9524250881232</c:v>
                </c:pt>
                <c:pt idx="204">
                  <c:v>7276.8438389412759</c:v>
                </c:pt>
                <c:pt idx="205">
                  <c:v>7509.6319769159727</c:v>
                </c:pt>
                <c:pt idx="206">
                  <c:v>7550.94300263676</c:v>
                </c:pt>
                <c:pt idx="207">
                  <c:v>7553.2820495996712</c:v>
                </c:pt>
                <c:pt idx="208">
                  <c:v>7531.5660627327043</c:v>
                </c:pt>
                <c:pt idx="209">
                  <c:v>7354.3610164093989</c:v>
                </c:pt>
                <c:pt idx="210">
                  <c:v>7181.3253059427916</c:v>
                </c:pt>
                <c:pt idx="211">
                  <c:v>7045.360833892395</c:v>
                </c:pt>
                <c:pt idx="212">
                  <c:v>7002.5365530151503</c:v>
                </c:pt>
                <c:pt idx="213">
                  <c:v>6960.7786787666892</c:v>
                </c:pt>
                <c:pt idx="214">
                  <c:v>6839.0032968682826</c:v>
                </c:pt>
                <c:pt idx="215">
                  <c:v>6979.0930843132246</c:v>
                </c:pt>
                <c:pt idx="216">
                  <c:v>6814.8867953423414</c:v>
                </c:pt>
                <c:pt idx="217">
                  <c:v>6684.6059228966806</c:v>
                </c:pt>
                <c:pt idx="218">
                  <c:v>6527.3284201364968</c:v>
                </c:pt>
                <c:pt idx="219">
                  <c:v>6465.7513917438073</c:v>
                </c:pt>
                <c:pt idx="220">
                  <c:v>6467.6231669701647</c:v>
                </c:pt>
                <c:pt idx="221">
                  <c:v>6425.4509024824802</c:v>
                </c:pt>
                <c:pt idx="222">
                  <c:v>6274.2708802482457</c:v>
                </c:pt>
                <c:pt idx="223">
                  <c:v>6373.6478689490596</c:v>
                </c:pt>
                <c:pt idx="224">
                  <c:v>6363.6866847201645</c:v>
                </c:pt>
                <c:pt idx="225">
                  <c:v>6213.959870355121</c:v>
                </c:pt>
                <c:pt idx="226">
                  <c:v>6183.7558753950198</c:v>
                </c:pt>
                <c:pt idx="227">
                  <c:v>6399.2625294926938</c:v>
                </c:pt>
                <c:pt idx="228">
                  <c:v>6548.6986755042317</c:v>
                </c:pt>
                <c:pt idx="229">
                  <c:v>6718.6188410469285</c:v>
                </c:pt>
                <c:pt idx="230">
                  <c:v>6560.5410716906345</c:v>
                </c:pt>
                <c:pt idx="231">
                  <c:v>6512.2780345086967</c:v>
                </c:pt>
                <c:pt idx="232">
                  <c:v>6586.0551163050632</c:v>
                </c:pt>
                <c:pt idx="233">
                  <c:v>6431.0963478030408</c:v>
                </c:pt>
                <c:pt idx="234">
                  <c:v>6455.783497762317</c:v>
                </c:pt>
                <c:pt idx="235">
                  <c:v>6321.8898007216885</c:v>
                </c:pt>
                <c:pt idx="236">
                  <c:v>6457.1463965403209</c:v>
                </c:pt>
                <c:pt idx="237">
                  <c:v>6308.4204142507542</c:v>
                </c:pt>
                <c:pt idx="238">
                  <c:v>6159.9939220148772</c:v>
                </c:pt>
                <c:pt idx="239">
                  <c:v>6228.0596547974337</c:v>
                </c:pt>
                <c:pt idx="240">
                  <c:v>6270.5239156908383</c:v>
                </c:pt>
                <c:pt idx="241">
                  <c:v>6122.9890641478614</c:v>
                </c:pt>
                <c:pt idx="242">
                  <c:v>6171.9254588217027</c:v>
                </c:pt>
                <c:pt idx="243">
                  <c:v>6297.7104626675482</c:v>
                </c:pt>
                <c:pt idx="244">
                  <c:v>6149.5359575284601</c:v>
                </c:pt>
                <c:pt idx="245">
                  <c:v>6247.8477485764333</c:v>
                </c:pt>
                <c:pt idx="246">
                  <c:v>6338.8464289988506</c:v>
                </c:pt>
                <c:pt idx="247">
                  <c:v>6197.9120406431839</c:v>
                </c:pt>
                <c:pt idx="248">
                  <c:v>6089.0856240490966</c:v>
                </c:pt>
                <c:pt idx="249">
                  <c:v>6321.8197094851485</c:v>
                </c:pt>
                <c:pt idx="250">
                  <c:v>6584.0779544323577</c:v>
                </c:pt>
                <c:pt idx="251">
                  <c:v>6429.1657052144164</c:v>
                </c:pt>
                <c:pt idx="252">
                  <c:v>6277.8982799374799</c:v>
                </c:pt>
                <c:pt idx="253">
                  <c:v>6255.1899220417681</c:v>
                </c:pt>
                <c:pt idx="254">
                  <c:v>6108.0158535062392</c:v>
                </c:pt>
                <c:pt idx="255">
                  <c:v>5964.3045425718783</c:v>
                </c:pt>
                <c:pt idx="256">
                  <c:v>5823.9745163927983</c:v>
                </c:pt>
                <c:pt idx="257">
                  <c:v>5686.9462190417589</c:v>
                </c:pt>
                <c:pt idx="258">
                  <c:v>5553.1419664083041</c:v>
                </c:pt>
                <c:pt idx="259">
                  <c:v>5422.4859021580714</c:v>
                </c:pt>
                <c:pt idx="260">
                  <c:v>5294.9039547283028</c:v>
                </c:pt>
                <c:pt idx="261">
                  <c:v>5170.3237953351791</c:v>
                </c:pt>
                <c:pt idx="262">
                  <c:v>5048.6747969691705</c:v>
                </c:pt>
                <c:pt idx="263">
                  <c:v>4929.8879943551574</c:v>
                </c:pt>
                <c:pt idx="264">
                  <c:v>4813.896044854625</c:v>
                </c:pt>
                <c:pt idx="265">
                  <c:v>4700.6331902877582</c:v>
                </c:pt>
                <c:pt idx="266">
                  <c:v>4590.0352196538024</c:v>
                </c:pt>
                <c:pt idx="267">
                  <c:v>4482.0394327285485</c:v>
                </c:pt>
                <c:pt idx="268">
                  <c:v>4376.5846045183098</c:v>
                </c:pt>
                <c:pt idx="269">
                  <c:v>4291.3800272211511</c:v>
                </c:pt>
                <c:pt idx="270">
                  <c:v>4190.4110932463873</c:v>
                </c:pt>
                <c:pt idx="271">
                  <c:v>4091.8177879885702</c:v>
                </c:pt>
                <c:pt idx="272">
                  <c:v>4020.5979411869384</c:v>
                </c:pt>
                <c:pt idx="273">
                  <c:v>3926.0000529813465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E0-444B-BAC1-69CCB6F4084A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TSS_TDF!$H$2:$H$367</c:f>
              <c:numCache>
                <c:formatCode>General</c:formatCode>
                <c:ptCount val="366"/>
                <c:pt idx="5">
                  <c:v>0</c:v>
                </c:pt>
                <c:pt idx="6">
                  <c:v>34</c:v>
                </c:pt>
                <c:pt idx="7">
                  <c:v>29.473848591506176</c:v>
                </c:pt>
                <c:pt idx="8">
                  <c:v>75.550227964559724</c:v>
                </c:pt>
                <c:pt idx="9">
                  <c:v>599.49282294356499</c:v>
                </c:pt>
                <c:pt idx="10">
                  <c:v>913.6870792686251</c:v>
                </c:pt>
                <c:pt idx="11">
                  <c:v>904.05513630526343</c:v>
                </c:pt>
                <c:pt idx="12">
                  <c:v>1209.7054178186709</c:v>
                </c:pt>
                <c:pt idx="13">
                  <c:v>1094.6668919150652</c:v>
                </c:pt>
                <c:pt idx="14">
                  <c:v>1326.9425361893909</c:v>
                </c:pt>
                <c:pt idx="15">
                  <c:v>1150.2971588610385</c:v>
                </c:pt>
                <c:pt idx="16">
                  <c:v>1573.1671851620581</c:v>
                </c:pt>
                <c:pt idx="17">
                  <c:v>1899.74386542919</c:v>
                </c:pt>
                <c:pt idx="18">
                  <c:v>2246.8459721265481</c:v>
                </c:pt>
                <c:pt idx="19">
                  <c:v>2425.741117379217</c:v>
                </c:pt>
                <c:pt idx="20">
                  <c:v>2102.8213651713545</c:v>
                </c:pt>
                <c:pt idx="21">
                  <c:v>1910.8893685895534</c:v>
                </c:pt>
                <c:pt idx="22">
                  <c:v>1714.5077624978628</c:v>
                </c:pt>
                <c:pt idx="23">
                  <c:v>1486.2688882595305</c:v>
                </c:pt>
                <c:pt idx="24">
                  <c:v>1288.4136523184591</c:v>
                </c:pt>
                <c:pt idx="25">
                  <c:v>1268.9898359558722</c:v>
                </c:pt>
                <c:pt idx="26">
                  <c:v>1341.3886919856977</c:v>
                </c:pt>
                <c:pt idx="27">
                  <c:v>1392.8202120572048</c:v>
                </c:pt>
                <c:pt idx="28">
                  <c:v>1265.4050601577524</c:v>
                </c:pt>
                <c:pt idx="29">
                  <c:v>1362.9516808828046</c:v>
                </c:pt>
                <c:pt idx="30">
                  <c:v>1615.5126905846653</c:v>
                </c:pt>
                <c:pt idx="31">
                  <c:v>1858.4522482337995</c:v>
                </c:pt>
                <c:pt idx="32">
                  <c:v>1671.0511817349193</c:v>
                </c:pt>
                <c:pt idx="33">
                  <c:v>1732.5973387974259</c:v>
                </c:pt>
                <c:pt idx="34">
                  <c:v>2031.9503421694665</c:v>
                </c:pt>
                <c:pt idx="35">
                  <c:v>1819.4528450165299</c:v>
                </c:pt>
                <c:pt idx="36">
                  <c:v>2059.2434609824222</c:v>
                </c:pt>
                <c:pt idx="37">
                  <c:v>2079.112646530737</c:v>
                </c:pt>
                <c:pt idx="38">
                  <c:v>2460.3368043686069</c:v>
                </c:pt>
                <c:pt idx="39">
                  <c:v>2158.3333645338516</c:v>
                </c:pt>
                <c:pt idx="40">
                  <c:v>1871.0114940078483</c:v>
                </c:pt>
                <c:pt idx="41">
                  <c:v>1969.938514333973</c:v>
                </c:pt>
                <c:pt idx="42">
                  <c:v>2175.6961619428275</c:v>
                </c:pt>
                <c:pt idx="43">
                  <c:v>2480.0629193595296</c:v>
                </c:pt>
                <c:pt idx="44">
                  <c:v>2209.9117347826932</c:v>
                </c:pt>
                <c:pt idx="45">
                  <c:v>2433.7236432817017</c:v>
                </c:pt>
                <c:pt idx="46">
                  <c:v>2931.7412404604015</c:v>
                </c:pt>
                <c:pt idx="47">
                  <c:v>3213.4616891413048</c:v>
                </c:pt>
                <c:pt idx="48">
                  <c:v>2837.6789200104854</c:v>
                </c:pt>
                <c:pt idx="49">
                  <c:v>2945.9211423440534</c:v>
                </c:pt>
                <c:pt idx="50">
                  <c:v>3257.7539327048689</c:v>
                </c:pt>
                <c:pt idx="51">
                  <c:v>2900.0748870860912</c:v>
                </c:pt>
                <c:pt idx="52">
                  <c:v>3146.010827235436</c:v>
                </c:pt>
                <c:pt idx="53">
                  <c:v>3421.207258505186</c:v>
                </c:pt>
                <c:pt idx="54">
                  <c:v>2965.7689628630524</c:v>
                </c:pt>
                <c:pt idx="55">
                  <c:v>2684.9595696709971</c:v>
                </c:pt>
                <c:pt idx="56">
                  <c:v>2417.5321126705453</c:v>
                </c:pt>
                <c:pt idx="57">
                  <c:v>2151.7051604104618</c:v>
                </c:pt>
                <c:pt idx="58">
                  <c:v>2247.2656503382486</c:v>
                </c:pt>
                <c:pt idx="59">
                  <c:v>2118.1049271459469</c:v>
                </c:pt>
                <c:pt idx="60">
                  <c:v>2322.1383506947896</c:v>
                </c:pt>
                <c:pt idx="61">
                  <c:v>2647.0104163796495</c:v>
                </c:pt>
                <c:pt idx="62">
                  <c:v>2378.6348303680443</c:v>
                </c:pt>
                <c:pt idx="63">
                  <c:v>2325.9859660220795</c:v>
                </c:pt>
                <c:pt idx="64">
                  <c:v>2436.3458290736176</c:v>
                </c:pt>
                <c:pt idx="65">
                  <c:v>2130.0143553724524</c:v>
                </c:pt>
                <c:pt idx="66">
                  <c:v>2158.4623708230083</c:v>
                </c:pt>
                <c:pt idx="67">
                  <c:v>2339.1233267088473</c:v>
                </c:pt>
                <c:pt idx="68">
                  <c:v>2039.5973653390461</c:v>
                </c:pt>
                <c:pt idx="69">
                  <c:v>1836.081880401116</c:v>
                </c:pt>
                <c:pt idx="70">
                  <c:v>1869.6588042514836</c:v>
                </c:pt>
                <c:pt idx="71">
                  <c:v>1884.765897478962</c:v>
                </c:pt>
                <c:pt idx="72">
                  <c:v>2241.8619027273289</c:v>
                </c:pt>
                <c:pt idx="73">
                  <c:v>2575.4205377662129</c:v>
                </c:pt>
                <c:pt idx="74">
                  <c:v>2880.5751467522578</c:v>
                </c:pt>
                <c:pt idx="75">
                  <c:v>3207.1069332891684</c:v>
                </c:pt>
                <c:pt idx="76">
                  <c:v>3364.17012260396</c:v>
                </c:pt>
                <c:pt idx="77">
                  <c:v>3122.3247302852319</c:v>
                </c:pt>
                <c:pt idx="78">
                  <c:v>2752.674304527714</c:v>
                </c:pt>
                <c:pt idx="79">
                  <c:v>2502.2325198052763</c:v>
                </c:pt>
                <c:pt idx="80">
                  <c:v>2229.1300714554027</c:v>
                </c:pt>
                <c:pt idx="81">
                  <c:v>2388.3835946132317</c:v>
                </c:pt>
                <c:pt idx="82">
                  <c:v>2070.4369542961076</c:v>
                </c:pt>
                <c:pt idx="83">
                  <c:v>1924.8160385053725</c:v>
                </c:pt>
                <c:pt idx="84">
                  <c:v>1764.5804848650021</c:v>
                </c:pt>
                <c:pt idx="85">
                  <c:v>2129.6758246599302</c:v>
                </c:pt>
                <c:pt idx="86">
                  <c:v>1910.1689060299364</c:v>
                </c:pt>
                <c:pt idx="87">
                  <c:v>2355.883209427333</c:v>
                </c:pt>
                <c:pt idx="88">
                  <c:v>2120.2630886450834</c:v>
                </c:pt>
                <c:pt idx="89">
                  <c:v>2220.0092132024829</c:v>
                </c:pt>
                <c:pt idx="90">
                  <c:v>1994.4769241670215</c:v>
                </c:pt>
                <c:pt idx="91">
                  <c:v>1914.9679671221097</c:v>
                </c:pt>
                <c:pt idx="92">
                  <c:v>2490.0434094276893</c:v>
                </c:pt>
                <c:pt idx="93">
                  <c:v>2214.5636010514568</c:v>
                </c:pt>
                <c:pt idx="94">
                  <c:v>2271.7562433426856</c:v>
                </c:pt>
                <c:pt idx="95">
                  <c:v>2061.3352809732696</c:v>
                </c:pt>
                <c:pt idx="96">
                  <c:v>2542.9259990510582</c:v>
                </c:pt>
                <c:pt idx="97">
                  <c:v>2244.4063492775135</c:v>
                </c:pt>
                <c:pt idx="98">
                  <c:v>2087.6262622476634</c:v>
                </c:pt>
                <c:pt idx="99">
                  <c:v>2225.7170696805761</c:v>
                </c:pt>
                <c:pt idx="100">
                  <c:v>2313.4249388028265</c:v>
                </c:pt>
                <c:pt idx="101">
                  <c:v>2057.4569521790863</c:v>
                </c:pt>
                <c:pt idx="102">
                  <c:v>1899.5639615314162</c:v>
                </c:pt>
                <c:pt idx="103">
                  <c:v>2890.6900174134889</c:v>
                </c:pt>
                <c:pt idx="104">
                  <c:v>2505.8752911242213</c:v>
                </c:pt>
                <c:pt idx="105">
                  <c:v>2306.2879094056398</c:v>
                </c:pt>
                <c:pt idx="106">
                  <c:v>2185.2700191247982</c:v>
                </c:pt>
                <c:pt idx="107">
                  <c:v>1960.3622845659443</c:v>
                </c:pt>
                <c:pt idx="108">
                  <c:v>2113.3947399939934</c:v>
                </c:pt>
                <c:pt idx="109">
                  <c:v>1976.0551935490741</c:v>
                </c:pt>
                <c:pt idx="110">
                  <c:v>2834.9985759742599</c:v>
                </c:pt>
                <c:pt idx="111">
                  <c:v>2457.5976113353222</c:v>
                </c:pt>
                <c:pt idx="112">
                  <c:v>2130.4370557454272</c:v>
                </c:pt>
                <c:pt idx="113">
                  <c:v>2050.8288004345568</c:v>
                </c:pt>
                <c:pt idx="114">
                  <c:v>1777.8181632678929</c:v>
                </c:pt>
                <c:pt idx="115">
                  <c:v>1645.1512755113965</c:v>
                </c:pt>
                <c:pt idx="116">
                  <c:v>1426.1452824866517</c:v>
                </c:pt>
                <c:pt idx="117">
                  <c:v>1236.2938272206582</c:v>
                </c:pt>
                <c:pt idx="118">
                  <c:v>1319.7157964151579</c:v>
                </c:pt>
                <c:pt idx="119">
                  <c:v>1569.2992580820496</c:v>
                </c:pt>
                <c:pt idx="120">
                  <c:v>1420.3908449256853</c:v>
                </c:pt>
                <c:pt idx="121">
                  <c:v>1525.305432473564</c:v>
                </c:pt>
                <c:pt idx="122">
                  <c:v>1770.2535697802257</c:v>
                </c:pt>
                <c:pt idx="123">
                  <c:v>1610.5936965963435</c:v>
                </c:pt>
                <c:pt idx="124">
                  <c:v>1396.1880810563196</c:v>
                </c:pt>
                <c:pt idx="125">
                  <c:v>1572.3245913623387</c:v>
                </c:pt>
                <c:pt idx="126">
                  <c:v>2011.3725726126816</c:v>
                </c:pt>
                <c:pt idx="127">
                  <c:v>1743.614431361601</c:v>
                </c:pt>
                <c:pt idx="128">
                  <c:v>1835.5008162328518</c:v>
                </c:pt>
                <c:pt idx="129">
                  <c:v>2135.1550925656784</c:v>
                </c:pt>
                <c:pt idx="130">
                  <c:v>2396.9187622842401</c:v>
                </c:pt>
                <c:pt idx="131">
                  <c:v>2077.8359025207669</c:v>
                </c:pt>
                <c:pt idx="132">
                  <c:v>2229.2300232027255</c:v>
                </c:pt>
                <c:pt idx="133">
                  <c:v>2590.4702405740272</c:v>
                </c:pt>
                <c:pt idx="134">
                  <c:v>2859.6214015141604</c:v>
                </c:pt>
                <c:pt idx="135">
                  <c:v>2478.9425946252663</c:v>
                </c:pt>
                <c:pt idx="136">
                  <c:v>2386.9405500300168</c:v>
                </c:pt>
                <c:pt idx="137">
                  <c:v>2681.186010838564</c:v>
                </c:pt>
                <c:pt idx="138">
                  <c:v>2388.2608979153019</c:v>
                </c:pt>
                <c:pt idx="139">
                  <c:v>2550.3305912402998</c:v>
                </c:pt>
                <c:pt idx="140">
                  <c:v>2842.8252266030299</c:v>
                </c:pt>
                <c:pt idx="141">
                  <c:v>3098.3823617944686</c:v>
                </c:pt>
                <c:pt idx="142">
                  <c:v>2685.9191944153963</c:v>
                </c:pt>
                <c:pt idx="143">
                  <c:v>2380.3639901535184</c:v>
                </c:pt>
                <c:pt idx="144">
                  <c:v>2189.4849364252441</c:v>
                </c:pt>
                <c:pt idx="145">
                  <c:v>1956.0161032229755</c:v>
                </c:pt>
                <c:pt idx="146">
                  <c:v>2363.6271314394671</c:v>
                </c:pt>
                <c:pt idx="147">
                  <c:v>2382.9761234947919</c:v>
                </c:pt>
                <c:pt idx="148">
                  <c:v>2203.7493370899947</c:v>
                </c:pt>
                <c:pt idx="149">
                  <c:v>2572.3815969124298</c:v>
                </c:pt>
                <c:pt idx="150">
                  <c:v>2631.9407560874652</c:v>
                </c:pt>
                <c:pt idx="151">
                  <c:v>2349.5712749040067</c:v>
                </c:pt>
                <c:pt idx="152">
                  <c:v>2458.7914121021422</c:v>
                </c:pt>
                <c:pt idx="153">
                  <c:v>2457.4719352468883</c:v>
                </c:pt>
                <c:pt idx="154">
                  <c:v>2130.3281099218366</c:v>
                </c:pt>
                <c:pt idx="155">
                  <c:v>2342.7343577078154</c:v>
                </c:pt>
                <c:pt idx="156">
                  <c:v>2350.8646396823415</c:v>
                </c:pt>
                <c:pt idx="157">
                  <c:v>2109.9126014447957</c:v>
                </c:pt>
                <c:pt idx="158">
                  <c:v>2327.0366045969067</c:v>
                </c:pt>
                <c:pt idx="159">
                  <c:v>2367.2566044347604</c:v>
                </c:pt>
                <c:pt idx="160">
                  <c:v>2052.1224334221515</c:v>
                </c:pt>
                <c:pt idx="161">
                  <c:v>1920.9395851152265</c:v>
                </c:pt>
                <c:pt idx="162">
                  <c:v>1987.2200730916727</c:v>
                </c:pt>
                <c:pt idx="163">
                  <c:v>1950.6771633031117</c:v>
                </c:pt>
                <c:pt idx="164">
                  <c:v>1772.9989224148435</c:v>
                </c:pt>
                <c:pt idx="165">
                  <c:v>1786.9735821223146</c:v>
                </c:pt>
                <c:pt idx="166">
                  <c:v>2191.0879057792508</c:v>
                </c:pt>
                <c:pt idx="167">
                  <c:v>2357.4056819299408</c:v>
                </c:pt>
                <c:pt idx="168">
                  <c:v>2521.5828864105715</c:v>
                </c:pt>
                <c:pt idx="169">
                  <c:v>2821.9044766175971</c:v>
                </c:pt>
                <c:pt idx="170">
                  <c:v>2854.2466259858979</c:v>
                </c:pt>
                <c:pt idx="171">
                  <c:v>2474.2833205036973</c:v>
                </c:pt>
                <c:pt idx="172">
                  <c:v>2188.9015282651503</c:v>
                </c:pt>
                <c:pt idx="173">
                  <c:v>1973.5103595824562</c:v>
                </c:pt>
                <c:pt idx="174">
                  <c:v>2104.7925156500651</c:v>
                </c:pt>
                <c:pt idx="175">
                  <c:v>2220.5981153766297</c:v>
                </c:pt>
                <c:pt idx="176">
                  <c:v>1924.9874304469042</c:v>
                </c:pt>
                <c:pt idx="177">
                  <c:v>1802.7290607513112</c:v>
                </c:pt>
                <c:pt idx="178">
                  <c:v>1950.7459820027141</c:v>
                </c:pt>
                <c:pt idx="179">
                  <c:v>1991.0585798246184</c:v>
                </c:pt>
                <c:pt idx="180">
                  <c:v>2308.0046799579445</c:v>
                </c:pt>
                <c:pt idx="181">
                  <c:v>2044.758249575533</c:v>
                </c:pt>
                <c:pt idx="182">
                  <c:v>2100.5557368888958</c:v>
                </c:pt>
                <c:pt idx="183">
                  <c:v>1868.9253455024411</c:v>
                </c:pt>
                <c:pt idx="184">
                  <c:v>1834.1300782990386</c:v>
                </c:pt>
                <c:pt idx="185">
                  <c:v>1649.9668301445067</c:v>
                </c:pt>
                <c:pt idx="186">
                  <c:v>1926.3197803731346</c:v>
                </c:pt>
                <c:pt idx="187">
                  <c:v>1917.8840454570939</c:v>
                </c:pt>
                <c:pt idx="188">
                  <c:v>2212.571293290227</c:v>
                </c:pt>
                <c:pt idx="189">
                  <c:v>2420.0291557749752</c:v>
                </c:pt>
                <c:pt idx="190">
                  <c:v>2603.8697918924154</c:v>
                </c:pt>
                <c:pt idx="191">
                  <c:v>2923.2371764186396</c:v>
                </c:pt>
                <c:pt idx="192">
                  <c:v>3032.0897039654415</c:v>
                </c:pt>
                <c:pt idx="193">
                  <c:v>3294.4515544277119</c:v>
                </c:pt>
                <c:pt idx="194">
                  <c:v>3389.8872443310161</c:v>
                </c:pt>
                <c:pt idx="195">
                  <c:v>3630.6183347556021</c:v>
                </c:pt>
                <c:pt idx="196">
                  <c:v>3273.3027968274382</c:v>
                </c:pt>
                <c:pt idx="197">
                  <c:v>3235.5538537601651</c:v>
                </c:pt>
                <c:pt idx="198">
                  <c:v>3428.830129276218</c:v>
                </c:pt>
                <c:pt idx="199">
                  <c:v>3198.3770610671113</c:v>
                </c:pt>
                <c:pt idx="200">
                  <c:v>3292.6023893070155</c:v>
                </c:pt>
                <c:pt idx="201">
                  <c:v>3506.2842439548954</c:v>
                </c:pt>
                <c:pt idx="202">
                  <c:v>3163.5203213267732</c:v>
                </c:pt>
                <c:pt idx="203">
                  <c:v>3138.3858519687728</c:v>
                </c:pt>
                <c:pt idx="204">
                  <c:v>3154.597335960374</c:v>
                </c:pt>
                <c:pt idx="205">
                  <c:v>3542.6507131548469</c:v>
                </c:pt>
                <c:pt idx="206">
                  <c:v>3507.0456097681567</c:v>
                </c:pt>
                <c:pt idx="207">
                  <c:v>3400.1803325239148</c:v>
                </c:pt>
                <c:pt idx="208">
                  <c:v>3259.5411854302051</c:v>
                </c:pt>
                <c:pt idx="209">
                  <c:v>2825.6242169749535</c:v>
                </c:pt>
                <c:pt idx="210">
                  <c:v>2449.471186694499</c:v>
                </c:pt>
                <c:pt idx="211">
                  <c:v>2189.3924378203124</c:v>
                </c:pt>
                <c:pt idx="212">
                  <c:v>2143.8182711677787</c:v>
                </c:pt>
                <c:pt idx="213">
                  <c:v>2104.4286803559889</c:v>
                </c:pt>
                <c:pt idx="214">
                  <c:v>1908.2827146010459</c:v>
                </c:pt>
                <c:pt idx="215">
                  <c:v>2256.2481117629295</c:v>
                </c:pt>
                <c:pt idx="216">
                  <c:v>1955.8916244403613</c:v>
                </c:pt>
                <c:pt idx="217">
                  <c:v>1755.6430625431192</c:v>
                </c:pt>
                <c:pt idx="218">
                  <c:v>1521.9281707683558</c:v>
                </c:pt>
                <c:pt idx="219">
                  <c:v>1503.325896246308</c:v>
                </c:pt>
                <c:pt idx="220">
                  <c:v>1611.1999955780589</c:v>
                </c:pt>
                <c:pt idx="221">
                  <c:v>1616.7136682442094</c:v>
                </c:pt>
                <c:pt idx="222">
                  <c:v>1401.4933492249522</c:v>
                </c:pt>
                <c:pt idx="223">
                  <c:v>1708.9236110899744</c:v>
                </c:pt>
                <c:pt idx="224">
                  <c:v>1761.4281108151731</c:v>
                </c:pt>
                <c:pt idx="225">
                  <c:v>1526.9431012643875</c:v>
                </c:pt>
                <c:pt idx="226">
                  <c:v>1555.6732286621011</c:v>
                </c:pt>
                <c:pt idx="227">
                  <c:v>2070.5787411601859</c:v>
                </c:pt>
                <c:pt idx="228">
                  <c:v>2394.9389504043165</c:v>
                </c:pt>
                <c:pt idx="229">
                  <c:v>2724.1196473563982</c:v>
                </c:pt>
                <c:pt idx="230">
                  <c:v>2361.4791185685199</c:v>
                </c:pt>
                <c:pt idx="231">
                  <c:v>2259.3049163758442</c:v>
                </c:pt>
                <c:pt idx="232">
                  <c:v>2412.5415008031514</c:v>
                </c:pt>
                <c:pt idx="233">
                  <c:v>2091.3789092763868</c:v>
                </c:pt>
                <c:pt idx="234">
                  <c:v>2164.9701564553397</c:v>
                </c:pt>
                <c:pt idx="235">
                  <c:v>1912.764782249827</c:v>
                </c:pt>
                <c:pt idx="236">
                  <c:v>2226.1335171528435</c:v>
                </c:pt>
                <c:pt idx="237">
                  <c:v>1936.1855108340856</c:v>
                </c:pt>
                <c:pt idx="238">
                  <c:v>1678.4364291585846</c:v>
                </c:pt>
                <c:pt idx="239">
                  <c:v>1880.9994465731882</c:v>
                </c:pt>
                <c:pt idx="240">
                  <c:v>2008.5968496766193</c:v>
                </c:pt>
                <c:pt idx="241">
                  <c:v>1741.2082184924989</c:v>
                </c:pt>
                <c:pt idx="242">
                  <c:v>1895.4149234745328</c:v>
                </c:pt>
                <c:pt idx="243">
                  <c:v>2185.0933080167542</c:v>
                </c:pt>
                <c:pt idx="244">
                  <c:v>1894.2090976117406</c:v>
                </c:pt>
                <c:pt idx="245">
                  <c:v>2128.0480042253521</c:v>
                </c:pt>
                <c:pt idx="246">
                  <c:v>2320.7577844704388</c:v>
                </c:pt>
                <c:pt idx="247">
                  <c:v>2028.2295874088738</c:v>
                </c:pt>
                <c:pt idx="248">
                  <c:v>1832.2274049441819</c:v>
                </c:pt>
                <c:pt idx="249">
                  <c:v>2340.3174446627381</c:v>
                </c:pt>
                <c:pt idx="250">
                  <c:v>2850.7694711779463</c:v>
                </c:pt>
                <c:pt idx="251">
                  <c:v>2471.2690518466738</c:v>
                </c:pt>
                <c:pt idx="252">
                  <c:v>2142.2885253824675</c:v>
                </c:pt>
                <c:pt idx="253">
                  <c:v>2107.1025775424669</c:v>
                </c:pt>
                <c:pt idx="254">
                  <c:v>1826.6006569782078</c:v>
                </c:pt>
                <c:pt idx="255">
                  <c:v>1583.4397412035707</c:v>
                </c:pt>
                <c:pt idx="256">
                  <c:v>1372.6489172355225</c:v>
                </c:pt>
                <c:pt idx="257">
                  <c:v>1189.9190104674906</c:v>
                </c:pt>
                <c:pt idx="258">
                  <c:v>1031.5144926668727</c:v>
                </c:pt>
                <c:pt idx="259">
                  <c:v>894.19711696493266</c:v>
                </c:pt>
                <c:pt idx="260">
                  <c:v>775.15971871722832</c:v>
                </c:pt>
                <c:pt idx="261">
                  <c:v>671.96882893253246</c:v>
                </c:pt>
                <c:pt idx="262">
                  <c:v>582.51492712262279</c:v>
                </c:pt>
                <c:pt idx="263">
                  <c:v>504.96931659718933</c:v>
                </c:pt>
                <c:pt idx="264">
                  <c:v>437.74674061005601</c:v>
                </c:pt>
                <c:pt idx="265">
                  <c:v>379.47297512253289</c:v>
                </c:pt>
                <c:pt idx="266">
                  <c:v>328.95673568617423</c:v>
                </c:pt>
                <c:pt idx="267">
                  <c:v>285.16532414030632</c:v>
                </c:pt>
                <c:pt idx="268">
                  <c:v>247.2035172723285</c:v>
                </c:pt>
                <c:pt idx="269">
                  <c:v>249.83341920572593</c:v>
                </c:pt>
                <c:pt idx="270">
                  <c:v>216.57506972846639</c:v>
                </c:pt>
                <c:pt idx="271">
                  <c:v>187.74414158446208</c:v>
                </c:pt>
                <c:pt idx="272">
                  <c:v>212.85869569931552</c:v>
                </c:pt>
                <c:pt idx="273">
                  <c:v>184.52249907138565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E0-444B-BAC1-69CCB6F4084A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TSS_TDF!$A$2:$A$367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TSS_TDF!$C$3:$C$367</c:f>
              <c:numCache>
                <c:formatCode>General</c:formatCode>
                <c:ptCount val="365"/>
                <c:pt idx="5">
                  <c:v>341</c:v>
                </c:pt>
                <c:pt idx="6">
                  <c:v>17</c:v>
                </c:pt>
                <c:pt idx="7">
                  <c:v>0</c:v>
                </c:pt>
                <c:pt idx="8">
                  <c:v>25</c:v>
                </c:pt>
                <c:pt idx="9">
                  <c:v>267</c:v>
                </c:pt>
                <c:pt idx="10">
                  <c:v>197</c:v>
                </c:pt>
                <c:pt idx="11">
                  <c:v>56</c:v>
                </c:pt>
                <c:pt idx="12">
                  <c:v>213</c:v>
                </c:pt>
                <c:pt idx="13">
                  <c:v>23</c:v>
                </c:pt>
                <c:pt idx="14">
                  <c:v>189</c:v>
                </c:pt>
                <c:pt idx="15">
                  <c:v>0</c:v>
                </c:pt>
                <c:pt idx="16">
                  <c:v>288</c:v>
                </c:pt>
                <c:pt idx="17">
                  <c:v>268</c:v>
                </c:pt>
                <c:pt idx="18">
                  <c:v>300</c:v>
                </c:pt>
                <c:pt idx="19">
                  <c:v>239</c:v>
                </c:pt>
                <c:pt idx="20">
                  <c:v>0</c:v>
                </c:pt>
                <c:pt idx="21">
                  <c:v>44</c:v>
                </c:pt>
                <c:pt idx="22">
                  <c:v>29</c:v>
                </c:pt>
                <c:pt idx="23">
                  <c:v>0</c:v>
                </c:pt>
                <c:pt idx="24">
                  <c:v>0</c:v>
                </c:pt>
                <c:pt idx="25">
                  <c:v>76.04625751229284</c:v>
                </c:pt>
                <c:pt idx="26">
                  <c:v>120.66472409397196</c:v>
                </c:pt>
                <c:pt idx="27">
                  <c:v>115</c:v>
                </c:pt>
                <c:pt idx="28">
                  <c:v>29</c:v>
                </c:pt>
                <c:pt idx="29">
                  <c:v>133</c:v>
                </c:pt>
                <c:pt idx="30">
                  <c:v>217</c:v>
                </c:pt>
                <c:pt idx="31">
                  <c:v>229</c:v>
                </c:pt>
                <c:pt idx="32">
                  <c:v>30</c:v>
                </c:pt>
                <c:pt idx="33">
                  <c:v>142</c:v>
                </c:pt>
                <c:pt idx="34">
                  <c:v>265</c:v>
                </c:pt>
                <c:pt idx="35">
                  <c:v>29</c:v>
                </c:pt>
                <c:pt idx="36">
                  <c:v>241</c:v>
                </c:pt>
                <c:pt idx="37">
                  <c:v>147</c:v>
                </c:pt>
                <c:pt idx="38">
                  <c:v>329</c:v>
                </c:pt>
                <c:pt idx="39">
                  <c:v>12.760881442360224</c:v>
                </c:pt>
                <c:pt idx="40">
                  <c:v>0</c:v>
                </c:pt>
                <c:pt idx="41">
                  <c:v>174</c:v>
                </c:pt>
                <c:pt idx="42">
                  <c:v>234</c:v>
                </c:pt>
                <c:pt idx="43">
                  <c:v>297</c:v>
                </c:pt>
                <c:pt idx="44">
                  <c:v>30</c:v>
                </c:pt>
                <c:pt idx="45">
                  <c:v>259</c:v>
                </c:pt>
                <c:pt idx="46">
                  <c:v>411</c:v>
                </c:pt>
                <c:pt idx="47">
                  <c:v>336</c:v>
                </c:pt>
                <c:pt idx="48">
                  <c:v>26</c:v>
                </c:pt>
                <c:pt idx="49">
                  <c:v>243</c:v>
                </c:pt>
                <c:pt idx="50">
                  <c:v>352</c:v>
                </c:pt>
                <c:pt idx="51">
                  <c:v>38</c:v>
                </c:pt>
                <c:pt idx="52">
                  <c:v>316</c:v>
                </c:pt>
                <c:pt idx="53">
                  <c:v>347</c:v>
                </c:pt>
                <c:pt idx="54">
                  <c:v>0</c:v>
                </c:pt>
                <c:pt idx="55">
                  <c:v>57</c:v>
                </c:pt>
                <c:pt idx="56">
                  <c:v>45</c:v>
                </c:pt>
                <c:pt idx="57">
                  <c:v>28</c:v>
                </c:pt>
                <c:pt idx="58">
                  <c:v>191</c:v>
                </c:pt>
                <c:pt idx="59">
                  <c:v>85</c:v>
                </c:pt>
                <c:pt idx="60">
                  <c:v>243</c:v>
                </c:pt>
                <c:pt idx="61">
                  <c:v>317</c:v>
                </c:pt>
                <c:pt idx="62">
                  <c:v>42</c:v>
                </c:pt>
                <c:pt idx="63">
                  <c:v>132</c:v>
                </c:pt>
                <c:pt idx="64">
                  <c:v>210</c:v>
                </c:pt>
                <c:pt idx="65">
                  <c:v>9</c:v>
                </c:pt>
                <c:pt idx="66">
                  <c:v>156</c:v>
                </c:pt>
                <c:pt idx="67">
                  <c:v>234</c:v>
                </c:pt>
                <c:pt idx="68">
                  <c:v>5.9315243125113817</c:v>
                </c:pt>
                <c:pt idx="69">
                  <c:v>34</c:v>
                </c:pt>
                <c:pt idx="70">
                  <c:v>139</c:v>
                </c:pt>
                <c:pt idx="71">
                  <c:v>132</c:v>
                </c:pt>
                <c:pt idx="72">
                  <c:v>304</c:v>
                </c:pt>
                <c:pt idx="73">
                  <c:v>316</c:v>
                </c:pt>
                <c:pt idx="74">
                  <c:v>324</c:v>
                </c:pt>
                <c:pt idx="75">
                  <c:v>355</c:v>
                </c:pt>
                <c:pt idx="76">
                  <c:v>292</c:v>
                </c:pt>
                <c:pt idx="77">
                  <c:v>103</c:v>
                </c:pt>
                <c:pt idx="78">
                  <c:v>23</c:v>
                </c:pt>
                <c:pt idx="79">
                  <c:v>58</c:v>
                </c:pt>
                <c:pt idx="80">
                  <c:v>30</c:v>
                </c:pt>
                <c:pt idx="81">
                  <c:v>228</c:v>
                </c:pt>
                <c:pt idx="82">
                  <c:v>0</c:v>
                </c:pt>
                <c:pt idx="83">
                  <c:v>65</c:v>
                </c:pt>
                <c:pt idx="84">
                  <c:v>48</c:v>
                </c:pt>
                <c:pt idx="85">
                  <c:v>300</c:v>
                </c:pt>
                <c:pt idx="86">
                  <c:v>32</c:v>
                </c:pt>
                <c:pt idx="87">
                  <c:v>350</c:v>
                </c:pt>
                <c:pt idx="88">
                  <c:v>39</c:v>
                </c:pt>
                <c:pt idx="89">
                  <c:v>191</c:v>
                </c:pt>
                <c:pt idx="90">
                  <c:v>35</c:v>
                </c:pt>
                <c:pt idx="91">
                  <c:v>93</c:v>
                </c:pt>
                <c:pt idx="92">
                  <c:v>415</c:v>
                </c:pt>
                <c:pt idx="93">
                  <c:v>28</c:v>
                </c:pt>
                <c:pt idx="94">
                  <c:v>176</c:v>
                </c:pt>
                <c:pt idx="95">
                  <c:v>46</c:v>
                </c:pt>
                <c:pt idx="96">
                  <c:v>378</c:v>
                </c:pt>
                <c:pt idx="97">
                  <c:v>20</c:v>
                </c:pt>
                <c:pt idx="98">
                  <c:v>71</c:v>
                </c:pt>
                <c:pt idx="99">
                  <c:v>208</c:v>
                </c:pt>
                <c:pt idx="100">
                  <c:v>192</c:v>
                </c:pt>
                <c:pt idx="101">
                  <c:v>26</c:v>
                </c:pt>
                <c:pt idx="102">
                  <c:v>58</c:v>
                </c:pt>
                <c:pt idx="103">
                  <c:v>622</c:v>
                </c:pt>
                <c:pt idx="104">
                  <c:v>0</c:v>
                </c:pt>
                <c:pt idx="105">
                  <c:v>67</c:v>
                </c:pt>
                <c:pt idx="106">
                  <c:v>93</c:v>
                </c:pt>
                <c:pt idx="107">
                  <c:v>33</c:v>
                </c:pt>
                <c:pt idx="108">
                  <c:v>207</c:v>
                </c:pt>
                <c:pt idx="109">
                  <c:v>72</c:v>
                </c:pt>
                <c:pt idx="110">
                  <c:v>561</c:v>
                </c:pt>
                <c:pt idx="111">
                  <c:v>0</c:v>
                </c:pt>
                <c:pt idx="112">
                  <c:v>0</c:v>
                </c:pt>
                <c:pt idx="113">
                  <c:v>102</c:v>
                </c:pt>
                <c:pt idx="114">
                  <c:v>0</c:v>
                </c:pt>
                <c:pt idx="115">
                  <c:v>52</c:v>
                </c:pt>
                <c:pt idx="116">
                  <c:v>0</c:v>
                </c:pt>
                <c:pt idx="117">
                  <c:v>0</c:v>
                </c:pt>
                <c:pt idx="118">
                  <c:v>124</c:v>
                </c:pt>
                <c:pt idx="119">
                  <c:v>212.6334001092697</c:v>
                </c:pt>
                <c:pt idx="120">
                  <c:v>30</c:v>
                </c:pt>
                <c:pt idx="121">
                  <c:v>147</c:v>
                </c:pt>
                <c:pt idx="122">
                  <c:v>224</c:v>
                </c:pt>
                <c:pt idx="123">
                  <c:v>38</c:v>
                </c:pt>
                <c:pt idx="124">
                  <c:v>0</c:v>
                </c:pt>
                <c:pt idx="125">
                  <c:v>181</c:v>
                </c:pt>
                <c:pt idx="126">
                  <c:v>324.17956656346746</c:v>
                </c:pt>
                <c:pt idx="127">
                  <c:v>0</c:v>
                </c:pt>
                <c:pt idx="128">
                  <c:v>162</c:v>
                </c:pt>
                <c:pt idx="129">
                  <c:v>272</c:v>
                </c:pt>
                <c:pt idx="130">
                  <c:v>273</c:v>
                </c:pt>
                <c:pt idx="131">
                  <c:v>0</c:v>
                </c:pt>
                <c:pt idx="132">
                  <c:v>214</c:v>
                </c:pt>
                <c:pt idx="133">
                  <c:v>329</c:v>
                </c:pt>
                <c:pt idx="134">
                  <c:v>307</c:v>
                </c:pt>
                <c:pt idx="135">
                  <c:v>0</c:v>
                </c:pt>
                <c:pt idx="136">
                  <c:v>119</c:v>
                </c:pt>
                <c:pt idx="137">
                  <c:v>306</c:v>
                </c:pt>
                <c:pt idx="138">
                  <c:v>32</c:v>
                </c:pt>
                <c:pt idx="139">
                  <c:v>240</c:v>
                </c:pt>
                <c:pt idx="140">
                  <c:v>316</c:v>
                </c:pt>
                <c:pt idx="141">
                  <c:v>317</c:v>
                </c:pt>
                <c:pt idx="142">
                  <c:v>0</c:v>
                </c:pt>
                <c:pt idx="143">
                  <c:v>26</c:v>
                </c:pt>
                <c:pt idx="144">
                  <c:v>63</c:v>
                </c:pt>
                <c:pt idx="145">
                  <c:v>29</c:v>
                </c:pt>
                <c:pt idx="146">
                  <c:v>334</c:v>
                </c:pt>
                <c:pt idx="147">
                  <c:v>167</c:v>
                </c:pt>
                <c:pt idx="148">
                  <c:v>69</c:v>
                </c:pt>
                <c:pt idx="149">
                  <c:v>331</c:v>
                </c:pt>
                <c:pt idx="150">
                  <c:v>201</c:v>
                </c:pt>
                <c:pt idx="151">
                  <c:v>34</c:v>
                </c:pt>
                <c:pt idx="152">
                  <c:v>211</c:v>
                </c:pt>
                <c:pt idx="153">
                  <c:v>163</c:v>
                </c:pt>
                <c:pt idx="154">
                  <c:v>0</c:v>
                </c:pt>
                <c:pt idx="155">
                  <c:v>248</c:v>
                </c:pt>
                <c:pt idx="156">
                  <c:v>160</c:v>
                </c:pt>
                <c:pt idx="157">
                  <c:v>36</c:v>
                </c:pt>
                <c:pt idx="158">
                  <c:v>249</c:v>
                </c:pt>
                <c:pt idx="159">
                  <c:v>175</c:v>
                </c:pt>
                <c:pt idx="160">
                  <c:v>0</c:v>
                </c:pt>
                <c:pt idx="161">
                  <c:v>71</c:v>
                </c:pt>
                <c:pt idx="162">
                  <c:v>161</c:v>
                </c:pt>
                <c:pt idx="163">
                  <c:v>114</c:v>
                </c:pt>
                <c:pt idx="164">
                  <c:v>41</c:v>
                </c:pt>
                <c:pt idx="165">
                  <c:v>125</c:v>
                </c:pt>
                <c:pt idx="166">
                  <c:v>321</c:v>
                </c:pt>
                <c:pt idx="167">
                  <c:v>229</c:v>
                </c:pt>
                <c:pt idx="168">
                  <c:v>239</c:v>
                </c:pt>
                <c:pt idx="169">
                  <c:v>318</c:v>
                </c:pt>
                <c:pt idx="170">
                  <c:v>204</c:v>
                </c:pt>
                <c:pt idx="171">
                  <c:v>0</c:v>
                </c:pt>
                <c:pt idx="172">
                  <c:v>22</c:v>
                </c:pt>
                <c:pt idx="173">
                  <c:v>38</c:v>
                </c:pt>
                <c:pt idx="174">
                  <c:v>197</c:v>
                </c:pt>
                <c:pt idx="175">
                  <c:v>198</c:v>
                </c:pt>
                <c:pt idx="176">
                  <c:v>0</c:v>
                </c:pt>
                <c:pt idx="177">
                  <c:v>67</c:v>
                </c:pt>
                <c:pt idx="178">
                  <c:v>194</c:v>
                </c:pt>
                <c:pt idx="179">
                  <c:v>150</c:v>
                </c:pt>
                <c:pt idx="180">
                  <c:v>291</c:v>
                </c:pt>
                <c:pt idx="181">
                  <c:v>22</c:v>
                </c:pt>
                <c:pt idx="182">
                  <c:v>164</c:v>
                </c:pt>
                <c:pt idx="183">
                  <c:v>24</c:v>
                </c:pt>
                <c:pt idx="184">
                  <c:v>107</c:v>
                </c:pt>
                <c:pt idx="185">
                  <c:v>30</c:v>
                </c:pt>
                <c:pt idx="186">
                  <c:v>248</c:v>
                </c:pt>
                <c:pt idx="187">
                  <c:v>124</c:v>
                </c:pt>
                <c:pt idx="188">
                  <c:v>275</c:v>
                </c:pt>
                <c:pt idx="189">
                  <c:v>251</c:v>
                </c:pt>
                <c:pt idx="190">
                  <c:v>253</c:v>
                </c:pt>
                <c:pt idx="191">
                  <c:v>333</c:v>
                </c:pt>
                <c:pt idx="192">
                  <c:v>249</c:v>
                </c:pt>
                <c:pt idx="193">
                  <c:v>333</c:v>
                </c:pt>
                <c:pt idx="194">
                  <c:v>267</c:v>
                </c:pt>
                <c:pt idx="195">
                  <c:v>346</c:v>
                </c:pt>
                <c:pt idx="196">
                  <c:v>63</c:v>
                </c:pt>
                <c:pt idx="197">
                  <c:v>199</c:v>
                </c:pt>
                <c:pt idx="198">
                  <c:v>312</c:v>
                </c:pt>
                <c:pt idx="199">
                  <c:v>113</c:v>
                </c:pt>
                <c:pt idx="200">
                  <c:v>260</c:v>
                </c:pt>
                <c:pt idx="201">
                  <c:v>326</c:v>
                </c:pt>
                <c:pt idx="202">
                  <c:v>62</c:v>
                </c:pt>
                <c:pt idx="203">
                  <c:v>198</c:v>
                </c:pt>
                <c:pt idx="204">
                  <c:v>217</c:v>
                </c:pt>
                <c:pt idx="205">
                  <c:v>404</c:v>
                </c:pt>
                <c:pt idx="206">
                  <c:v>218</c:v>
                </c:pt>
                <c:pt idx="207">
                  <c:v>180</c:v>
                </c:pt>
                <c:pt idx="208">
                  <c:v>156</c:v>
                </c:pt>
                <c:pt idx="209">
                  <c:v>0</c:v>
                </c:pt>
                <c:pt idx="210">
                  <c:v>0</c:v>
                </c:pt>
                <c:pt idx="211">
                  <c:v>33</c:v>
                </c:pt>
                <c:pt idx="212">
                  <c:v>122.94117647058823</c:v>
                </c:pt>
                <c:pt idx="213">
                  <c:v>123</c:v>
                </c:pt>
                <c:pt idx="214">
                  <c:v>42</c:v>
                </c:pt>
                <c:pt idx="215">
                  <c:v>301</c:v>
                </c:pt>
                <c:pt idx="216">
                  <c:v>0</c:v>
                </c:pt>
                <c:pt idx="217">
                  <c:v>30.061919504643956</c:v>
                </c:pt>
                <c:pt idx="218">
                  <c:v>0</c:v>
                </c:pt>
                <c:pt idx="219">
                  <c:v>92</c:v>
                </c:pt>
                <c:pt idx="220">
                  <c:v>154</c:v>
                </c:pt>
                <c:pt idx="221">
                  <c:v>110</c:v>
                </c:pt>
                <c:pt idx="222">
                  <c:v>0</c:v>
                </c:pt>
                <c:pt idx="223">
                  <c:v>247</c:v>
                </c:pt>
                <c:pt idx="224">
                  <c:v>140</c:v>
                </c:pt>
                <c:pt idx="225">
                  <c:v>0</c:v>
                </c:pt>
                <c:pt idx="226">
                  <c:v>116</c:v>
                </c:pt>
                <c:pt idx="227">
                  <c:v>361</c:v>
                </c:pt>
                <c:pt idx="228">
                  <c:v>300</c:v>
                </c:pt>
                <c:pt idx="229">
                  <c:v>324</c:v>
                </c:pt>
                <c:pt idx="230">
                  <c:v>0</c:v>
                </c:pt>
                <c:pt idx="231">
                  <c:v>106.09542888362775</c:v>
                </c:pt>
                <c:pt idx="232">
                  <c:v>227</c:v>
                </c:pt>
                <c:pt idx="233">
                  <c:v>0</c:v>
                </c:pt>
                <c:pt idx="234">
                  <c:v>176</c:v>
                </c:pt>
                <c:pt idx="235">
                  <c:v>18</c:v>
                </c:pt>
                <c:pt idx="236">
                  <c:v>284</c:v>
                </c:pt>
                <c:pt idx="237">
                  <c:v>3.199781460571844</c:v>
                </c:pt>
                <c:pt idx="238">
                  <c:v>0</c:v>
                </c:pt>
                <c:pt idx="239">
                  <c:v>213</c:v>
                </c:pt>
                <c:pt idx="240">
                  <c:v>189</c:v>
                </c:pt>
                <c:pt idx="241">
                  <c:v>0</c:v>
                </c:pt>
                <c:pt idx="242">
                  <c:v>193</c:v>
                </c:pt>
                <c:pt idx="243">
                  <c:v>271</c:v>
                </c:pt>
                <c:pt idx="244">
                  <c:v>0</c:v>
                </c:pt>
                <c:pt idx="245">
                  <c:v>243</c:v>
                </c:pt>
                <c:pt idx="246">
                  <c:v>238</c:v>
                </c:pt>
                <c:pt idx="247">
                  <c:v>8.207976689127662</c:v>
                </c:pt>
                <c:pt idx="248">
                  <c:v>37</c:v>
                </c:pt>
                <c:pt idx="249">
                  <c:v>376</c:v>
                </c:pt>
                <c:pt idx="250">
                  <c:v>411</c:v>
                </c:pt>
                <c:pt idx="251">
                  <c:v>0</c:v>
                </c:pt>
                <c:pt idx="252">
                  <c:v>0</c:v>
                </c:pt>
                <c:pt idx="253">
                  <c:v>125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17.769076670916043</c:v>
                </c:pt>
                <c:pt idx="270">
                  <c:v>0</c:v>
                </c:pt>
                <c:pt idx="271">
                  <c:v>0</c:v>
                </c:pt>
                <c:pt idx="272">
                  <c:v>25.053724276088143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E0-444B-BAC1-69CCB6F4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Performance model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eTRIMP_TDF!$K$2:$K$367</c:f>
              <c:numCache>
                <c:formatCode>General</c:formatCode>
                <c:ptCount val="366"/>
                <c:pt idx="5">
                  <c:v>465</c:v>
                </c:pt>
                <c:pt idx="6">
                  <c:v>465</c:v>
                </c:pt>
                <c:pt idx="7">
                  <c:v>-356.00255954425825</c:v>
                </c:pt>
                <c:pt idx="8">
                  <c:v>-133.8396137194286</c:v>
                </c:pt>
                <c:pt idx="9">
                  <c:v>-60.789091528463814</c:v>
                </c:pt>
                <c:pt idx="10">
                  <c:v>-481.36481056987486</c:v>
                </c:pt>
                <c:pt idx="11">
                  <c:v>-634.82432068242497</c:v>
                </c:pt>
                <c:pt idx="12">
                  <c:v>-371.34580968911132</c:v>
                </c:pt>
                <c:pt idx="13">
                  <c:v>-21.885050346726985</c:v>
                </c:pt>
                <c:pt idx="14">
                  <c:v>-155.87935594959799</c:v>
                </c:pt>
                <c:pt idx="15">
                  <c:v>-296.26885883478963</c:v>
                </c:pt>
                <c:pt idx="16">
                  <c:v>141.17178361172955</c:v>
                </c:pt>
                <c:pt idx="17">
                  <c:v>-248.52843201277119</c:v>
                </c:pt>
                <c:pt idx="18">
                  <c:v>-285.67184748569161</c:v>
                </c:pt>
                <c:pt idx="19">
                  <c:v>267.36923212707916</c:v>
                </c:pt>
                <c:pt idx="20">
                  <c:v>226.47519812078463</c:v>
                </c:pt>
                <c:pt idx="21">
                  <c:v>321.54908556353257</c:v>
                </c:pt>
                <c:pt idx="22">
                  <c:v>736.51546581473485</c:v>
                </c:pt>
                <c:pt idx="23">
                  <c:v>988.19125369692392</c:v>
                </c:pt>
                <c:pt idx="24">
                  <c:v>1493.9152446074722</c:v>
                </c:pt>
                <c:pt idx="25">
                  <c:v>1918.778655713279</c:v>
                </c:pt>
                <c:pt idx="26">
                  <c:v>2044.8643327081645</c:v>
                </c:pt>
                <c:pt idx="27">
                  <c:v>2068.3541936161391</c:v>
                </c:pt>
                <c:pt idx="28">
                  <c:v>2105.3594140671953</c:v>
                </c:pt>
                <c:pt idx="29">
                  <c:v>2407.2056267428829</c:v>
                </c:pt>
                <c:pt idx="30">
                  <c:v>2368.0313032304693</c:v>
                </c:pt>
                <c:pt idx="31">
                  <c:v>2155.7874076009266</c:v>
                </c:pt>
                <c:pt idx="32">
                  <c:v>1976.4375468661656</c:v>
                </c:pt>
                <c:pt idx="33">
                  <c:v>2453.3665804393549</c:v>
                </c:pt>
                <c:pt idx="34">
                  <c:v>2575.4979875055114</c:v>
                </c:pt>
                <c:pt idx="35">
                  <c:v>2155.0154878134153</c:v>
                </c:pt>
                <c:pt idx="36">
                  <c:v>2664.5289903605044</c:v>
                </c:pt>
                <c:pt idx="37">
                  <c:v>2726.2491946971422</c:v>
                </c:pt>
                <c:pt idx="38">
                  <c:v>2935.5714645577327</c:v>
                </c:pt>
                <c:pt idx="39">
                  <c:v>2693.4223749083003</c:v>
                </c:pt>
                <c:pt idx="40">
                  <c:v>3227.7382829695807</c:v>
                </c:pt>
                <c:pt idx="41">
                  <c:v>3769.1195481727918</c:v>
                </c:pt>
                <c:pt idx="42">
                  <c:v>3791.0399353590583</c:v>
                </c:pt>
                <c:pt idx="43">
                  <c:v>3760.8414165540999</c:v>
                </c:pt>
                <c:pt idx="44">
                  <c:v>3607.0746927658874</c:v>
                </c:pt>
                <c:pt idx="45">
                  <c:v>4142.0479015978353</c:v>
                </c:pt>
                <c:pt idx="46">
                  <c:v>4007.1628037610499</c:v>
                </c:pt>
                <c:pt idx="47">
                  <c:v>3659.5953445309215</c:v>
                </c:pt>
                <c:pt idx="48">
                  <c:v>3634.8388532920326</c:v>
                </c:pt>
                <c:pt idx="49">
                  <c:v>4242.9498621530511</c:v>
                </c:pt>
                <c:pt idx="50">
                  <c:v>4390.1985945750876</c:v>
                </c:pt>
                <c:pt idx="51">
                  <c:v>4402.2894446656328</c:v>
                </c:pt>
                <c:pt idx="52">
                  <c:v>5033.1550444154409</c:v>
                </c:pt>
                <c:pt idx="53">
                  <c:v>4850.9942939617895</c:v>
                </c:pt>
                <c:pt idx="54">
                  <c:v>4777.9543732332631</c:v>
                </c:pt>
                <c:pt idx="55">
                  <c:v>5488.9300476122162</c:v>
                </c:pt>
                <c:pt idx="56">
                  <c:v>5895.0223181516831</c:v>
                </c:pt>
                <c:pt idx="57">
                  <c:v>6278.2562071280427</c:v>
                </c:pt>
                <c:pt idx="58">
                  <c:v>6652.4118678212863</c:v>
                </c:pt>
                <c:pt idx="59">
                  <c:v>6675.8914003140153</c:v>
                </c:pt>
                <c:pt idx="60">
                  <c:v>6877.6408558509675</c:v>
                </c:pt>
                <c:pt idx="61">
                  <c:v>6619.0295056036193</c:v>
                </c:pt>
                <c:pt idx="62">
                  <c:v>6258.2050447016691</c:v>
                </c:pt>
                <c:pt idx="63">
                  <c:v>6644.9159291134038</c:v>
                </c:pt>
                <c:pt idx="64">
                  <c:v>6688.397159232798</c:v>
                </c:pt>
                <c:pt idx="65">
                  <c:v>7174.8909687103687</c:v>
                </c:pt>
                <c:pt idx="66">
                  <c:v>7149.2236020720284</c:v>
                </c:pt>
                <c:pt idx="67">
                  <c:v>7209.4802110626842</c:v>
                </c:pt>
                <c:pt idx="68">
                  <c:v>7082.3452538048032</c:v>
                </c:pt>
                <c:pt idx="69">
                  <c:v>7474.1652736399392</c:v>
                </c:pt>
                <c:pt idx="70">
                  <c:v>7791.3349940695853</c:v>
                </c:pt>
                <c:pt idx="71">
                  <c:v>8117.2351153326726</c:v>
                </c:pt>
                <c:pt idx="72">
                  <c:v>7745.1445854020458</c:v>
                </c:pt>
                <c:pt idx="73">
                  <c:v>7337.2849785152985</c:v>
                </c:pt>
                <c:pt idx="74">
                  <c:v>7065.5798246886379</c:v>
                </c:pt>
                <c:pt idx="75">
                  <c:v>7603.3959811029299</c:v>
                </c:pt>
                <c:pt idx="76">
                  <c:v>7502.4037845042685</c:v>
                </c:pt>
                <c:pt idx="77">
                  <c:v>6783.049029857094</c:v>
                </c:pt>
                <c:pt idx="78">
                  <c:v>7485.4003884329477</c:v>
                </c:pt>
                <c:pt idx="79">
                  <c:v>7769.7599974796303</c:v>
                </c:pt>
                <c:pt idx="80">
                  <c:v>8131.140086341964</c:v>
                </c:pt>
                <c:pt idx="81">
                  <c:v>8484.0917727549968</c:v>
                </c:pt>
                <c:pt idx="82">
                  <c:v>8242.9838104441442</c:v>
                </c:pt>
                <c:pt idx="83">
                  <c:v>8713.9547691381613</c:v>
                </c:pt>
                <c:pt idx="84">
                  <c:v>8899.7862099071099</c:v>
                </c:pt>
                <c:pt idx="85">
                  <c:v>9106.7644534550745</c:v>
                </c:pt>
                <c:pt idx="86">
                  <c:v>8671.9388661592511</c:v>
                </c:pt>
                <c:pt idx="87">
                  <c:v>8975.0975952671033</c:v>
                </c:pt>
                <c:pt idx="88">
                  <c:v>8378.4627457072547</c:v>
                </c:pt>
                <c:pt idx="89">
                  <c:v>8748.8164235512595</c:v>
                </c:pt>
                <c:pt idx="90">
                  <c:v>8624.8884652248125</c:v>
                </c:pt>
                <c:pt idx="91">
                  <c:v>8919.2497933518916</c:v>
                </c:pt>
                <c:pt idx="92">
                  <c:v>9055.7372437005906</c:v>
                </c:pt>
                <c:pt idx="93">
                  <c:v>8424.7615145671371</c:v>
                </c:pt>
                <c:pt idx="94">
                  <c:v>8803.3357832721103</c:v>
                </c:pt>
                <c:pt idx="95">
                  <c:v>8783.2345681087863</c:v>
                </c:pt>
                <c:pt idx="96">
                  <c:v>9148.3074639836668</c:v>
                </c:pt>
                <c:pt idx="97">
                  <c:v>8513.9368494927148</c:v>
                </c:pt>
                <c:pt idx="98">
                  <c:v>8934.0809371246087</c:v>
                </c:pt>
                <c:pt idx="99">
                  <c:v>9160.2132284124891</c:v>
                </c:pt>
                <c:pt idx="100">
                  <c:v>9057.1577416144391</c:v>
                </c:pt>
                <c:pt idx="101">
                  <c:v>9103.3883261024494</c:v>
                </c:pt>
                <c:pt idx="102">
                  <c:v>9465.7723807159673</c:v>
                </c:pt>
                <c:pt idx="103">
                  <c:v>9684.3567778898014</c:v>
                </c:pt>
                <c:pt idx="104">
                  <c:v>8639.2130776466929</c:v>
                </c:pt>
                <c:pt idx="105">
                  <c:v>9194.017591939948</c:v>
                </c:pt>
                <c:pt idx="106">
                  <c:v>9427.1781822122066</c:v>
                </c:pt>
                <c:pt idx="107">
                  <c:v>9589.6033189566569</c:v>
                </c:pt>
                <c:pt idx="108">
                  <c:v>9818.1998284406363</c:v>
                </c:pt>
                <c:pt idx="109">
                  <c:v>9630.4320572511169</c:v>
                </c:pt>
                <c:pt idx="110">
                  <c:v>9873.6432737383911</c:v>
                </c:pt>
                <c:pt idx="111">
                  <c:v>9004.5151521549378</c:v>
                </c:pt>
                <c:pt idx="112">
                  <c:v>9507.333413258264</c:v>
                </c:pt>
                <c:pt idx="113">
                  <c:v>9904.6380417168002</c:v>
                </c:pt>
                <c:pt idx="114">
                  <c:v>9925.3780952963698</c:v>
                </c:pt>
                <c:pt idx="115">
                  <c:v>10223.922895830434</c:v>
                </c:pt>
                <c:pt idx="116">
                  <c:v>10269.884515538331</c:v>
                </c:pt>
                <c:pt idx="117">
                  <c:v>10469.42815874914</c:v>
                </c:pt>
                <c:pt idx="118">
                  <c:v>10607.002951556842</c:v>
                </c:pt>
                <c:pt idx="119">
                  <c:v>10407.691341682274</c:v>
                </c:pt>
                <c:pt idx="120">
                  <c:v>9987.2784146268768</c:v>
                </c:pt>
                <c:pt idx="121">
                  <c:v>10096.110095759235</c:v>
                </c:pt>
                <c:pt idx="122">
                  <c:v>9850.9533921963284</c:v>
                </c:pt>
                <c:pt idx="123">
                  <c:v>9529.9444136082493</c:v>
                </c:pt>
                <c:pt idx="124">
                  <c:v>9640.4538408762819</c:v>
                </c:pt>
                <c:pt idx="125">
                  <c:v>9863.2114087246555</c:v>
                </c:pt>
                <c:pt idx="126">
                  <c:v>9604.3351193159797</c:v>
                </c:pt>
                <c:pt idx="127">
                  <c:v>9036.5507759860739</c:v>
                </c:pt>
                <c:pt idx="128">
                  <c:v>9369.6990981203853</c:v>
                </c:pt>
                <c:pt idx="129">
                  <c:v>9274.8123137140865</c:v>
                </c:pt>
                <c:pt idx="130">
                  <c:v>8771.9356828294658</c:v>
                </c:pt>
                <c:pt idx="131">
                  <c:v>8468.8560084709989</c:v>
                </c:pt>
                <c:pt idx="132">
                  <c:v>8938.7927251822803</c:v>
                </c:pt>
                <c:pt idx="133">
                  <c:v>8835.0444753979973</c:v>
                </c:pt>
                <c:pt idx="134">
                  <c:v>8401.8884394552588</c:v>
                </c:pt>
                <c:pt idx="135">
                  <c:v>8231.2350076638322</c:v>
                </c:pt>
                <c:pt idx="136">
                  <c:v>8807.4959876449502</c:v>
                </c:pt>
                <c:pt idx="137">
                  <c:v>8897.1605231960548</c:v>
                </c:pt>
                <c:pt idx="138">
                  <c:v>8588.6655755597785</c:v>
                </c:pt>
                <c:pt idx="139">
                  <c:v>8997.4108853985763</c:v>
                </c:pt>
                <c:pt idx="140">
                  <c:v>8975.3211719034462</c:v>
                </c:pt>
                <c:pt idx="141">
                  <c:v>8678.7088833062153</c:v>
                </c:pt>
                <c:pt idx="142">
                  <c:v>8566.8644663317427</c:v>
                </c:pt>
                <c:pt idx="143">
                  <c:v>9185.338571827644</c:v>
                </c:pt>
                <c:pt idx="144">
                  <c:v>9588.5522913771347</c:v>
                </c:pt>
                <c:pt idx="145">
                  <c:v>9801.9479959606651</c:v>
                </c:pt>
                <c:pt idx="146">
                  <c:v>10045.259350392744</c:v>
                </c:pt>
                <c:pt idx="147">
                  <c:v>9522.6945078441131</c:v>
                </c:pt>
                <c:pt idx="148">
                  <c:v>9649.847635391925</c:v>
                </c:pt>
                <c:pt idx="149">
                  <c:v>9925.3064506651463</c:v>
                </c:pt>
                <c:pt idx="150">
                  <c:v>9413.8094146338026</c:v>
                </c:pt>
                <c:pt idx="151">
                  <c:v>9484.3403110045383</c:v>
                </c:pt>
                <c:pt idx="152">
                  <c:v>9860.994381580058</c:v>
                </c:pt>
                <c:pt idx="153">
                  <c:v>9677.9160951724152</c:v>
                </c:pt>
                <c:pt idx="154">
                  <c:v>10124.005517075402</c:v>
                </c:pt>
                <c:pt idx="155">
                  <c:v>10229.027801334239</c:v>
                </c:pt>
                <c:pt idx="156">
                  <c:v>10016.219110354301</c:v>
                </c:pt>
                <c:pt idx="157">
                  <c:v>9939.8121882236519</c:v>
                </c:pt>
                <c:pt idx="158">
                  <c:v>10273.618491529027</c:v>
                </c:pt>
                <c:pt idx="159">
                  <c:v>10597.137796691622</c:v>
                </c:pt>
                <c:pt idx="160">
                  <c:v>9940.467715096036</c:v>
                </c:pt>
                <c:pt idx="161">
                  <c:v>10346.038086433438</c:v>
                </c:pt>
                <c:pt idx="162">
                  <c:v>10506.397214233868</c:v>
                </c:pt>
                <c:pt idx="163">
                  <c:v>10446.769190626685</c:v>
                </c:pt>
                <c:pt idx="164">
                  <c:v>10406.346415689042</c:v>
                </c:pt>
                <c:pt idx="165">
                  <c:v>10569.188291345121</c:v>
                </c:pt>
                <c:pt idx="166">
                  <c:v>10800.280775554413</c:v>
                </c:pt>
                <c:pt idx="167">
                  <c:v>10742.397848542145</c:v>
                </c:pt>
                <c:pt idx="168">
                  <c:v>9921.2749356815948</c:v>
                </c:pt>
                <c:pt idx="169">
                  <c:v>9748.6779021304574</c:v>
                </c:pt>
                <c:pt idx="170">
                  <c:v>10155.63099641498</c:v>
                </c:pt>
                <c:pt idx="171">
                  <c:v>9441.405472515602</c:v>
                </c:pt>
                <c:pt idx="172">
                  <c:v>9944.0409216643948</c:v>
                </c:pt>
                <c:pt idx="173">
                  <c:v>10229.530174749169</c:v>
                </c:pt>
                <c:pt idx="174">
                  <c:v>10414.957751420316</c:v>
                </c:pt>
                <c:pt idx="175">
                  <c:v>10087.706310093577</c:v>
                </c:pt>
                <c:pt idx="176">
                  <c:v>10017.140301113679</c:v>
                </c:pt>
                <c:pt idx="177">
                  <c:v>10391.238795039713</c:v>
                </c:pt>
                <c:pt idx="178">
                  <c:v>10473.8159788843</c:v>
                </c:pt>
                <c:pt idx="179">
                  <c:v>10011.838349284535</c:v>
                </c:pt>
                <c:pt idx="180">
                  <c:v>10036.933915118389</c:v>
                </c:pt>
                <c:pt idx="181">
                  <c:v>9518.2002949383896</c:v>
                </c:pt>
                <c:pt idx="182">
                  <c:v>9891.8464431181783</c:v>
                </c:pt>
                <c:pt idx="183">
                  <c:v>10298.390092623031</c:v>
                </c:pt>
                <c:pt idx="184">
                  <c:v>10204.725055161369</c:v>
                </c:pt>
                <c:pt idx="185">
                  <c:v>10330.231161260859</c:v>
                </c:pt>
                <c:pt idx="186">
                  <c:v>10562.160658508921</c:v>
                </c:pt>
                <c:pt idx="187">
                  <c:v>9978.5721408097634</c:v>
                </c:pt>
                <c:pt idx="188">
                  <c:v>9977.469839729767</c:v>
                </c:pt>
                <c:pt idx="189">
                  <c:v>9625.6194000052092</c:v>
                </c:pt>
                <c:pt idx="190">
                  <c:v>9548.4362928212031</c:v>
                </c:pt>
                <c:pt idx="191">
                  <c:v>9415.9876331567793</c:v>
                </c:pt>
                <c:pt idx="192">
                  <c:v>9247.5741715720069</c:v>
                </c:pt>
                <c:pt idx="193">
                  <c:v>9391.3880910123171</c:v>
                </c:pt>
                <c:pt idx="194">
                  <c:v>9270.3578380529216</c:v>
                </c:pt>
                <c:pt idx="195">
                  <c:v>9373.4676124832695</c:v>
                </c:pt>
                <c:pt idx="196">
                  <c:v>9310.2676738447262</c:v>
                </c:pt>
                <c:pt idx="197">
                  <c:v>9906.1186838860613</c:v>
                </c:pt>
                <c:pt idx="198">
                  <c:v>9890.0477236390579</c:v>
                </c:pt>
                <c:pt idx="199">
                  <c:v>9722.0790717342043</c:v>
                </c:pt>
                <c:pt idx="200">
                  <c:v>10137.291489686464</c:v>
                </c:pt>
                <c:pt idx="201">
                  <c:v>10002.187542005202</c:v>
                </c:pt>
                <c:pt idx="202">
                  <c:v>9899.8993740138867</c:v>
                </c:pt>
                <c:pt idx="203">
                  <c:v>10416.454184944203</c:v>
                </c:pt>
                <c:pt idx="204">
                  <c:v>10516.741629941142</c:v>
                </c:pt>
                <c:pt idx="205">
                  <c:v>10577.989784256346</c:v>
                </c:pt>
                <c:pt idx="206">
                  <c:v>10302.184477276813</c:v>
                </c:pt>
                <c:pt idx="207">
                  <c:v>10538.539958320078</c:v>
                </c:pt>
                <c:pt idx="208">
                  <c:v>10806.284193217678</c:v>
                </c:pt>
                <c:pt idx="209">
                  <c:v>11132.768025130799</c:v>
                </c:pt>
                <c:pt idx="210">
                  <c:v>11728.68897440808</c:v>
                </c:pt>
                <c:pt idx="211">
                  <c:v>12197.845733695027</c:v>
                </c:pt>
                <c:pt idx="212">
                  <c:v>12423.776258841841</c:v>
                </c:pt>
                <c:pt idx="213">
                  <c:v>12391.590754410488</c:v>
                </c:pt>
                <c:pt idx="214">
                  <c:v>12360.56431638822</c:v>
                </c:pt>
                <c:pt idx="215">
                  <c:v>12546.185858632089</c:v>
                </c:pt>
                <c:pt idx="216">
                  <c:v>12117.594094873499</c:v>
                </c:pt>
                <c:pt idx="217">
                  <c:v>12438.362869927925</c:v>
                </c:pt>
                <c:pt idx="218">
                  <c:v>12544.385545249082</c:v>
                </c:pt>
                <c:pt idx="219">
                  <c:v>12735.313874567455</c:v>
                </c:pt>
                <c:pt idx="220">
                  <c:v>12584.49889375066</c:v>
                </c:pt>
                <c:pt idx="221">
                  <c:v>12254.458759460711</c:v>
                </c:pt>
                <c:pt idx="222">
                  <c:v>12232.92184855049</c:v>
                </c:pt>
                <c:pt idx="223">
                  <c:v>12402.648039132284</c:v>
                </c:pt>
                <c:pt idx="224">
                  <c:v>11887.92779081325</c:v>
                </c:pt>
                <c:pt idx="225">
                  <c:v>11834.894974475839</c:v>
                </c:pt>
                <c:pt idx="226">
                  <c:v>12032.424340200418</c:v>
                </c:pt>
                <c:pt idx="227">
                  <c:v>11862.398563430352</c:v>
                </c:pt>
                <c:pt idx="228">
                  <c:v>11208.68232746825</c:v>
                </c:pt>
                <c:pt idx="229">
                  <c:v>10806.611223856307</c:v>
                </c:pt>
                <c:pt idx="230">
                  <c:v>10424.82887338277</c:v>
                </c:pt>
                <c:pt idx="231">
                  <c:v>10888.268829057426</c:v>
                </c:pt>
                <c:pt idx="232">
                  <c:v>10952.915160647906</c:v>
                </c:pt>
                <c:pt idx="233">
                  <c:v>10807.176810883459</c:v>
                </c:pt>
                <c:pt idx="234">
                  <c:v>11181.418782245608</c:v>
                </c:pt>
                <c:pt idx="235">
                  <c:v>11060.642463967282</c:v>
                </c:pt>
                <c:pt idx="236">
                  <c:v>11322.990949492563</c:v>
                </c:pt>
                <c:pt idx="237">
                  <c:v>10858.584101100852</c:v>
                </c:pt>
                <c:pt idx="238">
                  <c:v>11120.905681297283</c:v>
                </c:pt>
                <c:pt idx="239">
                  <c:v>11384.518850342332</c:v>
                </c:pt>
                <c:pt idx="240">
                  <c:v>11094.461135115802</c:v>
                </c:pt>
                <c:pt idx="241">
                  <c:v>10765.864997515522</c:v>
                </c:pt>
                <c:pt idx="242">
                  <c:v>11074.507956372838</c:v>
                </c:pt>
                <c:pt idx="243">
                  <c:v>10754.538132350815</c:v>
                </c:pt>
                <c:pt idx="244">
                  <c:v>10465.62514489744</c:v>
                </c:pt>
                <c:pt idx="245">
                  <c:v>10820.746278147373</c:v>
                </c:pt>
                <c:pt idx="246">
                  <c:v>10458.914196074178</c:v>
                </c:pt>
                <c:pt idx="247">
                  <c:v>10176.548876158125</c:v>
                </c:pt>
                <c:pt idx="248">
                  <c:v>10510.249059957008</c:v>
                </c:pt>
                <c:pt idx="249">
                  <c:v>10747.142293815607</c:v>
                </c:pt>
                <c:pt idx="250">
                  <c:v>10203.155606236636</c:v>
                </c:pt>
                <c:pt idx="251">
                  <c:v>9622.9253839006269</c:v>
                </c:pt>
                <c:pt idx="252">
                  <c:v>10169.603508927425</c:v>
                </c:pt>
                <c:pt idx="253">
                  <c:v>10601.960388997148</c:v>
                </c:pt>
                <c:pt idx="254">
                  <c:v>10599.670222819266</c:v>
                </c:pt>
                <c:pt idx="255">
                  <c:v>10931.473373624167</c:v>
                </c:pt>
                <c:pt idx="256">
                  <c:v>11179.556232952506</c:v>
                </c:pt>
                <c:pt idx="257">
                  <c:v>11355.994365671453</c:v>
                </c:pt>
                <c:pt idx="258">
                  <c:v>11471.233917964499</c:v>
                </c:pt>
                <c:pt idx="259">
                  <c:v>11534.309044100666</c:v>
                </c:pt>
                <c:pt idx="260">
                  <c:v>11553.030376775414</c:v>
                </c:pt>
                <c:pt idx="261">
                  <c:v>11534.148396048877</c:v>
                </c:pt>
                <c:pt idx="262">
                  <c:v>11483.495038711384</c:v>
                </c:pt>
                <c:pt idx="263">
                  <c:v>11406.106445028172</c:v>
                </c:pt>
                <c:pt idx="264">
                  <c:v>11306.3293541605</c:v>
                </c:pt>
                <c:pt idx="265">
                  <c:v>11187.913325244965</c:v>
                </c:pt>
                <c:pt idx="266">
                  <c:v>11054.090671302327</c:v>
                </c:pt>
                <c:pt idx="267">
                  <c:v>10907.645741917011</c:v>
                </c:pt>
                <c:pt idx="268">
                  <c:v>10750.974972842663</c:v>
                </c:pt>
                <c:pt idx="269">
                  <c:v>10586.138931895677</c:v>
                </c:pt>
                <c:pt idx="270">
                  <c:v>10313.907426837834</c:v>
                </c:pt>
                <c:pt idx="271">
                  <c:v>10162.312903677674</c:v>
                </c:pt>
                <c:pt idx="272">
                  <c:v>10003.617583251469</c:v>
                </c:pt>
                <c:pt idx="273">
                  <c:v>9722.4086234284077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C6-4C7C-8429-0F557772614A}"/>
            </c:ext>
          </c:extLst>
        </c:ser>
        <c:ser>
          <c:idx val="3"/>
          <c:order val="3"/>
          <c:tx>
            <c:v>TimeTrial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eTRIMP_TDF!$D$2:$D$367</c:f>
              <c:numCache>
                <c:formatCode>General</c:formatCode>
                <c:ptCount val="366"/>
                <c:pt idx="6">
                  <c:v>465</c:v>
                </c:pt>
                <c:pt idx="13">
                  <c:v>447</c:v>
                </c:pt>
                <c:pt idx="19">
                  <c:v>437</c:v>
                </c:pt>
                <c:pt idx="20">
                  <c:v>466</c:v>
                </c:pt>
                <c:pt idx="65">
                  <c:v>454</c:v>
                </c:pt>
                <c:pt idx="71">
                  <c:v>435</c:v>
                </c:pt>
                <c:pt idx="75">
                  <c:v>444</c:v>
                </c:pt>
                <c:pt idx="76">
                  <c:v>440</c:v>
                </c:pt>
                <c:pt idx="78">
                  <c:v>480</c:v>
                </c:pt>
                <c:pt idx="154">
                  <c:v>437</c:v>
                </c:pt>
                <c:pt idx="159">
                  <c:v>440</c:v>
                </c:pt>
                <c:pt idx="166">
                  <c:v>463</c:v>
                </c:pt>
                <c:pt idx="167">
                  <c:v>481</c:v>
                </c:pt>
                <c:pt idx="170">
                  <c:v>471</c:v>
                </c:pt>
                <c:pt idx="183">
                  <c:v>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C6-4C7C-8429-0F5577726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00543"/>
        <c:axId val="2017976303"/>
      </c:scatterChart>
      <c:scatterChart>
        <c:scatterStyle val="lineMarker"/>
        <c:varyColors val="0"/>
        <c:ser>
          <c:idx val="0"/>
          <c:order val="0"/>
          <c:tx>
            <c:v>Fitness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eTRIMP_TDF!$F$2:$F$367</c:f>
              <c:numCache>
                <c:formatCode>General</c:formatCode>
                <c:ptCount val="366"/>
                <c:pt idx="5">
                  <c:v>0</c:v>
                </c:pt>
                <c:pt idx="6">
                  <c:v>953</c:v>
                </c:pt>
                <c:pt idx="7">
                  <c:v>1029.8883173795878</c:v>
                </c:pt>
                <c:pt idx="8">
                  <c:v>1005.6567823350869</c:v>
                </c:pt>
                <c:pt idx="9">
                  <c:v>1098.87737444001</c:v>
                </c:pt>
                <c:pt idx="10">
                  <c:v>1684.0226432434254</c:v>
                </c:pt>
                <c:pt idx="11">
                  <c:v>2108.4004308084768</c:v>
                </c:pt>
                <c:pt idx="12">
                  <c:v>2172.7933248098698</c:v>
                </c:pt>
                <c:pt idx="13">
                  <c:v>2647.6711626238289</c:v>
                </c:pt>
                <c:pt idx="14">
                  <c:v>2618.375925867796</c:v>
                </c:pt>
                <c:pt idx="15">
                  <c:v>3066.7699566217557</c:v>
                </c:pt>
                <c:pt idx="16">
                  <c:v>2994.6140321168727</c:v>
                </c:pt>
                <c:pt idx="17">
                  <c:v>3685.1558148136378</c:v>
                </c:pt>
                <c:pt idx="18">
                  <c:v>4134.4503140673951</c:v>
                </c:pt>
                <c:pt idx="19">
                  <c:v>4710.1736715572861</c:v>
                </c:pt>
                <c:pt idx="20">
                  <c:v>5181.3512294905322</c:v>
                </c:pt>
                <c:pt idx="21">
                  <c:v>5059.4427741982945</c:v>
                </c:pt>
                <c:pt idx="22">
                  <c:v>5099.0162192419129</c:v>
                </c:pt>
                <c:pt idx="23">
                  <c:v>5250.0449678702953</c:v>
                </c:pt>
                <c:pt idx="24">
                  <c:v>5126.5202647764299</c:v>
                </c:pt>
                <c:pt idx="25">
                  <c:v>5005.9018896031457</c:v>
                </c:pt>
                <c:pt idx="26">
                  <c:v>5117.1214613564352</c:v>
                </c:pt>
                <c:pt idx="27">
                  <c:v>5323.7242241751101</c:v>
                </c:pt>
                <c:pt idx="28">
                  <c:v>5531.465972451675</c:v>
                </c:pt>
                <c:pt idx="29">
                  <c:v>5487.3199077793779</c:v>
                </c:pt>
                <c:pt idx="30">
                  <c:v>5740.2125255497613</c:v>
                </c:pt>
                <c:pt idx="31">
                  <c:v>6193.1550065659085</c:v>
                </c:pt>
                <c:pt idx="32">
                  <c:v>6680.4405149601971</c:v>
                </c:pt>
                <c:pt idx="33">
                  <c:v>6577.2610172231643</c:v>
                </c:pt>
                <c:pt idx="34">
                  <c:v>6756.5091590399525</c:v>
                </c:pt>
                <c:pt idx="35">
                  <c:v>7477.5398944090721</c:v>
                </c:pt>
                <c:pt idx="36">
                  <c:v>7386.6059927030637</c:v>
                </c:pt>
                <c:pt idx="37">
                  <c:v>7667.811612330328</c:v>
                </c:pt>
                <c:pt idx="38">
                  <c:v>7817.4009380238522</c:v>
                </c:pt>
                <c:pt idx="39">
                  <c:v>8403.4706791889803</c:v>
                </c:pt>
                <c:pt idx="40">
                  <c:v>8295.7511878403366</c:v>
                </c:pt>
                <c:pt idx="41">
                  <c:v>8100.5661544378036</c:v>
                </c:pt>
                <c:pt idx="42">
                  <c:v>8335.9734956619577</c:v>
                </c:pt>
                <c:pt idx="43">
                  <c:v>8640.8420991974272</c:v>
                </c:pt>
                <c:pt idx="44">
                  <c:v>9099.5376586990224</c:v>
                </c:pt>
                <c:pt idx="45">
                  <c:v>8929.4408853454388</c:v>
                </c:pt>
                <c:pt idx="46">
                  <c:v>9343.3462021747619</c:v>
                </c:pt>
                <c:pt idx="47">
                  <c:v>10023.513025013421</c:v>
                </c:pt>
                <c:pt idx="48">
                  <c:v>10485.676669715584</c:v>
                </c:pt>
                <c:pt idx="49">
                  <c:v>10358.044783367253</c:v>
                </c:pt>
                <c:pt idx="50">
                  <c:v>10599.337460034092</c:v>
                </c:pt>
                <c:pt idx="51">
                  <c:v>10976.952926995795</c:v>
                </c:pt>
                <c:pt idx="52">
                  <c:v>10766.683738925862</c:v>
                </c:pt>
                <c:pt idx="53">
                  <c:v>11267.361830200218</c:v>
                </c:pt>
                <c:pt idx="54">
                  <c:v>11726.259810456713</c:v>
                </c:pt>
                <c:pt idx="55">
                  <c:v>11450.360695239082</c:v>
                </c:pt>
                <c:pt idx="56">
                  <c:v>11360.953020856659</c:v>
                </c:pt>
                <c:pt idx="57">
                  <c:v>11232.648958252801</c:v>
                </c:pt>
                <c:pt idx="58">
                  <c:v>11051.363673837675</c:v>
                </c:pt>
                <c:pt idx="59">
                  <c:v>11155.343726399606</c:v>
                </c:pt>
                <c:pt idx="60">
                  <c:v>11086.877303702944</c:v>
                </c:pt>
                <c:pt idx="61">
                  <c:v>11446.021780453289</c:v>
                </c:pt>
                <c:pt idx="62">
                  <c:v>11972.716193417536</c:v>
                </c:pt>
                <c:pt idx="63">
                  <c:v>11845.239175195047</c:v>
                </c:pt>
                <c:pt idx="64">
                  <c:v>11998.540676201934</c:v>
                </c:pt>
                <c:pt idx="65">
                  <c:v>12158.23525145645</c:v>
                </c:pt>
                <c:pt idx="66">
                  <c:v>11953.912082704441</c:v>
                </c:pt>
                <c:pt idx="67">
                  <c:v>12032.656693491035</c:v>
                </c:pt>
                <c:pt idx="68">
                  <c:v>12297.548576400595</c:v>
                </c:pt>
                <c:pt idx="69">
                  <c:v>12083.208000085782</c:v>
                </c:pt>
                <c:pt idx="70">
                  <c:v>11872.910496013643</c:v>
                </c:pt>
                <c:pt idx="71">
                  <c:v>11935.560937513565</c:v>
                </c:pt>
                <c:pt idx="72">
                  <c:v>12019.7373197945</c:v>
                </c:pt>
                <c:pt idx="73">
                  <c:v>12492.93317377665</c:v>
                </c:pt>
                <c:pt idx="74">
                  <c:v>12924.995527431447</c:v>
                </c:pt>
                <c:pt idx="75">
                  <c:v>13325.892182643685</c:v>
                </c:pt>
                <c:pt idx="76">
                  <c:v>13780.356415732023</c:v>
                </c:pt>
                <c:pt idx="77">
                  <c:v>14083.12787193891</c:v>
                </c:pt>
                <c:pt idx="78">
                  <c:v>13983.775626451405</c:v>
                </c:pt>
                <c:pt idx="79">
                  <c:v>13767.250171727534</c:v>
                </c:pt>
                <c:pt idx="80">
                  <c:v>13618.329995750171</c:v>
                </c:pt>
                <c:pt idx="81">
                  <c:v>13416.913660337006</c:v>
                </c:pt>
                <c:pt idx="82">
                  <c:v>13745.236311576798</c:v>
                </c:pt>
                <c:pt idx="83">
                  <c:v>13421.834084599055</c:v>
                </c:pt>
                <c:pt idx="84">
                  <c:v>13293.040966555007</c:v>
                </c:pt>
                <c:pt idx="85">
                  <c:v>13107.278133349333</c:v>
                </c:pt>
                <c:pt idx="86">
                  <c:v>13519.77798629169</c:v>
                </c:pt>
                <c:pt idx="87">
                  <c:v>13287.680413438116</c:v>
                </c:pt>
                <c:pt idx="88">
                  <c:v>13895.043705005895</c:v>
                </c:pt>
                <c:pt idx="89">
                  <c:v>13667.116762733742</c:v>
                </c:pt>
                <c:pt idx="90">
                  <c:v>13864.552556979763</c:v>
                </c:pt>
                <c:pt idx="91">
                  <c:v>13677.1890199927</c:v>
                </c:pt>
                <c:pt idx="92">
                  <c:v>13592.387831013813</c:v>
                </c:pt>
                <c:pt idx="93">
                  <c:v>14249.581870981485</c:v>
                </c:pt>
                <c:pt idx="94">
                  <c:v>14037.784443646518</c:v>
                </c:pt>
                <c:pt idx="95">
                  <c:v>14156.037452548138</c:v>
                </c:pt>
                <c:pt idx="96">
                  <c:v>13901.969767602006</c:v>
                </c:pt>
                <c:pt idx="97">
                  <c:v>14576.879866758825</c:v>
                </c:pt>
                <c:pt idx="98">
                  <c:v>14339.810469621118</c:v>
                </c:pt>
                <c:pt idx="99">
                  <c:v>14220.418915544429</c:v>
                </c:pt>
                <c:pt idx="100">
                  <c:v>14389.836443363132</c:v>
                </c:pt>
                <c:pt idx="101">
                  <c:v>14438.267862500716</c:v>
                </c:pt>
                <c:pt idx="102">
                  <c:v>14168.559772032953</c:v>
                </c:pt>
                <c:pt idx="103">
                  <c:v>13971.197458030141</c:v>
                </c:pt>
                <c:pt idx="104">
                  <c:v>14991.478746394225</c:v>
                </c:pt>
                <c:pt idx="105">
                  <c:v>14638.754536902827</c:v>
                </c:pt>
                <c:pt idx="106">
                  <c:v>14503.460133137682</c:v>
                </c:pt>
                <c:pt idx="107">
                  <c:v>14396.218178498521</c:v>
                </c:pt>
                <c:pt idx="108">
                  <c:v>14191.952646172136</c:v>
                </c:pt>
                <c:pt idx="109">
                  <c:v>14356.039937296473</c:v>
                </c:pt>
                <c:pt idx="110">
                  <c:v>14128.266531218851</c:v>
                </c:pt>
                <c:pt idx="111">
                  <c:v>14960.85224921171</c:v>
                </c:pt>
                <c:pt idx="112">
                  <c:v>14608.848629542767</c:v>
                </c:pt>
                <c:pt idx="113">
                  <c:v>14265.127061336938</c:v>
                </c:pt>
                <c:pt idx="114">
                  <c:v>14215.497481892238</c:v>
                </c:pt>
                <c:pt idx="115">
                  <c:v>13881.030802744031</c:v>
                </c:pt>
                <c:pt idx="116">
                  <c:v>13730.618360427208</c:v>
                </c:pt>
                <c:pt idx="117">
                  <c:v>13407.560069184616</c:v>
                </c:pt>
                <c:pt idx="118">
                  <c:v>13092.10279464797</c:v>
                </c:pt>
                <c:pt idx="119">
                  <c:v>13068.06769771445</c:v>
                </c:pt>
                <c:pt idx="120">
                  <c:v>13289.598106072926</c:v>
                </c:pt>
                <c:pt idx="121">
                  <c:v>13056.916277567489</c:v>
                </c:pt>
                <c:pt idx="122">
                  <c:v>13143.709060033456</c:v>
                </c:pt>
                <c:pt idx="123">
                  <c:v>13346.45975471724</c:v>
                </c:pt>
                <c:pt idx="124">
                  <c:v>13177.875267525027</c:v>
                </c:pt>
                <c:pt idx="125">
                  <c:v>12867.822088973046</c:v>
                </c:pt>
                <c:pt idx="126">
                  <c:v>12983.063938760502</c:v>
                </c:pt>
                <c:pt idx="127">
                  <c:v>13451.594342195385</c:v>
                </c:pt>
                <c:pt idx="128">
                  <c:v>13135.101015485301</c:v>
                </c:pt>
                <c:pt idx="129">
                  <c:v>13175.054242938526</c:v>
                </c:pt>
                <c:pt idx="130">
                  <c:v>13639.067438336977</c:v>
                </c:pt>
                <c:pt idx="131">
                  <c:v>14010.1631858766</c:v>
                </c:pt>
                <c:pt idx="132">
                  <c:v>13680.527676386089</c:v>
                </c:pt>
                <c:pt idx="133">
                  <c:v>13833.647934453418</c:v>
                </c:pt>
                <c:pt idx="134">
                  <c:v>14343.165531109051</c:v>
                </c:pt>
                <c:pt idx="135">
                  <c:v>14691.695038094373</c:v>
                </c:pt>
                <c:pt idx="136">
                  <c:v>14346.024233628405</c:v>
                </c:pt>
                <c:pt idx="137">
                  <c:v>14380.486480165084</c:v>
                </c:pt>
                <c:pt idx="138">
                  <c:v>14804.137888166581</c:v>
                </c:pt>
                <c:pt idx="139">
                  <c:v>14588.078293090399</c:v>
                </c:pt>
                <c:pt idx="140">
                  <c:v>14729.84541586896</c:v>
                </c:pt>
                <c:pt idx="141">
                  <c:v>15161.276997360377</c:v>
                </c:pt>
                <c:pt idx="142">
                  <c:v>15484.557721414345</c:v>
                </c:pt>
                <c:pt idx="143">
                  <c:v>15120.232195293482</c:v>
                </c:pt>
                <c:pt idx="144">
                  <c:v>14857.478634311778</c:v>
                </c:pt>
                <c:pt idx="145">
                  <c:v>14708.252421446088</c:v>
                </c:pt>
                <c:pt idx="146">
                  <c:v>14487.859649676404</c:v>
                </c:pt>
                <c:pt idx="147">
                  <c:v>14981.984748100496</c:v>
                </c:pt>
                <c:pt idx="148">
                  <c:v>14938.483916375875</c:v>
                </c:pt>
                <c:pt idx="149">
                  <c:v>14726.006585850959</c:v>
                </c:pt>
                <c:pt idx="150">
                  <c:v>15245.528488537928</c:v>
                </c:pt>
                <c:pt idx="151">
                  <c:v>15295.826917107455</c:v>
                </c:pt>
                <c:pt idx="152">
                  <c:v>15034.941908488699</c:v>
                </c:pt>
                <c:pt idx="153">
                  <c:v>15261.195084100458</c:v>
                </c:pt>
                <c:pt idx="154">
                  <c:v>15222.124904100498</c:v>
                </c:pt>
                <c:pt idx="155">
                  <c:v>14863.97397953813</c:v>
                </c:pt>
                <c:pt idx="156">
                  <c:v>15056.249742154654</c:v>
                </c:pt>
                <c:pt idx="157">
                  <c:v>15157.001580379158</c:v>
                </c:pt>
                <c:pt idx="158">
                  <c:v>14866.382897783553</c:v>
                </c:pt>
                <c:pt idx="159">
                  <c:v>15139.60198261677</c:v>
                </c:pt>
                <c:pt idx="160">
                  <c:v>15210.392683209444</c:v>
                </c:pt>
                <c:pt idx="161">
                  <c:v>14852.517798016466</c:v>
                </c:pt>
                <c:pt idx="162">
                  <c:v>14655.063105261601</c:v>
                </c:pt>
                <c:pt idx="163">
                  <c:v>14639.254188389858</c:v>
                </c:pt>
                <c:pt idx="164">
                  <c:v>14610.81722866796</c:v>
                </c:pt>
                <c:pt idx="165">
                  <c:v>14382.049342645058</c:v>
                </c:pt>
                <c:pt idx="166">
                  <c:v>14335.663979128405</c:v>
                </c:pt>
                <c:pt idx="167">
                  <c:v>14665.369984979323</c:v>
                </c:pt>
                <c:pt idx="168">
                  <c:v>14802.318564611944</c:v>
                </c:pt>
                <c:pt idx="169">
                  <c:v>14990.044975150437</c:v>
                </c:pt>
                <c:pt idx="170">
                  <c:v>15406.354499878131</c:v>
                </c:pt>
                <c:pt idx="171">
                  <c:v>15489.868963658377</c:v>
                </c:pt>
                <c:pt idx="172">
                  <c:v>15125.41847296573</c:v>
                </c:pt>
                <c:pt idx="173">
                  <c:v>14879.835687617844</c:v>
                </c:pt>
                <c:pt idx="174">
                  <c:v>14675.173450996437</c:v>
                </c:pt>
                <c:pt idx="175">
                  <c:v>14940.891371608712</c:v>
                </c:pt>
                <c:pt idx="176">
                  <c:v>15016.357397722708</c:v>
                </c:pt>
                <c:pt idx="177">
                  <c:v>14663.047835527183</c:v>
                </c:pt>
                <c:pt idx="178">
                  <c:v>14521.051051419752</c:v>
                </c:pt>
                <c:pt idx="179">
                  <c:v>14900.395212143176</c:v>
                </c:pt>
                <c:pt idx="180">
                  <c:v>14886.814044586457</c:v>
                </c:pt>
                <c:pt idx="181">
                  <c:v>15412.552418995641</c:v>
                </c:pt>
                <c:pt idx="182">
                  <c:v>15160.213856192786</c:v>
                </c:pt>
                <c:pt idx="183">
                  <c:v>15189.519594165278</c:v>
                </c:pt>
                <c:pt idx="184">
                  <c:v>14946.821417551868</c:v>
                </c:pt>
                <c:pt idx="185">
                  <c:v>14811.147919686746</c:v>
                </c:pt>
                <c:pt idx="186">
                  <c:v>14540.66659039238</c:v>
                </c:pt>
                <c:pt idx="187">
                  <c:v>15031.549230568371</c:v>
                </c:pt>
                <c:pt idx="188">
                  <c:v>15059.882230169327</c:v>
                </c:pt>
                <c:pt idx="189">
                  <c:v>15441.54860207759</c:v>
                </c:pt>
                <c:pt idx="190">
                  <c:v>15628.235007993293</c:v>
                </c:pt>
                <c:pt idx="191">
                  <c:v>15896.528997652846</c:v>
                </c:pt>
                <c:pt idx="192">
                  <c:v>16241.510482254369</c:v>
                </c:pt>
                <c:pt idx="193">
                  <c:v>16326.375134387012</c:v>
                </c:pt>
                <c:pt idx="194">
                  <c:v>16664.243064392133</c:v>
                </c:pt>
                <c:pt idx="195">
                  <c:v>16823.161531869933</c:v>
                </c:pt>
                <c:pt idx="196">
                  <c:v>17148.34091584817</c:v>
                </c:pt>
                <c:pt idx="197">
                  <c:v>16850.869377385938</c:v>
                </c:pt>
                <c:pt idx="198">
                  <c:v>17060.396842492682</c:v>
                </c:pt>
                <c:pt idx="199">
                  <c:v>17441.994479745434</c:v>
                </c:pt>
                <c:pt idx="200">
                  <c:v>17295.613768216139</c:v>
                </c:pt>
                <c:pt idx="201">
                  <c:v>17631.677147935774</c:v>
                </c:pt>
                <c:pt idx="202">
                  <c:v>17981.833523152658</c:v>
                </c:pt>
                <c:pt idx="203">
                  <c:v>17756.900109452727</c:v>
                </c:pt>
                <c:pt idx="204">
                  <c:v>17860.110199592706</c:v>
                </c:pt>
                <c:pt idx="205">
                  <c:v>17997.891930391223</c:v>
                </c:pt>
                <c:pt idx="206">
                  <c:v>18476.431889453914</c:v>
                </c:pt>
                <c:pt idx="207">
                  <c:v>18520.712610410355</c:v>
                </c:pt>
                <c:pt idx="208">
                  <c:v>18505.951480688869</c:v>
                </c:pt>
                <c:pt idx="209">
                  <c:v>18395.537655452837</c:v>
                </c:pt>
                <c:pt idx="210">
                  <c:v>17962.721681294886</c:v>
                </c:pt>
                <c:pt idx="211">
                  <c:v>17540.089136998835</c:v>
                </c:pt>
                <c:pt idx="212">
                  <c:v>17261.853623635943</c:v>
                </c:pt>
                <c:pt idx="213">
                  <c:v>17187.711322615927</c:v>
                </c:pt>
                <c:pt idx="214">
                  <c:v>17110.313464886633</c:v>
                </c:pt>
                <c:pt idx="215">
                  <c:v>16813.736648206439</c:v>
                </c:pt>
                <c:pt idx="216">
                  <c:v>17081.137783800776</c:v>
                </c:pt>
                <c:pt idx="217">
                  <c:v>16679.247421687305</c:v>
                </c:pt>
                <c:pt idx="218">
                  <c:v>16414.81286194508</c:v>
                </c:pt>
                <c:pt idx="219">
                  <c:v>16028.600001384448</c:v>
                </c:pt>
                <c:pt idx="220">
                  <c:v>15925.47407802602</c:v>
                </c:pt>
                <c:pt idx="221">
                  <c:v>16012.774533706646</c:v>
                </c:pt>
                <c:pt idx="222">
                  <c:v>15843.020956910617</c:v>
                </c:pt>
                <c:pt idx="223">
                  <c:v>15470.261395461348</c:v>
                </c:pt>
                <c:pt idx="224">
                  <c:v>15727.27223777723</c:v>
                </c:pt>
                <c:pt idx="225">
                  <c:v>15613.236048461331</c:v>
                </c:pt>
                <c:pt idx="226">
                  <c:v>15245.882938340641</c:v>
                </c:pt>
                <c:pt idx="227">
                  <c:v>15188.173027304145</c:v>
                </c:pt>
                <c:pt idx="228">
                  <c:v>15631.820933137786</c:v>
                </c:pt>
                <c:pt idx="229">
                  <c:v>15949.030552026898</c:v>
                </c:pt>
                <c:pt idx="230">
                  <c:v>16326.776763605863</c:v>
                </c:pt>
                <c:pt idx="231">
                  <c:v>15942.635243952871</c:v>
                </c:pt>
                <c:pt idx="232">
                  <c:v>15862.531926344158</c:v>
                </c:pt>
                <c:pt idx="233">
                  <c:v>15977.313304692338</c:v>
                </c:pt>
                <c:pt idx="234">
                  <c:v>15601.394070804254</c:v>
                </c:pt>
                <c:pt idx="235">
                  <c:v>15638.319582444537</c:v>
                </c:pt>
                <c:pt idx="236">
                  <c:v>15311.376299076423</c:v>
                </c:pt>
                <c:pt idx="237">
                  <c:v>15648.125439726336</c:v>
                </c:pt>
                <c:pt idx="238">
                  <c:v>15348.951441075451</c:v>
                </c:pt>
                <c:pt idx="239">
                  <c:v>14987.816502010326</c:v>
                </c:pt>
                <c:pt idx="240">
                  <c:v>15114.178458952349</c:v>
                </c:pt>
                <c:pt idx="241">
                  <c:v>15328.567332176202</c:v>
                </c:pt>
                <c:pt idx="242">
                  <c:v>14967.911996812572</c:v>
                </c:pt>
                <c:pt idx="243">
                  <c:v>15163.742273189919</c:v>
                </c:pt>
                <c:pt idx="244">
                  <c:v>15387.964993461681</c:v>
                </c:pt>
                <c:pt idx="245">
                  <c:v>15025.912131311203</c:v>
                </c:pt>
                <c:pt idx="246">
                  <c:v>15302.377762349854</c:v>
                </c:pt>
                <c:pt idx="247">
                  <c:v>15571.338623391543</c:v>
                </c:pt>
                <c:pt idx="248">
                  <c:v>15284.971289016359</c:v>
                </c:pt>
                <c:pt idx="249">
                  <c:v>15026.341695016918</c:v>
                </c:pt>
                <c:pt idx="250">
                  <c:v>15494.797219146098</c:v>
                </c:pt>
                <c:pt idx="251">
                  <c:v>16112.230774914078</c:v>
                </c:pt>
                <c:pt idx="252">
                  <c:v>15733.137160510531</c:v>
                </c:pt>
                <c:pt idx="253">
                  <c:v>15362.962979454804</c:v>
                </c:pt>
                <c:pt idx="254">
                  <c:v>15338.020372524206</c:v>
                </c:pt>
                <c:pt idx="255">
                  <c:v>14977.14262306518</c:v>
                </c:pt>
                <c:pt idx="256">
                  <c:v>14624.755718375658</c:v>
                </c:pt>
                <c:pt idx="257">
                  <c:v>14280.659883199318</c:v>
                </c:pt>
                <c:pt idx="258">
                  <c:v>13944.660042654665</c:v>
                </c:pt>
                <c:pt idx="259">
                  <c:v>13616.565711643143</c:v>
                </c:pt>
                <c:pt idx="260">
                  <c:v>13296.190886859284</c:v>
                </c:pt>
                <c:pt idx="261">
                  <c:v>12983.353941341671</c:v>
                </c:pt>
                <c:pt idx="262">
                  <c:v>12677.877521504952</c:v>
                </c:pt>
                <c:pt idx="263">
                  <c:v>12379.588446594502</c:v>
                </c:pt>
                <c:pt idx="264">
                  <c:v>12088.317610506758</c:v>
                </c:pt>
                <c:pt idx="265">
                  <c:v>11803.899885919549</c:v>
                </c:pt>
                <c:pt idx="266">
                  <c:v>11526.174030678083</c:v>
                </c:pt>
                <c:pt idx="267">
                  <c:v>11254.982596383512</c:v>
                </c:pt>
                <c:pt idx="268">
                  <c:v>10990.171839132252</c:v>
                </c:pt>
                <c:pt idx="269">
                  <c:v>10731.591632355456</c:v>
                </c:pt>
                <c:pt idx="270">
                  <c:v>10580.095381709232</c:v>
                </c:pt>
                <c:pt idx="271">
                  <c:v>10331.163582319223</c:v>
                </c:pt>
                <c:pt idx="272">
                  <c:v>10088.088728307483</c:v>
                </c:pt>
                <c:pt idx="273">
                  <c:v>9967.7330156278913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C6-4C7C-8429-0F557772614A}"/>
            </c:ext>
          </c:extLst>
        </c:ser>
        <c:ser>
          <c:idx val="1"/>
          <c:order val="1"/>
          <c:tx>
            <c:v>Fatigue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eTRIMP_TDF!$H$2:$H$367</c:f>
              <c:numCache>
                <c:formatCode>General</c:formatCode>
                <c:ptCount val="366"/>
                <c:pt idx="5">
                  <c:v>0</c:v>
                </c:pt>
                <c:pt idx="6">
                  <c:v>1906</c:v>
                </c:pt>
                <c:pt idx="7">
                  <c:v>1850.890876923846</c:v>
                </c:pt>
                <c:pt idx="8">
                  <c:v>1604.4963960545156</c:v>
                </c:pt>
                <c:pt idx="9">
                  <c:v>1624.6664659684739</c:v>
                </c:pt>
                <c:pt idx="10">
                  <c:v>2630.3874538133005</c:v>
                </c:pt>
                <c:pt idx="11">
                  <c:v>3208.2247514909018</c:v>
                </c:pt>
                <c:pt idx="12">
                  <c:v>3009.1391344989811</c:v>
                </c:pt>
                <c:pt idx="13">
                  <c:v>3660.5562129705559</c:v>
                </c:pt>
                <c:pt idx="14">
                  <c:v>3239.255281817394</c:v>
                </c:pt>
                <c:pt idx="15">
                  <c:v>3828.0388154565453</c:v>
                </c:pt>
                <c:pt idx="16">
                  <c:v>3318.4422485051432</c:v>
                </c:pt>
                <c:pt idx="17">
                  <c:v>4398.6842468264085</c:v>
                </c:pt>
                <c:pt idx="18">
                  <c:v>4885.1221615530867</c:v>
                </c:pt>
                <c:pt idx="19">
                  <c:v>5580.8044394302069</c:v>
                </c:pt>
                <c:pt idx="20">
                  <c:v>6001.8760313697476</c:v>
                </c:pt>
                <c:pt idx="21">
                  <c:v>5202.8936886347619</c:v>
                </c:pt>
                <c:pt idx="22">
                  <c:v>4827.5007534271781</c:v>
                </c:pt>
                <c:pt idx="23">
                  <c:v>4726.8537141733714</c:v>
                </c:pt>
                <c:pt idx="24">
                  <c:v>4097.6050201689577</c:v>
                </c:pt>
                <c:pt idx="25">
                  <c:v>3552.1232338898667</c:v>
                </c:pt>
                <c:pt idx="26">
                  <c:v>3537.2571286482707</c:v>
                </c:pt>
                <c:pt idx="27">
                  <c:v>3720.3700305589709</c:v>
                </c:pt>
                <c:pt idx="28">
                  <c:v>3891.1065583844797</c:v>
                </c:pt>
                <c:pt idx="29">
                  <c:v>3545.114281036495</c:v>
                </c:pt>
                <c:pt idx="30">
                  <c:v>3837.1812223192919</c:v>
                </c:pt>
                <c:pt idx="31">
                  <c:v>4502.3675989649819</c:v>
                </c:pt>
                <c:pt idx="32">
                  <c:v>5169.0029680940315</c:v>
                </c:pt>
                <c:pt idx="33">
                  <c:v>4588.8944367838094</c:v>
                </c:pt>
                <c:pt idx="34">
                  <c:v>4646.011171534441</c:v>
                </c:pt>
                <c:pt idx="35">
                  <c:v>5787.5244065956567</c:v>
                </c:pt>
                <c:pt idx="36">
                  <c:v>5187.0770023425594</c:v>
                </c:pt>
                <c:pt idx="37">
                  <c:v>5406.5624176331858</c:v>
                </c:pt>
                <c:pt idx="38">
                  <c:v>5346.8294734661204</c:v>
                </c:pt>
                <c:pt idx="39">
                  <c:v>6175.04830428068</c:v>
                </c:pt>
                <c:pt idx="40">
                  <c:v>5533.0129048707558</c:v>
                </c:pt>
                <c:pt idx="41">
                  <c:v>4796.4466062650117</c:v>
                </c:pt>
                <c:pt idx="42">
                  <c:v>5009.9335603028994</c:v>
                </c:pt>
                <c:pt idx="43">
                  <c:v>5345.0006826433273</c:v>
                </c:pt>
                <c:pt idx="44">
                  <c:v>5957.4629659331349</c:v>
                </c:pt>
                <c:pt idx="45">
                  <c:v>5252.3929837476035</c:v>
                </c:pt>
                <c:pt idx="46">
                  <c:v>5801.183398413712</c:v>
                </c:pt>
                <c:pt idx="47">
                  <c:v>6828.9176804824992</c:v>
                </c:pt>
                <c:pt idx="48">
                  <c:v>7315.837816423551</c:v>
                </c:pt>
                <c:pt idx="49">
                  <c:v>6580.0949212142023</c:v>
                </c:pt>
                <c:pt idx="50">
                  <c:v>6674.1388654590046</c:v>
                </c:pt>
                <c:pt idx="51">
                  <c:v>7039.663482330162</c:v>
                </c:pt>
                <c:pt idx="52">
                  <c:v>6198.5286945104208</c:v>
                </c:pt>
                <c:pt idx="53">
                  <c:v>6881.3675362384283</c:v>
                </c:pt>
                <c:pt idx="54">
                  <c:v>7413.3054372234501</c:v>
                </c:pt>
                <c:pt idx="55">
                  <c:v>6426.4306476268657</c:v>
                </c:pt>
                <c:pt idx="56">
                  <c:v>5930.9307027049763</c:v>
                </c:pt>
                <c:pt idx="57">
                  <c:v>5419.3927511247584</c:v>
                </c:pt>
                <c:pt idx="58">
                  <c:v>4863.9518060163891</c:v>
                </c:pt>
                <c:pt idx="59">
                  <c:v>4944.4523260855904</c:v>
                </c:pt>
                <c:pt idx="60">
                  <c:v>4674.2364478519767</c:v>
                </c:pt>
                <c:pt idx="61">
                  <c:v>5291.9922748496701</c:v>
                </c:pt>
                <c:pt idx="62">
                  <c:v>6179.5111487158674</c:v>
                </c:pt>
                <c:pt idx="63">
                  <c:v>5665.3232460816434</c:v>
                </c:pt>
                <c:pt idx="64">
                  <c:v>5775.1435169691358</c:v>
                </c:pt>
                <c:pt idx="65">
                  <c:v>5890.3442827460813</c:v>
                </c:pt>
                <c:pt idx="66">
                  <c:v>5269.6884806324124</c:v>
                </c:pt>
                <c:pt idx="67">
                  <c:v>5288.1764824283509</c:v>
                </c:pt>
                <c:pt idx="68">
                  <c:v>5680.2033225957921</c:v>
                </c:pt>
                <c:pt idx="69">
                  <c:v>5074.0427264458431</c:v>
                </c:pt>
                <c:pt idx="70">
                  <c:v>4546.5755019440576</c:v>
                </c:pt>
                <c:pt idx="71">
                  <c:v>4625.3258221808919</c:v>
                </c:pt>
                <c:pt idx="72">
                  <c:v>4739.5927343924541</c:v>
                </c:pt>
                <c:pt idx="73">
                  <c:v>5620.6481952613512</c:v>
                </c:pt>
                <c:pt idx="74">
                  <c:v>6324.4157027428091</c:v>
                </c:pt>
                <c:pt idx="75">
                  <c:v>6892.4962015407555</c:v>
                </c:pt>
                <c:pt idx="76">
                  <c:v>7510.9526312277549</c:v>
                </c:pt>
                <c:pt idx="77">
                  <c:v>7765.0788420818162</c:v>
                </c:pt>
                <c:pt idx="78">
                  <c:v>7195.3752380184569</c:v>
                </c:pt>
                <c:pt idx="79">
                  <c:v>6462.4901742479033</c:v>
                </c:pt>
                <c:pt idx="80">
                  <c:v>5952.1899094082073</c:v>
                </c:pt>
                <c:pt idx="81">
                  <c:v>5397.8218875820103</c:v>
                </c:pt>
                <c:pt idx="82">
                  <c:v>5967.2525011326543</c:v>
                </c:pt>
                <c:pt idx="83">
                  <c:v>5172.8793154608938</c:v>
                </c:pt>
                <c:pt idx="84">
                  <c:v>4858.254756647897</c:v>
                </c:pt>
                <c:pt idx="85">
                  <c:v>4465.5136798942585</c:v>
                </c:pt>
                <c:pt idx="86">
                  <c:v>5312.8391201324393</c:v>
                </c:pt>
                <c:pt idx="87">
                  <c:v>4777.5828181710121</c:v>
                </c:pt>
                <c:pt idx="88">
                  <c:v>5981.5809592986407</c:v>
                </c:pt>
                <c:pt idx="89">
                  <c:v>5383.3003391824823</c:v>
                </c:pt>
                <c:pt idx="90">
                  <c:v>5704.6640917549503</c:v>
                </c:pt>
                <c:pt idx="91">
                  <c:v>5222.9392266408086</c:v>
                </c:pt>
                <c:pt idx="92">
                  <c:v>5001.6505873132219</c:v>
                </c:pt>
                <c:pt idx="93">
                  <c:v>6289.8203564143478</c:v>
                </c:pt>
                <c:pt idx="94">
                  <c:v>5699.4486603744081</c:v>
                </c:pt>
                <c:pt idx="95">
                  <c:v>5837.802884439353</c:v>
                </c:pt>
                <c:pt idx="96">
                  <c:v>5218.6623036183382</c:v>
                </c:pt>
                <c:pt idx="97">
                  <c:v>6527.9430172661096</c:v>
                </c:pt>
                <c:pt idx="98">
                  <c:v>5870.7295324965089</c:v>
                </c:pt>
                <c:pt idx="99">
                  <c:v>5525.2056871319392</c:v>
                </c:pt>
                <c:pt idx="100">
                  <c:v>5797.678701748694</c:v>
                </c:pt>
                <c:pt idx="101">
                  <c:v>5799.8795363982672</c:v>
                </c:pt>
                <c:pt idx="102">
                  <c:v>5167.7873913169869</c:v>
                </c:pt>
                <c:pt idx="103">
                  <c:v>4751.8406801403398</c:v>
                </c:pt>
                <c:pt idx="104">
                  <c:v>6817.2656687475319</c:v>
                </c:pt>
                <c:pt idx="105">
                  <c:v>5909.7369449628777</c:v>
                </c:pt>
                <c:pt idx="106">
                  <c:v>5541.2819509254741</c:v>
                </c:pt>
                <c:pt idx="107">
                  <c:v>5271.6148595418636</c:v>
                </c:pt>
                <c:pt idx="108">
                  <c:v>4838.7528177314989</c:v>
                </c:pt>
                <c:pt idx="109">
                  <c:v>5190.6078800453552</c:v>
                </c:pt>
                <c:pt idx="110">
                  <c:v>4719.6232574804599</c:v>
                </c:pt>
                <c:pt idx="111">
                  <c:v>6421.3370970567721</c:v>
                </c:pt>
                <c:pt idx="112">
                  <c:v>5566.5152162845025</c:v>
                </c:pt>
                <c:pt idx="113">
                  <c:v>4825.4890196201377</c:v>
                </c:pt>
                <c:pt idx="114">
                  <c:v>4755.1193865958685</c:v>
                </c:pt>
                <c:pt idx="115">
                  <c:v>4122.1079069135985</c:v>
                </c:pt>
                <c:pt idx="116">
                  <c:v>3925.7338448888772</c:v>
                </c:pt>
                <c:pt idx="117">
                  <c:v>3403.1319104354752</c:v>
                </c:pt>
                <c:pt idx="118">
                  <c:v>2950.0998430911277</c:v>
                </c:pt>
                <c:pt idx="119">
                  <c:v>3125.3763560321772</c:v>
                </c:pt>
                <c:pt idx="120">
                  <c:v>3767.3196914460495</c:v>
                </c:pt>
                <c:pt idx="121">
                  <c:v>3425.8061818082538</c:v>
                </c:pt>
                <c:pt idx="122">
                  <c:v>3757.7556678371279</c:v>
                </c:pt>
                <c:pt idx="123">
                  <c:v>4281.5153411089905</c:v>
                </c:pt>
                <c:pt idx="124">
                  <c:v>4002.4214266487443</c:v>
                </c:pt>
                <c:pt idx="125">
                  <c:v>3469.6106802483891</c:v>
                </c:pt>
                <c:pt idx="126">
                  <c:v>3843.7288194445223</c:v>
                </c:pt>
                <c:pt idx="127">
                  <c:v>4880.0435662093123</c:v>
                </c:pt>
                <c:pt idx="128">
                  <c:v>4230.4019173649149</c:v>
                </c:pt>
                <c:pt idx="129">
                  <c:v>4365.2419292244385</c:v>
                </c:pt>
                <c:pt idx="130">
                  <c:v>5332.131755507512</c:v>
                </c:pt>
                <c:pt idx="131">
                  <c:v>6006.3071774056007</c:v>
                </c:pt>
                <c:pt idx="132">
                  <c:v>5206.7349512038081</c:v>
                </c:pt>
                <c:pt idx="133">
                  <c:v>5463.6034590554218</c:v>
                </c:pt>
                <c:pt idx="134">
                  <c:v>6406.2770916537911</c:v>
                </c:pt>
                <c:pt idx="135">
                  <c:v>6925.4600304305404</c:v>
                </c:pt>
                <c:pt idx="136">
                  <c:v>6003.5282459834552</c:v>
                </c:pt>
                <c:pt idx="137">
                  <c:v>5948.325956969029</c:v>
                </c:pt>
                <c:pt idx="138">
                  <c:v>6680.4723126068011</c:v>
                </c:pt>
                <c:pt idx="139">
                  <c:v>6055.6674076918225</c:v>
                </c:pt>
                <c:pt idx="140">
                  <c:v>6219.524243965514</c:v>
                </c:pt>
                <c:pt idx="141">
                  <c:v>6947.568114054161</c:v>
                </c:pt>
                <c:pt idx="142">
                  <c:v>7382.6932550826014</c:v>
                </c:pt>
                <c:pt idx="143">
                  <c:v>6399.8936234658368</c:v>
                </c:pt>
                <c:pt idx="144">
                  <c:v>5733.9263429346438</c:v>
                </c:pt>
                <c:pt idx="145">
                  <c:v>5371.304425485424</c:v>
                </c:pt>
                <c:pt idx="146">
                  <c:v>4907.6002992836602</c:v>
                </c:pt>
                <c:pt idx="147">
                  <c:v>5924.2902402563823</c:v>
                </c:pt>
                <c:pt idx="148">
                  <c:v>5753.6362809839511</c:v>
                </c:pt>
                <c:pt idx="149">
                  <c:v>5265.7001351858135</c:v>
                </c:pt>
                <c:pt idx="150">
                  <c:v>6296.7190739041253</c:v>
                </c:pt>
                <c:pt idx="151">
                  <c:v>6276.486606102917</c:v>
                </c:pt>
                <c:pt idx="152">
                  <c:v>5638.9475269086415</c:v>
                </c:pt>
                <c:pt idx="153">
                  <c:v>6048.2789889280439</c:v>
                </c:pt>
                <c:pt idx="154">
                  <c:v>5883.1193870250945</c:v>
                </c:pt>
                <c:pt idx="155">
                  <c:v>5099.9461782038898</c:v>
                </c:pt>
                <c:pt idx="156">
                  <c:v>5505.0306318003531</c:v>
                </c:pt>
                <c:pt idx="157">
                  <c:v>5682.1893921555056</c:v>
                </c:pt>
                <c:pt idx="158">
                  <c:v>5057.764406254526</c:v>
                </c:pt>
                <c:pt idx="159">
                  <c:v>5630.4641859251478</c:v>
                </c:pt>
                <c:pt idx="160">
                  <c:v>5734.9249681134079</c:v>
                </c:pt>
                <c:pt idx="161">
                  <c:v>4971.4797115830279</c:v>
                </c:pt>
                <c:pt idx="162">
                  <c:v>4613.6658910277338</c:v>
                </c:pt>
                <c:pt idx="163">
                  <c:v>4657.484997763172</c:v>
                </c:pt>
                <c:pt idx="164">
                  <c:v>4669.4708129789178</c:v>
                </c:pt>
                <c:pt idx="165">
                  <c:v>4277.8610512999367</c:v>
                </c:pt>
                <c:pt idx="166">
                  <c:v>4292.3832035739924</c:v>
                </c:pt>
                <c:pt idx="167">
                  <c:v>5054.9721364371781</c:v>
                </c:pt>
                <c:pt idx="168">
                  <c:v>5346.0436289303489</c:v>
                </c:pt>
                <c:pt idx="169">
                  <c:v>5706.3670730199801</c:v>
                </c:pt>
                <c:pt idx="170">
                  <c:v>6484.7235034631512</c:v>
                </c:pt>
                <c:pt idx="171">
                  <c:v>6513.4634911427756</c:v>
                </c:pt>
                <c:pt idx="172">
                  <c:v>5646.3775513013352</c:v>
                </c:pt>
                <c:pt idx="173">
                  <c:v>5115.3055128686747</c:v>
                </c:pt>
                <c:pt idx="174">
                  <c:v>4725.2156995761216</c:v>
                </c:pt>
                <c:pt idx="175">
                  <c:v>5318.1850615151334</c:v>
                </c:pt>
                <c:pt idx="176">
                  <c:v>5464.2170966090289</c:v>
                </c:pt>
                <c:pt idx="177">
                  <c:v>4736.8090404874702</c:v>
                </c:pt>
                <c:pt idx="178">
                  <c:v>4512.2350725354509</c:v>
                </c:pt>
                <c:pt idx="179">
                  <c:v>5353.5568628586398</c:v>
                </c:pt>
                <c:pt idx="180">
                  <c:v>5314.8801294680688</c:v>
                </c:pt>
                <c:pt idx="181">
                  <c:v>6359.3521240572527</c:v>
                </c:pt>
                <c:pt idx="182">
                  <c:v>5733.3674130746076</c:v>
                </c:pt>
                <c:pt idx="183">
                  <c:v>5742.1295015422475</c:v>
                </c:pt>
                <c:pt idx="184">
                  <c:v>5207.0963623905</c:v>
                </c:pt>
                <c:pt idx="185">
                  <c:v>4945.9167584258867</c:v>
                </c:pt>
                <c:pt idx="186">
                  <c:v>4443.5059318834592</c:v>
                </c:pt>
                <c:pt idx="187">
                  <c:v>5517.9770897586068</c:v>
                </c:pt>
                <c:pt idx="188">
                  <c:v>5547.4123904395601</c:v>
                </c:pt>
                <c:pt idx="189">
                  <c:v>6280.9292020723806</c:v>
                </c:pt>
                <c:pt idx="190">
                  <c:v>6544.798715172089</c:v>
                </c:pt>
                <c:pt idx="191">
                  <c:v>6945.5413644960672</c:v>
                </c:pt>
                <c:pt idx="192">
                  <c:v>7458.9363106823612</c:v>
                </c:pt>
                <c:pt idx="193">
                  <c:v>7399.9870433746928</c:v>
                </c:pt>
                <c:pt idx="194">
                  <c:v>7858.88522633921</c:v>
                </c:pt>
                <c:pt idx="195">
                  <c:v>7914.6939193866647</c:v>
                </c:pt>
                <c:pt idx="196">
                  <c:v>8303.0732420034437</c:v>
                </c:pt>
                <c:pt idx="197">
                  <c:v>7409.7506934998764</c:v>
                </c:pt>
                <c:pt idx="198">
                  <c:v>7635.3491188536245</c:v>
                </c:pt>
                <c:pt idx="199">
                  <c:v>8184.9154080112294</c:v>
                </c:pt>
                <c:pt idx="200">
                  <c:v>7623.3222785296748</c:v>
                </c:pt>
                <c:pt idx="201">
                  <c:v>8094.4896059305729</c:v>
                </c:pt>
                <c:pt idx="202">
                  <c:v>8546.9341491387713</c:v>
                </c:pt>
                <c:pt idx="203">
                  <c:v>7805.4459245085236</c:v>
                </c:pt>
                <c:pt idx="204">
                  <c:v>7808.3685696515631</c:v>
                </c:pt>
                <c:pt idx="205">
                  <c:v>7884.9021461348766</c:v>
                </c:pt>
                <c:pt idx="206">
                  <c:v>8639.2474121771011</c:v>
                </c:pt>
                <c:pt idx="207">
                  <c:v>8447.1726520902776</c:v>
                </c:pt>
                <c:pt idx="208">
                  <c:v>8164.6672874711912</c:v>
                </c:pt>
                <c:pt idx="209">
                  <c:v>7727.7696303220382</c:v>
                </c:pt>
                <c:pt idx="210">
                  <c:v>6699.0327068868055</c:v>
                </c:pt>
                <c:pt idx="211">
                  <c:v>5807.243403303808</c:v>
                </c:pt>
                <c:pt idx="212">
                  <c:v>5303.0773647941014</c:v>
                </c:pt>
                <c:pt idx="213">
                  <c:v>5261.1205682054378</c:v>
                </c:pt>
                <c:pt idx="214">
                  <c:v>5214.7491484984121</c:v>
                </c:pt>
                <c:pt idx="215">
                  <c:v>4732.5507895743513</c:v>
                </c:pt>
                <c:pt idx="216">
                  <c:v>5428.5436889272769</c:v>
                </c:pt>
                <c:pt idx="217">
                  <c:v>4705.8845517593809</c:v>
                </c:pt>
                <c:pt idx="218">
                  <c:v>4335.4273166959974</c:v>
                </c:pt>
                <c:pt idx="219">
                  <c:v>3758.2861268169918</c:v>
                </c:pt>
                <c:pt idx="220">
                  <c:v>3805.9751842753585</c:v>
                </c:pt>
                <c:pt idx="221">
                  <c:v>4223.3157742459334</c:v>
                </c:pt>
                <c:pt idx="222">
                  <c:v>4075.099108360127</c:v>
                </c:pt>
                <c:pt idx="223">
                  <c:v>3532.6133563290646</c:v>
                </c:pt>
                <c:pt idx="224">
                  <c:v>4304.3444469639799</c:v>
                </c:pt>
                <c:pt idx="225">
                  <c:v>4243.3410739854917</c:v>
                </c:pt>
                <c:pt idx="226">
                  <c:v>3678.4585981402229</c:v>
                </c:pt>
                <c:pt idx="227">
                  <c:v>3790.7744638737936</c:v>
                </c:pt>
                <c:pt idx="228">
                  <c:v>4888.1386056695346</c:v>
                </c:pt>
                <c:pt idx="229">
                  <c:v>5607.4193281705875</c:v>
                </c:pt>
                <c:pt idx="230">
                  <c:v>6366.9478902230931</c:v>
                </c:pt>
                <c:pt idx="231">
                  <c:v>5519.3664148954449</c:v>
                </c:pt>
                <c:pt idx="232">
                  <c:v>5374.6167656962525</c:v>
                </c:pt>
                <c:pt idx="233">
                  <c:v>5635.1364938088809</c:v>
                </c:pt>
                <c:pt idx="234">
                  <c:v>4884.9752885586449</c:v>
                </c:pt>
                <c:pt idx="235">
                  <c:v>5042.6771184772551</c:v>
                </c:pt>
                <c:pt idx="236">
                  <c:v>4453.3853495838603</c:v>
                </c:pt>
                <c:pt idx="237">
                  <c:v>5254.541338625485</c:v>
                </c:pt>
                <c:pt idx="238">
                  <c:v>4693.0457597781678</c:v>
                </c:pt>
                <c:pt idx="239">
                  <c:v>4068.2976516679933</c:v>
                </c:pt>
                <c:pt idx="240">
                  <c:v>4484.7173238365458</c:v>
                </c:pt>
                <c:pt idx="241">
                  <c:v>5027.7023346606802</c:v>
                </c:pt>
                <c:pt idx="242">
                  <c:v>4358.4040404397347</c:v>
                </c:pt>
                <c:pt idx="243">
                  <c:v>4874.2041408391033</c:v>
                </c:pt>
                <c:pt idx="244">
                  <c:v>5387.3398485642401</c:v>
                </c:pt>
                <c:pt idx="245">
                  <c:v>4670.1658531638295</c:v>
                </c:pt>
                <c:pt idx="246">
                  <c:v>5308.4635662756755</c:v>
                </c:pt>
                <c:pt idx="247">
                  <c:v>5859.7897472334162</c:v>
                </c:pt>
                <c:pt idx="248">
                  <c:v>5239.7222290593509</c:v>
                </c:pt>
                <c:pt idx="249">
                  <c:v>4744.1994012013101</c:v>
                </c:pt>
                <c:pt idx="250">
                  <c:v>5756.6416129094605</c:v>
                </c:pt>
                <c:pt idx="251">
                  <c:v>6954.3053910134513</c:v>
                </c:pt>
                <c:pt idx="252">
                  <c:v>6028.5336515831059</c:v>
                </c:pt>
                <c:pt idx="253">
                  <c:v>5226.002590457656</c:v>
                </c:pt>
                <c:pt idx="254">
                  <c:v>5203.350149704941</c:v>
                </c:pt>
                <c:pt idx="255">
                  <c:v>4510.6692494410127</c:v>
                </c:pt>
                <c:pt idx="256">
                  <c:v>3910.199485423153</c:v>
                </c:pt>
                <c:pt idx="257">
                  <c:v>3389.6655175278638</c:v>
                </c:pt>
                <c:pt idx="258">
                  <c:v>2938.4261246901669</c:v>
                </c:pt>
                <c:pt idx="259">
                  <c:v>2547.2566675424773</c:v>
                </c:pt>
                <c:pt idx="260">
                  <c:v>2208.1605100838692</c:v>
                </c:pt>
                <c:pt idx="261">
                  <c:v>1914.2055452927941</c:v>
                </c:pt>
                <c:pt idx="262">
                  <c:v>1659.3824827935684</c:v>
                </c:pt>
                <c:pt idx="263">
                  <c:v>1438.4820015663304</c:v>
                </c:pt>
                <c:pt idx="264">
                  <c:v>1246.9882563462579</c:v>
                </c:pt>
                <c:pt idx="265">
                  <c:v>1080.986560674585</c:v>
                </c:pt>
                <c:pt idx="266">
                  <c:v>937.08335937575646</c:v>
                </c:pt>
                <c:pt idx="267">
                  <c:v>812.33685446650043</c:v>
                </c:pt>
                <c:pt idx="268">
                  <c:v>704.1968662895888</c:v>
                </c:pt>
                <c:pt idx="269">
                  <c:v>610.45270045977816</c:v>
                </c:pt>
                <c:pt idx="270">
                  <c:v>731.18795487139926</c:v>
                </c:pt>
                <c:pt idx="271">
                  <c:v>633.85067864154917</c:v>
                </c:pt>
                <c:pt idx="272">
                  <c:v>549.47114505601337</c:v>
                </c:pt>
                <c:pt idx="273">
                  <c:v>710.32439219948424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C6-4C7C-8429-0F557772614A}"/>
            </c:ext>
          </c:extLst>
        </c:ser>
        <c:ser>
          <c:idx val="4"/>
          <c:order val="4"/>
          <c:tx>
            <c:v>TSS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eTRIMP_TDF!$A$2:$A$367</c:f>
              <c:numCache>
                <c:formatCode>General</c:formatCode>
                <c:ptCount val="366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  <c:pt idx="106">
                  <c:v>101</c:v>
                </c:pt>
                <c:pt idx="107">
                  <c:v>102</c:v>
                </c:pt>
                <c:pt idx="108">
                  <c:v>103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108</c:v>
                </c:pt>
                <c:pt idx="114">
                  <c:v>109</c:v>
                </c:pt>
                <c:pt idx="115">
                  <c:v>110</c:v>
                </c:pt>
                <c:pt idx="116">
                  <c:v>111</c:v>
                </c:pt>
                <c:pt idx="117">
                  <c:v>112</c:v>
                </c:pt>
                <c:pt idx="118">
                  <c:v>113</c:v>
                </c:pt>
                <c:pt idx="119">
                  <c:v>114</c:v>
                </c:pt>
                <c:pt idx="120">
                  <c:v>115</c:v>
                </c:pt>
                <c:pt idx="121">
                  <c:v>116</c:v>
                </c:pt>
                <c:pt idx="122">
                  <c:v>117</c:v>
                </c:pt>
                <c:pt idx="123">
                  <c:v>118</c:v>
                </c:pt>
                <c:pt idx="124">
                  <c:v>119</c:v>
                </c:pt>
                <c:pt idx="125">
                  <c:v>120</c:v>
                </c:pt>
                <c:pt idx="126">
                  <c:v>121</c:v>
                </c:pt>
                <c:pt idx="127">
                  <c:v>122</c:v>
                </c:pt>
                <c:pt idx="128">
                  <c:v>123</c:v>
                </c:pt>
                <c:pt idx="129">
                  <c:v>124</c:v>
                </c:pt>
                <c:pt idx="130">
                  <c:v>125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129</c:v>
                </c:pt>
                <c:pt idx="135">
                  <c:v>130</c:v>
                </c:pt>
                <c:pt idx="136">
                  <c:v>131</c:v>
                </c:pt>
                <c:pt idx="137">
                  <c:v>132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136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140</c:v>
                </c:pt>
                <c:pt idx="146">
                  <c:v>141</c:v>
                </c:pt>
                <c:pt idx="147">
                  <c:v>142</c:v>
                </c:pt>
                <c:pt idx="148">
                  <c:v>143</c:v>
                </c:pt>
                <c:pt idx="149">
                  <c:v>144</c:v>
                </c:pt>
                <c:pt idx="150">
                  <c:v>145</c:v>
                </c:pt>
                <c:pt idx="151">
                  <c:v>146</c:v>
                </c:pt>
                <c:pt idx="152">
                  <c:v>147</c:v>
                </c:pt>
                <c:pt idx="153">
                  <c:v>148</c:v>
                </c:pt>
                <c:pt idx="154">
                  <c:v>149</c:v>
                </c:pt>
                <c:pt idx="155">
                  <c:v>150</c:v>
                </c:pt>
                <c:pt idx="156">
                  <c:v>151</c:v>
                </c:pt>
                <c:pt idx="157">
                  <c:v>152</c:v>
                </c:pt>
                <c:pt idx="158">
                  <c:v>153</c:v>
                </c:pt>
                <c:pt idx="159">
                  <c:v>154</c:v>
                </c:pt>
                <c:pt idx="160">
                  <c:v>155</c:v>
                </c:pt>
                <c:pt idx="161">
                  <c:v>156</c:v>
                </c:pt>
                <c:pt idx="162">
                  <c:v>157</c:v>
                </c:pt>
                <c:pt idx="163">
                  <c:v>158</c:v>
                </c:pt>
                <c:pt idx="164">
                  <c:v>159</c:v>
                </c:pt>
                <c:pt idx="165">
                  <c:v>160</c:v>
                </c:pt>
                <c:pt idx="166">
                  <c:v>161</c:v>
                </c:pt>
                <c:pt idx="167">
                  <c:v>162</c:v>
                </c:pt>
                <c:pt idx="168">
                  <c:v>163</c:v>
                </c:pt>
                <c:pt idx="169">
                  <c:v>164</c:v>
                </c:pt>
                <c:pt idx="170">
                  <c:v>165</c:v>
                </c:pt>
                <c:pt idx="171">
                  <c:v>166</c:v>
                </c:pt>
                <c:pt idx="172">
                  <c:v>167</c:v>
                </c:pt>
                <c:pt idx="173">
                  <c:v>168</c:v>
                </c:pt>
                <c:pt idx="174">
                  <c:v>169</c:v>
                </c:pt>
                <c:pt idx="175">
                  <c:v>170</c:v>
                </c:pt>
                <c:pt idx="176">
                  <c:v>171</c:v>
                </c:pt>
                <c:pt idx="177">
                  <c:v>172</c:v>
                </c:pt>
                <c:pt idx="178">
                  <c:v>173</c:v>
                </c:pt>
                <c:pt idx="179">
                  <c:v>174</c:v>
                </c:pt>
                <c:pt idx="180">
                  <c:v>175</c:v>
                </c:pt>
                <c:pt idx="181">
                  <c:v>176</c:v>
                </c:pt>
                <c:pt idx="182">
                  <c:v>177</c:v>
                </c:pt>
                <c:pt idx="183">
                  <c:v>178</c:v>
                </c:pt>
                <c:pt idx="184">
                  <c:v>179</c:v>
                </c:pt>
                <c:pt idx="185">
                  <c:v>180</c:v>
                </c:pt>
                <c:pt idx="186">
                  <c:v>181</c:v>
                </c:pt>
                <c:pt idx="187">
                  <c:v>182</c:v>
                </c:pt>
                <c:pt idx="188">
                  <c:v>183</c:v>
                </c:pt>
                <c:pt idx="189">
                  <c:v>184</c:v>
                </c:pt>
                <c:pt idx="190">
                  <c:v>185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189</c:v>
                </c:pt>
                <c:pt idx="195">
                  <c:v>190</c:v>
                </c:pt>
                <c:pt idx="196">
                  <c:v>191</c:v>
                </c:pt>
                <c:pt idx="197">
                  <c:v>192</c:v>
                </c:pt>
                <c:pt idx="198">
                  <c:v>193</c:v>
                </c:pt>
                <c:pt idx="199">
                  <c:v>194</c:v>
                </c:pt>
                <c:pt idx="200">
                  <c:v>195</c:v>
                </c:pt>
                <c:pt idx="201">
                  <c:v>196</c:v>
                </c:pt>
                <c:pt idx="202">
                  <c:v>197</c:v>
                </c:pt>
                <c:pt idx="203">
                  <c:v>198</c:v>
                </c:pt>
                <c:pt idx="204">
                  <c:v>199</c:v>
                </c:pt>
                <c:pt idx="205">
                  <c:v>200</c:v>
                </c:pt>
                <c:pt idx="206">
                  <c:v>201</c:v>
                </c:pt>
                <c:pt idx="207">
                  <c:v>202</c:v>
                </c:pt>
                <c:pt idx="208">
                  <c:v>203</c:v>
                </c:pt>
                <c:pt idx="209">
                  <c:v>204</c:v>
                </c:pt>
                <c:pt idx="210">
                  <c:v>205</c:v>
                </c:pt>
                <c:pt idx="211">
                  <c:v>206</c:v>
                </c:pt>
                <c:pt idx="212">
                  <c:v>207</c:v>
                </c:pt>
                <c:pt idx="213">
                  <c:v>208</c:v>
                </c:pt>
                <c:pt idx="214">
                  <c:v>209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214</c:v>
                </c:pt>
                <c:pt idx="220">
                  <c:v>215</c:v>
                </c:pt>
                <c:pt idx="221">
                  <c:v>216</c:v>
                </c:pt>
                <c:pt idx="222">
                  <c:v>217</c:v>
                </c:pt>
                <c:pt idx="223">
                  <c:v>218</c:v>
                </c:pt>
                <c:pt idx="224">
                  <c:v>219</c:v>
                </c:pt>
                <c:pt idx="225">
                  <c:v>220</c:v>
                </c:pt>
                <c:pt idx="226">
                  <c:v>221</c:v>
                </c:pt>
                <c:pt idx="227">
                  <c:v>222</c:v>
                </c:pt>
                <c:pt idx="228">
                  <c:v>223</c:v>
                </c:pt>
                <c:pt idx="229">
                  <c:v>224</c:v>
                </c:pt>
                <c:pt idx="230">
                  <c:v>225</c:v>
                </c:pt>
                <c:pt idx="231">
                  <c:v>226</c:v>
                </c:pt>
                <c:pt idx="232">
                  <c:v>227</c:v>
                </c:pt>
                <c:pt idx="233">
                  <c:v>228</c:v>
                </c:pt>
                <c:pt idx="234">
                  <c:v>229</c:v>
                </c:pt>
                <c:pt idx="235">
                  <c:v>230</c:v>
                </c:pt>
                <c:pt idx="236">
                  <c:v>231</c:v>
                </c:pt>
                <c:pt idx="237">
                  <c:v>232</c:v>
                </c:pt>
                <c:pt idx="238">
                  <c:v>233</c:v>
                </c:pt>
                <c:pt idx="239">
                  <c:v>234</c:v>
                </c:pt>
                <c:pt idx="240">
                  <c:v>235</c:v>
                </c:pt>
                <c:pt idx="241">
                  <c:v>236</c:v>
                </c:pt>
                <c:pt idx="242">
                  <c:v>237</c:v>
                </c:pt>
                <c:pt idx="243">
                  <c:v>238</c:v>
                </c:pt>
                <c:pt idx="244">
                  <c:v>239</c:v>
                </c:pt>
                <c:pt idx="245">
                  <c:v>240</c:v>
                </c:pt>
                <c:pt idx="246">
                  <c:v>241</c:v>
                </c:pt>
                <c:pt idx="247">
                  <c:v>242</c:v>
                </c:pt>
                <c:pt idx="248">
                  <c:v>243</c:v>
                </c:pt>
                <c:pt idx="249">
                  <c:v>244</c:v>
                </c:pt>
                <c:pt idx="250">
                  <c:v>245</c:v>
                </c:pt>
                <c:pt idx="251">
                  <c:v>246</c:v>
                </c:pt>
                <c:pt idx="252">
                  <c:v>247</c:v>
                </c:pt>
                <c:pt idx="253">
                  <c:v>248</c:v>
                </c:pt>
                <c:pt idx="254">
                  <c:v>249</c:v>
                </c:pt>
                <c:pt idx="255">
                  <c:v>250</c:v>
                </c:pt>
                <c:pt idx="256">
                  <c:v>251</c:v>
                </c:pt>
                <c:pt idx="257">
                  <c:v>252</c:v>
                </c:pt>
                <c:pt idx="258">
                  <c:v>253</c:v>
                </c:pt>
                <c:pt idx="259">
                  <c:v>254</c:v>
                </c:pt>
                <c:pt idx="260">
                  <c:v>255</c:v>
                </c:pt>
                <c:pt idx="261">
                  <c:v>256</c:v>
                </c:pt>
                <c:pt idx="262">
                  <c:v>257</c:v>
                </c:pt>
                <c:pt idx="263">
                  <c:v>258</c:v>
                </c:pt>
                <c:pt idx="264">
                  <c:v>259</c:v>
                </c:pt>
                <c:pt idx="265">
                  <c:v>260</c:v>
                </c:pt>
                <c:pt idx="266">
                  <c:v>261</c:v>
                </c:pt>
                <c:pt idx="267">
                  <c:v>262</c:v>
                </c:pt>
                <c:pt idx="268">
                  <c:v>263</c:v>
                </c:pt>
                <c:pt idx="269">
                  <c:v>264</c:v>
                </c:pt>
                <c:pt idx="270">
                  <c:v>265</c:v>
                </c:pt>
                <c:pt idx="271">
                  <c:v>266</c:v>
                </c:pt>
                <c:pt idx="272">
                  <c:v>267</c:v>
                </c:pt>
                <c:pt idx="273">
                  <c:v>268</c:v>
                </c:pt>
              </c:numCache>
            </c:numRef>
          </c:xVal>
          <c:yVal>
            <c:numRef>
              <c:f>eTRIMP_TDF!$C$2:$C$367</c:f>
              <c:numCache>
                <c:formatCode>General</c:formatCode>
                <c:ptCount val="366"/>
                <c:pt idx="6">
                  <c:v>953</c:v>
                </c:pt>
                <c:pt idx="7">
                  <c:v>99.3108</c:v>
                </c:pt>
                <c:pt idx="8">
                  <c:v>0</c:v>
                </c:pt>
                <c:pt idx="9">
                  <c:v>116.88200000000001</c:v>
                </c:pt>
                <c:pt idx="10">
                  <c:v>611</c:v>
                </c:pt>
                <c:pt idx="11">
                  <c:v>464</c:v>
                </c:pt>
                <c:pt idx="12">
                  <c:v>114</c:v>
                </c:pt>
                <c:pt idx="13">
                  <c:v>526</c:v>
                </c:pt>
                <c:pt idx="14">
                  <c:v>33</c:v>
                </c:pt>
                <c:pt idx="15">
                  <c:v>510</c:v>
                </c:pt>
                <c:pt idx="16">
                  <c:v>0</c:v>
                </c:pt>
                <c:pt idx="17">
                  <c:v>761</c:v>
                </c:pt>
                <c:pt idx="18">
                  <c:v>536</c:v>
                </c:pt>
                <c:pt idx="19">
                  <c:v>673</c:v>
                </c:pt>
                <c:pt idx="20">
                  <c:v>582</c:v>
                </c:pt>
                <c:pt idx="21">
                  <c:v>0</c:v>
                </c:pt>
                <c:pt idx="22">
                  <c:v>158.61360000000002</c:v>
                </c:pt>
                <c:pt idx="23">
                  <c:v>271</c:v>
                </c:pt>
                <c:pt idx="24">
                  <c:v>0</c:v>
                </c:pt>
                <c:pt idx="25">
                  <c:v>0</c:v>
                </c:pt>
                <c:pt idx="26">
                  <c:v>229</c:v>
                </c:pt>
                <c:pt idx="27">
                  <c:v>327</c:v>
                </c:pt>
                <c:pt idx="28">
                  <c:v>333</c:v>
                </c:pt>
                <c:pt idx="29">
                  <c:v>86</c:v>
                </c:pt>
                <c:pt idx="30">
                  <c:v>382</c:v>
                </c:pt>
                <c:pt idx="31">
                  <c:v>588</c:v>
                </c:pt>
                <c:pt idx="32">
                  <c:v>633</c:v>
                </c:pt>
                <c:pt idx="33">
                  <c:v>54</c:v>
                </c:pt>
                <c:pt idx="34">
                  <c:v>334</c:v>
                </c:pt>
                <c:pt idx="35">
                  <c:v>880</c:v>
                </c:pt>
                <c:pt idx="36">
                  <c:v>85</c:v>
                </c:pt>
                <c:pt idx="37">
                  <c:v>455</c:v>
                </c:pt>
                <c:pt idx="38">
                  <c:v>330</c:v>
                </c:pt>
                <c:pt idx="39">
                  <c:v>770</c:v>
                </c:pt>
                <c:pt idx="40">
                  <c:v>90</c:v>
                </c:pt>
                <c:pt idx="41">
                  <c:v>0</c:v>
                </c:pt>
                <c:pt idx="42">
                  <c:v>426</c:v>
                </c:pt>
                <c:pt idx="43">
                  <c:v>501</c:v>
                </c:pt>
                <c:pt idx="44">
                  <c:v>662</c:v>
                </c:pt>
                <c:pt idx="45">
                  <c:v>44</c:v>
                </c:pt>
                <c:pt idx="46">
                  <c:v>624</c:v>
                </c:pt>
                <c:pt idx="47">
                  <c:v>900</c:v>
                </c:pt>
                <c:pt idx="48">
                  <c:v>698</c:v>
                </c:pt>
                <c:pt idx="49">
                  <c:v>119.0784</c:v>
                </c:pt>
                <c:pt idx="50">
                  <c:v>485</c:v>
                </c:pt>
                <c:pt idx="51">
                  <c:v>627</c:v>
                </c:pt>
                <c:pt idx="52">
                  <c:v>48</c:v>
                </c:pt>
                <c:pt idx="53">
                  <c:v>754</c:v>
                </c:pt>
                <c:pt idx="54">
                  <c:v>724</c:v>
                </c:pt>
                <c:pt idx="55">
                  <c:v>0</c:v>
                </c:pt>
                <c:pt idx="56">
                  <c:v>180</c:v>
                </c:pt>
                <c:pt idx="57">
                  <c:v>139</c:v>
                </c:pt>
                <c:pt idx="58">
                  <c:v>83</c:v>
                </c:pt>
                <c:pt idx="59">
                  <c:v>364</c:v>
                </c:pt>
                <c:pt idx="60">
                  <c:v>194</c:v>
                </c:pt>
                <c:pt idx="61">
                  <c:v>620</c:v>
                </c:pt>
                <c:pt idx="62">
                  <c:v>796</c:v>
                </c:pt>
                <c:pt idx="63">
                  <c:v>154.2208</c:v>
                </c:pt>
                <c:pt idx="64">
                  <c:v>432</c:v>
                </c:pt>
                <c:pt idx="65">
                  <c:v>442</c:v>
                </c:pt>
                <c:pt idx="66">
                  <c:v>81.739599999999996</c:v>
                </c:pt>
                <c:pt idx="67">
                  <c:v>360</c:v>
                </c:pt>
                <c:pt idx="68">
                  <c:v>548</c:v>
                </c:pt>
                <c:pt idx="69">
                  <c:v>75</c:v>
                </c:pt>
                <c:pt idx="70">
                  <c:v>74</c:v>
                </c:pt>
                <c:pt idx="71">
                  <c:v>342</c:v>
                </c:pt>
                <c:pt idx="72">
                  <c:v>365</c:v>
                </c:pt>
                <c:pt idx="73">
                  <c:v>756</c:v>
                </c:pt>
                <c:pt idx="74">
                  <c:v>726</c:v>
                </c:pt>
                <c:pt idx="75">
                  <c:v>705</c:v>
                </c:pt>
                <c:pt idx="76">
                  <c:v>768</c:v>
                </c:pt>
                <c:pt idx="77">
                  <c:v>627</c:v>
                </c:pt>
                <c:pt idx="78">
                  <c:v>232</c:v>
                </c:pt>
                <c:pt idx="79">
                  <c:v>112.48920000000001</c:v>
                </c:pt>
                <c:pt idx="80">
                  <c:v>175</c:v>
                </c:pt>
                <c:pt idx="81">
                  <c:v>119</c:v>
                </c:pt>
                <c:pt idx="82">
                  <c:v>644</c:v>
                </c:pt>
                <c:pt idx="83">
                  <c:v>0</c:v>
                </c:pt>
                <c:pt idx="84">
                  <c:v>187</c:v>
                </c:pt>
                <c:pt idx="85">
                  <c:v>127</c:v>
                </c:pt>
                <c:pt idx="86">
                  <c:v>720.89200000000005</c:v>
                </c:pt>
                <c:pt idx="87">
                  <c:v>86</c:v>
                </c:pt>
                <c:pt idx="88">
                  <c:v>920</c:v>
                </c:pt>
                <c:pt idx="89">
                  <c:v>99</c:v>
                </c:pt>
                <c:pt idx="90">
                  <c:v>519</c:v>
                </c:pt>
                <c:pt idx="91">
                  <c:v>138.846</c:v>
                </c:pt>
                <c:pt idx="92">
                  <c:v>237</c:v>
                </c:pt>
                <c:pt idx="93">
                  <c:v>977</c:v>
                </c:pt>
                <c:pt idx="94">
                  <c:v>123.47120000000001</c:v>
                </c:pt>
                <c:pt idx="95">
                  <c:v>448.53840000000002</c:v>
                </c:pt>
                <c:pt idx="96">
                  <c:v>79</c:v>
                </c:pt>
                <c:pt idx="97">
                  <c:v>1002</c:v>
                </c:pt>
                <c:pt idx="98">
                  <c:v>105.9</c:v>
                </c:pt>
                <c:pt idx="99">
                  <c:v>218</c:v>
                </c:pt>
                <c:pt idx="100">
                  <c:v>504</c:v>
                </c:pt>
                <c:pt idx="101">
                  <c:v>387</c:v>
                </c:pt>
                <c:pt idx="102">
                  <c:v>70</c:v>
                </c:pt>
                <c:pt idx="103">
                  <c:v>136</c:v>
                </c:pt>
                <c:pt idx="104">
                  <c:v>1349</c:v>
                </c:pt>
                <c:pt idx="105">
                  <c:v>0</c:v>
                </c:pt>
                <c:pt idx="106">
                  <c:v>209.13080000000002</c:v>
                </c:pt>
                <c:pt idx="107">
                  <c:v>234</c:v>
                </c:pt>
                <c:pt idx="108">
                  <c:v>134.45320000000001</c:v>
                </c:pt>
                <c:pt idx="109">
                  <c:v>498</c:v>
                </c:pt>
                <c:pt idx="110">
                  <c:v>110</c:v>
                </c:pt>
                <c:pt idx="111">
                  <c:v>1165</c:v>
                </c:pt>
                <c:pt idx="112">
                  <c:v>0</c:v>
                </c:pt>
                <c:pt idx="113">
                  <c:v>0</c:v>
                </c:pt>
                <c:pt idx="114">
                  <c:v>286.00479999999999</c:v>
                </c:pt>
                <c:pt idx="115">
                  <c:v>0</c:v>
                </c:pt>
                <c:pt idx="116">
                  <c:v>176.1848</c:v>
                </c:pt>
                <c:pt idx="117">
                  <c:v>0</c:v>
                </c:pt>
                <c:pt idx="118">
                  <c:v>0</c:v>
                </c:pt>
                <c:pt idx="119">
                  <c:v>284</c:v>
                </c:pt>
                <c:pt idx="120">
                  <c:v>529</c:v>
                </c:pt>
                <c:pt idx="121">
                  <c:v>80</c:v>
                </c:pt>
                <c:pt idx="122">
                  <c:v>394</c:v>
                </c:pt>
                <c:pt idx="123">
                  <c:v>512</c:v>
                </c:pt>
                <c:pt idx="124">
                  <c:v>145.43520000000001</c:v>
                </c:pt>
                <c:pt idx="125">
                  <c:v>0</c:v>
                </c:pt>
                <c:pt idx="126">
                  <c:v>418</c:v>
                </c:pt>
                <c:pt idx="127">
                  <c:v>774</c:v>
                </c:pt>
                <c:pt idx="128">
                  <c:v>0</c:v>
                </c:pt>
                <c:pt idx="129">
                  <c:v>349</c:v>
                </c:pt>
                <c:pt idx="130">
                  <c:v>774</c:v>
                </c:pt>
                <c:pt idx="131">
                  <c:v>692</c:v>
                </c:pt>
                <c:pt idx="132">
                  <c:v>0</c:v>
                </c:pt>
                <c:pt idx="133">
                  <c:v>475</c:v>
                </c:pt>
                <c:pt idx="134">
                  <c:v>835</c:v>
                </c:pt>
                <c:pt idx="135">
                  <c:v>686</c:v>
                </c:pt>
                <c:pt idx="136">
                  <c:v>0</c:v>
                </c:pt>
                <c:pt idx="137">
                  <c:v>372</c:v>
                </c:pt>
                <c:pt idx="138">
                  <c:v>762</c:v>
                </c:pt>
                <c:pt idx="139">
                  <c:v>132.2568</c:v>
                </c:pt>
                <c:pt idx="140">
                  <c:v>485</c:v>
                </c:pt>
                <c:pt idx="141">
                  <c:v>778</c:v>
                </c:pt>
                <c:pt idx="142">
                  <c:v>680</c:v>
                </c:pt>
                <c:pt idx="143">
                  <c:v>0</c:v>
                </c:pt>
                <c:pt idx="144">
                  <c:v>93</c:v>
                </c:pt>
                <c:pt idx="145">
                  <c:v>200.34520000000001</c:v>
                </c:pt>
                <c:pt idx="146">
                  <c:v>125.66760000000001</c:v>
                </c:pt>
                <c:pt idx="147">
                  <c:v>835</c:v>
                </c:pt>
                <c:pt idx="148">
                  <c:v>309</c:v>
                </c:pt>
                <c:pt idx="149">
                  <c:v>139</c:v>
                </c:pt>
                <c:pt idx="150">
                  <c:v>866</c:v>
                </c:pt>
                <c:pt idx="151">
                  <c:v>409</c:v>
                </c:pt>
                <c:pt idx="152">
                  <c:v>99</c:v>
                </c:pt>
                <c:pt idx="153">
                  <c:v>580</c:v>
                </c:pt>
                <c:pt idx="154">
                  <c:v>320</c:v>
                </c:pt>
                <c:pt idx="155">
                  <c:v>0</c:v>
                </c:pt>
                <c:pt idx="156">
                  <c:v>542</c:v>
                </c:pt>
                <c:pt idx="157">
                  <c:v>455</c:v>
                </c:pt>
                <c:pt idx="158">
                  <c:v>66</c:v>
                </c:pt>
                <c:pt idx="159">
                  <c:v>623</c:v>
                </c:pt>
                <c:pt idx="160">
                  <c:v>427</c:v>
                </c:pt>
                <c:pt idx="161">
                  <c:v>0</c:v>
                </c:pt>
                <c:pt idx="162">
                  <c:v>152</c:v>
                </c:pt>
                <c:pt idx="163">
                  <c:v>329</c:v>
                </c:pt>
                <c:pt idx="164">
                  <c:v>316</c:v>
                </c:pt>
                <c:pt idx="165">
                  <c:v>115</c:v>
                </c:pt>
                <c:pt idx="166">
                  <c:v>292</c:v>
                </c:pt>
                <c:pt idx="167">
                  <c:v>667</c:v>
                </c:pt>
                <c:pt idx="168">
                  <c:v>482</c:v>
                </c:pt>
                <c:pt idx="169">
                  <c:v>536</c:v>
                </c:pt>
                <c:pt idx="170">
                  <c:v>769</c:v>
                </c:pt>
                <c:pt idx="171">
                  <c:v>446</c:v>
                </c:pt>
                <c:pt idx="172">
                  <c:v>0</c:v>
                </c:pt>
                <c:pt idx="173">
                  <c:v>110.2928</c:v>
                </c:pt>
                <c:pt idx="174">
                  <c:v>145.43520000000001</c:v>
                </c:pt>
                <c:pt idx="175">
                  <c:v>611</c:v>
                </c:pt>
                <c:pt idx="176">
                  <c:v>427</c:v>
                </c:pt>
                <c:pt idx="177">
                  <c:v>0</c:v>
                </c:pt>
                <c:pt idx="178">
                  <c:v>203</c:v>
                </c:pt>
                <c:pt idx="179">
                  <c:v>721</c:v>
                </c:pt>
                <c:pt idx="180">
                  <c:v>337</c:v>
                </c:pt>
                <c:pt idx="181">
                  <c:v>876</c:v>
                </c:pt>
                <c:pt idx="182">
                  <c:v>110.2928</c:v>
                </c:pt>
                <c:pt idx="183">
                  <c:v>386</c:v>
                </c:pt>
                <c:pt idx="184">
                  <c:v>114.68559999999999</c:v>
                </c:pt>
                <c:pt idx="185">
                  <c:v>216</c:v>
                </c:pt>
                <c:pt idx="186">
                  <c:v>78</c:v>
                </c:pt>
                <c:pt idx="187">
                  <c:v>833</c:v>
                </c:pt>
                <c:pt idx="188">
                  <c:v>382</c:v>
                </c:pt>
                <c:pt idx="189">
                  <c:v>736</c:v>
                </c:pt>
                <c:pt idx="190">
                  <c:v>550</c:v>
                </c:pt>
                <c:pt idx="191">
                  <c:v>636</c:v>
                </c:pt>
                <c:pt idx="192">
                  <c:v>719</c:v>
                </c:pt>
                <c:pt idx="193">
                  <c:v>467</c:v>
                </c:pt>
                <c:pt idx="194">
                  <c:v>722</c:v>
                </c:pt>
                <c:pt idx="195">
                  <c:v>551</c:v>
                </c:pt>
                <c:pt idx="196">
                  <c:v>721</c:v>
                </c:pt>
                <c:pt idx="197">
                  <c:v>106</c:v>
                </c:pt>
                <c:pt idx="198">
                  <c:v>606</c:v>
                </c:pt>
                <c:pt idx="199">
                  <c:v>783</c:v>
                </c:pt>
                <c:pt idx="200">
                  <c:v>264</c:v>
                </c:pt>
                <c:pt idx="201">
                  <c:v>743</c:v>
                </c:pt>
                <c:pt idx="202">
                  <c:v>765</c:v>
                </c:pt>
                <c:pt idx="203">
                  <c:v>198.14880000000002</c:v>
                </c:pt>
                <c:pt idx="204">
                  <c:v>521</c:v>
                </c:pt>
                <c:pt idx="205">
                  <c:v>558</c:v>
                </c:pt>
                <c:pt idx="206">
                  <c:v>902</c:v>
                </c:pt>
                <c:pt idx="207">
                  <c:v>479</c:v>
                </c:pt>
                <c:pt idx="208">
                  <c:v>421</c:v>
                </c:pt>
                <c:pt idx="209">
                  <c:v>325</c:v>
                </c:pt>
                <c:pt idx="210">
                  <c:v>0</c:v>
                </c:pt>
                <c:pt idx="211">
                  <c:v>0</c:v>
                </c:pt>
                <c:pt idx="212">
                  <c:v>134.45320000000001</c:v>
                </c:pt>
                <c:pt idx="213">
                  <c:v>332</c:v>
                </c:pt>
                <c:pt idx="214">
                  <c:v>327</c:v>
                </c:pt>
                <c:pt idx="215">
                  <c:v>106</c:v>
                </c:pt>
                <c:pt idx="216">
                  <c:v>663</c:v>
                </c:pt>
                <c:pt idx="217">
                  <c:v>0</c:v>
                </c:pt>
                <c:pt idx="218">
                  <c:v>128</c:v>
                </c:pt>
                <c:pt idx="219">
                  <c:v>0</c:v>
                </c:pt>
                <c:pt idx="220">
                  <c:v>274</c:v>
                </c:pt>
                <c:pt idx="221">
                  <c:v>462</c:v>
                </c:pt>
                <c:pt idx="222">
                  <c:v>207</c:v>
                </c:pt>
                <c:pt idx="223">
                  <c:v>0</c:v>
                </c:pt>
                <c:pt idx="224">
                  <c:v>621</c:v>
                </c:pt>
                <c:pt idx="225">
                  <c:v>256</c:v>
                </c:pt>
                <c:pt idx="226">
                  <c:v>0</c:v>
                </c:pt>
                <c:pt idx="227">
                  <c:v>301</c:v>
                </c:pt>
                <c:pt idx="228">
                  <c:v>801</c:v>
                </c:pt>
                <c:pt idx="229">
                  <c:v>685</c:v>
                </c:pt>
                <c:pt idx="230">
                  <c:v>753</c:v>
                </c:pt>
                <c:pt idx="231">
                  <c:v>0</c:v>
                </c:pt>
                <c:pt idx="232">
                  <c:v>295</c:v>
                </c:pt>
                <c:pt idx="233">
                  <c:v>488</c:v>
                </c:pt>
                <c:pt idx="234">
                  <c:v>0</c:v>
                </c:pt>
                <c:pt idx="235">
                  <c:v>404</c:v>
                </c:pt>
                <c:pt idx="236">
                  <c:v>41</c:v>
                </c:pt>
                <c:pt idx="237">
                  <c:v>697</c:v>
                </c:pt>
                <c:pt idx="238">
                  <c:v>69</c:v>
                </c:pt>
                <c:pt idx="239">
                  <c:v>0</c:v>
                </c:pt>
                <c:pt idx="240">
                  <c:v>479</c:v>
                </c:pt>
                <c:pt idx="241">
                  <c:v>570</c:v>
                </c:pt>
                <c:pt idx="242">
                  <c:v>0</c:v>
                </c:pt>
                <c:pt idx="243">
                  <c:v>548</c:v>
                </c:pt>
                <c:pt idx="244">
                  <c:v>581</c:v>
                </c:pt>
                <c:pt idx="245">
                  <c:v>0</c:v>
                </c:pt>
                <c:pt idx="246">
                  <c:v>630</c:v>
                </c:pt>
                <c:pt idx="247">
                  <c:v>629</c:v>
                </c:pt>
                <c:pt idx="248">
                  <c:v>80</c:v>
                </c:pt>
                <c:pt idx="249">
                  <c:v>101</c:v>
                </c:pt>
                <c:pt idx="250">
                  <c:v>822</c:v>
                </c:pt>
                <c:pt idx="251">
                  <c:v>982</c:v>
                </c:pt>
                <c:pt idx="252">
                  <c:v>0</c:v>
                </c:pt>
                <c:pt idx="253">
                  <c:v>0</c:v>
                </c:pt>
                <c:pt idx="254">
                  <c:v>336.52199999999999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101</c:v>
                </c:pt>
                <c:pt idx="271">
                  <c:v>0</c:v>
                </c:pt>
                <c:pt idx="272">
                  <c:v>0</c:v>
                </c:pt>
                <c:pt idx="273">
                  <c:v>117</c:v>
                </c:pt>
                <c:pt idx="274">
                  <c:v>144</c:v>
                </c:pt>
                <c:pt idx="275">
                  <c:v>0</c:v>
                </c:pt>
                <c:pt idx="276">
                  <c:v>94</c:v>
                </c:pt>
                <c:pt idx="277">
                  <c:v>0</c:v>
                </c:pt>
                <c:pt idx="278">
                  <c:v>94</c:v>
                </c:pt>
                <c:pt idx="279">
                  <c:v>0</c:v>
                </c:pt>
                <c:pt idx="280">
                  <c:v>100</c:v>
                </c:pt>
                <c:pt idx="281">
                  <c:v>0</c:v>
                </c:pt>
                <c:pt idx="282">
                  <c:v>0</c:v>
                </c:pt>
                <c:pt idx="283">
                  <c:v>150</c:v>
                </c:pt>
                <c:pt idx="284">
                  <c:v>0</c:v>
                </c:pt>
                <c:pt idx="285">
                  <c:v>0</c:v>
                </c:pt>
                <c:pt idx="286">
                  <c:v>162</c:v>
                </c:pt>
                <c:pt idx="287">
                  <c:v>0</c:v>
                </c:pt>
                <c:pt idx="288">
                  <c:v>440</c:v>
                </c:pt>
                <c:pt idx="289">
                  <c:v>0</c:v>
                </c:pt>
                <c:pt idx="290">
                  <c:v>189</c:v>
                </c:pt>
                <c:pt idx="291">
                  <c:v>336.52199999999999</c:v>
                </c:pt>
                <c:pt idx="292">
                  <c:v>0</c:v>
                </c:pt>
                <c:pt idx="293">
                  <c:v>0</c:v>
                </c:pt>
                <c:pt idx="294">
                  <c:v>594</c:v>
                </c:pt>
                <c:pt idx="295">
                  <c:v>0</c:v>
                </c:pt>
                <c:pt idx="296">
                  <c:v>0</c:v>
                </c:pt>
                <c:pt idx="297">
                  <c:v>189</c:v>
                </c:pt>
                <c:pt idx="298">
                  <c:v>0</c:v>
                </c:pt>
                <c:pt idx="299">
                  <c:v>0</c:v>
                </c:pt>
                <c:pt idx="300">
                  <c:v>185</c:v>
                </c:pt>
                <c:pt idx="301">
                  <c:v>0</c:v>
                </c:pt>
                <c:pt idx="302">
                  <c:v>92</c:v>
                </c:pt>
                <c:pt idx="303">
                  <c:v>875</c:v>
                </c:pt>
                <c:pt idx="304">
                  <c:v>959</c:v>
                </c:pt>
                <c:pt idx="305">
                  <c:v>642</c:v>
                </c:pt>
                <c:pt idx="306">
                  <c:v>0</c:v>
                </c:pt>
                <c:pt idx="307">
                  <c:v>0</c:v>
                </c:pt>
                <c:pt idx="308">
                  <c:v>327</c:v>
                </c:pt>
                <c:pt idx="309">
                  <c:v>427</c:v>
                </c:pt>
                <c:pt idx="310">
                  <c:v>238</c:v>
                </c:pt>
                <c:pt idx="311">
                  <c:v>0</c:v>
                </c:pt>
                <c:pt idx="312">
                  <c:v>549</c:v>
                </c:pt>
                <c:pt idx="313">
                  <c:v>487</c:v>
                </c:pt>
                <c:pt idx="314">
                  <c:v>0</c:v>
                </c:pt>
                <c:pt idx="315">
                  <c:v>560</c:v>
                </c:pt>
                <c:pt idx="316">
                  <c:v>569</c:v>
                </c:pt>
                <c:pt idx="317">
                  <c:v>254</c:v>
                </c:pt>
                <c:pt idx="318">
                  <c:v>0</c:v>
                </c:pt>
                <c:pt idx="319">
                  <c:v>523</c:v>
                </c:pt>
                <c:pt idx="320">
                  <c:v>723</c:v>
                </c:pt>
                <c:pt idx="321">
                  <c:v>0</c:v>
                </c:pt>
                <c:pt idx="322">
                  <c:v>528</c:v>
                </c:pt>
                <c:pt idx="323">
                  <c:v>479</c:v>
                </c:pt>
                <c:pt idx="324">
                  <c:v>197</c:v>
                </c:pt>
                <c:pt idx="325">
                  <c:v>600</c:v>
                </c:pt>
                <c:pt idx="326">
                  <c:v>99.3108</c:v>
                </c:pt>
                <c:pt idx="327">
                  <c:v>58</c:v>
                </c:pt>
                <c:pt idx="328">
                  <c:v>373</c:v>
                </c:pt>
                <c:pt idx="329">
                  <c:v>0</c:v>
                </c:pt>
                <c:pt idx="330">
                  <c:v>103.70359999999999</c:v>
                </c:pt>
                <c:pt idx="331">
                  <c:v>459</c:v>
                </c:pt>
                <c:pt idx="332">
                  <c:v>0</c:v>
                </c:pt>
                <c:pt idx="333">
                  <c:v>91</c:v>
                </c:pt>
                <c:pt idx="334">
                  <c:v>0</c:v>
                </c:pt>
                <c:pt idx="335">
                  <c:v>130</c:v>
                </c:pt>
                <c:pt idx="336">
                  <c:v>597</c:v>
                </c:pt>
                <c:pt idx="337">
                  <c:v>430</c:v>
                </c:pt>
                <c:pt idx="338">
                  <c:v>746</c:v>
                </c:pt>
                <c:pt idx="339">
                  <c:v>685</c:v>
                </c:pt>
                <c:pt idx="340">
                  <c:v>109</c:v>
                </c:pt>
                <c:pt idx="341">
                  <c:v>86</c:v>
                </c:pt>
                <c:pt idx="342">
                  <c:v>0</c:v>
                </c:pt>
                <c:pt idx="343">
                  <c:v>649</c:v>
                </c:pt>
                <c:pt idx="344">
                  <c:v>412</c:v>
                </c:pt>
                <c:pt idx="345">
                  <c:v>814</c:v>
                </c:pt>
                <c:pt idx="346">
                  <c:v>462</c:v>
                </c:pt>
                <c:pt idx="347">
                  <c:v>705</c:v>
                </c:pt>
                <c:pt idx="348">
                  <c:v>0</c:v>
                </c:pt>
                <c:pt idx="349">
                  <c:v>0</c:v>
                </c:pt>
                <c:pt idx="350">
                  <c:v>551</c:v>
                </c:pt>
                <c:pt idx="351">
                  <c:v>447</c:v>
                </c:pt>
                <c:pt idx="352">
                  <c:v>99</c:v>
                </c:pt>
                <c:pt idx="353">
                  <c:v>778</c:v>
                </c:pt>
                <c:pt idx="354">
                  <c:v>690</c:v>
                </c:pt>
                <c:pt idx="355">
                  <c:v>376</c:v>
                </c:pt>
                <c:pt idx="356">
                  <c:v>110.2928</c:v>
                </c:pt>
                <c:pt idx="357">
                  <c:v>484</c:v>
                </c:pt>
                <c:pt idx="358">
                  <c:v>619</c:v>
                </c:pt>
                <c:pt idx="359">
                  <c:v>108.0964</c:v>
                </c:pt>
                <c:pt idx="360">
                  <c:v>457</c:v>
                </c:pt>
                <c:pt idx="361">
                  <c:v>70</c:v>
                </c:pt>
                <c:pt idx="362">
                  <c:v>186</c:v>
                </c:pt>
                <c:pt idx="363">
                  <c:v>117</c:v>
                </c:pt>
                <c:pt idx="364">
                  <c:v>575</c:v>
                </c:pt>
                <c:pt idx="365">
                  <c:v>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C6-4C7C-8429-0F5577726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54655"/>
        <c:axId val="2011437599"/>
      </c:scatterChart>
      <c:valAx>
        <c:axId val="1654300543"/>
        <c:scaling>
          <c:orientation val="minMax"/>
          <c:max val="367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7976303"/>
        <c:crosses val="autoZero"/>
        <c:crossBetween val="midCat"/>
        <c:majorUnit val="30"/>
      </c:valAx>
      <c:valAx>
        <c:axId val="2017976303"/>
        <c:scaling>
          <c:orientation val="minMax"/>
          <c:max val="520"/>
          <c:min val="35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54300543"/>
        <c:crosses val="autoZero"/>
        <c:crossBetween val="midCat"/>
        <c:majorUnit val="20"/>
      </c:valAx>
      <c:valAx>
        <c:axId val="2011437599"/>
        <c:scaling>
          <c:orientation val="minMax"/>
          <c:max val="250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011454655"/>
        <c:crosses val="max"/>
        <c:crossBetween val="midCat"/>
      </c:valAx>
      <c:valAx>
        <c:axId val="2011454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43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9172E5A-F345-474A-B6A2-14FA1EE50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6</xdr:row>
      <xdr:rowOff>95250</xdr:rowOff>
    </xdr:from>
    <xdr:to>
      <xdr:col>21</xdr:col>
      <xdr:colOff>581025</xdr:colOff>
      <xdr:row>23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5DADF0E-A4D5-411A-B04B-810228CFC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6</xdr:row>
      <xdr:rowOff>95250</xdr:rowOff>
    </xdr:from>
    <xdr:to>
      <xdr:col>21</xdr:col>
      <xdr:colOff>581025</xdr:colOff>
      <xdr:row>23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93A784B-FBFA-4A84-A868-BEE39FBD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F32EEB0-C7FF-4C2E-B2F9-8FC1B4AD2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6</xdr:row>
      <xdr:rowOff>95250</xdr:rowOff>
    </xdr:from>
    <xdr:to>
      <xdr:col>21</xdr:col>
      <xdr:colOff>581025</xdr:colOff>
      <xdr:row>23</xdr:row>
      <xdr:rowOff>19050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62308A0-DBFD-4F24-8B34-1A2598185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0.60681</cdr:x>
      <cdr:y>0.01205</cdr:y>
    </cdr:from>
    <cdr:to>
      <cdr:x>0.61146</cdr:x>
      <cdr:y>0.79819</cdr:y>
    </cdr:to>
    <cdr:cxnSp macro="">
      <cdr:nvCxnSpPr>
        <cdr:cNvPr id="4" name="Rechte verbindingslijn 3">
          <a:extLst xmlns:a="http://schemas.openxmlformats.org/drawingml/2006/main">
            <a:ext uri="{FF2B5EF4-FFF2-40B4-BE49-F238E27FC236}">
              <a16:creationId xmlns:a16="http://schemas.microsoft.com/office/drawing/2014/main" id="{3932D5A3-95E3-4302-9E12-C0F839C5C352}"/>
            </a:ext>
          </a:extLst>
        </cdr:cNvPr>
        <cdr:cNvCxnSpPr/>
      </cdr:nvCxnSpPr>
      <cdr:spPr>
        <a:xfrm xmlns:a="http://schemas.openxmlformats.org/drawingml/2006/main">
          <a:off x="3733800" y="38100"/>
          <a:ext cx="28575" cy="24860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2">
              <a:lumMod val="75000"/>
            </a:schemeClr>
          </a:solidFill>
          <a:prstDash val="dashDot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6</xdr:row>
      <xdr:rowOff>85725</xdr:rowOff>
    </xdr:from>
    <xdr:to>
      <xdr:col>21</xdr:col>
      <xdr:colOff>590550</xdr:colOff>
      <xdr:row>23</xdr:row>
      <xdr:rowOff>9525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21A4A6C-7A6A-4540-94C8-298D71F94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3678-A67E-431E-BE56-9C26CB1662C2}">
  <dimension ref="A1:Y368"/>
  <sheetViews>
    <sheetView view="pageLayout" topLeftCell="A1048551" zoomScaleNormal="100" workbookViewId="0">
      <selection activeCell="D8" sqref="D8:D1048576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D2" s="3"/>
      <c r="L2" t="str">
        <f>IF(ISBLANK(D2),"",(K2-D2))</f>
        <v/>
      </c>
      <c r="M2" t="str">
        <f>IF(L2="","",(ABS(L2)/D2)*100)</f>
        <v/>
      </c>
      <c r="N2" t="s">
        <v>16</v>
      </c>
      <c r="O2" s="6">
        <v>465</v>
      </c>
      <c r="Q2" t="s">
        <v>19</v>
      </c>
      <c r="R2">
        <f>SUMSQ(L2:L367)</f>
        <v>333761197.46865457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L3" t="str">
        <f t="shared" ref="L3:L66" si="0">IF(ISBLANK(D3),"",(K3-D3))</f>
        <v/>
      </c>
      <c r="M3" t="str">
        <f t="shared" ref="M3:M66" si="1">IF(L3="","",(ABS(L3)/D3)*100)</f>
        <v/>
      </c>
      <c r="N3" t="s">
        <v>12</v>
      </c>
      <c r="O3" s="4">
        <v>1</v>
      </c>
      <c r="Q3" t="s">
        <v>20</v>
      </c>
      <c r="R3">
        <f>RSQ(D2:D367,I2:I367)</f>
        <v>9.2868428329865779E-4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 t="e">
        <f>#REF!</f>
        <v>#REF!</v>
      </c>
    </row>
    <row r="4" spans="1:25">
      <c r="B4" s="5"/>
      <c r="D4" s="3"/>
      <c r="L4" t="str">
        <f t="shared" si="0"/>
        <v/>
      </c>
      <c r="M4" t="str">
        <f t="shared" si="1"/>
        <v/>
      </c>
      <c r="N4" t="s">
        <v>13</v>
      </c>
      <c r="O4" s="4">
        <v>2</v>
      </c>
      <c r="P4">
        <f>O4/O3</f>
        <v>2</v>
      </c>
      <c r="Q4" t="s">
        <v>21</v>
      </c>
      <c r="R4" t="e">
        <f>1-((1-$R$3)*($Y$3-1))/(Y3-Y4-1)</f>
        <v>#REF!</v>
      </c>
      <c r="W4" t="s">
        <v>27</v>
      </c>
      <c r="X4" t="s">
        <v>25</v>
      </c>
      <c r="Y4">
        <v>5</v>
      </c>
    </row>
    <row r="5" spans="1:25">
      <c r="B5" s="5"/>
      <c r="D5" s="3"/>
      <c r="L5" t="str">
        <f t="shared" si="0"/>
        <v/>
      </c>
      <c r="M5" t="str">
        <f t="shared" si="1"/>
        <v/>
      </c>
      <c r="N5" s="1" t="s">
        <v>14</v>
      </c>
      <c r="O5" s="4">
        <v>42</v>
      </c>
      <c r="Q5" s="1" t="s">
        <v>22</v>
      </c>
      <c r="R5">
        <f>LARGE(L2:L367,1)/LARGE(D2:D367,1)*100</f>
        <v>985.42412366436861</v>
      </c>
    </row>
    <row r="6" spans="1:25">
      <c r="B6" s="5"/>
      <c r="D6" s="3"/>
      <c r="L6" t="str">
        <f t="shared" si="0"/>
        <v/>
      </c>
      <c r="M6" t="str">
        <f t="shared" si="1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381.26953473832828</v>
      </c>
      <c r="S6">
        <f>_xlfn.STDEV.P(M2:M367)</f>
        <v>299.90672536364929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I7" t="str">
        <f t="shared" ref="I4:I67" si="2">IF(ISBLANK(D7),"",($O$2+((E6*EXP(-1/$O$5))*$O$3)-((G6*EXP(-1/$O$6))*$O$4)))</f>
        <v/>
      </c>
      <c r="J7">
        <v>465</v>
      </c>
      <c r="K7">
        <v>465</v>
      </c>
      <c r="L7" t="str">
        <f t="shared" si="0"/>
        <v/>
      </c>
      <c r="M7" t="str">
        <f t="shared" si="1"/>
        <v/>
      </c>
    </row>
    <row r="8" spans="1:25">
      <c r="A8">
        <f t="shared" ref="A4:A67" si="3">A7+1</f>
        <v>1</v>
      </c>
      <c r="B8" s="5">
        <v>43471</v>
      </c>
      <c r="C8">
        <v>341</v>
      </c>
      <c r="D8" s="3">
        <v>465</v>
      </c>
      <c r="E8">
        <f>(E7*EXP(-1/$O$5)+C9)</f>
        <v>17</v>
      </c>
      <c r="F8">
        <f t="shared" ref="F4:F67" si="4">E8*$O$3</f>
        <v>17</v>
      </c>
      <c r="G8">
        <f>(G7*EXP(-1/$O$6)+C9)</f>
        <v>17</v>
      </c>
      <c r="H8">
        <f t="shared" ref="H4:H67" si="5">G8*$O$4</f>
        <v>34</v>
      </c>
      <c r="I8">
        <f t="shared" si="2"/>
        <v>465</v>
      </c>
      <c r="J8">
        <f>$O$2+F8-H8</f>
        <v>448</v>
      </c>
      <c r="K8">
        <f>IF(I8="",J8,I8)</f>
        <v>465</v>
      </c>
      <c r="L8">
        <f t="shared" si="0"/>
        <v>0</v>
      </c>
      <c r="M8">
        <f t="shared" si="1"/>
        <v>0</v>
      </c>
      <c r="O8">
        <f>1.1*O3</f>
        <v>1.1000000000000001</v>
      </c>
    </row>
    <row r="9" spans="1:25">
      <c r="A9">
        <f t="shared" si="3"/>
        <v>2</v>
      </c>
      <c r="B9" s="5">
        <v>43472</v>
      </c>
      <c r="C9">
        <v>17</v>
      </c>
      <c r="D9" s="3"/>
      <c r="E9">
        <f>(E8*EXP(-1/$O$5)+C10)</f>
        <v>16.600018673088137</v>
      </c>
      <c r="F9">
        <f t="shared" si="4"/>
        <v>16.600018673088137</v>
      </c>
      <c r="G9">
        <f>(G8*EXP(-1/$O$6)+C10)</f>
        <v>14.736924295753088</v>
      </c>
      <c r="H9">
        <f t="shared" si="5"/>
        <v>29.473848591506176</v>
      </c>
      <c r="I9" t="str">
        <f t="shared" si="2"/>
        <v/>
      </c>
      <c r="J9">
        <f t="shared" ref="J3:J66" si="6">$O$2+F9-H9</f>
        <v>452.12617008158196</v>
      </c>
      <c r="K9">
        <f t="shared" ref="K4:K67" si="7">IF(I9="",J9,I9)</f>
        <v>452.12617008158196</v>
      </c>
      <c r="L9" t="str">
        <f t="shared" si="0"/>
        <v/>
      </c>
      <c r="M9" t="str">
        <f t="shared" si="1"/>
        <v/>
      </c>
    </row>
    <row r="10" spans="1:25">
      <c r="A10">
        <f t="shared" si="3"/>
        <v>3</v>
      </c>
      <c r="B10" s="5">
        <v>43473</v>
      </c>
      <c r="C10">
        <v>0</v>
      </c>
      <c r="D10" s="3"/>
      <c r="E10">
        <f>(E9*EXP(-1/$O$5)+C11)</f>
        <v>41.209448232169109</v>
      </c>
      <c r="F10">
        <f t="shared" si="4"/>
        <v>41.209448232169109</v>
      </c>
      <c r="G10">
        <f>(G9*EXP(-1/$O$6)+C11)</f>
        <v>37.775113982279862</v>
      </c>
      <c r="H10">
        <f t="shared" si="5"/>
        <v>75.550227964559724</v>
      </c>
      <c r="I10" t="str">
        <f t="shared" si="2"/>
        <v/>
      </c>
      <c r="J10">
        <f t="shared" si="6"/>
        <v>430.65922026760938</v>
      </c>
      <c r="K10">
        <f t="shared" si="7"/>
        <v>430.65922026760938</v>
      </c>
      <c r="L10" t="str">
        <f t="shared" si="0"/>
        <v/>
      </c>
      <c r="M10" t="str">
        <f t="shared" si="1"/>
        <v/>
      </c>
    </row>
    <row r="11" spans="1:25">
      <c r="A11">
        <f t="shared" si="3"/>
        <v>4</v>
      </c>
      <c r="B11" s="5">
        <v>43474</v>
      </c>
      <c r="C11">
        <v>25</v>
      </c>
      <c r="D11" s="3"/>
      <c r="E11">
        <f>(E10*EXP(-1/$O$5)+C12)</f>
        <v>307.23985942127445</v>
      </c>
      <c r="F11">
        <f t="shared" si="4"/>
        <v>307.23985942127445</v>
      </c>
      <c r="G11">
        <f>(G10*EXP(-1/$O$6)+C12)</f>
        <v>299.74641147178249</v>
      </c>
      <c r="H11">
        <f t="shared" si="5"/>
        <v>599.49282294356499</v>
      </c>
      <c r="I11" t="str">
        <f t="shared" si="2"/>
        <v/>
      </c>
      <c r="J11">
        <f t="shared" si="6"/>
        <v>172.74703647770946</v>
      </c>
      <c r="K11">
        <f t="shared" si="7"/>
        <v>172.74703647770946</v>
      </c>
      <c r="L11" t="str">
        <f t="shared" si="0"/>
        <v/>
      </c>
      <c r="M11" t="str">
        <f t="shared" si="1"/>
        <v/>
      </c>
    </row>
    <row r="12" spans="1:25">
      <c r="A12">
        <f t="shared" si="3"/>
        <v>5</v>
      </c>
      <c r="B12" s="5">
        <v>43475</v>
      </c>
      <c r="C12">
        <v>267</v>
      </c>
      <c r="D12" s="3"/>
      <c r="E12">
        <f>(E11*EXP(-1/$O$5)+C13)</f>
        <v>497.01102373588998</v>
      </c>
      <c r="F12">
        <f t="shared" si="4"/>
        <v>497.01102373588998</v>
      </c>
      <c r="G12">
        <f>(G11*EXP(-1/$O$6)+C13)</f>
        <v>456.84353963431255</v>
      </c>
      <c r="H12">
        <f t="shared" si="5"/>
        <v>913.6870792686251</v>
      </c>
      <c r="I12" t="str">
        <f t="shared" si="2"/>
        <v/>
      </c>
      <c r="J12">
        <f t="shared" si="6"/>
        <v>48.323944467264823</v>
      </c>
      <c r="K12">
        <f t="shared" si="7"/>
        <v>48.323944467264823</v>
      </c>
      <c r="L12" t="str">
        <f t="shared" si="0"/>
        <v/>
      </c>
      <c r="M12" t="str">
        <f t="shared" si="1"/>
        <v/>
      </c>
    </row>
    <row r="13" spans="1:25">
      <c r="A13">
        <f t="shared" si="3"/>
        <v>6</v>
      </c>
      <c r="B13" s="5">
        <v>43476</v>
      </c>
      <c r="C13">
        <v>197</v>
      </c>
      <c r="D13" s="3"/>
      <c r="E13">
        <f>(E12*EXP(-1/$O$5)+C14)</f>
        <v>541.31719263214268</v>
      </c>
      <c r="F13">
        <f t="shared" si="4"/>
        <v>541.31719263214268</v>
      </c>
      <c r="G13">
        <f>(G12*EXP(-1/$O$6)+C14)</f>
        <v>452.02756815263172</v>
      </c>
      <c r="H13">
        <f t="shared" si="5"/>
        <v>904.05513630526343</v>
      </c>
      <c r="I13" t="str">
        <f t="shared" si="2"/>
        <v/>
      </c>
      <c r="J13">
        <f t="shared" si="6"/>
        <v>102.26205632687925</v>
      </c>
      <c r="K13">
        <f t="shared" si="7"/>
        <v>102.26205632687925</v>
      </c>
      <c r="L13" t="str">
        <f t="shared" si="0"/>
        <v/>
      </c>
      <c r="M13" t="str">
        <f t="shared" si="1"/>
        <v/>
      </c>
    </row>
    <row r="14" spans="1:25">
      <c r="A14">
        <f t="shared" si="3"/>
        <v>7</v>
      </c>
      <c r="B14" s="5">
        <v>43477</v>
      </c>
      <c r="C14">
        <v>56</v>
      </c>
      <c r="D14" s="3"/>
      <c r="E14">
        <f>(E13*EXP(-1/$O$5)+C15)</f>
        <v>741.58091210336568</v>
      </c>
      <c r="F14">
        <f t="shared" si="4"/>
        <v>741.58091210336568</v>
      </c>
      <c r="G14">
        <f>(G13*EXP(-1/$O$6)+C15)</f>
        <v>604.85270890933543</v>
      </c>
      <c r="H14">
        <f t="shared" si="5"/>
        <v>1209.7054178186709</v>
      </c>
      <c r="I14" t="str">
        <f t="shared" si="2"/>
        <v/>
      </c>
      <c r="J14">
        <f t="shared" si="6"/>
        <v>-3.1245057153050766</v>
      </c>
      <c r="K14">
        <f t="shared" si="7"/>
        <v>-3.1245057153050766</v>
      </c>
      <c r="L14" t="str">
        <f t="shared" si="0"/>
        <v/>
      </c>
      <c r="M14" t="str">
        <f t="shared" si="1"/>
        <v/>
      </c>
    </row>
    <row r="15" spans="1:25">
      <c r="A15">
        <f t="shared" si="3"/>
        <v>8</v>
      </c>
      <c r="B15" s="5">
        <v>43478</v>
      </c>
      <c r="C15">
        <v>213</v>
      </c>
      <c r="D15" s="3">
        <v>447</v>
      </c>
      <c r="E15">
        <f>(E14*EXP(-1/$O$5)+C16)</f>
        <v>747.13276403068244</v>
      </c>
      <c r="F15">
        <f t="shared" si="4"/>
        <v>747.13276403068244</v>
      </c>
      <c r="G15">
        <f>(G14*EXP(-1/$O$6)+C16)</f>
        <v>547.3334459575326</v>
      </c>
      <c r="H15">
        <f t="shared" si="5"/>
        <v>1094.6668919150652</v>
      </c>
      <c r="I15">
        <f t="shared" si="2"/>
        <v>140.46587211561723</v>
      </c>
      <c r="J15">
        <f t="shared" si="6"/>
        <v>117.46587211561723</v>
      </c>
      <c r="K15">
        <f t="shared" si="7"/>
        <v>140.46587211561723</v>
      </c>
      <c r="L15">
        <f t="shared" si="0"/>
        <v>-306.53412788438277</v>
      </c>
      <c r="M15">
        <f t="shared" si="1"/>
        <v>68.575867535656101</v>
      </c>
    </row>
    <row r="16" spans="1:25">
      <c r="A16">
        <f t="shared" si="3"/>
        <v>9</v>
      </c>
      <c r="B16" s="5">
        <v>43479</v>
      </c>
      <c r="C16">
        <v>23</v>
      </c>
      <c r="D16" s="3"/>
      <c r="E16">
        <f>(E15*EXP(-1/$O$5)+C17)</f>
        <v>918.55399024619294</v>
      </c>
      <c r="F16">
        <f t="shared" si="4"/>
        <v>918.55399024619294</v>
      </c>
      <c r="G16">
        <f>(G15*EXP(-1/$O$6)+C17)</f>
        <v>663.47126809469546</v>
      </c>
      <c r="H16">
        <f t="shared" si="5"/>
        <v>1326.9425361893909</v>
      </c>
      <c r="I16" t="str">
        <f t="shared" si="2"/>
        <v/>
      </c>
      <c r="J16">
        <f t="shared" si="6"/>
        <v>56.611454056801904</v>
      </c>
      <c r="K16">
        <f t="shared" si="7"/>
        <v>56.611454056801904</v>
      </c>
      <c r="L16" t="str">
        <f t="shared" si="0"/>
        <v/>
      </c>
      <c r="M16" t="str">
        <f t="shared" si="1"/>
        <v/>
      </c>
    </row>
    <row r="17" spans="1:15">
      <c r="A17">
        <f t="shared" si="3"/>
        <v>10</v>
      </c>
      <c r="B17" s="5">
        <v>43480</v>
      </c>
      <c r="C17">
        <v>189</v>
      </c>
      <c r="D17" s="3"/>
      <c r="E17">
        <f>(E16*EXP(-1/$O$5)+C18)</f>
        <v>896.94196413684824</v>
      </c>
      <c r="F17">
        <f t="shared" si="4"/>
        <v>896.94196413684824</v>
      </c>
      <c r="G17">
        <f>(G16*EXP(-1/$O$6)+C18)</f>
        <v>575.14857943051925</v>
      </c>
      <c r="H17">
        <f t="shared" si="5"/>
        <v>1150.2971588610385</v>
      </c>
      <c r="I17" t="str">
        <f t="shared" si="2"/>
        <v/>
      </c>
      <c r="J17">
        <f t="shared" si="6"/>
        <v>211.64480527580963</v>
      </c>
      <c r="K17">
        <f t="shared" si="7"/>
        <v>211.64480527580963</v>
      </c>
      <c r="L17" t="str">
        <f t="shared" si="0"/>
        <v/>
      </c>
      <c r="M17" t="str">
        <f t="shared" si="1"/>
        <v/>
      </c>
    </row>
    <row r="18" spans="1:15">
      <c r="A18">
        <f t="shared" si="3"/>
        <v>11</v>
      </c>
      <c r="B18" s="5">
        <v>43481</v>
      </c>
      <c r="C18">
        <v>0</v>
      </c>
      <c r="D18" s="3"/>
      <c r="E18">
        <f>(E17*EXP(-1/$O$5)+C19)</f>
        <v>1163.8384325498841</v>
      </c>
      <c r="F18">
        <f t="shared" si="4"/>
        <v>1163.8384325498841</v>
      </c>
      <c r="G18">
        <f>(G17*EXP(-1/$O$6)+C19)</f>
        <v>786.58359258102905</v>
      </c>
      <c r="H18">
        <f t="shared" si="5"/>
        <v>1573.1671851620581</v>
      </c>
      <c r="I18" t="str">
        <f t="shared" si="2"/>
        <v/>
      </c>
      <c r="J18">
        <f t="shared" si="6"/>
        <v>55.671247387826043</v>
      </c>
      <c r="K18">
        <f t="shared" si="7"/>
        <v>55.671247387826043</v>
      </c>
      <c r="L18" t="str">
        <f t="shared" si="0"/>
        <v/>
      </c>
      <c r="M18" t="str">
        <f t="shared" si="1"/>
        <v/>
      </c>
    </row>
    <row r="19" spans="1:15">
      <c r="A19">
        <f t="shared" si="3"/>
        <v>12</v>
      </c>
      <c r="B19" s="5">
        <v>43482</v>
      </c>
      <c r="C19">
        <v>288</v>
      </c>
      <c r="D19" s="3"/>
      <c r="E19">
        <f>(E18*EXP(-1/$O$5)+C20)</f>
        <v>1404.4552772226884</v>
      </c>
      <c r="F19">
        <f t="shared" si="4"/>
        <v>1404.4552772226884</v>
      </c>
      <c r="G19">
        <f>(G18*EXP(-1/$O$6)+C20)</f>
        <v>949.871932714595</v>
      </c>
      <c r="H19">
        <f t="shared" si="5"/>
        <v>1899.74386542919</v>
      </c>
      <c r="I19" t="str">
        <f t="shared" si="2"/>
        <v/>
      </c>
      <c r="J19">
        <f t="shared" si="6"/>
        <v>-30.288588206501572</v>
      </c>
      <c r="K19">
        <f t="shared" si="7"/>
        <v>-30.288588206501572</v>
      </c>
      <c r="L19" t="str">
        <f t="shared" si="0"/>
        <v/>
      </c>
      <c r="M19" t="str">
        <f t="shared" si="1"/>
        <v/>
      </c>
    </row>
    <row r="20" spans="1:15">
      <c r="A20">
        <f t="shared" si="3"/>
        <v>13</v>
      </c>
      <c r="B20" s="5">
        <v>43483</v>
      </c>
      <c r="C20">
        <v>268</v>
      </c>
      <c r="D20" s="3"/>
      <c r="E20">
        <f>(E19*EXP(-1/$O$5)+C21)</f>
        <v>1671.4108133772825</v>
      </c>
      <c r="F20">
        <f t="shared" si="4"/>
        <v>1671.4108133772825</v>
      </c>
      <c r="G20">
        <f>(G19*EXP(-1/$O$6)+C21)</f>
        <v>1123.422986063274</v>
      </c>
      <c r="H20">
        <f t="shared" si="5"/>
        <v>2246.8459721265481</v>
      </c>
      <c r="I20" t="str">
        <f t="shared" si="2"/>
        <v/>
      </c>
      <c r="J20">
        <f t="shared" si="6"/>
        <v>-110.43515874926561</v>
      </c>
      <c r="K20">
        <f t="shared" si="7"/>
        <v>-110.43515874926561</v>
      </c>
      <c r="L20" t="str">
        <f t="shared" si="0"/>
        <v/>
      </c>
      <c r="M20" t="str">
        <f t="shared" si="1"/>
        <v/>
      </c>
    </row>
    <row r="21" spans="1:15">
      <c r="A21">
        <f t="shared" si="3"/>
        <v>14</v>
      </c>
      <c r="B21" s="5">
        <v>43484</v>
      </c>
      <c r="C21">
        <v>300</v>
      </c>
      <c r="D21" s="3">
        <v>437</v>
      </c>
      <c r="E21">
        <f>(E20*EXP(-1/$O$5)+C22)</f>
        <v>1871.0853360273129</v>
      </c>
      <c r="F21">
        <f t="shared" si="4"/>
        <v>1871.0853360273129</v>
      </c>
      <c r="G21">
        <f>(G20*EXP(-1/$O$6)+C22)</f>
        <v>1212.8705586896085</v>
      </c>
      <c r="H21">
        <f t="shared" si="5"/>
        <v>2425.741117379217</v>
      </c>
      <c r="I21">
        <f t="shared" si="2"/>
        <v>149.3442186480961</v>
      </c>
      <c r="J21">
        <f t="shared" si="6"/>
        <v>-89.655781351903897</v>
      </c>
      <c r="K21">
        <f t="shared" si="7"/>
        <v>149.3442186480961</v>
      </c>
      <c r="L21">
        <f t="shared" si="0"/>
        <v>-287.6557813519039</v>
      </c>
      <c r="M21">
        <f t="shared" si="1"/>
        <v>65.825121590824693</v>
      </c>
    </row>
    <row r="22" spans="1:15">
      <c r="A22">
        <f t="shared" si="3"/>
        <v>15</v>
      </c>
      <c r="B22" s="5">
        <v>43485</v>
      </c>
      <c r="C22">
        <v>239</v>
      </c>
      <c r="D22" s="3">
        <v>466</v>
      </c>
      <c r="E22">
        <f>(E21*EXP(-1/$O$5)+C23)</f>
        <v>1827.0618539408697</v>
      </c>
      <c r="F22">
        <f t="shared" si="4"/>
        <v>1827.0618539408697</v>
      </c>
      <c r="G22">
        <f>(G21*EXP(-1/$O$6)+C23)</f>
        <v>1051.4106825856773</v>
      </c>
      <c r="H22">
        <f t="shared" si="5"/>
        <v>2102.8213651713545</v>
      </c>
      <c r="I22">
        <f t="shared" si="2"/>
        <v>189.2404887695152</v>
      </c>
      <c r="J22">
        <f t="shared" si="6"/>
        <v>189.2404887695152</v>
      </c>
      <c r="K22">
        <f t="shared" si="7"/>
        <v>189.2404887695152</v>
      </c>
      <c r="L22">
        <f t="shared" si="0"/>
        <v>-276.7595112304848</v>
      </c>
      <c r="M22">
        <f t="shared" si="1"/>
        <v>59.390453053752104</v>
      </c>
    </row>
    <row r="23" spans="1:15">
      <c r="A23">
        <f t="shared" si="3"/>
        <v>16</v>
      </c>
      <c r="B23" s="5">
        <v>43486</v>
      </c>
      <c r="C23">
        <v>0</v>
      </c>
      <c r="D23" s="3"/>
      <c r="E23">
        <f>(E22*EXP(-1/$O$5)+C24)</f>
        <v>1828.0741701356155</v>
      </c>
      <c r="F23">
        <f t="shared" si="4"/>
        <v>1828.0741701356155</v>
      </c>
      <c r="G23">
        <f>(G22*EXP(-1/$O$6)+C24)</f>
        <v>955.44468429477672</v>
      </c>
      <c r="H23">
        <f t="shared" si="5"/>
        <v>1910.8893685895534</v>
      </c>
      <c r="I23" t="str">
        <f t="shared" si="2"/>
        <v/>
      </c>
      <c r="J23">
        <f t="shared" si="6"/>
        <v>382.18480154606209</v>
      </c>
      <c r="K23">
        <f t="shared" si="7"/>
        <v>382.18480154606209</v>
      </c>
      <c r="L23" t="str">
        <f t="shared" si="0"/>
        <v/>
      </c>
      <c r="M23" t="str">
        <f t="shared" si="1"/>
        <v/>
      </c>
    </row>
    <row r="24" spans="1:15">
      <c r="A24">
        <f t="shared" si="3"/>
        <v>17</v>
      </c>
      <c r="B24" s="5">
        <v>43487</v>
      </c>
      <c r="C24">
        <v>44</v>
      </c>
      <c r="D24" s="3"/>
      <c r="E24">
        <f>(E23*EXP(-1/$O$5)+C25)</f>
        <v>1814.0626682377244</v>
      </c>
      <c r="F24">
        <f t="shared" si="4"/>
        <v>1814.0626682377244</v>
      </c>
      <c r="G24">
        <f>(G23*EXP(-1/$O$6)+C25)</f>
        <v>857.25388124893141</v>
      </c>
      <c r="H24">
        <f t="shared" si="5"/>
        <v>1714.5077624978628</v>
      </c>
      <c r="I24" t="str">
        <f t="shared" si="2"/>
        <v/>
      </c>
      <c r="J24">
        <f t="shared" si="6"/>
        <v>564.5549057398614</v>
      </c>
      <c r="K24">
        <f t="shared" si="7"/>
        <v>564.5549057398614</v>
      </c>
      <c r="L24" t="str">
        <f t="shared" si="0"/>
        <v/>
      </c>
      <c r="M24" t="str">
        <f t="shared" si="1"/>
        <v/>
      </c>
    </row>
    <row r="25" spans="1:15">
      <c r="A25">
        <f t="shared" si="3"/>
        <v>18</v>
      </c>
      <c r="B25" s="5">
        <v>43488</v>
      </c>
      <c r="C25">
        <v>29</v>
      </c>
      <c r="D25" s="3"/>
      <c r="E25">
        <f>(E24*EXP(-1/$O$5)+C26)</f>
        <v>1771.3808333469597</v>
      </c>
      <c r="F25">
        <f t="shared" si="4"/>
        <v>1771.3808333469597</v>
      </c>
      <c r="G25">
        <f>(G24*EXP(-1/$O$6)+C26)</f>
        <v>743.13444412976526</v>
      </c>
      <c r="H25">
        <f t="shared" si="5"/>
        <v>1486.2688882595305</v>
      </c>
      <c r="I25" t="str">
        <f t="shared" si="2"/>
        <v/>
      </c>
      <c r="J25">
        <f t="shared" si="6"/>
        <v>750.11194508742915</v>
      </c>
      <c r="K25">
        <f t="shared" si="7"/>
        <v>750.11194508742915</v>
      </c>
      <c r="L25" t="str">
        <f t="shared" si="0"/>
        <v/>
      </c>
      <c r="M25" t="str">
        <f t="shared" si="1"/>
        <v/>
      </c>
      <c r="O25" s="7" t="s">
        <v>32</v>
      </c>
    </row>
    <row r="26" spans="1:15">
      <c r="A26">
        <f t="shared" si="3"/>
        <v>19</v>
      </c>
      <c r="B26" s="5">
        <v>43489</v>
      </c>
      <c r="C26">
        <v>0</v>
      </c>
      <c r="D26" s="3"/>
      <c r="E26">
        <f>(E25*EXP(-1/$O$5)+C27)</f>
        <v>1729.703230041762</v>
      </c>
      <c r="F26">
        <f t="shared" si="4"/>
        <v>1729.703230041762</v>
      </c>
      <c r="G26">
        <f>(G25*EXP(-1/$O$6)+C27)</f>
        <v>644.20682615922954</v>
      </c>
      <c r="H26">
        <f t="shared" si="5"/>
        <v>1288.4136523184591</v>
      </c>
      <c r="I26" t="str">
        <f t="shared" si="2"/>
        <v/>
      </c>
      <c r="J26">
        <f t="shared" si="6"/>
        <v>906.28957772330318</v>
      </c>
      <c r="K26">
        <f t="shared" si="7"/>
        <v>906.28957772330318</v>
      </c>
      <c r="L26" t="str">
        <f t="shared" si="0"/>
        <v/>
      </c>
      <c r="M26" t="str">
        <f t="shared" si="1"/>
        <v/>
      </c>
    </row>
    <row r="27" spans="1:15">
      <c r="A27">
        <f t="shared" si="3"/>
        <v>20</v>
      </c>
      <c r="B27" s="5">
        <v>43490</v>
      </c>
      <c r="C27">
        <v>0</v>
      </c>
      <c r="D27" s="3"/>
      <c r="E27">
        <f>(E26*EXP(-1/$O$5)+C28)</f>
        <v>1765.0524879590055</v>
      </c>
      <c r="F27">
        <f t="shared" si="4"/>
        <v>1765.0524879590055</v>
      </c>
      <c r="G27">
        <f>(G26*EXP(-1/$O$6)+C28)</f>
        <v>634.4949179779361</v>
      </c>
      <c r="H27">
        <f t="shared" si="5"/>
        <v>1268.9898359558722</v>
      </c>
      <c r="I27" t="str">
        <f t="shared" si="2"/>
        <v/>
      </c>
      <c r="J27">
        <f t="shared" si="6"/>
        <v>961.06265200313351</v>
      </c>
      <c r="K27">
        <f t="shared" si="7"/>
        <v>961.06265200313351</v>
      </c>
      <c r="L27" t="str">
        <f t="shared" si="0"/>
        <v/>
      </c>
      <c r="M27" t="str">
        <f t="shared" si="1"/>
        <v/>
      </c>
    </row>
    <row r="28" spans="1:15">
      <c r="A28">
        <f t="shared" si="3"/>
        <v>21</v>
      </c>
      <c r="B28" s="5">
        <v>43491</v>
      </c>
      <c r="C28">
        <v>76.04625751229284</v>
      </c>
      <c r="D28" s="3"/>
      <c r="E28">
        <f>(E27*EXP(-1/$O$5)+C29)</f>
        <v>1844.1885040410402</v>
      </c>
      <c r="F28">
        <f t="shared" si="4"/>
        <v>1844.1885040410402</v>
      </c>
      <c r="G28">
        <f>(G27*EXP(-1/$O$6)+C29)</f>
        <v>670.69434599284887</v>
      </c>
      <c r="H28">
        <f t="shared" si="5"/>
        <v>1341.3886919856977</v>
      </c>
      <c r="I28" t="str">
        <f t="shared" si="2"/>
        <v/>
      </c>
      <c r="J28">
        <f t="shared" si="6"/>
        <v>967.7998120553425</v>
      </c>
      <c r="K28">
        <f t="shared" si="7"/>
        <v>967.7998120553425</v>
      </c>
      <c r="L28" t="str">
        <f t="shared" si="0"/>
        <v/>
      </c>
      <c r="M28" t="str">
        <f t="shared" si="1"/>
        <v/>
      </c>
    </row>
    <row r="29" spans="1:15">
      <c r="A29">
        <f t="shared" si="3"/>
        <v>22</v>
      </c>
      <c r="B29" s="5">
        <v>43492</v>
      </c>
      <c r="C29">
        <v>120.66472409397196</v>
      </c>
      <c r="D29" s="3"/>
      <c r="E29">
        <f>(E28*EXP(-1/$O$5)+C30)</f>
        <v>1915.7978590456319</v>
      </c>
      <c r="F29">
        <f t="shared" si="4"/>
        <v>1915.7978590456319</v>
      </c>
      <c r="G29">
        <f>(G28*EXP(-1/$O$6)+C30)</f>
        <v>696.4101060286024</v>
      </c>
      <c r="H29">
        <f t="shared" si="5"/>
        <v>1392.8202120572048</v>
      </c>
      <c r="I29" t="str">
        <f t="shared" si="2"/>
        <v/>
      </c>
      <c r="J29">
        <f t="shared" si="6"/>
        <v>987.97764698842707</v>
      </c>
      <c r="K29">
        <f t="shared" si="7"/>
        <v>987.97764698842707</v>
      </c>
      <c r="L29" t="str">
        <f t="shared" si="0"/>
        <v/>
      </c>
      <c r="M29" t="str">
        <f t="shared" si="1"/>
        <v/>
      </c>
    </row>
    <row r="30" spans="1:15">
      <c r="A30">
        <f t="shared" si="3"/>
        <v>23</v>
      </c>
      <c r="B30" s="5">
        <v>43493</v>
      </c>
      <c r="C30">
        <v>115</v>
      </c>
      <c r="D30" s="3"/>
      <c r="E30">
        <f>(E29*EXP(-1/$O$5)+C31)</f>
        <v>1899.7223667070448</v>
      </c>
      <c r="F30">
        <f t="shared" si="4"/>
        <v>1899.7223667070448</v>
      </c>
      <c r="G30">
        <f>(G29*EXP(-1/$O$6)+C31)</f>
        <v>632.70253007887618</v>
      </c>
      <c r="H30">
        <f t="shared" si="5"/>
        <v>1265.4050601577524</v>
      </c>
      <c r="I30" t="str">
        <f t="shared" si="2"/>
        <v/>
      </c>
      <c r="J30">
        <f t="shared" si="6"/>
        <v>1099.3173065492924</v>
      </c>
      <c r="K30">
        <f t="shared" si="7"/>
        <v>1099.3173065492924</v>
      </c>
      <c r="L30" t="str">
        <f t="shared" si="0"/>
        <v/>
      </c>
      <c r="M30" t="str">
        <f t="shared" si="1"/>
        <v/>
      </c>
    </row>
    <row r="31" spans="1:15">
      <c r="A31">
        <f t="shared" si="3"/>
        <v>24</v>
      </c>
      <c r="B31" s="5">
        <v>43494</v>
      </c>
      <c r="C31">
        <v>29</v>
      </c>
      <c r="D31" s="3"/>
      <c r="E31">
        <f>(E30*EXP(-1/$O$5)+C32)</f>
        <v>1988.0251035894194</v>
      </c>
      <c r="F31">
        <f t="shared" si="4"/>
        <v>1988.0251035894194</v>
      </c>
      <c r="G31">
        <f>(G30*EXP(-1/$O$6)+C32)</f>
        <v>681.47584044140228</v>
      </c>
      <c r="H31">
        <f t="shared" si="5"/>
        <v>1362.9516808828046</v>
      </c>
      <c r="I31" t="str">
        <f t="shared" si="2"/>
        <v/>
      </c>
      <c r="J31">
        <f t="shared" si="6"/>
        <v>1090.0734227066148</v>
      </c>
      <c r="K31">
        <f t="shared" si="7"/>
        <v>1090.0734227066148</v>
      </c>
      <c r="L31" t="str">
        <f t="shared" si="0"/>
        <v/>
      </c>
      <c r="M31" t="str">
        <f t="shared" si="1"/>
        <v/>
      </c>
    </row>
    <row r="32" spans="1:15">
      <c r="A32">
        <f t="shared" si="3"/>
        <v>25</v>
      </c>
      <c r="B32" s="5">
        <v>43495</v>
      </c>
      <c r="C32">
        <v>133</v>
      </c>
      <c r="D32" s="3"/>
      <c r="E32">
        <f>(E31*EXP(-1/$O$5)+C33)</f>
        <v>2158.2502260089609</v>
      </c>
      <c r="F32">
        <f t="shared" si="4"/>
        <v>2158.2502260089609</v>
      </c>
      <c r="G32">
        <f>(G31*EXP(-1/$O$6)+C33)</f>
        <v>807.75634529233264</v>
      </c>
      <c r="H32">
        <f t="shared" si="5"/>
        <v>1615.5126905846653</v>
      </c>
      <c r="I32" t="str">
        <f t="shared" si="2"/>
        <v/>
      </c>
      <c r="J32">
        <f t="shared" si="6"/>
        <v>1007.7375354242956</v>
      </c>
      <c r="K32">
        <f t="shared" si="7"/>
        <v>1007.7375354242956</v>
      </c>
      <c r="L32" t="str">
        <f t="shared" si="0"/>
        <v/>
      </c>
      <c r="M32" t="str">
        <f t="shared" si="1"/>
        <v/>
      </c>
    </row>
    <row r="33" spans="1:13">
      <c r="A33">
        <f t="shared" si="3"/>
        <v>26</v>
      </c>
      <c r="B33" s="5">
        <v>43496</v>
      </c>
      <c r="C33">
        <v>217</v>
      </c>
      <c r="D33" s="3"/>
      <c r="E33">
        <f>(E32*EXP(-1/$O$5)+C34)</f>
        <v>2336.4702384085554</v>
      </c>
      <c r="F33">
        <f t="shared" si="4"/>
        <v>2336.4702384085554</v>
      </c>
      <c r="G33">
        <f>(G32*EXP(-1/$O$6)+C34)</f>
        <v>929.22612411689977</v>
      </c>
      <c r="H33">
        <f t="shared" si="5"/>
        <v>1858.4522482337995</v>
      </c>
      <c r="I33" t="str">
        <f t="shared" si="2"/>
        <v/>
      </c>
      <c r="J33">
        <f t="shared" si="6"/>
        <v>943.01799017475582</v>
      </c>
      <c r="K33">
        <f t="shared" si="7"/>
        <v>943.01799017475582</v>
      </c>
      <c r="L33" t="str">
        <f t="shared" si="0"/>
        <v/>
      </c>
      <c r="M33" t="str">
        <f t="shared" si="1"/>
        <v/>
      </c>
    </row>
    <row r="34" spans="1:13">
      <c r="A34">
        <f t="shared" si="3"/>
        <v>27</v>
      </c>
      <c r="B34" s="5">
        <v>43497</v>
      </c>
      <c r="C34">
        <v>229</v>
      </c>
      <c r="D34" s="3"/>
      <c r="E34">
        <f>(E33*EXP(-1/$O$5)+C35)</f>
        <v>2311.4970345115712</v>
      </c>
      <c r="F34">
        <f t="shared" si="4"/>
        <v>2311.4970345115712</v>
      </c>
      <c r="G34">
        <f>(G33*EXP(-1/$O$6)+C35)</f>
        <v>835.52559086745964</v>
      </c>
      <c r="H34">
        <f t="shared" si="5"/>
        <v>1671.0511817349193</v>
      </c>
      <c r="I34" t="str">
        <f t="shared" si="2"/>
        <v/>
      </c>
      <c r="J34">
        <f t="shared" si="6"/>
        <v>1105.4458527766519</v>
      </c>
      <c r="K34">
        <f t="shared" si="7"/>
        <v>1105.4458527766519</v>
      </c>
      <c r="L34" t="str">
        <f t="shared" si="0"/>
        <v/>
      </c>
      <c r="M34" t="str">
        <f t="shared" si="1"/>
        <v/>
      </c>
    </row>
    <row r="35" spans="1:13">
      <c r="A35">
        <f t="shared" si="3"/>
        <v>28</v>
      </c>
      <c r="B35" s="5">
        <v>43498</v>
      </c>
      <c r="C35">
        <v>30</v>
      </c>
      <c r="D35" s="3"/>
      <c r="E35">
        <f>(E34*EXP(-1/$O$5)+C36)</f>
        <v>2399.1114079811723</v>
      </c>
      <c r="F35">
        <f t="shared" si="4"/>
        <v>2399.1114079811723</v>
      </c>
      <c r="G35">
        <f>(G34*EXP(-1/$O$6)+C36)</f>
        <v>866.29866939871295</v>
      </c>
      <c r="H35">
        <f t="shared" si="5"/>
        <v>1732.5973387974259</v>
      </c>
      <c r="I35" t="str">
        <f t="shared" si="2"/>
        <v/>
      </c>
      <c r="J35">
        <f t="shared" si="6"/>
        <v>1131.5140691837464</v>
      </c>
      <c r="K35">
        <f t="shared" si="7"/>
        <v>1131.5140691837464</v>
      </c>
      <c r="L35" t="str">
        <f t="shared" si="0"/>
        <v/>
      </c>
      <c r="M35" t="str">
        <f t="shared" si="1"/>
        <v/>
      </c>
    </row>
    <row r="36" spans="1:13">
      <c r="A36">
        <f t="shared" si="3"/>
        <v>29</v>
      </c>
      <c r="B36" s="5">
        <v>43499</v>
      </c>
      <c r="C36">
        <v>142</v>
      </c>
      <c r="D36" s="3"/>
      <c r="E36">
        <f>(E35*EXP(-1/$O$5)+C37)</f>
        <v>2607.6643630180133</v>
      </c>
      <c r="F36">
        <f t="shared" si="4"/>
        <v>2607.6643630180133</v>
      </c>
      <c r="G36">
        <f>(G35*EXP(-1/$O$6)+C37)</f>
        <v>1015.9751710847332</v>
      </c>
      <c r="H36">
        <f t="shared" si="5"/>
        <v>2031.9503421694665</v>
      </c>
      <c r="I36" t="str">
        <f t="shared" si="2"/>
        <v/>
      </c>
      <c r="J36">
        <f t="shared" si="6"/>
        <v>1040.7140208485469</v>
      </c>
      <c r="K36">
        <f t="shared" si="7"/>
        <v>1040.7140208485469</v>
      </c>
      <c r="L36" t="str">
        <f t="shared" si="0"/>
        <v/>
      </c>
      <c r="M36" t="str">
        <f t="shared" si="1"/>
        <v/>
      </c>
    </row>
    <row r="37" spans="1:13">
      <c r="A37">
        <f t="shared" si="3"/>
        <v>30</v>
      </c>
      <c r="B37" s="5">
        <v>43500</v>
      </c>
      <c r="C37">
        <v>265</v>
      </c>
      <c r="D37" s="3"/>
      <c r="E37">
        <f>(E36*EXP(-1/$O$5)+C38)</f>
        <v>2575.3104187791469</v>
      </c>
      <c r="F37">
        <f t="shared" si="4"/>
        <v>2575.3104187791469</v>
      </c>
      <c r="G37">
        <f>(G36*EXP(-1/$O$6)+C38)</f>
        <v>909.72642250826493</v>
      </c>
      <c r="H37">
        <f t="shared" si="5"/>
        <v>1819.4528450165299</v>
      </c>
      <c r="I37" t="str">
        <f t="shared" si="2"/>
        <v/>
      </c>
      <c r="J37">
        <f t="shared" si="6"/>
        <v>1220.857573762617</v>
      </c>
      <c r="K37">
        <f t="shared" si="7"/>
        <v>1220.857573762617</v>
      </c>
      <c r="L37" t="str">
        <f t="shared" si="0"/>
        <v/>
      </c>
      <c r="M37" t="str">
        <f t="shared" si="1"/>
        <v/>
      </c>
    </row>
    <row r="38" spans="1:13">
      <c r="A38">
        <f t="shared" si="3"/>
        <v>31</v>
      </c>
      <c r="B38" s="5">
        <v>43501</v>
      </c>
      <c r="C38">
        <v>29</v>
      </c>
      <c r="D38" s="3"/>
      <c r="E38">
        <f>(E37*EXP(-1/$O$5)+C39)</f>
        <v>2755.7177082783683</v>
      </c>
      <c r="F38">
        <f t="shared" si="4"/>
        <v>2755.7177082783683</v>
      </c>
      <c r="G38">
        <f>(G37*EXP(-1/$O$6)+C39)</f>
        <v>1029.6217304912111</v>
      </c>
      <c r="H38">
        <f t="shared" si="5"/>
        <v>2059.2434609824222</v>
      </c>
      <c r="I38" t="str">
        <f t="shared" si="2"/>
        <v/>
      </c>
      <c r="J38">
        <f t="shared" si="6"/>
        <v>1161.474247295946</v>
      </c>
      <c r="K38">
        <f t="shared" si="7"/>
        <v>1161.474247295946</v>
      </c>
      <c r="L38" t="str">
        <f t="shared" si="0"/>
        <v/>
      </c>
      <c r="M38" t="str">
        <f t="shared" si="1"/>
        <v/>
      </c>
    </row>
    <row r="39" spans="1:13">
      <c r="A39">
        <f t="shared" si="3"/>
        <v>32</v>
      </c>
      <c r="B39" s="5">
        <v>43502</v>
      </c>
      <c r="C39">
        <v>241</v>
      </c>
      <c r="D39" s="3"/>
      <c r="E39">
        <f>(E38*EXP(-1/$O$5)+C40)</f>
        <v>2837.8803185400329</v>
      </c>
      <c r="F39">
        <f t="shared" si="4"/>
        <v>2837.8803185400329</v>
      </c>
      <c r="G39">
        <f>(G38*EXP(-1/$O$6)+C40)</f>
        <v>1039.5563232653685</v>
      </c>
      <c r="H39">
        <f t="shared" si="5"/>
        <v>2079.112646530737</v>
      </c>
      <c r="I39" t="str">
        <f t="shared" si="2"/>
        <v/>
      </c>
      <c r="J39">
        <f t="shared" si="6"/>
        <v>1223.7676720092959</v>
      </c>
      <c r="K39">
        <f t="shared" si="7"/>
        <v>1223.7676720092959</v>
      </c>
      <c r="L39" t="str">
        <f t="shared" si="0"/>
        <v/>
      </c>
      <c r="M39" t="str">
        <f t="shared" si="1"/>
        <v/>
      </c>
    </row>
    <row r="40" spans="1:13">
      <c r="A40">
        <f t="shared" si="3"/>
        <v>33</v>
      </c>
      <c r="B40" s="5">
        <v>43503</v>
      </c>
      <c r="C40">
        <v>147</v>
      </c>
      <c r="D40" s="3"/>
      <c r="E40">
        <f>(E39*EXP(-1/$O$5)+C41)</f>
        <v>3100.1097811619911</v>
      </c>
      <c r="F40">
        <f t="shared" si="4"/>
        <v>3100.1097811619911</v>
      </c>
      <c r="G40">
        <f>(G39*EXP(-1/$O$6)+C41)</f>
        <v>1230.1684021843034</v>
      </c>
      <c r="H40">
        <f t="shared" si="5"/>
        <v>2460.3368043686069</v>
      </c>
      <c r="I40" t="str">
        <f t="shared" si="2"/>
        <v/>
      </c>
      <c r="J40">
        <f t="shared" si="6"/>
        <v>1104.7729767933843</v>
      </c>
      <c r="K40">
        <f t="shared" si="7"/>
        <v>1104.7729767933843</v>
      </c>
      <c r="L40" t="str">
        <f t="shared" si="0"/>
        <v/>
      </c>
      <c r="M40" t="str">
        <f t="shared" si="1"/>
        <v/>
      </c>
    </row>
    <row r="41" spans="1:13">
      <c r="A41">
        <f t="shared" si="3"/>
        <v>34</v>
      </c>
      <c r="B41" s="5">
        <v>43504</v>
      </c>
      <c r="C41">
        <v>329</v>
      </c>
      <c r="D41" s="3"/>
      <c r="E41">
        <f>(E40*EXP(-1/$O$5)+C42)</f>
        <v>3039.9303082607266</v>
      </c>
      <c r="F41">
        <f t="shared" si="4"/>
        <v>3039.9303082607266</v>
      </c>
      <c r="G41">
        <f>(G40*EXP(-1/$O$6)+C42)</f>
        <v>1079.1666822669258</v>
      </c>
      <c r="H41">
        <f t="shared" si="5"/>
        <v>2158.3333645338516</v>
      </c>
      <c r="I41" t="str">
        <f t="shared" si="2"/>
        <v/>
      </c>
      <c r="J41">
        <f t="shared" si="6"/>
        <v>1346.596943726875</v>
      </c>
      <c r="K41">
        <f t="shared" si="7"/>
        <v>1346.596943726875</v>
      </c>
      <c r="L41" t="str">
        <f t="shared" si="0"/>
        <v/>
      </c>
      <c r="M41" t="str">
        <f t="shared" si="1"/>
        <v/>
      </c>
    </row>
    <row r="42" spans="1:13">
      <c r="A42">
        <f t="shared" si="3"/>
        <v>35</v>
      </c>
      <c r="B42" s="5">
        <v>43505</v>
      </c>
      <c r="C42">
        <v>12.760881442360224</v>
      </c>
      <c r="D42" s="3"/>
      <c r="E42">
        <f>(E41*EXP(-1/$O$5)+C43)</f>
        <v>2968.4058754126254</v>
      </c>
      <c r="F42">
        <f t="shared" si="4"/>
        <v>2968.4058754126254</v>
      </c>
      <c r="G42">
        <f>(G41*EXP(-1/$O$6)+C43)</f>
        <v>935.50574700392417</v>
      </c>
      <c r="H42">
        <f t="shared" si="5"/>
        <v>1871.0114940078483</v>
      </c>
      <c r="I42" t="str">
        <f t="shared" si="2"/>
        <v/>
      </c>
      <c r="J42">
        <f t="shared" si="6"/>
        <v>1562.3943814047771</v>
      </c>
      <c r="K42">
        <f t="shared" si="7"/>
        <v>1562.3943814047771</v>
      </c>
      <c r="L42" t="str">
        <f t="shared" si="0"/>
        <v/>
      </c>
      <c r="M42" t="str">
        <f t="shared" si="1"/>
        <v/>
      </c>
    </row>
    <row r="43" spans="1:13">
      <c r="A43">
        <f t="shared" si="3"/>
        <v>36</v>
      </c>
      <c r="B43" s="5">
        <v>43506</v>
      </c>
      <c r="C43">
        <v>0</v>
      </c>
      <c r="D43" s="3"/>
      <c r="E43">
        <f>(E42*EXP(-1/$O$5)+C44)</f>
        <v>3072.5642918325948</v>
      </c>
      <c r="F43">
        <f t="shared" si="4"/>
        <v>3072.5642918325948</v>
      </c>
      <c r="G43">
        <f>(G42*EXP(-1/$O$6)+C44)</f>
        <v>984.96925716698649</v>
      </c>
      <c r="H43">
        <f t="shared" si="5"/>
        <v>1969.938514333973</v>
      </c>
      <c r="I43" t="str">
        <f t="shared" si="2"/>
        <v/>
      </c>
      <c r="J43">
        <f t="shared" si="6"/>
        <v>1567.6257774986218</v>
      </c>
      <c r="K43">
        <f t="shared" si="7"/>
        <v>1567.6257774986218</v>
      </c>
      <c r="L43" t="str">
        <f t="shared" si="0"/>
        <v/>
      </c>
      <c r="M43" t="str">
        <f t="shared" si="1"/>
        <v/>
      </c>
    </row>
    <row r="44" spans="1:13">
      <c r="A44">
        <f t="shared" si="3"/>
        <v>37</v>
      </c>
      <c r="B44" s="5">
        <v>43507</v>
      </c>
      <c r="C44">
        <v>174</v>
      </c>
      <c r="D44" s="3"/>
      <c r="E44">
        <f>(E43*EXP(-1/$O$5)+C45)</f>
        <v>3234.2720363932294</v>
      </c>
      <c r="F44">
        <f t="shared" si="4"/>
        <v>3234.2720363932294</v>
      </c>
      <c r="G44">
        <f>(G43*EXP(-1/$O$6)+C45)</f>
        <v>1087.8480809714138</v>
      </c>
      <c r="H44">
        <f t="shared" si="5"/>
        <v>2175.6961619428275</v>
      </c>
      <c r="I44" t="str">
        <f t="shared" si="2"/>
        <v/>
      </c>
      <c r="J44">
        <f t="shared" si="6"/>
        <v>1523.5758744504019</v>
      </c>
      <c r="K44">
        <f t="shared" si="7"/>
        <v>1523.5758744504019</v>
      </c>
      <c r="L44" t="str">
        <f t="shared" si="0"/>
        <v/>
      </c>
      <c r="M44" t="str">
        <f t="shared" si="1"/>
        <v/>
      </c>
    </row>
    <row r="45" spans="1:13">
      <c r="A45">
        <f t="shared" si="3"/>
        <v>38</v>
      </c>
      <c r="B45" s="5">
        <v>43508</v>
      </c>
      <c r="C45">
        <v>234</v>
      </c>
      <c r="D45" s="3"/>
      <c r="E45">
        <f>(E44*EXP(-1/$O$5)+C46)</f>
        <v>3455.1750704690821</v>
      </c>
      <c r="F45">
        <f t="shared" si="4"/>
        <v>3455.1750704690821</v>
      </c>
      <c r="G45">
        <f>(G44*EXP(-1/$O$6)+C46)</f>
        <v>1240.0314596797648</v>
      </c>
      <c r="H45">
        <f t="shared" si="5"/>
        <v>2480.0629193595296</v>
      </c>
      <c r="I45" t="str">
        <f t="shared" si="2"/>
        <v/>
      </c>
      <c r="J45">
        <f t="shared" si="6"/>
        <v>1440.1121511095525</v>
      </c>
      <c r="K45">
        <f t="shared" si="7"/>
        <v>1440.1121511095525</v>
      </c>
      <c r="L45" t="str">
        <f t="shared" si="0"/>
        <v/>
      </c>
      <c r="M45" t="str">
        <f t="shared" si="1"/>
        <v/>
      </c>
    </row>
    <row r="46" spans="1:13">
      <c r="A46">
        <f t="shared" si="3"/>
        <v>39</v>
      </c>
      <c r="B46" s="5">
        <v>43509</v>
      </c>
      <c r="C46">
        <v>297</v>
      </c>
      <c r="D46" s="3"/>
      <c r="E46">
        <f>(E45*EXP(-1/$O$5)+C47)</f>
        <v>3403.8806287397283</v>
      </c>
      <c r="F46">
        <f t="shared" si="4"/>
        <v>3403.8806287397283</v>
      </c>
      <c r="G46">
        <f>(G45*EXP(-1/$O$6)+C47)</f>
        <v>1104.9558673913466</v>
      </c>
      <c r="H46">
        <f t="shared" si="5"/>
        <v>2209.9117347826932</v>
      </c>
      <c r="I46" t="str">
        <f t="shared" si="2"/>
        <v/>
      </c>
      <c r="J46">
        <f t="shared" si="6"/>
        <v>1658.9688939570351</v>
      </c>
      <c r="K46">
        <f t="shared" si="7"/>
        <v>1658.9688939570351</v>
      </c>
      <c r="L46" t="str">
        <f t="shared" si="0"/>
        <v/>
      </c>
      <c r="M46" t="str">
        <f t="shared" si="1"/>
        <v/>
      </c>
    </row>
    <row r="47" spans="1:13">
      <c r="A47">
        <f t="shared" si="3"/>
        <v>40</v>
      </c>
      <c r="B47" s="5">
        <v>43510</v>
      </c>
      <c r="C47">
        <v>30</v>
      </c>
      <c r="D47" s="3"/>
      <c r="E47">
        <f>(E46*EXP(-1/$O$5)+C48)</f>
        <v>3582.7930587083806</v>
      </c>
      <c r="F47">
        <f t="shared" si="4"/>
        <v>3582.7930587083806</v>
      </c>
      <c r="G47">
        <f>(G46*EXP(-1/$O$6)+C48)</f>
        <v>1216.8618216408508</v>
      </c>
      <c r="H47">
        <f t="shared" si="5"/>
        <v>2433.7236432817017</v>
      </c>
      <c r="I47" t="str">
        <f t="shared" si="2"/>
        <v/>
      </c>
      <c r="J47">
        <f t="shared" si="6"/>
        <v>1614.0694154266789</v>
      </c>
      <c r="K47">
        <f t="shared" si="7"/>
        <v>1614.0694154266789</v>
      </c>
      <c r="L47" t="str">
        <f t="shared" si="0"/>
        <v/>
      </c>
      <c r="M47" t="str">
        <f t="shared" si="1"/>
        <v/>
      </c>
    </row>
    <row r="48" spans="1:13">
      <c r="A48">
        <f t="shared" si="3"/>
        <v>41</v>
      </c>
      <c r="B48" s="5">
        <v>43511</v>
      </c>
      <c r="C48">
        <v>259</v>
      </c>
      <c r="D48" s="3"/>
      <c r="E48">
        <f>(E47*EXP(-1/$O$5)+C49)</f>
        <v>3909.4959809629222</v>
      </c>
      <c r="F48">
        <f t="shared" si="4"/>
        <v>3909.4959809629222</v>
      </c>
      <c r="G48">
        <f>(G47*EXP(-1/$O$6)+C49)</f>
        <v>1465.8706202302008</v>
      </c>
      <c r="H48">
        <f t="shared" si="5"/>
        <v>2931.7412404604015</v>
      </c>
      <c r="I48" t="str">
        <f t="shared" si="2"/>
        <v/>
      </c>
      <c r="J48">
        <f t="shared" si="6"/>
        <v>1442.7547405025202</v>
      </c>
      <c r="K48">
        <f t="shared" si="7"/>
        <v>1442.7547405025202</v>
      </c>
      <c r="L48" t="str">
        <f t="shared" si="0"/>
        <v/>
      </c>
      <c r="M48" t="str">
        <f t="shared" si="1"/>
        <v/>
      </c>
    </row>
    <row r="49" spans="1:13">
      <c r="A49">
        <f t="shared" si="3"/>
        <v>42</v>
      </c>
      <c r="B49" s="5">
        <v>43512</v>
      </c>
      <c r="C49">
        <v>411</v>
      </c>
      <c r="D49" s="3"/>
      <c r="E49">
        <f>(E48*EXP(-1/$O$5)+C50)</f>
        <v>4153.5121344910312</v>
      </c>
      <c r="F49">
        <f t="shared" si="4"/>
        <v>4153.5121344910312</v>
      </c>
      <c r="G49">
        <f>(G48*EXP(-1/$O$6)+C50)</f>
        <v>1606.7308445706524</v>
      </c>
      <c r="H49">
        <f t="shared" si="5"/>
        <v>3213.4616891413048</v>
      </c>
      <c r="I49" t="str">
        <f t="shared" si="2"/>
        <v/>
      </c>
      <c r="J49">
        <f t="shared" si="6"/>
        <v>1405.0504453497265</v>
      </c>
      <c r="K49">
        <f t="shared" si="7"/>
        <v>1405.0504453497265</v>
      </c>
      <c r="L49" t="str">
        <f t="shared" si="0"/>
        <v/>
      </c>
      <c r="M49" t="str">
        <f t="shared" si="1"/>
        <v/>
      </c>
    </row>
    <row r="50" spans="1:13">
      <c r="A50">
        <f t="shared" si="3"/>
        <v>43</v>
      </c>
      <c r="B50" s="5">
        <v>43513</v>
      </c>
      <c r="C50">
        <v>336</v>
      </c>
      <c r="D50" s="3"/>
      <c r="E50">
        <f>(E49*EXP(-1/$O$5)+C51)</f>
        <v>4081.7869994970165</v>
      </c>
      <c r="F50">
        <f t="shared" si="4"/>
        <v>4081.7869994970165</v>
      </c>
      <c r="G50">
        <f>(G49*EXP(-1/$O$6)+C51)</f>
        <v>1418.8394600052427</v>
      </c>
      <c r="H50">
        <f t="shared" si="5"/>
        <v>2837.6789200104854</v>
      </c>
      <c r="I50" t="str">
        <f t="shared" si="2"/>
        <v/>
      </c>
      <c r="J50">
        <f t="shared" si="6"/>
        <v>1709.1080794865316</v>
      </c>
      <c r="K50">
        <f t="shared" si="7"/>
        <v>1709.1080794865316</v>
      </c>
      <c r="L50" t="str">
        <f t="shared" si="0"/>
        <v/>
      </c>
      <c r="M50" t="str">
        <f t="shared" si="1"/>
        <v/>
      </c>
    </row>
    <row r="51" spans="1:13">
      <c r="A51">
        <f t="shared" si="3"/>
        <v>44</v>
      </c>
      <c r="B51" s="5">
        <v>43514</v>
      </c>
      <c r="C51">
        <v>26</v>
      </c>
      <c r="D51" s="3"/>
      <c r="E51">
        <f>(E50*EXP(-1/$O$5)+C52)</f>
        <v>4228.7494359540506</v>
      </c>
      <c r="F51">
        <f t="shared" si="4"/>
        <v>4228.7494359540506</v>
      </c>
      <c r="G51">
        <f>(G50*EXP(-1/$O$6)+C52)</f>
        <v>1472.9605711720267</v>
      </c>
      <c r="H51">
        <f t="shared" si="5"/>
        <v>2945.9211423440534</v>
      </c>
      <c r="I51" t="str">
        <f t="shared" si="2"/>
        <v/>
      </c>
      <c r="J51">
        <f t="shared" si="6"/>
        <v>1747.8282936099972</v>
      </c>
      <c r="K51">
        <f t="shared" si="7"/>
        <v>1747.8282936099972</v>
      </c>
      <c r="L51" t="str">
        <f t="shared" si="0"/>
        <v/>
      </c>
      <c r="M51" t="str">
        <f t="shared" si="1"/>
        <v/>
      </c>
    </row>
    <row r="52" spans="1:13">
      <c r="A52">
        <f t="shared" si="3"/>
        <v>45</v>
      </c>
      <c r="B52" s="5">
        <v>43515</v>
      </c>
      <c r="C52">
        <v>243</v>
      </c>
      <c r="D52" s="3"/>
      <c r="E52">
        <f>(E51*EXP(-1/$O$5)+C53)</f>
        <v>4481.2540941557745</v>
      </c>
      <c r="F52">
        <f t="shared" si="4"/>
        <v>4481.2540941557745</v>
      </c>
      <c r="G52">
        <f>(G51*EXP(-1/$O$6)+C53)</f>
        <v>1628.8769663524345</v>
      </c>
      <c r="H52">
        <f t="shared" si="5"/>
        <v>3257.7539327048689</v>
      </c>
      <c r="I52" t="str">
        <f t="shared" si="2"/>
        <v/>
      </c>
      <c r="J52">
        <f t="shared" si="6"/>
        <v>1688.5001614509056</v>
      </c>
      <c r="K52">
        <f t="shared" si="7"/>
        <v>1688.5001614509056</v>
      </c>
      <c r="L52" t="str">
        <f t="shared" si="0"/>
        <v/>
      </c>
      <c r="M52" t="str">
        <f t="shared" si="1"/>
        <v/>
      </c>
    </row>
    <row r="53" spans="1:13">
      <c r="A53">
        <f t="shared" si="3"/>
        <v>46</v>
      </c>
      <c r="B53" s="5">
        <v>43516</v>
      </c>
      <c r="C53">
        <v>352</v>
      </c>
      <c r="D53" s="3"/>
      <c r="E53">
        <f>(E52*EXP(-1/$O$5)+C54)</f>
        <v>4413.8177436375599</v>
      </c>
      <c r="F53">
        <f t="shared" si="4"/>
        <v>4413.8177436375599</v>
      </c>
      <c r="G53">
        <f>(G52*EXP(-1/$O$6)+C54)</f>
        <v>1450.0374435430456</v>
      </c>
      <c r="H53">
        <f t="shared" si="5"/>
        <v>2900.0748870860912</v>
      </c>
      <c r="I53" t="str">
        <f t="shared" si="2"/>
        <v/>
      </c>
      <c r="J53">
        <f t="shared" si="6"/>
        <v>1978.7428565514688</v>
      </c>
      <c r="K53">
        <f t="shared" si="7"/>
        <v>1978.7428565514688</v>
      </c>
      <c r="L53" t="str">
        <f t="shared" si="0"/>
        <v/>
      </c>
      <c r="M53" t="str">
        <f t="shared" si="1"/>
        <v/>
      </c>
    </row>
    <row r="54" spans="1:13">
      <c r="A54">
        <f t="shared" si="3"/>
        <v>47</v>
      </c>
      <c r="B54" s="5">
        <v>43517</v>
      </c>
      <c r="C54">
        <v>38</v>
      </c>
      <c r="D54" s="3"/>
      <c r="E54">
        <f>(E53*EXP(-1/$O$5)+C55)</f>
        <v>4625.9680567053665</v>
      </c>
      <c r="F54">
        <f t="shared" si="4"/>
        <v>4625.9680567053665</v>
      </c>
      <c r="G54">
        <f>(G53*EXP(-1/$O$6)+C55)</f>
        <v>1573.005413617718</v>
      </c>
      <c r="H54">
        <f t="shared" si="5"/>
        <v>3146.010827235436</v>
      </c>
      <c r="I54" t="str">
        <f t="shared" si="2"/>
        <v/>
      </c>
      <c r="J54">
        <f t="shared" si="6"/>
        <v>1944.9572294699306</v>
      </c>
      <c r="K54">
        <f t="shared" si="7"/>
        <v>1944.9572294699306</v>
      </c>
      <c r="L54" t="str">
        <f t="shared" si="0"/>
        <v/>
      </c>
      <c r="M54" t="str">
        <f t="shared" si="1"/>
        <v/>
      </c>
    </row>
    <row r="55" spans="1:13">
      <c r="A55">
        <f t="shared" si="3"/>
        <v>48</v>
      </c>
      <c r="B55" s="5">
        <v>43518</v>
      </c>
      <c r="C55">
        <v>316</v>
      </c>
      <c r="D55" s="3"/>
      <c r="E55">
        <f>(E54*EXP(-1/$O$5)+C56)</f>
        <v>4864.126830730489</v>
      </c>
      <c r="F55">
        <f t="shared" si="4"/>
        <v>4864.126830730489</v>
      </c>
      <c r="G55">
        <f>(G54*EXP(-1/$O$6)+C56)</f>
        <v>1710.603629252593</v>
      </c>
      <c r="H55">
        <f t="shared" si="5"/>
        <v>3421.207258505186</v>
      </c>
      <c r="I55" t="str">
        <f t="shared" si="2"/>
        <v/>
      </c>
      <c r="J55">
        <f t="shared" si="6"/>
        <v>1907.919572225303</v>
      </c>
      <c r="K55">
        <f t="shared" si="7"/>
        <v>1907.919572225303</v>
      </c>
      <c r="L55" t="str">
        <f t="shared" si="0"/>
        <v/>
      </c>
      <c r="M55" t="str">
        <f t="shared" si="1"/>
        <v/>
      </c>
    </row>
    <row r="56" spans="1:13">
      <c r="A56">
        <f t="shared" si="3"/>
        <v>49</v>
      </c>
      <c r="B56" s="5">
        <v>43519</v>
      </c>
      <c r="C56">
        <v>347</v>
      </c>
      <c r="D56" s="3"/>
      <c r="E56">
        <f>(E55*EXP(-1/$O$5)+C57)</f>
        <v>4749.6821304938312</v>
      </c>
      <c r="F56">
        <f t="shared" si="4"/>
        <v>4749.6821304938312</v>
      </c>
      <c r="G56">
        <f>(G55*EXP(-1/$O$6)+C57)</f>
        <v>1482.8844814315262</v>
      </c>
      <c r="H56">
        <f t="shared" si="5"/>
        <v>2965.7689628630524</v>
      </c>
      <c r="I56" t="str">
        <f t="shared" si="2"/>
        <v/>
      </c>
      <c r="J56">
        <f t="shared" si="6"/>
        <v>2248.9131676307788</v>
      </c>
      <c r="K56">
        <f t="shared" si="7"/>
        <v>2248.9131676307788</v>
      </c>
      <c r="L56" t="str">
        <f t="shared" si="0"/>
        <v/>
      </c>
      <c r="M56" t="str">
        <f t="shared" si="1"/>
        <v/>
      </c>
    </row>
    <row r="57" spans="1:13">
      <c r="A57">
        <f t="shared" si="3"/>
        <v>50</v>
      </c>
      <c r="B57" s="5">
        <v>43520</v>
      </c>
      <c r="C57">
        <v>0</v>
      </c>
      <c r="D57" s="3"/>
      <c r="E57">
        <f>(E56*EXP(-1/$O$5)+C58)</f>
        <v>4694.9301210253316</v>
      </c>
      <c r="F57">
        <f t="shared" si="4"/>
        <v>4694.9301210253316</v>
      </c>
      <c r="G57">
        <f>(G56*EXP(-1/$O$6)+C58)</f>
        <v>1342.4797848354985</v>
      </c>
      <c r="H57">
        <f t="shared" si="5"/>
        <v>2684.9595696709971</v>
      </c>
      <c r="I57" t="str">
        <f t="shared" si="2"/>
        <v/>
      </c>
      <c r="J57">
        <f t="shared" si="6"/>
        <v>2474.9705513543345</v>
      </c>
      <c r="K57">
        <f t="shared" si="7"/>
        <v>2474.9705513543345</v>
      </c>
      <c r="L57" t="str">
        <f t="shared" si="0"/>
        <v/>
      </c>
      <c r="M57" t="str">
        <f t="shared" si="1"/>
        <v/>
      </c>
    </row>
    <row r="58" spans="1:13">
      <c r="A58">
        <f t="shared" si="3"/>
        <v>51</v>
      </c>
      <c r="B58" s="5">
        <v>43521</v>
      </c>
      <c r="C58">
        <v>57</v>
      </c>
      <c r="D58" s="3"/>
      <c r="E58">
        <f>(E57*EXP(-1/$O$5)+C59)</f>
        <v>4629.4663339920262</v>
      </c>
      <c r="F58">
        <f t="shared" si="4"/>
        <v>4629.4663339920262</v>
      </c>
      <c r="G58">
        <f>(G57*EXP(-1/$O$6)+C59)</f>
        <v>1208.7660563352727</v>
      </c>
      <c r="H58">
        <f t="shared" si="5"/>
        <v>2417.5321126705453</v>
      </c>
      <c r="I58" t="str">
        <f t="shared" si="2"/>
        <v/>
      </c>
      <c r="J58">
        <f t="shared" si="6"/>
        <v>2676.9342213214809</v>
      </c>
      <c r="K58">
        <f t="shared" si="7"/>
        <v>2676.9342213214809</v>
      </c>
      <c r="L58" t="str">
        <f t="shared" si="0"/>
        <v/>
      </c>
      <c r="M58" t="str">
        <f t="shared" si="1"/>
        <v/>
      </c>
    </row>
    <row r="59" spans="1:13">
      <c r="A59">
        <f t="shared" si="3"/>
        <v>52</v>
      </c>
      <c r="B59" s="5">
        <v>43522</v>
      </c>
      <c r="C59">
        <v>45</v>
      </c>
      <c r="D59" s="3"/>
      <c r="E59">
        <f>(E58*EXP(-1/$O$5)+C60)</f>
        <v>4548.5427994529709</v>
      </c>
      <c r="F59">
        <f t="shared" si="4"/>
        <v>4548.5427994529709</v>
      </c>
      <c r="G59">
        <f>(G58*EXP(-1/$O$6)+C60)</f>
        <v>1075.8525802052309</v>
      </c>
      <c r="H59">
        <f t="shared" si="5"/>
        <v>2151.7051604104618</v>
      </c>
      <c r="I59" t="str">
        <f t="shared" si="2"/>
        <v/>
      </c>
      <c r="J59">
        <f t="shared" si="6"/>
        <v>2861.8376390425092</v>
      </c>
      <c r="K59">
        <f t="shared" si="7"/>
        <v>2861.8376390425092</v>
      </c>
      <c r="L59" t="str">
        <f t="shared" si="0"/>
        <v/>
      </c>
      <c r="M59" t="str">
        <f t="shared" si="1"/>
        <v/>
      </c>
    </row>
    <row r="60" spans="1:13">
      <c r="A60">
        <f t="shared" si="3"/>
        <v>53</v>
      </c>
      <c r="B60" s="5">
        <v>43523</v>
      </c>
      <c r="C60">
        <v>28</v>
      </c>
      <c r="D60" s="3"/>
      <c r="E60">
        <f>(E59*EXP(-1/$O$5)+C61)</f>
        <v>4632.5232591917584</v>
      </c>
      <c r="F60">
        <f t="shared" si="4"/>
        <v>4632.5232591917584</v>
      </c>
      <c r="G60">
        <f>(G59*EXP(-1/$O$6)+C61)</f>
        <v>1123.6328251691243</v>
      </c>
      <c r="H60">
        <f t="shared" si="5"/>
        <v>2247.2656503382486</v>
      </c>
      <c r="I60" t="str">
        <f t="shared" si="2"/>
        <v/>
      </c>
      <c r="J60">
        <f t="shared" si="6"/>
        <v>2850.2576088535097</v>
      </c>
      <c r="K60">
        <f t="shared" si="7"/>
        <v>2850.2576088535097</v>
      </c>
      <c r="L60" t="str">
        <f t="shared" si="0"/>
        <v/>
      </c>
      <c r="M60" t="str">
        <f t="shared" si="1"/>
        <v/>
      </c>
    </row>
    <row r="61" spans="1:13">
      <c r="A61">
        <f t="shared" si="3"/>
        <v>54</v>
      </c>
      <c r="B61" s="5">
        <v>43524</v>
      </c>
      <c r="C61">
        <v>191</v>
      </c>
      <c r="D61" s="3"/>
      <c r="E61">
        <f>(E60*EXP(-1/$O$5)+C62)</f>
        <v>4608.5278003587237</v>
      </c>
      <c r="F61">
        <f t="shared" si="4"/>
        <v>4608.5278003587237</v>
      </c>
      <c r="G61">
        <f>(G60*EXP(-1/$O$6)+C62)</f>
        <v>1059.0524635729735</v>
      </c>
      <c r="H61">
        <f t="shared" si="5"/>
        <v>2118.1049271459469</v>
      </c>
      <c r="I61" t="str">
        <f t="shared" si="2"/>
        <v/>
      </c>
      <c r="J61">
        <f t="shared" si="6"/>
        <v>2955.4228732127767</v>
      </c>
      <c r="K61">
        <f t="shared" si="7"/>
        <v>2955.4228732127767</v>
      </c>
      <c r="L61" t="str">
        <f t="shared" si="0"/>
        <v/>
      </c>
      <c r="M61" t="str">
        <f t="shared" si="1"/>
        <v/>
      </c>
    </row>
    <row r="62" spans="1:13">
      <c r="A62">
        <f t="shared" si="3"/>
        <v>55</v>
      </c>
      <c r="B62" s="5">
        <v>43525</v>
      </c>
      <c r="C62">
        <v>85</v>
      </c>
      <c r="D62" s="3"/>
      <c r="E62">
        <f>(E61*EXP(-1/$O$5)+C63)</f>
        <v>4743.0969142000358</v>
      </c>
      <c r="F62">
        <f t="shared" si="4"/>
        <v>4743.0969142000358</v>
      </c>
      <c r="G62">
        <f>(G61*EXP(-1/$O$6)+C63)</f>
        <v>1161.0691753473948</v>
      </c>
      <c r="H62">
        <f t="shared" si="5"/>
        <v>2322.1383506947896</v>
      </c>
      <c r="I62" t="str">
        <f t="shared" si="2"/>
        <v/>
      </c>
      <c r="J62">
        <f t="shared" si="6"/>
        <v>2885.9585635052463</v>
      </c>
      <c r="K62">
        <f t="shared" si="7"/>
        <v>2885.9585635052463</v>
      </c>
      <c r="L62" t="str">
        <f t="shared" si="0"/>
        <v/>
      </c>
      <c r="M62" t="str">
        <f t="shared" si="1"/>
        <v/>
      </c>
    </row>
    <row r="63" spans="1:13">
      <c r="A63">
        <f t="shared" si="3"/>
        <v>56</v>
      </c>
      <c r="B63" s="5">
        <v>43526</v>
      </c>
      <c r="C63">
        <v>243</v>
      </c>
      <c r="D63" s="3"/>
      <c r="E63">
        <f>(E62*EXP(-1/$O$5)+C64)</f>
        <v>4948.4998437639597</v>
      </c>
      <c r="F63">
        <f t="shared" si="4"/>
        <v>4948.4998437639597</v>
      </c>
      <c r="G63">
        <f>(G62*EXP(-1/$O$6)+C64)</f>
        <v>1323.5052081898248</v>
      </c>
      <c r="H63">
        <f t="shared" si="5"/>
        <v>2647.0104163796495</v>
      </c>
      <c r="I63" t="str">
        <f t="shared" si="2"/>
        <v/>
      </c>
      <c r="J63">
        <f t="shared" si="6"/>
        <v>2766.4894273843101</v>
      </c>
      <c r="K63">
        <f t="shared" si="7"/>
        <v>2766.4894273843101</v>
      </c>
      <c r="L63" t="str">
        <f t="shared" si="0"/>
        <v/>
      </c>
      <c r="M63" t="str">
        <f t="shared" si="1"/>
        <v/>
      </c>
    </row>
    <row r="64" spans="1:13">
      <c r="A64">
        <f t="shared" si="3"/>
        <v>57</v>
      </c>
      <c r="B64" s="5">
        <v>43527</v>
      </c>
      <c r="C64">
        <v>317</v>
      </c>
      <c r="D64" s="3"/>
      <c r="E64">
        <f>(E63*EXP(-1/$O$5)+C65)</f>
        <v>4874.0699888385561</v>
      </c>
      <c r="F64">
        <f t="shared" si="4"/>
        <v>4874.0699888385561</v>
      </c>
      <c r="G64">
        <f>(G63*EXP(-1/$O$6)+C65)</f>
        <v>1189.3174151840221</v>
      </c>
      <c r="H64">
        <f t="shared" si="5"/>
        <v>2378.6348303680443</v>
      </c>
      <c r="I64" t="str">
        <f t="shared" si="2"/>
        <v/>
      </c>
      <c r="J64">
        <f t="shared" si="6"/>
        <v>2960.4351584705119</v>
      </c>
      <c r="K64">
        <f t="shared" si="7"/>
        <v>2960.4351584705119</v>
      </c>
      <c r="L64" t="str">
        <f t="shared" si="0"/>
        <v/>
      </c>
      <c r="M64" t="str">
        <f t="shared" si="1"/>
        <v/>
      </c>
    </row>
    <row r="65" spans="1:13">
      <c r="A65">
        <f t="shared" si="3"/>
        <v>58</v>
      </c>
      <c r="B65" s="5">
        <v>43528</v>
      </c>
      <c r="C65">
        <v>42</v>
      </c>
      <c r="D65" s="3"/>
      <c r="E65">
        <f>(E64*EXP(-1/$O$5)+C66)</f>
        <v>4891.3913428622654</v>
      </c>
      <c r="F65">
        <f t="shared" si="4"/>
        <v>4891.3913428622654</v>
      </c>
      <c r="G65">
        <f>(G64*EXP(-1/$O$6)+C66)</f>
        <v>1162.9929830110398</v>
      </c>
      <c r="H65">
        <f t="shared" si="5"/>
        <v>2325.9859660220795</v>
      </c>
      <c r="I65" t="str">
        <f t="shared" si="2"/>
        <v/>
      </c>
      <c r="J65">
        <f t="shared" si="6"/>
        <v>3030.4053768401859</v>
      </c>
      <c r="K65">
        <f t="shared" si="7"/>
        <v>3030.4053768401859</v>
      </c>
      <c r="L65" t="str">
        <f t="shared" si="0"/>
        <v/>
      </c>
      <c r="M65" t="str">
        <f t="shared" si="1"/>
        <v/>
      </c>
    </row>
    <row r="66" spans="1:13">
      <c r="A66">
        <f t="shared" si="3"/>
        <v>59</v>
      </c>
      <c r="B66" s="5">
        <v>43529</v>
      </c>
      <c r="C66">
        <v>132</v>
      </c>
      <c r="D66" s="3"/>
      <c r="E66">
        <f>(E65*EXP(-1/$O$5)+C67)</f>
        <v>4986.3051546408979</v>
      </c>
      <c r="F66">
        <f t="shared" si="4"/>
        <v>4986.3051546408979</v>
      </c>
      <c r="G66">
        <f>(G65*EXP(-1/$O$6)+C67)</f>
        <v>1218.1729145368088</v>
      </c>
      <c r="H66">
        <f t="shared" si="5"/>
        <v>2436.3458290736176</v>
      </c>
      <c r="I66" t="str">
        <f t="shared" si="2"/>
        <v/>
      </c>
      <c r="J66">
        <f t="shared" si="6"/>
        <v>3014.9593255672803</v>
      </c>
      <c r="K66">
        <f t="shared" si="7"/>
        <v>3014.9593255672803</v>
      </c>
      <c r="L66" t="str">
        <f t="shared" si="0"/>
        <v/>
      </c>
      <c r="M66" t="str">
        <f t="shared" si="1"/>
        <v/>
      </c>
    </row>
    <row r="67" spans="1:13">
      <c r="A67">
        <f t="shared" si="3"/>
        <v>60</v>
      </c>
      <c r="B67" s="5">
        <v>43530</v>
      </c>
      <c r="C67">
        <v>210</v>
      </c>
      <c r="D67" s="3">
        <v>454</v>
      </c>
      <c r="E67">
        <f>(E66*EXP(-1/$O$5)+C68)</f>
        <v>4877.9858045149722</v>
      </c>
      <c r="F67">
        <f t="shared" si="4"/>
        <v>4877.9858045149722</v>
      </c>
      <c r="G67">
        <f>(G66*EXP(-1/$O$6)+C68)</f>
        <v>1065.0071776862262</v>
      </c>
      <c r="H67">
        <f t="shared" si="5"/>
        <v>2130.0143553724524</v>
      </c>
      <c r="I67">
        <f t="shared" si="2"/>
        <v>3221.9714491425198</v>
      </c>
      <c r="J67">
        <f t="shared" ref="J67:J130" si="8">$O$2+F67-H67</f>
        <v>3212.9714491425198</v>
      </c>
      <c r="K67">
        <f t="shared" si="7"/>
        <v>3221.9714491425198</v>
      </c>
      <c r="L67">
        <f t="shared" ref="L67:L130" si="9">IF(ISBLANK(D67),"",(K67-D67))</f>
        <v>2767.9714491425198</v>
      </c>
      <c r="M67">
        <f t="shared" ref="M67:M130" si="10">IF(L67="","",(ABS(L67)/D67)*100)</f>
        <v>609.68534122081928</v>
      </c>
    </row>
    <row r="68" spans="1:13">
      <c r="A68">
        <f t="shared" ref="A68:A131" si="11">A67+1</f>
        <v>61</v>
      </c>
      <c r="B68" s="5">
        <v>43531</v>
      </c>
      <c r="C68">
        <v>9</v>
      </c>
      <c r="D68" s="3"/>
      <c r="E68">
        <f>(E67*EXP(-1/$O$5)+C69)</f>
        <v>4919.2150260004346</v>
      </c>
      <c r="F68">
        <f t="shared" ref="F68:F131" si="12">E68*$O$3</f>
        <v>4919.2150260004346</v>
      </c>
      <c r="G68">
        <f>(G67*EXP(-1/$O$6)+C69)</f>
        <v>1079.2311854115042</v>
      </c>
      <c r="H68">
        <f t="shared" ref="H68:H131" si="13">G68*$O$4</f>
        <v>2158.4623708230083</v>
      </c>
      <c r="I68" t="str">
        <f t="shared" ref="I68:I131" si="14">IF(ISBLANK(D68),"",($O$2+((E67*EXP(-1/$O$5))*$O$3)-((G67*EXP(-1/$O$6))*$O$4)))</f>
        <v/>
      </c>
      <c r="J68">
        <f t="shared" si="8"/>
        <v>3225.7526551774263</v>
      </c>
      <c r="K68">
        <f t="shared" ref="K68:K131" si="15">IF(I68="",J68,I68)</f>
        <v>3225.7526551774263</v>
      </c>
      <c r="L68" t="str">
        <f t="shared" si="9"/>
        <v/>
      </c>
      <c r="M68" t="str">
        <f t="shared" si="10"/>
        <v/>
      </c>
    </row>
    <row r="69" spans="1:13">
      <c r="A69">
        <f t="shared" si="11"/>
        <v>62</v>
      </c>
      <c r="B69" s="5">
        <v>43532</v>
      </c>
      <c r="C69">
        <v>156</v>
      </c>
      <c r="D69" s="3"/>
      <c r="E69">
        <f>(E68*EXP(-1/$O$5)+C70)</f>
        <v>5037.4741934437034</v>
      </c>
      <c r="F69">
        <f t="shared" si="12"/>
        <v>5037.4741934437034</v>
      </c>
      <c r="G69">
        <f>(G68*EXP(-1/$O$6)+C70)</f>
        <v>1169.5616633544237</v>
      </c>
      <c r="H69">
        <f t="shared" si="13"/>
        <v>2339.1233267088473</v>
      </c>
      <c r="I69" t="str">
        <f t="shared" si="14"/>
        <v/>
      </c>
      <c r="J69">
        <f t="shared" si="8"/>
        <v>3163.350866734856</v>
      </c>
      <c r="K69">
        <f t="shared" si="15"/>
        <v>3163.350866734856</v>
      </c>
      <c r="L69" t="str">
        <f t="shared" si="9"/>
        <v/>
      </c>
      <c r="M69" t="str">
        <f t="shared" si="10"/>
        <v/>
      </c>
    </row>
    <row r="70" spans="1:13">
      <c r="A70">
        <f t="shared" si="11"/>
        <v>63</v>
      </c>
      <c r="B70" s="5">
        <v>43533</v>
      </c>
      <c r="C70">
        <v>234</v>
      </c>
      <c r="D70" s="3"/>
      <c r="E70">
        <f>(E69*EXP(-1/$O$5)+C71)</f>
        <v>4924.8824464516329</v>
      </c>
      <c r="F70">
        <f t="shared" si="12"/>
        <v>4924.8824464516329</v>
      </c>
      <c r="G70">
        <f>(G69*EXP(-1/$O$6)+C71)</f>
        <v>1019.798682669523</v>
      </c>
      <c r="H70">
        <f t="shared" si="13"/>
        <v>2039.5973653390461</v>
      </c>
      <c r="I70" t="str">
        <f t="shared" si="14"/>
        <v/>
      </c>
      <c r="J70">
        <f t="shared" si="8"/>
        <v>3350.2850811125868</v>
      </c>
      <c r="K70">
        <f t="shared" si="15"/>
        <v>3350.2850811125868</v>
      </c>
      <c r="L70" t="str">
        <f t="shared" si="9"/>
        <v/>
      </c>
      <c r="M70" t="str">
        <f t="shared" si="10"/>
        <v/>
      </c>
    </row>
    <row r="71" spans="1:13">
      <c r="A71">
        <f t="shared" si="11"/>
        <v>64</v>
      </c>
      <c r="B71" s="5">
        <v>43534</v>
      </c>
      <c r="C71">
        <v>5.9315243125113817</v>
      </c>
      <c r="D71" s="3"/>
      <c r="E71">
        <f>(E70*EXP(-1/$O$5)+C72)</f>
        <v>4843.0082690506524</v>
      </c>
      <c r="F71">
        <f t="shared" si="12"/>
        <v>4843.0082690506524</v>
      </c>
      <c r="G71">
        <f>(G70*EXP(-1/$O$6)+C72)</f>
        <v>918.040940200558</v>
      </c>
      <c r="H71">
        <f t="shared" si="13"/>
        <v>1836.081880401116</v>
      </c>
      <c r="I71" t="str">
        <f t="shared" si="14"/>
        <v/>
      </c>
      <c r="J71">
        <f t="shared" si="8"/>
        <v>3471.9263886495364</v>
      </c>
      <c r="K71">
        <f t="shared" si="15"/>
        <v>3471.9263886495364</v>
      </c>
      <c r="L71" t="str">
        <f t="shared" si="9"/>
        <v/>
      </c>
      <c r="M71" t="str">
        <f t="shared" si="10"/>
        <v/>
      </c>
    </row>
    <row r="72" spans="1:13">
      <c r="A72">
        <f t="shared" si="11"/>
        <v>65</v>
      </c>
      <c r="B72" s="5">
        <v>43535</v>
      </c>
      <c r="C72">
        <v>34</v>
      </c>
      <c r="D72" s="3"/>
      <c r="E72">
        <f>(E71*EXP(-1/$O$5)+C73)</f>
        <v>4868.0604529506518</v>
      </c>
      <c r="F72">
        <f t="shared" si="12"/>
        <v>4868.0604529506518</v>
      </c>
      <c r="G72">
        <f>(G71*EXP(-1/$O$6)+C73)</f>
        <v>934.82940212574181</v>
      </c>
      <c r="H72">
        <f t="shared" si="13"/>
        <v>1869.6588042514836</v>
      </c>
      <c r="I72" t="str">
        <f t="shared" si="14"/>
        <v/>
      </c>
      <c r="J72">
        <f t="shared" si="8"/>
        <v>3463.4016486991682</v>
      </c>
      <c r="K72">
        <f t="shared" si="15"/>
        <v>3463.4016486991682</v>
      </c>
      <c r="L72" t="str">
        <f t="shared" si="9"/>
        <v/>
      </c>
      <c r="M72" t="str">
        <f t="shared" si="10"/>
        <v/>
      </c>
    </row>
    <row r="73" spans="1:13">
      <c r="A73">
        <f t="shared" si="11"/>
        <v>66</v>
      </c>
      <c r="B73" s="5">
        <v>43536</v>
      </c>
      <c r="C73">
        <v>139</v>
      </c>
      <c r="D73" s="3">
        <v>435</v>
      </c>
      <c r="E73">
        <f>(E72*EXP(-1/$O$5)+C74)</f>
        <v>4885.5232012178067</v>
      </c>
      <c r="F73">
        <f t="shared" si="12"/>
        <v>4885.5232012178067</v>
      </c>
      <c r="G73">
        <f>(G72*EXP(-1/$O$6)+C74)</f>
        <v>942.38294873948098</v>
      </c>
      <c r="H73">
        <f t="shared" si="13"/>
        <v>1884.765897478962</v>
      </c>
      <c r="I73">
        <f t="shared" si="14"/>
        <v>3597.7573037388447</v>
      </c>
      <c r="J73">
        <f t="shared" si="8"/>
        <v>3465.7573037388447</v>
      </c>
      <c r="K73">
        <f t="shared" si="15"/>
        <v>3597.7573037388447</v>
      </c>
      <c r="L73">
        <f t="shared" si="9"/>
        <v>3162.7573037388447</v>
      </c>
      <c r="M73">
        <f t="shared" si="10"/>
        <v>727.07064453766543</v>
      </c>
    </row>
    <row r="74" spans="1:13">
      <c r="A74">
        <f t="shared" si="11"/>
        <v>67</v>
      </c>
      <c r="B74" s="5">
        <v>43537</v>
      </c>
      <c r="C74">
        <v>132</v>
      </c>
      <c r="D74" s="3"/>
      <c r="E74">
        <f>(E73*EXP(-1/$O$5)+C75)</f>
        <v>5074.5750804718182</v>
      </c>
      <c r="F74">
        <f t="shared" si="12"/>
        <v>5074.5750804718182</v>
      </c>
      <c r="G74">
        <f>(G73*EXP(-1/$O$6)+C75)</f>
        <v>1120.9309513636645</v>
      </c>
      <c r="H74">
        <f t="shared" si="13"/>
        <v>2241.8619027273289</v>
      </c>
      <c r="I74" t="str">
        <f t="shared" si="14"/>
        <v/>
      </c>
      <c r="J74">
        <f t="shared" si="8"/>
        <v>3297.7131777444893</v>
      </c>
      <c r="K74">
        <f t="shared" si="15"/>
        <v>3297.7131777444893</v>
      </c>
      <c r="L74" t="str">
        <f t="shared" si="9"/>
        <v/>
      </c>
      <c r="M74" t="str">
        <f t="shared" si="10"/>
        <v/>
      </c>
    </row>
    <row r="75" spans="1:13">
      <c r="A75">
        <f t="shared" si="11"/>
        <v>68</v>
      </c>
      <c r="B75" s="5">
        <v>43538</v>
      </c>
      <c r="C75">
        <v>304</v>
      </c>
      <c r="D75" s="3"/>
      <c r="E75">
        <f>(E74*EXP(-1/$O$5)+C76)</f>
        <v>5271.1788878717598</v>
      </c>
      <c r="F75">
        <f t="shared" si="12"/>
        <v>5271.1788878717598</v>
      </c>
      <c r="G75">
        <f>(G74*EXP(-1/$O$6)+C76)</f>
        <v>1287.7102688831064</v>
      </c>
      <c r="H75">
        <f t="shared" si="13"/>
        <v>2575.4205377662129</v>
      </c>
      <c r="I75" t="str">
        <f t="shared" si="14"/>
        <v/>
      </c>
      <c r="J75">
        <f t="shared" si="8"/>
        <v>3160.7583501055469</v>
      </c>
      <c r="K75">
        <f t="shared" si="15"/>
        <v>3160.7583501055469</v>
      </c>
      <c r="L75" t="str">
        <f t="shared" si="9"/>
        <v/>
      </c>
      <c r="M75" t="str">
        <f t="shared" si="10"/>
        <v/>
      </c>
    </row>
    <row r="76" spans="1:13">
      <c r="A76">
        <f t="shared" si="11"/>
        <v>69</v>
      </c>
      <c r="B76" s="5">
        <v>43539</v>
      </c>
      <c r="C76">
        <v>316</v>
      </c>
      <c r="D76" s="3"/>
      <c r="E76">
        <f>(E75*EXP(-1/$O$5)+C77)</f>
        <v>5471.1569392858328</v>
      </c>
      <c r="F76">
        <f t="shared" si="12"/>
        <v>5471.1569392858328</v>
      </c>
      <c r="G76">
        <f>(G75*EXP(-1/$O$6)+C77)</f>
        <v>1440.2875733761289</v>
      </c>
      <c r="H76">
        <f t="shared" si="13"/>
        <v>2880.5751467522578</v>
      </c>
      <c r="I76" t="str">
        <f t="shared" si="14"/>
        <v/>
      </c>
      <c r="J76">
        <f t="shared" si="8"/>
        <v>3055.581792533575</v>
      </c>
      <c r="K76">
        <f t="shared" si="15"/>
        <v>3055.581792533575</v>
      </c>
      <c r="L76" t="str">
        <f t="shared" si="9"/>
        <v/>
      </c>
      <c r="M76" t="str">
        <f t="shared" si="10"/>
        <v/>
      </c>
    </row>
    <row r="77" spans="1:13">
      <c r="A77">
        <f t="shared" si="11"/>
        <v>70</v>
      </c>
      <c r="B77" s="5">
        <v>43540</v>
      </c>
      <c r="C77">
        <v>324</v>
      </c>
      <c r="D77" s="3">
        <v>444</v>
      </c>
      <c r="E77">
        <f>(E76*EXP(-1/$O$5)+C78)</f>
        <v>5697.4298444435617</v>
      </c>
      <c r="F77">
        <f t="shared" si="12"/>
        <v>5697.4298444435617</v>
      </c>
      <c r="G77">
        <f>(G76*EXP(-1/$O$6)+C78)</f>
        <v>1603.5534666445842</v>
      </c>
      <c r="H77">
        <f t="shared" si="13"/>
        <v>3207.1069332891684</v>
      </c>
      <c r="I77">
        <f t="shared" si="14"/>
        <v>3310.3229111543933</v>
      </c>
      <c r="J77">
        <f t="shared" si="8"/>
        <v>2955.3229111543933</v>
      </c>
      <c r="K77">
        <f t="shared" si="15"/>
        <v>3310.3229111543933</v>
      </c>
      <c r="L77">
        <f t="shared" si="9"/>
        <v>2866.3229111543933</v>
      </c>
      <c r="M77">
        <f t="shared" si="10"/>
        <v>645.56822323297149</v>
      </c>
    </row>
    <row r="78" spans="1:13">
      <c r="A78">
        <f t="shared" si="11"/>
        <v>71</v>
      </c>
      <c r="B78" s="5">
        <v>43541</v>
      </c>
      <c r="C78">
        <v>355</v>
      </c>
      <c r="D78" s="3">
        <v>440</v>
      </c>
      <c r="E78">
        <f>(E77*EXP(-1/$O$5)+C79)</f>
        <v>5855.3789297866324</v>
      </c>
      <c r="F78">
        <f t="shared" si="12"/>
        <v>5855.3789297866324</v>
      </c>
      <c r="G78">
        <f>(G77*EXP(-1/$O$6)+C79)</f>
        <v>1682.08506130198</v>
      </c>
      <c r="H78">
        <f t="shared" si="13"/>
        <v>3364.17012260396</v>
      </c>
      <c r="I78">
        <f t="shared" si="14"/>
        <v>3248.2088071826724</v>
      </c>
      <c r="J78">
        <f t="shared" si="8"/>
        <v>2956.2088071826724</v>
      </c>
      <c r="K78">
        <f t="shared" si="15"/>
        <v>3248.2088071826724</v>
      </c>
      <c r="L78">
        <f t="shared" si="9"/>
        <v>2808.2088071826724</v>
      </c>
      <c r="M78">
        <f t="shared" si="10"/>
        <v>638.22927435969825</v>
      </c>
    </row>
    <row r="79" spans="1:13">
      <c r="A79">
        <f t="shared" si="11"/>
        <v>72</v>
      </c>
      <c r="B79" s="5">
        <v>43542</v>
      </c>
      <c r="C79">
        <v>292</v>
      </c>
      <c r="D79" s="3"/>
      <c r="E79">
        <f>(E78*EXP(-1/$O$5)+C80)</f>
        <v>5820.6117395567599</v>
      </c>
      <c r="F79">
        <f t="shared" si="12"/>
        <v>5820.6117395567599</v>
      </c>
      <c r="G79">
        <f>(G78*EXP(-1/$O$6)+C80)</f>
        <v>1561.162365142616</v>
      </c>
      <c r="H79">
        <f t="shared" si="13"/>
        <v>3122.3247302852319</v>
      </c>
      <c r="I79" t="str">
        <f t="shared" si="14"/>
        <v/>
      </c>
      <c r="J79">
        <f t="shared" si="8"/>
        <v>3163.2870092715279</v>
      </c>
      <c r="K79">
        <f t="shared" si="15"/>
        <v>3163.2870092715279</v>
      </c>
      <c r="L79" t="str">
        <f t="shared" si="9"/>
        <v/>
      </c>
      <c r="M79" t="str">
        <f t="shared" si="10"/>
        <v/>
      </c>
    </row>
    <row r="80" spans="1:13">
      <c r="A80">
        <f t="shared" si="11"/>
        <v>73</v>
      </c>
      <c r="B80" s="5">
        <v>43543</v>
      </c>
      <c r="C80">
        <v>103</v>
      </c>
      <c r="D80" s="3">
        <v>480</v>
      </c>
      <c r="E80">
        <f>(E79*EXP(-1/$O$5)+C81)</f>
        <v>5706.6625626728373</v>
      </c>
      <c r="F80">
        <f t="shared" si="12"/>
        <v>5706.6625626728373</v>
      </c>
      <c r="G80">
        <f>(G79*EXP(-1/$O$6)+C81)</f>
        <v>1376.337152263857</v>
      </c>
      <c r="H80">
        <f t="shared" si="13"/>
        <v>2752.674304527714</v>
      </c>
      <c r="I80">
        <f t="shared" si="14"/>
        <v>3441.9882581451234</v>
      </c>
      <c r="J80">
        <f t="shared" si="8"/>
        <v>3418.9882581451234</v>
      </c>
      <c r="K80">
        <f t="shared" si="15"/>
        <v>3441.9882581451234</v>
      </c>
      <c r="L80">
        <f t="shared" si="9"/>
        <v>2961.9882581451234</v>
      </c>
      <c r="M80">
        <f t="shared" si="10"/>
        <v>617.08088711356743</v>
      </c>
    </row>
    <row r="81" spans="1:13">
      <c r="A81">
        <f t="shared" si="11"/>
        <v>74</v>
      </c>
      <c r="B81" s="5">
        <v>43544</v>
      </c>
      <c r="C81">
        <v>23</v>
      </c>
      <c r="D81" s="3"/>
      <c r="E81">
        <f>(E80*EXP(-1/$O$5)+C82)</f>
        <v>5630.3944177283583</v>
      </c>
      <c r="F81">
        <f t="shared" si="12"/>
        <v>5630.3944177283583</v>
      </c>
      <c r="G81">
        <f>(G80*EXP(-1/$O$6)+C82)</f>
        <v>1251.1162599026381</v>
      </c>
      <c r="H81">
        <f t="shared" si="13"/>
        <v>2502.2325198052763</v>
      </c>
      <c r="I81" t="str">
        <f t="shared" si="14"/>
        <v/>
      </c>
      <c r="J81">
        <f t="shared" si="8"/>
        <v>3593.1618979230821</v>
      </c>
      <c r="K81">
        <f t="shared" si="15"/>
        <v>3593.1618979230821</v>
      </c>
      <c r="L81" t="str">
        <f t="shared" si="9"/>
        <v/>
      </c>
      <c r="M81" t="str">
        <f t="shared" si="10"/>
        <v/>
      </c>
    </row>
    <row r="82" spans="1:13">
      <c r="A82">
        <f t="shared" si="11"/>
        <v>75</v>
      </c>
      <c r="B82" s="5">
        <v>43545</v>
      </c>
      <c r="C82">
        <v>58</v>
      </c>
      <c r="D82" s="3"/>
      <c r="E82">
        <f>(E81*EXP(-1/$O$5)+C83)</f>
        <v>5527.9207335965848</v>
      </c>
      <c r="F82">
        <f t="shared" si="12"/>
        <v>5527.9207335965848</v>
      </c>
      <c r="G82">
        <f>(G81*EXP(-1/$O$6)+C83)</f>
        <v>1114.5650357277013</v>
      </c>
      <c r="H82">
        <f t="shared" si="13"/>
        <v>2229.1300714554027</v>
      </c>
      <c r="I82" t="str">
        <f t="shared" si="14"/>
        <v/>
      </c>
      <c r="J82">
        <f t="shared" si="8"/>
        <v>3763.7906621411821</v>
      </c>
      <c r="K82">
        <f t="shared" si="15"/>
        <v>3763.7906621411821</v>
      </c>
      <c r="L82" t="str">
        <f t="shared" si="9"/>
        <v/>
      </c>
      <c r="M82" t="str">
        <f t="shared" si="10"/>
        <v/>
      </c>
    </row>
    <row r="83" spans="1:13">
      <c r="A83">
        <f t="shared" si="11"/>
        <v>76</v>
      </c>
      <c r="B83" s="5">
        <v>43546</v>
      </c>
      <c r="C83">
        <v>30</v>
      </c>
      <c r="D83" s="3"/>
      <c r="E83">
        <f>(E82*EXP(-1/$O$5)+C84)</f>
        <v>5625.8580824149631</v>
      </c>
      <c r="F83">
        <f t="shared" si="12"/>
        <v>5625.8580824149631</v>
      </c>
      <c r="G83">
        <f>(G82*EXP(-1/$O$6)+C84)</f>
        <v>1194.1917973066159</v>
      </c>
      <c r="H83">
        <f t="shared" si="13"/>
        <v>2388.3835946132317</v>
      </c>
      <c r="I83" t="str">
        <f t="shared" si="14"/>
        <v/>
      </c>
      <c r="J83">
        <f t="shared" si="8"/>
        <v>3702.4744878017314</v>
      </c>
      <c r="K83">
        <f t="shared" si="15"/>
        <v>3702.4744878017314</v>
      </c>
      <c r="L83" t="str">
        <f t="shared" si="9"/>
        <v/>
      </c>
      <c r="M83" t="str">
        <f t="shared" si="10"/>
        <v/>
      </c>
    </row>
    <row r="84" spans="1:13">
      <c r="A84">
        <f t="shared" si="11"/>
        <v>77</v>
      </c>
      <c r="B84" s="5">
        <v>43547</v>
      </c>
      <c r="C84">
        <v>228</v>
      </c>
      <c r="D84" s="3"/>
      <c r="E84">
        <f>(E83*EXP(-1/$O$5)+C85)</f>
        <v>5493.4911306018939</v>
      </c>
      <c r="F84">
        <f t="shared" si="12"/>
        <v>5493.4911306018939</v>
      </c>
      <c r="G84">
        <f>(G83*EXP(-1/$O$6)+C85)</f>
        <v>1035.2184771480538</v>
      </c>
      <c r="H84">
        <f t="shared" si="13"/>
        <v>2070.4369542961076</v>
      </c>
      <c r="I84" t="str">
        <f t="shared" si="14"/>
        <v/>
      </c>
      <c r="J84">
        <f t="shared" si="8"/>
        <v>3888.0541763057863</v>
      </c>
      <c r="K84">
        <f t="shared" si="15"/>
        <v>3888.0541763057863</v>
      </c>
      <c r="L84" t="str">
        <f t="shared" si="9"/>
        <v/>
      </c>
      <c r="M84" t="str">
        <f t="shared" si="10"/>
        <v/>
      </c>
    </row>
    <row r="85" spans="1:13">
      <c r="A85">
        <f t="shared" si="11"/>
        <v>78</v>
      </c>
      <c r="B85" s="5">
        <v>43548</v>
      </c>
      <c r="C85">
        <v>0</v>
      </c>
      <c r="D85" s="3"/>
      <c r="E85">
        <f>(E84*EXP(-1/$O$5)+C86)</f>
        <v>5429.2385499079701</v>
      </c>
      <c r="F85">
        <f t="shared" si="12"/>
        <v>5429.2385499079701</v>
      </c>
      <c r="G85">
        <f>(G84*EXP(-1/$O$6)+C86)</f>
        <v>962.40801925268624</v>
      </c>
      <c r="H85">
        <f t="shared" si="13"/>
        <v>1924.8160385053725</v>
      </c>
      <c r="I85" t="str">
        <f t="shared" si="14"/>
        <v/>
      </c>
      <c r="J85">
        <f t="shared" si="8"/>
        <v>3969.4225114025976</v>
      </c>
      <c r="K85">
        <f t="shared" si="15"/>
        <v>3969.4225114025976</v>
      </c>
      <c r="L85" t="str">
        <f t="shared" si="9"/>
        <v/>
      </c>
      <c r="M85" t="str">
        <f t="shared" si="10"/>
        <v/>
      </c>
    </row>
    <row r="86" spans="1:13">
      <c r="A86">
        <f t="shared" si="11"/>
        <v>79</v>
      </c>
      <c r="B86" s="5">
        <v>43549</v>
      </c>
      <c r="C86">
        <v>65</v>
      </c>
      <c r="D86" s="3"/>
      <c r="E86">
        <f>(E85*EXP(-1/$O$5)+C87)</f>
        <v>5349.4977240660146</v>
      </c>
      <c r="F86">
        <f t="shared" si="12"/>
        <v>5349.4977240660146</v>
      </c>
      <c r="G86">
        <f>(G85*EXP(-1/$O$6)+C87)</f>
        <v>882.29024243250103</v>
      </c>
      <c r="H86">
        <f t="shared" si="13"/>
        <v>1764.5804848650021</v>
      </c>
      <c r="I86" t="str">
        <f t="shared" si="14"/>
        <v/>
      </c>
      <c r="J86">
        <f t="shared" si="8"/>
        <v>4049.9172392010123</v>
      </c>
      <c r="K86">
        <f t="shared" si="15"/>
        <v>4049.9172392010123</v>
      </c>
      <c r="L86" t="str">
        <f t="shared" si="9"/>
        <v/>
      </c>
      <c r="M86" t="str">
        <f t="shared" si="10"/>
        <v/>
      </c>
    </row>
    <row r="87" spans="1:13">
      <c r="A87">
        <f t="shared" si="11"/>
        <v>80</v>
      </c>
      <c r="B87" s="5">
        <v>43550</v>
      </c>
      <c r="C87">
        <v>48</v>
      </c>
      <c r="D87" s="3"/>
      <c r="E87">
        <f>(E86*EXP(-1/$O$5)+C88)</f>
        <v>5523.6330653610776</v>
      </c>
      <c r="F87">
        <f t="shared" si="12"/>
        <v>5523.6330653610776</v>
      </c>
      <c r="G87">
        <f>(G86*EXP(-1/$O$6)+C88)</f>
        <v>1064.8379123299651</v>
      </c>
      <c r="H87">
        <f t="shared" si="13"/>
        <v>2129.6758246599302</v>
      </c>
      <c r="I87" t="str">
        <f t="shared" si="14"/>
        <v/>
      </c>
      <c r="J87">
        <f t="shared" si="8"/>
        <v>3858.9572407011474</v>
      </c>
      <c r="K87">
        <f t="shared" si="15"/>
        <v>3858.9572407011474</v>
      </c>
      <c r="L87" t="str">
        <f t="shared" si="9"/>
        <v/>
      </c>
      <c r="M87" t="str">
        <f t="shared" si="10"/>
        <v/>
      </c>
    </row>
    <row r="88" spans="1:13">
      <c r="A88">
        <f t="shared" si="11"/>
        <v>81</v>
      </c>
      <c r="B88" s="5">
        <v>43551</v>
      </c>
      <c r="C88">
        <v>300</v>
      </c>
      <c r="D88" s="3"/>
      <c r="E88">
        <f>(E87*EXP(-1/$O$5)+C89)</f>
        <v>5425.6712957812324</v>
      </c>
      <c r="F88">
        <f t="shared" si="12"/>
        <v>5425.6712957812324</v>
      </c>
      <c r="G88">
        <f>(G87*EXP(-1/$O$6)+C89)</f>
        <v>955.08445301496818</v>
      </c>
      <c r="H88">
        <f t="shared" si="13"/>
        <v>1910.1689060299364</v>
      </c>
      <c r="I88" t="str">
        <f t="shared" si="14"/>
        <v/>
      </c>
      <c r="J88">
        <f t="shared" si="8"/>
        <v>3980.5023897512961</v>
      </c>
      <c r="K88">
        <f t="shared" si="15"/>
        <v>3980.5023897512961</v>
      </c>
      <c r="L88" t="str">
        <f t="shared" si="9"/>
        <v/>
      </c>
      <c r="M88" t="str">
        <f t="shared" si="10"/>
        <v/>
      </c>
    </row>
    <row r="89" spans="1:13">
      <c r="A89">
        <f t="shared" si="11"/>
        <v>82</v>
      </c>
      <c r="B89" s="5">
        <v>43552</v>
      </c>
      <c r="C89">
        <v>32</v>
      </c>
      <c r="D89" s="3"/>
      <c r="E89">
        <f>(E88*EXP(-1/$O$5)+C90)</f>
        <v>5648.0144014121624</v>
      </c>
      <c r="F89">
        <f t="shared" si="12"/>
        <v>5648.0144014121624</v>
      </c>
      <c r="G89">
        <f>(G88*EXP(-1/$O$6)+C90)</f>
        <v>1177.9416047136665</v>
      </c>
      <c r="H89">
        <f t="shared" si="13"/>
        <v>2355.883209427333</v>
      </c>
      <c r="I89" t="str">
        <f t="shared" si="14"/>
        <v/>
      </c>
      <c r="J89">
        <f t="shared" si="8"/>
        <v>3757.1311919848295</v>
      </c>
      <c r="K89">
        <f t="shared" si="15"/>
        <v>3757.1311919848295</v>
      </c>
      <c r="L89" t="str">
        <f t="shared" si="9"/>
        <v/>
      </c>
      <c r="M89" t="str">
        <f t="shared" si="10"/>
        <v/>
      </c>
    </row>
    <row r="90" spans="1:13">
      <c r="A90">
        <f t="shared" si="11"/>
        <v>83</v>
      </c>
      <c r="B90" s="5">
        <v>43553</v>
      </c>
      <c r="C90">
        <v>350</v>
      </c>
      <c r="D90" s="3"/>
      <c r="E90">
        <f>(E89*EXP(-1/$O$5)+C91)</f>
        <v>5554.1261487830943</v>
      </c>
      <c r="F90">
        <f t="shared" si="12"/>
        <v>5554.1261487830943</v>
      </c>
      <c r="G90">
        <f>(G89*EXP(-1/$O$6)+C91)</f>
        <v>1060.1315443225417</v>
      </c>
      <c r="H90">
        <f t="shared" si="13"/>
        <v>2120.2630886450834</v>
      </c>
      <c r="I90" t="str">
        <f t="shared" si="14"/>
        <v/>
      </c>
      <c r="J90">
        <f t="shared" si="8"/>
        <v>3898.863060138011</v>
      </c>
      <c r="K90">
        <f t="shared" si="15"/>
        <v>3898.863060138011</v>
      </c>
      <c r="L90" t="str">
        <f t="shared" si="9"/>
        <v/>
      </c>
      <c r="M90" t="str">
        <f t="shared" si="10"/>
        <v/>
      </c>
    </row>
    <row r="91" spans="1:13">
      <c r="A91">
        <f t="shared" si="11"/>
        <v>84</v>
      </c>
      <c r="B91" s="5">
        <v>43554</v>
      </c>
      <c r="C91">
        <v>39</v>
      </c>
      <c r="D91" s="3"/>
      <c r="E91">
        <f>(E90*EXP(-1/$O$5)+C92)</f>
        <v>5614.4469283815561</v>
      </c>
      <c r="F91">
        <f t="shared" si="12"/>
        <v>5614.4469283815561</v>
      </c>
      <c r="G91">
        <f>(G90*EXP(-1/$O$6)+C92)</f>
        <v>1110.0046066012414</v>
      </c>
      <c r="H91">
        <f t="shared" si="13"/>
        <v>2220.0092132024829</v>
      </c>
      <c r="I91" t="str">
        <f t="shared" si="14"/>
        <v/>
      </c>
      <c r="J91">
        <f t="shared" si="8"/>
        <v>3859.4377151790732</v>
      </c>
      <c r="K91">
        <f t="shared" si="15"/>
        <v>3859.4377151790732</v>
      </c>
      <c r="L91" t="str">
        <f t="shared" si="9"/>
        <v/>
      </c>
      <c r="M91" t="str">
        <f t="shared" si="10"/>
        <v/>
      </c>
    </row>
    <row r="92" spans="1:13">
      <c r="A92">
        <f t="shared" si="11"/>
        <v>85</v>
      </c>
      <c r="B92" s="5">
        <v>43555</v>
      </c>
      <c r="C92">
        <v>191</v>
      </c>
      <c r="D92" s="3"/>
      <c r="E92">
        <f>(E91*EXP(-1/$O$5)+C93)</f>
        <v>5517.3484617762442</v>
      </c>
      <c r="F92">
        <f t="shared" si="12"/>
        <v>5517.3484617762442</v>
      </c>
      <c r="G92">
        <f>(G91*EXP(-1/$O$6)+C93)</f>
        <v>997.23846208351074</v>
      </c>
      <c r="H92">
        <f t="shared" si="13"/>
        <v>1994.4769241670215</v>
      </c>
      <c r="I92" t="str">
        <f t="shared" si="14"/>
        <v/>
      </c>
      <c r="J92">
        <f t="shared" si="8"/>
        <v>3987.8715376092227</v>
      </c>
      <c r="K92">
        <f t="shared" si="15"/>
        <v>3987.8715376092227</v>
      </c>
      <c r="L92" t="str">
        <f t="shared" si="9"/>
        <v/>
      </c>
      <c r="M92" t="str">
        <f t="shared" si="10"/>
        <v/>
      </c>
    </row>
    <row r="93" spans="1:13">
      <c r="A93">
        <f t="shared" si="11"/>
        <v>86</v>
      </c>
      <c r="B93" s="5">
        <v>43556</v>
      </c>
      <c r="C93">
        <v>35</v>
      </c>
      <c r="D93" s="3"/>
      <c r="E93">
        <f>(E92*EXP(-1/$O$5)+C94)</f>
        <v>5480.5345583188091</v>
      </c>
      <c r="F93">
        <f t="shared" si="12"/>
        <v>5480.5345583188091</v>
      </c>
      <c r="G93">
        <f>(G92*EXP(-1/$O$6)+C94)</f>
        <v>957.48398356105486</v>
      </c>
      <c r="H93">
        <f t="shared" si="13"/>
        <v>1914.9679671221097</v>
      </c>
      <c r="I93" t="str">
        <f t="shared" si="14"/>
        <v/>
      </c>
      <c r="J93">
        <f t="shared" si="8"/>
        <v>4030.5665911966994</v>
      </c>
      <c r="K93">
        <f t="shared" si="15"/>
        <v>4030.5665911966994</v>
      </c>
      <c r="L93" t="str">
        <f t="shared" si="9"/>
        <v/>
      </c>
      <c r="M93" t="str">
        <f t="shared" si="10"/>
        <v/>
      </c>
    </row>
    <row r="94" spans="1:13">
      <c r="A94">
        <f t="shared" si="11"/>
        <v>87</v>
      </c>
      <c r="B94" s="5">
        <v>43557</v>
      </c>
      <c r="C94">
        <v>93</v>
      </c>
      <c r="D94" s="3"/>
      <c r="E94">
        <f>(E93*EXP(-1/$O$5)+C95)</f>
        <v>5766.5868239174742</v>
      </c>
      <c r="F94">
        <f t="shared" si="12"/>
        <v>5766.5868239174742</v>
      </c>
      <c r="G94">
        <f>(G93*EXP(-1/$O$6)+C95)</f>
        <v>1245.0217047138447</v>
      </c>
      <c r="H94">
        <f t="shared" si="13"/>
        <v>2490.0434094276893</v>
      </c>
      <c r="I94" t="str">
        <f t="shared" si="14"/>
        <v/>
      </c>
      <c r="J94">
        <f t="shared" si="8"/>
        <v>3741.5434144897849</v>
      </c>
      <c r="K94">
        <f t="shared" si="15"/>
        <v>3741.5434144897849</v>
      </c>
      <c r="L94" t="str">
        <f t="shared" si="9"/>
        <v/>
      </c>
      <c r="M94" t="str">
        <f t="shared" si="10"/>
        <v/>
      </c>
    </row>
    <row r="95" spans="1:13">
      <c r="A95">
        <f t="shared" si="11"/>
        <v>88</v>
      </c>
      <c r="B95" s="5">
        <v>43558</v>
      </c>
      <c r="C95">
        <v>415</v>
      </c>
      <c r="D95" s="3"/>
      <c r="E95">
        <f>(E94*EXP(-1/$O$5)+C96)</f>
        <v>5658.9087621772987</v>
      </c>
      <c r="F95">
        <f t="shared" si="12"/>
        <v>5658.9087621772987</v>
      </c>
      <c r="G95">
        <f>(G94*EXP(-1/$O$6)+C96)</f>
        <v>1107.2818005257284</v>
      </c>
      <c r="H95">
        <f t="shared" si="13"/>
        <v>2214.5636010514568</v>
      </c>
      <c r="I95" t="str">
        <f t="shared" si="14"/>
        <v/>
      </c>
      <c r="J95">
        <f t="shared" si="8"/>
        <v>3909.345161125842</v>
      </c>
      <c r="K95">
        <f t="shared" si="15"/>
        <v>3909.345161125842</v>
      </c>
      <c r="L95" t="str">
        <f t="shared" si="9"/>
        <v/>
      </c>
      <c r="M95" t="str">
        <f t="shared" si="10"/>
        <v/>
      </c>
    </row>
    <row r="96" spans="1:13">
      <c r="A96">
        <f t="shared" si="11"/>
        <v>89</v>
      </c>
      <c r="B96" s="5">
        <v>43559</v>
      </c>
      <c r="C96">
        <v>28</v>
      </c>
      <c r="D96" s="3"/>
      <c r="E96">
        <f>(E95*EXP(-1/$O$5)+C97)</f>
        <v>5701.7641836144248</v>
      </c>
      <c r="F96">
        <f t="shared" si="12"/>
        <v>5701.7641836144248</v>
      </c>
      <c r="G96">
        <f>(G95*EXP(-1/$O$6)+C97)</f>
        <v>1135.8781216713428</v>
      </c>
      <c r="H96">
        <f t="shared" si="13"/>
        <v>2271.7562433426856</v>
      </c>
      <c r="I96" t="str">
        <f t="shared" si="14"/>
        <v/>
      </c>
      <c r="J96">
        <f t="shared" si="8"/>
        <v>3895.0079402717392</v>
      </c>
      <c r="K96">
        <f t="shared" si="15"/>
        <v>3895.0079402717392</v>
      </c>
      <c r="L96" t="str">
        <f t="shared" si="9"/>
        <v/>
      </c>
      <c r="M96" t="str">
        <f t="shared" si="10"/>
        <v/>
      </c>
    </row>
    <row r="97" spans="1:13">
      <c r="A97">
        <f t="shared" si="11"/>
        <v>90</v>
      </c>
      <c r="B97" s="5">
        <v>43560</v>
      </c>
      <c r="C97">
        <v>176</v>
      </c>
      <c r="D97" s="3"/>
      <c r="E97">
        <f>(E96*EXP(-1/$O$5)+C98)</f>
        <v>5613.6112892673282</v>
      </c>
      <c r="F97">
        <f t="shared" si="12"/>
        <v>5613.6112892673282</v>
      </c>
      <c r="G97">
        <f>(G96*EXP(-1/$O$6)+C98)</f>
        <v>1030.6676404866348</v>
      </c>
      <c r="H97">
        <f t="shared" si="13"/>
        <v>2061.3352809732696</v>
      </c>
      <c r="I97" t="str">
        <f t="shared" si="14"/>
        <v/>
      </c>
      <c r="J97">
        <f t="shared" si="8"/>
        <v>4017.2760082940586</v>
      </c>
      <c r="K97">
        <f t="shared" si="15"/>
        <v>4017.2760082940586</v>
      </c>
      <c r="L97" t="str">
        <f t="shared" si="9"/>
        <v/>
      </c>
      <c r="M97" t="str">
        <f t="shared" si="10"/>
        <v/>
      </c>
    </row>
    <row r="98" spans="1:13">
      <c r="A98">
        <f t="shared" si="11"/>
        <v>91</v>
      </c>
      <c r="B98" s="5">
        <v>43561</v>
      </c>
      <c r="C98">
        <v>46</v>
      </c>
      <c r="D98" s="3"/>
      <c r="E98">
        <f>(E97*EXP(-1/$O$5)+C99)</f>
        <v>5859.5324838409415</v>
      </c>
      <c r="F98">
        <f t="shared" si="12"/>
        <v>5859.5324838409415</v>
      </c>
      <c r="G98">
        <f>(G97*EXP(-1/$O$6)+C99)</f>
        <v>1271.4629995255291</v>
      </c>
      <c r="H98">
        <f t="shared" si="13"/>
        <v>2542.9259990510582</v>
      </c>
      <c r="I98" t="str">
        <f t="shared" si="14"/>
        <v/>
      </c>
      <c r="J98">
        <f t="shared" si="8"/>
        <v>3781.6064847898833</v>
      </c>
      <c r="K98">
        <f t="shared" si="15"/>
        <v>3781.6064847898833</v>
      </c>
      <c r="L98" t="str">
        <f t="shared" si="9"/>
        <v/>
      </c>
      <c r="M98" t="str">
        <f t="shared" si="10"/>
        <v/>
      </c>
    </row>
    <row r="99" spans="1:13">
      <c r="A99">
        <f t="shared" si="11"/>
        <v>92</v>
      </c>
      <c r="B99" s="5">
        <v>43562</v>
      </c>
      <c r="C99">
        <v>378</v>
      </c>
      <c r="D99" s="3"/>
      <c r="E99">
        <f>(E98*EXP(-1/$O$5)+C100)</f>
        <v>5741.6675674897724</v>
      </c>
      <c r="F99">
        <f t="shared" si="12"/>
        <v>5741.6675674897724</v>
      </c>
      <c r="G99">
        <f>(G98*EXP(-1/$O$6)+C100)</f>
        <v>1122.2031746387568</v>
      </c>
      <c r="H99">
        <f t="shared" si="13"/>
        <v>2244.4063492775135</v>
      </c>
      <c r="I99" t="str">
        <f t="shared" si="14"/>
        <v/>
      </c>
      <c r="J99">
        <f t="shared" si="8"/>
        <v>3962.2612182122589</v>
      </c>
      <c r="K99">
        <f t="shared" si="15"/>
        <v>3962.2612182122589</v>
      </c>
      <c r="L99" t="str">
        <f t="shared" si="9"/>
        <v/>
      </c>
      <c r="M99" t="str">
        <f t="shared" si="10"/>
        <v/>
      </c>
    </row>
    <row r="100" spans="1:13">
      <c r="A100">
        <f t="shared" si="11"/>
        <v>93</v>
      </c>
      <c r="B100" s="5">
        <v>43563</v>
      </c>
      <c r="C100">
        <v>20</v>
      </c>
      <c r="D100" s="3"/>
      <c r="E100">
        <f>(E99*EXP(-1/$O$5)+C101)</f>
        <v>5677.5758138232204</v>
      </c>
      <c r="F100">
        <f t="shared" si="12"/>
        <v>5677.5758138232204</v>
      </c>
      <c r="G100">
        <f>(G99*EXP(-1/$O$6)+C101)</f>
        <v>1043.8131311238317</v>
      </c>
      <c r="H100">
        <f t="shared" si="13"/>
        <v>2087.6262622476634</v>
      </c>
      <c r="I100" t="str">
        <f t="shared" si="14"/>
        <v/>
      </c>
      <c r="J100">
        <f t="shared" si="8"/>
        <v>4054.9495515755571</v>
      </c>
      <c r="K100">
        <f t="shared" si="15"/>
        <v>4054.9495515755571</v>
      </c>
      <c r="L100" t="str">
        <f t="shared" si="9"/>
        <v/>
      </c>
      <c r="M100" t="str">
        <f t="shared" si="10"/>
        <v/>
      </c>
    </row>
    <row r="101" spans="1:13">
      <c r="A101">
        <f t="shared" si="11"/>
        <v>94</v>
      </c>
      <c r="B101" s="5">
        <v>43564</v>
      </c>
      <c r="C101">
        <v>71</v>
      </c>
      <c r="D101" s="3"/>
      <c r="E101">
        <f>(E100*EXP(-1/$O$5)+C102)</f>
        <v>5751.9920310199432</v>
      </c>
      <c r="F101">
        <f t="shared" si="12"/>
        <v>5751.9920310199432</v>
      </c>
      <c r="G101">
        <f>(G100*EXP(-1/$O$6)+C102)</f>
        <v>1112.858534840288</v>
      </c>
      <c r="H101">
        <f t="shared" si="13"/>
        <v>2225.7170696805761</v>
      </c>
      <c r="I101" t="str">
        <f t="shared" si="14"/>
        <v/>
      </c>
      <c r="J101">
        <f t="shared" si="8"/>
        <v>3991.2749613393671</v>
      </c>
      <c r="K101">
        <f t="shared" si="15"/>
        <v>3991.2749613393671</v>
      </c>
      <c r="L101" t="str">
        <f t="shared" si="9"/>
        <v/>
      </c>
      <c r="M101" t="str">
        <f t="shared" si="10"/>
        <v/>
      </c>
    </row>
    <row r="102" spans="1:13">
      <c r="A102">
        <f t="shared" si="11"/>
        <v>95</v>
      </c>
      <c r="B102" s="5">
        <v>43565</v>
      </c>
      <c r="C102">
        <v>208</v>
      </c>
      <c r="D102" s="3"/>
      <c r="E102">
        <f>(E101*EXP(-1/$O$5)+C103)</f>
        <v>5808.6573601403061</v>
      </c>
      <c r="F102">
        <f t="shared" si="12"/>
        <v>5808.6573601403061</v>
      </c>
      <c r="G102">
        <f>(G101*EXP(-1/$O$6)+C103)</f>
        <v>1156.7124694014133</v>
      </c>
      <c r="H102">
        <f t="shared" si="13"/>
        <v>2313.4249388028265</v>
      </c>
      <c r="I102" t="str">
        <f t="shared" si="14"/>
        <v/>
      </c>
      <c r="J102">
        <f t="shared" si="8"/>
        <v>3960.2324213374795</v>
      </c>
      <c r="K102">
        <f t="shared" si="15"/>
        <v>3960.2324213374795</v>
      </c>
      <c r="L102" t="str">
        <f t="shared" si="9"/>
        <v/>
      </c>
      <c r="M102" t="str">
        <f t="shared" si="10"/>
        <v/>
      </c>
    </row>
    <row r="103" spans="1:13">
      <c r="A103">
        <f t="shared" si="11"/>
        <v>96</v>
      </c>
      <c r="B103" s="5">
        <v>43566</v>
      </c>
      <c r="C103">
        <v>192</v>
      </c>
      <c r="D103" s="3"/>
      <c r="E103">
        <f>(E102*EXP(-1/$O$5)+C104)</f>
        <v>5697.9894496411716</v>
      </c>
      <c r="F103">
        <f t="shared" si="12"/>
        <v>5697.9894496411716</v>
      </c>
      <c r="G103">
        <f>(G102*EXP(-1/$O$6)+C104)</f>
        <v>1028.7284760895432</v>
      </c>
      <c r="H103">
        <f t="shared" si="13"/>
        <v>2057.4569521790863</v>
      </c>
      <c r="I103" t="str">
        <f t="shared" si="14"/>
        <v/>
      </c>
      <c r="J103">
        <f t="shared" si="8"/>
        <v>4105.5324974620853</v>
      </c>
      <c r="K103">
        <f t="shared" si="15"/>
        <v>4105.5324974620853</v>
      </c>
      <c r="L103" t="str">
        <f t="shared" si="9"/>
        <v/>
      </c>
      <c r="M103" t="str">
        <f t="shared" si="10"/>
        <v/>
      </c>
    </row>
    <row r="104" spans="1:13">
      <c r="A104">
        <f t="shared" si="11"/>
        <v>97</v>
      </c>
      <c r="B104" s="5">
        <v>43567</v>
      </c>
      <c r="C104">
        <v>26</v>
      </c>
      <c r="D104" s="3"/>
      <c r="E104">
        <f>(E103*EXP(-1/$O$5)+C105)</f>
        <v>5621.925368417802</v>
      </c>
      <c r="F104">
        <f t="shared" si="12"/>
        <v>5621.925368417802</v>
      </c>
      <c r="G104">
        <f>(G103*EXP(-1/$O$6)+C105)</f>
        <v>949.78198076570811</v>
      </c>
      <c r="H104">
        <f t="shared" si="13"/>
        <v>1899.5639615314162</v>
      </c>
      <c r="I104" t="str">
        <f t="shared" si="14"/>
        <v/>
      </c>
      <c r="J104">
        <f t="shared" si="8"/>
        <v>4187.3614068863862</v>
      </c>
      <c r="K104">
        <f t="shared" si="15"/>
        <v>4187.3614068863862</v>
      </c>
      <c r="L104" t="str">
        <f t="shared" si="9"/>
        <v/>
      </c>
      <c r="M104" t="str">
        <f t="shared" si="10"/>
        <v/>
      </c>
    </row>
    <row r="105" spans="1:13">
      <c r="A105">
        <f t="shared" si="11"/>
        <v>98</v>
      </c>
      <c r="B105" s="5">
        <v>43568</v>
      </c>
      <c r="C105">
        <v>58</v>
      </c>
      <c r="D105" s="3"/>
      <c r="E105">
        <f>(E104*EXP(-1/$O$5)+C106)</f>
        <v>6111.6509467319656</v>
      </c>
      <c r="F105">
        <f t="shared" si="12"/>
        <v>6111.6509467319656</v>
      </c>
      <c r="G105">
        <f>(G104*EXP(-1/$O$6)+C106)</f>
        <v>1445.3450087067445</v>
      </c>
      <c r="H105">
        <f t="shared" si="13"/>
        <v>2890.6900174134889</v>
      </c>
      <c r="I105" t="str">
        <f t="shared" si="14"/>
        <v/>
      </c>
      <c r="J105">
        <f t="shared" si="8"/>
        <v>3685.9609293184767</v>
      </c>
      <c r="K105">
        <f t="shared" si="15"/>
        <v>3685.9609293184767</v>
      </c>
      <c r="L105" t="str">
        <f t="shared" si="9"/>
        <v/>
      </c>
      <c r="M105" t="str">
        <f t="shared" si="10"/>
        <v/>
      </c>
    </row>
    <row r="106" spans="1:13">
      <c r="A106">
        <f t="shared" si="11"/>
        <v>99</v>
      </c>
      <c r="B106" s="5">
        <v>43569</v>
      </c>
      <c r="C106">
        <v>622</v>
      </c>
      <c r="D106" s="3"/>
      <c r="E106">
        <f>(E105*EXP(-1/$O$5)+C107)</f>
        <v>5967.8541081851417</v>
      </c>
      <c r="F106">
        <f t="shared" si="12"/>
        <v>5967.8541081851417</v>
      </c>
      <c r="G106">
        <f>(G105*EXP(-1/$O$6)+C107)</f>
        <v>1252.9376455621107</v>
      </c>
      <c r="H106">
        <f t="shared" si="13"/>
        <v>2505.8752911242213</v>
      </c>
      <c r="I106" t="str">
        <f t="shared" si="14"/>
        <v/>
      </c>
      <c r="J106">
        <f t="shared" si="8"/>
        <v>3926.9788170609204</v>
      </c>
      <c r="K106">
        <f t="shared" si="15"/>
        <v>3926.9788170609204</v>
      </c>
      <c r="L106" t="str">
        <f t="shared" si="9"/>
        <v/>
      </c>
      <c r="M106" t="str">
        <f t="shared" si="10"/>
        <v/>
      </c>
    </row>
    <row r="107" spans="1:13">
      <c r="A107">
        <f t="shared" si="11"/>
        <v>100</v>
      </c>
      <c r="B107" s="5">
        <v>43570</v>
      </c>
      <c r="C107">
        <v>0</v>
      </c>
      <c r="D107" s="3"/>
      <c r="E107">
        <f>(E106*EXP(-1/$O$5)+C108)</f>
        <v>5894.4405667140645</v>
      </c>
      <c r="F107">
        <f t="shared" si="12"/>
        <v>5894.4405667140645</v>
      </c>
      <c r="G107">
        <f>(G106*EXP(-1/$O$6)+C108)</f>
        <v>1153.1439547028199</v>
      </c>
      <c r="H107">
        <f t="shared" si="13"/>
        <v>2306.2879094056398</v>
      </c>
      <c r="I107" t="str">
        <f t="shared" si="14"/>
        <v/>
      </c>
      <c r="J107">
        <f t="shared" si="8"/>
        <v>4053.1526573084248</v>
      </c>
      <c r="K107">
        <f t="shared" si="15"/>
        <v>4053.1526573084248</v>
      </c>
      <c r="L107" t="str">
        <f t="shared" si="9"/>
        <v/>
      </c>
      <c r="M107" t="str">
        <f t="shared" si="10"/>
        <v/>
      </c>
    </row>
    <row r="108" spans="1:13">
      <c r="A108">
        <f t="shared" si="11"/>
        <v>101</v>
      </c>
      <c r="B108" s="5">
        <v>43571</v>
      </c>
      <c r="C108">
        <v>67</v>
      </c>
      <c r="D108" s="3"/>
      <c r="E108">
        <f>(E107*EXP(-1/$O$5)+C109)</f>
        <v>5848.7543220506868</v>
      </c>
      <c r="F108">
        <f t="shared" si="12"/>
        <v>5848.7543220506868</v>
      </c>
      <c r="G108">
        <f>(G107*EXP(-1/$O$6)+C109)</f>
        <v>1092.6350095623991</v>
      </c>
      <c r="H108">
        <f t="shared" si="13"/>
        <v>2185.2700191247982</v>
      </c>
      <c r="I108" t="str">
        <f t="shared" si="14"/>
        <v/>
      </c>
      <c r="J108">
        <f t="shared" si="8"/>
        <v>4128.4843029258882</v>
      </c>
      <c r="K108">
        <f t="shared" si="15"/>
        <v>4128.4843029258882</v>
      </c>
      <c r="L108" t="str">
        <f t="shared" si="9"/>
        <v/>
      </c>
      <c r="M108" t="str">
        <f t="shared" si="10"/>
        <v/>
      </c>
    </row>
    <row r="109" spans="1:13">
      <c r="A109">
        <f t="shared" si="11"/>
        <v>102</v>
      </c>
      <c r="B109" s="5">
        <v>43572</v>
      </c>
      <c r="C109">
        <v>93</v>
      </c>
      <c r="D109" s="3"/>
      <c r="E109">
        <f>(E108*EXP(-1/$O$5)+C110)</f>
        <v>5744.1429976674317</v>
      </c>
      <c r="F109">
        <f t="shared" si="12"/>
        <v>5744.1429976674317</v>
      </c>
      <c r="G109">
        <f>(G108*EXP(-1/$O$6)+C110)</f>
        <v>980.18114228297213</v>
      </c>
      <c r="H109">
        <f t="shared" si="13"/>
        <v>1960.3622845659443</v>
      </c>
      <c r="I109" t="str">
        <f t="shared" si="14"/>
        <v/>
      </c>
      <c r="J109">
        <f t="shared" si="8"/>
        <v>4248.780713101487</v>
      </c>
      <c r="K109">
        <f t="shared" si="15"/>
        <v>4248.780713101487</v>
      </c>
      <c r="L109" t="str">
        <f t="shared" si="9"/>
        <v/>
      </c>
      <c r="M109" t="str">
        <f t="shared" si="10"/>
        <v/>
      </c>
    </row>
    <row r="110" spans="1:13">
      <c r="A110">
        <f t="shared" si="11"/>
        <v>103</v>
      </c>
      <c r="B110" s="5">
        <v>43573</v>
      </c>
      <c r="C110">
        <v>33</v>
      </c>
      <c r="D110" s="3"/>
      <c r="E110">
        <f>(E109*EXP(-1/$O$5)+C111)</f>
        <v>5815.9930013039893</v>
      </c>
      <c r="F110">
        <f t="shared" si="12"/>
        <v>5815.9930013039893</v>
      </c>
      <c r="G110">
        <f>(G109*EXP(-1/$O$6)+C111)</f>
        <v>1056.6973699969967</v>
      </c>
      <c r="H110">
        <f t="shared" si="13"/>
        <v>2113.3947399939934</v>
      </c>
      <c r="I110" t="str">
        <f t="shared" si="14"/>
        <v/>
      </c>
      <c r="J110">
        <f t="shared" si="8"/>
        <v>4167.5982613099959</v>
      </c>
      <c r="K110">
        <f t="shared" si="15"/>
        <v>4167.5982613099959</v>
      </c>
      <c r="L110" t="str">
        <f t="shared" si="9"/>
        <v/>
      </c>
      <c r="M110" t="str">
        <f t="shared" si="10"/>
        <v/>
      </c>
    </row>
    <row r="111" spans="1:13">
      <c r="A111">
        <f t="shared" si="11"/>
        <v>104</v>
      </c>
      <c r="B111" s="5">
        <v>43574</v>
      </c>
      <c r="C111">
        <v>207</v>
      </c>
      <c r="D111" s="3"/>
      <c r="E111">
        <f>(E110*EXP(-1/$O$5)+C112)</f>
        <v>5751.1524955409486</v>
      </c>
      <c r="F111">
        <f t="shared" si="12"/>
        <v>5751.1524955409486</v>
      </c>
      <c r="G111">
        <f>(G110*EXP(-1/$O$6)+C112)</f>
        <v>988.02759677453707</v>
      </c>
      <c r="H111">
        <f t="shared" si="13"/>
        <v>1976.0551935490741</v>
      </c>
      <c r="I111" t="str">
        <f t="shared" si="14"/>
        <v/>
      </c>
      <c r="J111">
        <f t="shared" si="8"/>
        <v>4240.0973019918747</v>
      </c>
      <c r="K111">
        <f t="shared" si="15"/>
        <v>4240.0973019918747</v>
      </c>
      <c r="L111" t="str">
        <f t="shared" si="9"/>
        <v/>
      </c>
      <c r="M111" t="str">
        <f t="shared" si="10"/>
        <v/>
      </c>
    </row>
    <row r="112" spans="1:13">
      <c r="A112">
        <f t="shared" si="11"/>
        <v>105</v>
      </c>
      <c r="B112" s="5">
        <v>43575</v>
      </c>
      <c r="C112">
        <v>72</v>
      </c>
      <c r="D112" s="3"/>
      <c r="E112">
        <f>(E111*EXP(-1/$O$5)+C113)</f>
        <v>6176.837577515128</v>
      </c>
      <c r="F112">
        <f t="shared" si="12"/>
        <v>6176.837577515128</v>
      </c>
      <c r="G112">
        <f>(G111*EXP(-1/$O$6)+C113)</f>
        <v>1417.4992879871299</v>
      </c>
      <c r="H112">
        <f t="shared" si="13"/>
        <v>2834.9985759742599</v>
      </c>
      <c r="I112" t="str">
        <f t="shared" si="14"/>
        <v/>
      </c>
      <c r="J112">
        <f t="shared" si="8"/>
        <v>3806.8390015408681</v>
      </c>
      <c r="K112">
        <f t="shared" si="15"/>
        <v>3806.8390015408681</v>
      </c>
      <c r="L112" t="str">
        <f t="shared" si="9"/>
        <v/>
      </c>
      <c r="M112" t="str">
        <f t="shared" si="10"/>
        <v/>
      </c>
    </row>
    <row r="113" spans="1:13">
      <c r="A113">
        <f t="shared" si="11"/>
        <v>106</v>
      </c>
      <c r="B113" s="5">
        <v>43576</v>
      </c>
      <c r="C113">
        <v>561</v>
      </c>
      <c r="D113" s="3"/>
      <c r="E113">
        <f>(E112*EXP(-1/$O$5)+C114)</f>
        <v>6031.5070074931537</v>
      </c>
      <c r="F113">
        <f t="shared" si="12"/>
        <v>6031.5070074931537</v>
      </c>
      <c r="G113">
        <f>(G112*EXP(-1/$O$6)+C114)</f>
        <v>1228.7988056676611</v>
      </c>
      <c r="H113">
        <f t="shared" si="13"/>
        <v>2457.5976113353222</v>
      </c>
      <c r="I113" t="str">
        <f t="shared" si="14"/>
        <v/>
      </c>
      <c r="J113">
        <f t="shared" si="8"/>
        <v>4038.9093961578315</v>
      </c>
      <c r="K113">
        <f t="shared" si="15"/>
        <v>4038.9093961578315</v>
      </c>
      <c r="L113" t="str">
        <f t="shared" si="9"/>
        <v/>
      </c>
      <c r="M113" t="str">
        <f t="shared" si="10"/>
        <v/>
      </c>
    </row>
    <row r="114" spans="1:13">
      <c r="A114">
        <f t="shared" si="11"/>
        <v>107</v>
      </c>
      <c r="B114" s="5">
        <v>43577</v>
      </c>
      <c r="C114">
        <v>0</v>
      </c>
      <c r="D114" s="3"/>
      <c r="E114">
        <f>(E113*EXP(-1/$O$5)+C115)</f>
        <v>5889.5958206616642</v>
      </c>
      <c r="F114">
        <f t="shared" si="12"/>
        <v>5889.5958206616642</v>
      </c>
      <c r="G114">
        <f>(G113*EXP(-1/$O$6)+C115)</f>
        <v>1065.2185278727136</v>
      </c>
      <c r="H114">
        <f t="shared" si="13"/>
        <v>2130.4370557454272</v>
      </c>
      <c r="I114" t="str">
        <f t="shared" si="14"/>
        <v/>
      </c>
      <c r="J114">
        <f t="shared" si="8"/>
        <v>4224.1587649162375</v>
      </c>
      <c r="K114">
        <f t="shared" si="15"/>
        <v>4224.1587649162375</v>
      </c>
      <c r="L114" t="str">
        <f t="shared" si="9"/>
        <v/>
      </c>
      <c r="M114" t="str">
        <f t="shared" si="10"/>
        <v/>
      </c>
    </row>
    <row r="115" spans="1:13">
      <c r="A115">
        <f t="shared" si="11"/>
        <v>108</v>
      </c>
      <c r="B115" s="5">
        <v>43578</v>
      </c>
      <c r="C115">
        <v>0</v>
      </c>
      <c r="D115" s="3"/>
      <c r="E115">
        <f>(E114*EXP(-1/$O$5)+C116)</f>
        <v>5853.0235647014979</v>
      </c>
      <c r="F115">
        <f t="shared" si="12"/>
        <v>5853.0235647014979</v>
      </c>
      <c r="G115">
        <f>(G114*EXP(-1/$O$6)+C116)</f>
        <v>1025.4144002172784</v>
      </c>
      <c r="H115">
        <f t="shared" si="13"/>
        <v>2050.8288004345568</v>
      </c>
      <c r="I115" t="str">
        <f t="shared" si="14"/>
        <v/>
      </c>
      <c r="J115">
        <f t="shared" si="8"/>
        <v>4267.1947642669411</v>
      </c>
      <c r="K115">
        <f t="shared" si="15"/>
        <v>4267.1947642669411</v>
      </c>
      <c r="L115" t="str">
        <f t="shared" si="9"/>
        <v/>
      </c>
      <c r="M115" t="str">
        <f t="shared" si="10"/>
        <v/>
      </c>
    </row>
    <row r="116" spans="1:13">
      <c r="A116">
        <f t="shared" si="11"/>
        <v>109</v>
      </c>
      <c r="B116" s="5">
        <v>43579</v>
      </c>
      <c r="C116">
        <v>102</v>
      </c>
      <c r="D116" s="3"/>
      <c r="E116">
        <f>(E115*EXP(-1/$O$5)+C117)</f>
        <v>5715.3117922393967</v>
      </c>
      <c r="F116">
        <f t="shared" si="12"/>
        <v>5715.3117922393967</v>
      </c>
      <c r="G116">
        <f>(G115*EXP(-1/$O$6)+C117)</f>
        <v>888.90908163394647</v>
      </c>
      <c r="H116">
        <f t="shared" si="13"/>
        <v>1777.8181632678929</v>
      </c>
      <c r="I116" t="str">
        <f t="shared" si="14"/>
        <v/>
      </c>
      <c r="J116">
        <f t="shared" si="8"/>
        <v>4402.4936289715042</v>
      </c>
      <c r="K116">
        <f t="shared" si="15"/>
        <v>4402.4936289715042</v>
      </c>
      <c r="L116" t="str">
        <f t="shared" si="9"/>
        <v/>
      </c>
      <c r="M116" t="str">
        <f t="shared" si="10"/>
        <v/>
      </c>
    </row>
    <row r="117" spans="1:13">
      <c r="A117">
        <f t="shared" si="11"/>
        <v>110</v>
      </c>
      <c r="B117" s="5">
        <v>43580</v>
      </c>
      <c r="C117">
        <v>0</v>
      </c>
      <c r="D117" s="3"/>
      <c r="E117">
        <f>(E116*EXP(-1/$O$5)+C118)</f>
        <v>5632.840145511459</v>
      </c>
      <c r="F117">
        <f t="shared" si="12"/>
        <v>5632.840145511459</v>
      </c>
      <c r="G117">
        <f>(G116*EXP(-1/$O$6)+C118)</f>
        <v>822.57563775569827</v>
      </c>
      <c r="H117">
        <f t="shared" si="13"/>
        <v>1645.1512755113965</v>
      </c>
      <c r="I117" t="str">
        <f t="shared" si="14"/>
        <v/>
      </c>
      <c r="J117">
        <f t="shared" si="8"/>
        <v>4452.6888700000627</v>
      </c>
      <c r="K117">
        <f t="shared" si="15"/>
        <v>4452.6888700000627</v>
      </c>
      <c r="L117" t="str">
        <f t="shared" si="9"/>
        <v/>
      </c>
      <c r="M117" t="str">
        <f t="shared" si="10"/>
        <v/>
      </c>
    </row>
    <row r="118" spans="1:13">
      <c r="A118">
        <f t="shared" si="11"/>
        <v>111</v>
      </c>
      <c r="B118" s="5">
        <v>43581</v>
      </c>
      <c r="C118">
        <v>52</v>
      </c>
      <c r="D118" s="3"/>
      <c r="E118">
        <f>(E117*EXP(-1/$O$5)+C119)</f>
        <v>5500.308917530042</v>
      </c>
      <c r="F118">
        <f t="shared" si="12"/>
        <v>5500.308917530042</v>
      </c>
      <c r="G118">
        <f>(G117*EXP(-1/$O$6)+C119)</f>
        <v>713.07264124332585</v>
      </c>
      <c r="H118">
        <f t="shared" si="13"/>
        <v>1426.1452824866517</v>
      </c>
      <c r="I118" t="str">
        <f t="shared" si="14"/>
        <v/>
      </c>
      <c r="J118">
        <f t="shared" si="8"/>
        <v>4539.1636350433901</v>
      </c>
      <c r="K118">
        <f t="shared" si="15"/>
        <v>4539.1636350433901</v>
      </c>
      <c r="L118" t="str">
        <f t="shared" si="9"/>
        <v/>
      </c>
      <c r="M118" t="str">
        <f t="shared" si="10"/>
        <v/>
      </c>
    </row>
    <row r="119" spans="1:13">
      <c r="A119">
        <f t="shared" si="11"/>
        <v>112</v>
      </c>
      <c r="B119" s="5">
        <v>43582</v>
      </c>
      <c r="C119">
        <v>0</v>
      </c>
      <c r="D119" s="3"/>
      <c r="E119">
        <f>(E118*EXP(-1/$O$5)+C120)</f>
        <v>5370.8959258089344</v>
      </c>
      <c r="F119">
        <f t="shared" si="12"/>
        <v>5370.8959258089344</v>
      </c>
      <c r="G119">
        <f>(G118*EXP(-1/$O$6)+C120)</f>
        <v>618.14691361032908</v>
      </c>
      <c r="H119">
        <f t="shared" si="13"/>
        <v>1236.2938272206582</v>
      </c>
      <c r="I119" t="str">
        <f t="shared" si="14"/>
        <v/>
      </c>
      <c r="J119">
        <f t="shared" si="8"/>
        <v>4599.602098588276</v>
      </c>
      <c r="K119">
        <f t="shared" si="15"/>
        <v>4599.602098588276</v>
      </c>
      <c r="L119" t="str">
        <f t="shared" si="9"/>
        <v/>
      </c>
      <c r="M119" t="str">
        <f t="shared" si="10"/>
        <v/>
      </c>
    </row>
    <row r="120" spans="1:13">
      <c r="A120">
        <f t="shared" si="11"/>
        <v>113</v>
      </c>
      <c r="B120" s="5">
        <v>43583</v>
      </c>
      <c r="C120">
        <v>0</v>
      </c>
      <c r="D120" s="3"/>
      <c r="E120">
        <f>(E119*EXP(-1/$O$5)+C121)</f>
        <v>5368.527803508312</v>
      </c>
      <c r="F120">
        <f t="shared" si="12"/>
        <v>5368.527803508312</v>
      </c>
      <c r="G120">
        <f>(G119*EXP(-1/$O$6)+C121)</f>
        <v>659.85789820757896</v>
      </c>
      <c r="H120">
        <f t="shared" si="13"/>
        <v>1319.7157964151579</v>
      </c>
      <c r="I120" t="str">
        <f t="shared" si="14"/>
        <v/>
      </c>
      <c r="J120">
        <f t="shared" si="8"/>
        <v>4513.8120070931545</v>
      </c>
      <c r="K120">
        <f t="shared" si="15"/>
        <v>4513.8120070931545</v>
      </c>
      <c r="L120" t="str">
        <f t="shared" si="9"/>
        <v/>
      </c>
      <c r="M120" t="str">
        <f t="shared" si="10"/>
        <v/>
      </c>
    </row>
    <row r="121" spans="1:13">
      <c r="A121">
        <f t="shared" si="11"/>
        <v>114</v>
      </c>
      <c r="B121" s="5">
        <v>43584</v>
      </c>
      <c r="C121">
        <v>124</v>
      </c>
      <c r="D121" s="3"/>
      <c r="E121">
        <f>(E120*EXP(-1/$O$5)+C122)</f>
        <v>5454.8487992404944</v>
      </c>
      <c r="F121">
        <f t="shared" si="12"/>
        <v>5454.8487992404944</v>
      </c>
      <c r="G121">
        <f>(G120*EXP(-1/$O$6)+C122)</f>
        <v>784.64962904102481</v>
      </c>
      <c r="H121">
        <f t="shared" si="13"/>
        <v>1569.2992580820496</v>
      </c>
      <c r="I121" t="str">
        <f t="shared" si="14"/>
        <v/>
      </c>
      <c r="J121">
        <f t="shared" si="8"/>
        <v>4350.5495411584452</v>
      </c>
      <c r="K121">
        <f t="shared" si="15"/>
        <v>4350.5495411584452</v>
      </c>
      <c r="L121" t="str">
        <f t="shared" si="9"/>
        <v/>
      </c>
      <c r="M121" t="str">
        <f t="shared" si="10"/>
        <v/>
      </c>
    </row>
    <row r="122" spans="1:13">
      <c r="A122">
        <f t="shared" si="11"/>
        <v>115</v>
      </c>
      <c r="B122" s="5">
        <v>43585</v>
      </c>
      <c r="C122">
        <v>212.6334001092697</v>
      </c>
      <c r="D122" s="3"/>
      <c r="E122">
        <f>(E121*EXP(-1/$O$5)+C123)</f>
        <v>5356.5054074273294</v>
      </c>
      <c r="F122">
        <f t="shared" si="12"/>
        <v>5356.5054074273294</v>
      </c>
      <c r="G122">
        <f>(G121*EXP(-1/$O$6)+C123)</f>
        <v>710.19542246284266</v>
      </c>
      <c r="H122">
        <f t="shared" si="13"/>
        <v>1420.3908449256853</v>
      </c>
      <c r="I122" t="str">
        <f t="shared" si="14"/>
        <v/>
      </c>
      <c r="J122">
        <f t="shared" si="8"/>
        <v>4401.1145625016443</v>
      </c>
      <c r="K122">
        <f t="shared" si="15"/>
        <v>4401.1145625016443</v>
      </c>
      <c r="L122" t="str">
        <f t="shared" si="9"/>
        <v/>
      </c>
      <c r="M122" t="str">
        <f t="shared" si="10"/>
        <v/>
      </c>
    </row>
    <row r="123" spans="1:13">
      <c r="A123">
        <f t="shared" si="11"/>
        <v>116</v>
      </c>
      <c r="B123" s="5">
        <v>43586</v>
      </c>
      <c r="C123">
        <v>30</v>
      </c>
      <c r="D123" s="3"/>
      <c r="E123">
        <f>(E122*EXP(-1/$O$5)+C124)</f>
        <v>5377.4758697524258</v>
      </c>
      <c r="F123">
        <f t="shared" si="12"/>
        <v>5377.4758697524258</v>
      </c>
      <c r="G123">
        <f>(G122*EXP(-1/$O$6)+C124)</f>
        <v>762.652716236782</v>
      </c>
      <c r="H123">
        <f t="shared" si="13"/>
        <v>1525.305432473564</v>
      </c>
      <c r="I123" t="str">
        <f t="shared" si="14"/>
        <v/>
      </c>
      <c r="J123">
        <f t="shared" si="8"/>
        <v>4317.1704372788618</v>
      </c>
      <c r="K123">
        <f t="shared" si="15"/>
        <v>4317.1704372788618</v>
      </c>
      <c r="L123" t="str">
        <f t="shared" si="9"/>
        <v/>
      </c>
      <c r="M123" t="str">
        <f t="shared" si="10"/>
        <v/>
      </c>
    </row>
    <row r="124" spans="1:13">
      <c r="A124">
        <f t="shared" si="11"/>
        <v>117</v>
      </c>
      <c r="B124" s="5">
        <v>43587</v>
      </c>
      <c r="C124">
        <v>147</v>
      </c>
      <c r="D124" s="3"/>
      <c r="E124">
        <f>(E123*EXP(-1/$O$5)+C125)</f>
        <v>5474.9529324688901</v>
      </c>
      <c r="F124">
        <f t="shared" si="12"/>
        <v>5474.9529324688901</v>
      </c>
      <c r="G124">
        <f>(G123*EXP(-1/$O$6)+C125)</f>
        <v>885.12678489011284</v>
      </c>
      <c r="H124">
        <f t="shared" si="13"/>
        <v>1770.2535697802257</v>
      </c>
      <c r="I124" t="str">
        <f t="shared" si="14"/>
        <v/>
      </c>
      <c r="J124">
        <f t="shared" si="8"/>
        <v>4169.6993626886642</v>
      </c>
      <c r="K124">
        <f t="shared" si="15"/>
        <v>4169.6993626886642</v>
      </c>
      <c r="L124" t="str">
        <f t="shared" si="9"/>
        <v/>
      </c>
      <c r="M124" t="str">
        <f t="shared" si="10"/>
        <v/>
      </c>
    </row>
    <row r="125" spans="1:13">
      <c r="A125">
        <f t="shared" si="11"/>
        <v>118</v>
      </c>
      <c r="B125" s="5">
        <v>43588</v>
      </c>
      <c r="C125">
        <v>224</v>
      </c>
      <c r="D125" s="3"/>
      <c r="E125">
        <f>(E124*EXP(-1/$O$5)+C126)</f>
        <v>5384.1365243095424</v>
      </c>
      <c r="F125">
        <f t="shared" si="12"/>
        <v>5384.1365243095424</v>
      </c>
      <c r="G125">
        <f>(G124*EXP(-1/$O$6)+C126)</f>
        <v>805.29684829817177</v>
      </c>
      <c r="H125">
        <f t="shared" si="13"/>
        <v>1610.5936965963435</v>
      </c>
      <c r="I125" t="str">
        <f t="shared" si="14"/>
        <v/>
      </c>
      <c r="J125">
        <f t="shared" si="8"/>
        <v>4238.5428277131987</v>
      </c>
      <c r="K125">
        <f t="shared" si="15"/>
        <v>4238.5428277131987</v>
      </c>
      <c r="L125" t="str">
        <f t="shared" si="9"/>
        <v/>
      </c>
      <c r="M125" t="str">
        <f t="shared" si="10"/>
        <v/>
      </c>
    </row>
    <row r="126" spans="1:13">
      <c r="A126">
        <f t="shared" si="11"/>
        <v>119</v>
      </c>
      <c r="B126" s="5">
        <v>43589</v>
      </c>
      <c r="C126">
        <v>38</v>
      </c>
      <c r="D126" s="3"/>
      <c r="E126">
        <f>(E125*EXP(-1/$O$5)+C127)</f>
        <v>5257.4568730584861</v>
      </c>
      <c r="F126">
        <f t="shared" si="12"/>
        <v>5257.4568730584861</v>
      </c>
      <c r="G126">
        <f>(G125*EXP(-1/$O$6)+C127)</f>
        <v>698.09404052815978</v>
      </c>
      <c r="H126">
        <f t="shared" si="13"/>
        <v>1396.1880810563196</v>
      </c>
      <c r="I126" t="str">
        <f t="shared" si="14"/>
        <v/>
      </c>
      <c r="J126">
        <f t="shared" si="8"/>
        <v>4326.2687920021663</v>
      </c>
      <c r="K126">
        <f t="shared" si="15"/>
        <v>4326.2687920021663</v>
      </c>
      <c r="L126" t="str">
        <f t="shared" si="9"/>
        <v/>
      </c>
      <c r="M126" t="str">
        <f t="shared" si="10"/>
        <v/>
      </c>
    </row>
    <row r="127" spans="1:13">
      <c r="A127">
        <f t="shared" si="11"/>
        <v>120</v>
      </c>
      <c r="B127" s="5">
        <v>43590</v>
      </c>
      <c r="C127">
        <v>0</v>
      </c>
      <c r="D127" s="3"/>
      <c r="E127">
        <f>(E126*EXP(-1/$O$5)+C128)</f>
        <v>5314.7577803368486</v>
      </c>
      <c r="F127">
        <f t="shared" si="12"/>
        <v>5314.7577803368486</v>
      </c>
      <c r="G127">
        <f>(G126*EXP(-1/$O$6)+C128)</f>
        <v>786.16229568116933</v>
      </c>
      <c r="H127">
        <f t="shared" si="13"/>
        <v>1572.3245913623387</v>
      </c>
      <c r="I127" t="str">
        <f t="shared" si="14"/>
        <v/>
      </c>
      <c r="J127">
        <f t="shared" si="8"/>
        <v>4207.4331889745099</v>
      </c>
      <c r="K127">
        <f t="shared" si="15"/>
        <v>4207.4331889745099</v>
      </c>
      <c r="L127" t="str">
        <f t="shared" si="9"/>
        <v/>
      </c>
      <c r="M127" t="str">
        <f t="shared" si="10"/>
        <v/>
      </c>
    </row>
    <row r="128" spans="1:13">
      <c r="A128">
        <f t="shared" si="11"/>
        <v>121</v>
      </c>
      <c r="B128" s="5">
        <v>43591</v>
      </c>
      <c r="C128">
        <v>181</v>
      </c>
      <c r="D128" s="3"/>
      <c r="E128">
        <f>(E127*EXP(-1/$O$5)+C129)</f>
        <v>5513.8900604771225</v>
      </c>
      <c r="F128">
        <f t="shared" si="12"/>
        <v>5513.8900604771225</v>
      </c>
      <c r="G128">
        <f>(G127*EXP(-1/$O$6)+C129)</f>
        <v>1005.6862863063408</v>
      </c>
      <c r="H128">
        <f t="shared" si="13"/>
        <v>2011.3725726126816</v>
      </c>
      <c r="I128" t="str">
        <f t="shared" si="14"/>
        <v/>
      </c>
      <c r="J128">
        <f t="shared" si="8"/>
        <v>3967.5174878644411</v>
      </c>
      <c r="K128">
        <f t="shared" si="15"/>
        <v>3967.5174878644411</v>
      </c>
      <c r="L128" t="str">
        <f t="shared" si="9"/>
        <v/>
      </c>
      <c r="M128" t="str">
        <f t="shared" si="10"/>
        <v/>
      </c>
    </row>
    <row r="129" spans="1:13">
      <c r="A129">
        <f t="shared" si="11"/>
        <v>122</v>
      </c>
      <c r="B129" s="5">
        <v>43592</v>
      </c>
      <c r="C129">
        <v>324.17956656346746</v>
      </c>
      <c r="D129" s="3"/>
      <c r="E129">
        <f>(E128*EXP(-1/$O$5)+C130)</f>
        <v>5384.1575273691351</v>
      </c>
      <c r="F129">
        <f t="shared" si="12"/>
        <v>5384.1575273691351</v>
      </c>
      <c r="G129">
        <f>(G128*EXP(-1/$O$6)+C130)</f>
        <v>871.80721568080048</v>
      </c>
      <c r="H129">
        <f t="shared" si="13"/>
        <v>1743.614431361601</v>
      </c>
      <c r="I129" t="str">
        <f t="shared" si="14"/>
        <v/>
      </c>
      <c r="J129">
        <f t="shared" si="8"/>
        <v>4105.5430960075337</v>
      </c>
      <c r="K129">
        <f t="shared" si="15"/>
        <v>4105.5430960075337</v>
      </c>
      <c r="L129" t="str">
        <f t="shared" si="9"/>
        <v/>
      </c>
      <c r="M129" t="str">
        <f t="shared" si="10"/>
        <v/>
      </c>
    </row>
    <row r="130" spans="1:13">
      <c r="A130">
        <f t="shared" si="11"/>
        <v>123</v>
      </c>
      <c r="B130" s="5">
        <v>43593</v>
      </c>
      <c r="C130">
        <v>0</v>
      </c>
      <c r="D130" s="3"/>
      <c r="E130">
        <f>(E129*EXP(-1/$O$5)+C131)</f>
        <v>5419.4773819515112</v>
      </c>
      <c r="F130">
        <f t="shared" si="12"/>
        <v>5419.4773819515112</v>
      </c>
      <c r="G130">
        <f>(G129*EXP(-1/$O$6)+C131)</f>
        <v>917.75040811642589</v>
      </c>
      <c r="H130">
        <f t="shared" si="13"/>
        <v>1835.5008162328518</v>
      </c>
      <c r="I130" t="str">
        <f t="shared" si="14"/>
        <v/>
      </c>
      <c r="J130">
        <f t="shared" si="8"/>
        <v>4048.9765657186595</v>
      </c>
      <c r="K130">
        <f t="shared" si="15"/>
        <v>4048.9765657186595</v>
      </c>
      <c r="L130" t="str">
        <f t="shared" si="9"/>
        <v/>
      </c>
      <c r="M130" t="str">
        <f t="shared" si="10"/>
        <v/>
      </c>
    </row>
    <row r="131" spans="1:13">
      <c r="A131">
        <f t="shared" si="11"/>
        <v>124</v>
      </c>
      <c r="B131" s="5">
        <v>43594</v>
      </c>
      <c r="C131">
        <v>162</v>
      </c>
      <c r="D131" s="3"/>
      <c r="E131">
        <f>(E130*EXP(-1/$O$5)+C132)</f>
        <v>5563.9662199278755</v>
      </c>
      <c r="F131">
        <f t="shared" si="12"/>
        <v>5563.9662199278755</v>
      </c>
      <c r="G131">
        <f>(G130*EXP(-1/$O$6)+C132)</f>
        <v>1067.5775462828392</v>
      </c>
      <c r="H131">
        <f t="shared" si="13"/>
        <v>2135.1550925656784</v>
      </c>
      <c r="I131" t="str">
        <f t="shared" si="14"/>
        <v/>
      </c>
      <c r="J131">
        <f t="shared" ref="J131:J150" si="16">$O$2+F131-H131</f>
        <v>3893.8111273621971</v>
      </c>
      <c r="K131">
        <f t="shared" si="15"/>
        <v>3893.8111273621971</v>
      </c>
      <c r="L131" t="str">
        <f t="shared" ref="L131:L194" si="17">IF(ISBLANK(D131),"",(K131-D131))</f>
        <v/>
      </c>
      <c r="M131" t="str">
        <f t="shared" ref="M131:M150" si="18">IF(L131="","",(ABS(L131)/D131)*100)</f>
        <v/>
      </c>
    </row>
    <row r="132" spans="1:13">
      <c r="A132">
        <f t="shared" ref="A132:A195" si="19">A131+1</f>
        <v>125</v>
      </c>
      <c r="B132" s="5">
        <v>43595</v>
      </c>
      <c r="C132">
        <v>272</v>
      </c>
      <c r="D132" s="3"/>
      <c r="E132">
        <f>(E131*EXP(-1/$O$5)+C133)</f>
        <v>5706.0554792490793</v>
      </c>
      <c r="F132">
        <f t="shared" ref="F132:F150" si="20">E132*$O$3</f>
        <v>5706.0554792490793</v>
      </c>
      <c r="G132">
        <f>(G131*EXP(-1/$O$6)+C133)</f>
        <v>1198.45938114212</v>
      </c>
      <c r="H132">
        <f t="shared" ref="H132:H150" si="21">G132*$O$4</f>
        <v>2396.9187622842401</v>
      </c>
      <c r="I132" t="str">
        <f t="shared" ref="I132:I150" si="22">IF(ISBLANK(D132),"",($O$2+((E131*EXP(-1/$O$5))*$O$3)-((G131*EXP(-1/$O$6))*$O$4)))</f>
        <v/>
      </c>
      <c r="J132">
        <f t="shared" si="16"/>
        <v>3774.1367169648393</v>
      </c>
      <c r="K132">
        <f t="shared" ref="K132:K150" si="23">IF(I132="",J132,I132)</f>
        <v>3774.1367169648393</v>
      </c>
      <c r="L132" t="str">
        <f t="shared" si="17"/>
        <v/>
      </c>
      <c r="M132" t="str">
        <f t="shared" si="18"/>
        <v/>
      </c>
    </row>
    <row r="133" spans="1:13">
      <c r="A133">
        <f t="shared" si="19"/>
        <v>126</v>
      </c>
      <c r="B133" s="5">
        <v>43596</v>
      </c>
      <c r="C133">
        <v>273</v>
      </c>
      <c r="D133" s="3"/>
      <c r="E133">
        <f>(E132*EXP(-1/$O$5)+C134)</f>
        <v>5571.8016179536226</v>
      </c>
      <c r="F133">
        <f t="shared" si="20"/>
        <v>5571.8016179536226</v>
      </c>
      <c r="G133">
        <f>(G132*EXP(-1/$O$6)+C134)</f>
        <v>1038.9179512603835</v>
      </c>
      <c r="H133">
        <f t="shared" si="21"/>
        <v>2077.8359025207669</v>
      </c>
      <c r="I133" t="str">
        <f t="shared" si="22"/>
        <v/>
      </c>
      <c r="J133">
        <f t="shared" si="16"/>
        <v>3958.9657154328556</v>
      </c>
      <c r="K133">
        <f t="shared" si="23"/>
        <v>3958.9657154328556</v>
      </c>
      <c r="L133" t="str">
        <f t="shared" si="17"/>
        <v/>
      </c>
      <c r="M133" t="str">
        <f t="shared" si="18"/>
        <v/>
      </c>
    </row>
    <row r="134" spans="1:13">
      <c r="A134">
        <f t="shared" si="19"/>
        <v>127</v>
      </c>
      <c r="B134" s="5">
        <v>43597</v>
      </c>
      <c r="C134">
        <v>0</v>
      </c>
      <c r="D134" s="3"/>
      <c r="E134">
        <f>(E133*EXP(-1/$O$5)+C135)</f>
        <v>5654.7065235748714</v>
      </c>
      <c r="F134">
        <f t="shared" si="20"/>
        <v>5654.7065235748714</v>
      </c>
      <c r="G134">
        <f>(G133*EXP(-1/$O$6)+C135)</f>
        <v>1114.6150116013628</v>
      </c>
      <c r="H134">
        <f t="shared" si="21"/>
        <v>2229.2300232027255</v>
      </c>
      <c r="I134" t="str">
        <f t="shared" si="22"/>
        <v/>
      </c>
      <c r="J134">
        <f t="shared" si="16"/>
        <v>3890.4765003721459</v>
      </c>
      <c r="K134">
        <f t="shared" si="23"/>
        <v>3890.4765003721459</v>
      </c>
      <c r="L134" t="str">
        <f t="shared" si="17"/>
        <v/>
      </c>
      <c r="M134" t="str">
        <f t="shared" si="18"/>
        <v/>
      </c>
    </row>
    <row r="135" spans="1:13">
      <c r="A135">
        <f t="shared" si="19"/>
        <v>128</v>
      </c>
      <c r="B135" s="5">
        <v>43598</v>
      </c>
      <c r="C135">
        <v>214</v>
      </c>
      <c r="D135" s="3"/>
      <c r="E135">
        <f>(E134*EXP(-1/$O$5)+C136)</f>
        <v>5850.6608165985981</v>
      </c>
      <c r="F135">
        <f t="shared" si="20"/>
        <v>5850.6608165985981</v>
      </c>
      <c r="G135">
        <f>(G134*EXP(-1/$O$6)+C136)</f>
        <v>1295.2351202870136</v>
      </c>
      <c r="H135">
        <f t="shared" si="21"/>
        <v>2590.4702405740272</v>
      </c>
      <c r="I135" t="str">
        <f t="shared" si="22"/>
        <v/>
      </c>
      <c r="J135">
        <f t="shared" si="16"/>
        <v>3725.1905760245709</v>
      </c>
      <c r="K135">
        <f t="shared" si="23"/>
        <v>3725.1905760245709</v>
      </c>
      <c r="L135" t="str">
        <f t="shared" si="17"/>
        <v/>
      </c>
      <c r="M135" t="str">
        <f t="shared" si="18"/>
        <v/>
      </c>
    </row>
    <row r="136" spans="1:13">
      <c r="A136">
        <f t="shared" si="19"/>
        <v>129</v>
      </c>
      <c r="B136" s="5">
        <v>43599</v>
      </c>
      <c r="C136">
        <v>329</v>
      </c>
      <c r="D136" s="3"/>
      <c r="E136">
        <f>(E135*EXP(-1/$O$5)+C137)</f>
        <v>6020.0046356142238</v>
      </c>
      <c r="F136">
        <f t="shared" si="20"/>
        <v>6020.0046356142238</v>
      </c>
      <c r="G136">
        <f>(G135*EXP(-1/$O$6)+C137)</f>
        <v>1429.8107007570802</v>
      </c>
      <c r="H136">
        <f t="shared" si="21"/>
        <v>2859.6214015141604</v>
      </c>
      <c r="I136" t="str">
        <f t="shared" si="22"/>
        <v/>
      </c>
      <c r="J136">
        <f t="shared" si="16"/>
        <v>3625.3832341000634</v>
      </c>
      <c r="K136">
        <f t="shared" si="23"/>
        <v>3625.3832341000634</v>
      </c>
      <c r="L136" t="str">
        <f t="shared" si="17"/>
        <v/>
      </c>
      <c r="M136" t="str">
        <f t="shared" si="18"/>
        <v/>
      </c>
    </row>
    <row r="137" spans="1:13">
      <c r="A137">
        <f t="shared" si="19"/>
        <v>130</v>
      </c>
      <c r="B137" s="5">
        <v>43600</v>
      </c>
      <c r="C137">
        <v>307</v>
      </c>
      <c r="D137" s="3"/>
      <c r="E137">
        <f>(E136*EXP(-1/$O$5)+C138)</f>
        <v>5878.364080192544</v>
      </c>
      <c r="F137">
        <f t="shared" si="20"/>
        <v>5878.364080192544</v>
      </c>
      <c r="G137">
        <f>(G136*EXP(-1/$O$6)+C138)</f>
        <v>1239.4712973126332</v>
      </c>
      <c r="H137">
        <f t="shared" si="21"/>
        <v>2478.9425946252663</v>
      </c>
      <c r="I137" t="str">
        <f t="shared" si="22"/>
        <v/>
      </c>
      <c r="J137">
        <f t="shared" si="16"/>
        <v>3864.4214855672776</v>
      </c>
      <c r="K137">
        <f t="shared" si="23"/>
        <v>3864.4214855672776</v>
      </c>
      <c r="L137" t="str">
        <f t="shared" si="17"/>
        <v/>
      </c>
      <c r="M137" t="str">
        <f t="shared" si="18"/>
        <v/>
      </c>
    </row>
    <row r="138" spans="1:13">
      <c r="A138">
        <f t="shared" si="19"/>
        <v>131</v>
      </c>
      <c r="B138" s="5">
        <v>43601</v>
      </c>
      <c r="C138">
        <v>0</v>
      </c>
      <c r="D138" s="3"/>
      <c r="E138">
        <f>(E137*EXP(-1/$O$5)+C139)</f>
        <v>5859.0560881415759</v>
      </c>
      <c r="F138">
        <f t="shared" si="20"/>
        <v>5859.0560881415759</v>
      </c>
      <c r="G138">
        <f>(G137*EXP(-1/$O$6)+C139)</f>
        <v>1193.4702750150084</v>
      </c>
      <c r="H138">
        <f t="shared" si="21"/>
        <v>2386.9405500300168</v>
      </c>
      <c r="I138" t="str">
        <f t="shared" si="22"/>
        <v/>
      </c>
      <c r="J138">
        <f t="shared" si="16"/>
        <v>3937.1155381115591</v>
      </c>
      <c r="K138">
        <f t="shared" si="23"/>
        <v>3937.1155381115591</v>
      </c>
      <c r="L138" t="str">
        <f t="shared" si="17"/>
        <v/>
      </c>
      <c r="M138" t="str">
        <f t="shared" si="18"/>
        <v/>
      </c>
    </row>
    <row r="139" spans="1:13">
      <c r="A139">
        <f t="shared" si="19"/>
        <v>132</v>
      </c>
      <c r="B139" s="5">
        <v>43602</v>
      </c>
      <c r="C139">
        <v>119</v>
      </c>
      <c r="D139" s="3"/>
      <c r="E139">
        <f>(E138*EXP(-1/$O$5)+C140)</f>
        <v>6027.2023805776989</v>
      </c>
      <c r="F139">
        <f t="shared" si="20"/>
        <v>6027.2023805776989</v>
      </c>
      <c r="G139">
        <f>(G138*EXP(-1/$O$6)+C140)</f>
        <v>1340.593005419282</v>
      </c>
      <c r="H139">
        <f t="shared" si="21"/>
        <v>2681.186010838564</v>
      </c>
      <c r="I139" t="str">
        <f t="shared" si="22"/>
        <v/>
      </c>
      <c r="J139">
        <f t="shared" si="16"/>
        <v>3811.0163697391349</v>
      </c>
      <c r="K139">
        <f t="shared" si="23"/>
        <v>3811.0163697391349</v>
      </c>
      <c r="L139" t="str">
        <f t="shared" si="17"/>
        <v/>
      </c>
      <c r="M139" t="str">
        <f t="shared" si="18"/>
        <v/>
      </c>
    </row>
    <row r="140" spans="1:13">
      <c r="A140">
        <f t="shared" si="19"/>
        <v>133</v>
      </c>
      <c r="B140" s="5">
        <v>43603</v>
      </c>
      <c r="C140">
        <v>306</v>
      </c>
      <c r="D140" s="3"/>
      <c r="E140">
        <f>(E139*EXP(-1/$O$5)+C141)</f>
        <v>5917.3924743571215</v>
      </c>
      <c r="F140">
        <f t="shared" si="20"/>
        <v>5917.3924743571215</v>
      </c>
      <c r="G140">
        <f>(G139*EXP(-1/$O$6)+C141)</f>
        <v>1194.130448957651</v>
      </c>
      <c r="H140">
        <f t="shared" si="21"/>
        <v>2388.2608979153019</v>
      </c>
      <c r="I140" t="str">
        <f t="shared" si="22"/>
        <v/>
      </c>
      <c r="J140">
        <f t="shared" si="16"/>
        <v>3994.1315764418196</v>
      </c>
      <c r="K140">
        <f t="shared" si="23"/>
        <v>3994.1315764418196</v>
      </c>
      <c r="L140" t="str">
        <f t="shared" si="17"/>
        <v/>
      </c>
      <c r="M140" t="str">
        <f t="shared" si="18"/>
        <v/>
      </c>
    </row>
    <row r="141" spans="1:13">
      <c r="A141">
        <f t="shared" si="19"/>
        <v>134</v>
      </c>
      <c r="B141" s="5">
        <v>43604</v>
      </c>
      <c r="C141">
        <v>32</v>
      </c>
      <c r="D141" s="3"/>
      <c r="E141">
        <f>(E140*EXP(-1/$O$5)+C142)</f>
        <v>6018.1662100187896</v>
      </c>
      <c r="F141">
        <f t="shared" si="20"/>
        <v>6018.1662100187896</v>
      </c>
      <c r="G141">
        <f>(G140*EXP(-1/$O$6)+C142)</f>
        <v>1275.1652956201499</v>
      </c>
      <c r="H141">
        <f t="shared" si="21"/>
        <v>2550.3305912402998</v>
      </c>
      <c r="I141" t="str">
        <f t="shared" si="22"/>
        <v/>
      </c>
      <c r="J141">
        <f t="shared" si="16"/>
        <v>3932.8356187784898</v>
      </c>
      <c r="K141">
        <f t="shared" si="23"/>
        <v>3932.8356187784898</v>
      </c>
      <c r="L141" t="str">
        <f t="shared" si="17"/>
        <v/>
      </c>
      <c r="M141" t="str">
        <f t="shared" si="18"/>
        <v/>
      </c>
    </row>
    <row r="142" spans="1:13">
      <c r="A142">
        <f t="shared" si="19"/>
        <v>135</v>
      </c>
      <c r="B142" s="5">
        <v>43605</v>
      </c>
      <c r="C142">
        <v>240</v>
      </c>
      <c r="D142" s="3"/>
      <c r="E142">
        <f>(E141*EXP(-1/$O$5)+C143)</f>
        <v>6192.5689096505857</v>
      </c>
      <c r="F142">
        <f t="shared" si="20"/>
        <v>6192.5689096505857</v>
      </c>
      <c r="G142">
        <f>(G141*EXP(-1/$O$6)+C143)</f>
        <v>1421.412613301515</v>
      </c>
      <c r="H142">
        <f t="shared" si="21"/>
        <v>2842.8252266030299</v>
      </c>
      <c r="I142" t="str">
        <f t="shared" si="22"/>
        <v/>
      </c>
      <c r="J142">
        <f t="shared" si="16"/>
        <v>3814.7436830475558</v>
      </c>
      <c r="K142">
        <f t="shared" si="23"/>
        <v>3814.7436830475558</v>
      </c>
      <c r="L142" t="str">
        <f t="shared" si="17"/>
        <v/>
      </c>
      <c r="M142" t="str">
        <f t="shared" si="18"/>
        <v/>
      </c>
    </row>
    <row r="143" spans="1:13">
      <c r="A143">
        <f t="shared" si="19"/>
        <v>136</v>
      </c>
      <c r="B143" s="5">
        <v>43606</v>
      </c>
      <c r="C143">
        <v>316</v>
      </c>
      <c r="D143" s="3"/>
      <c r="E143">
        <f>(E142*EXP(-1/$O$5)+C144)</f>
        <v>6363.8682079167502</v>
      </c>
      <c r="F143">
        <f t="shared" si="20"/>
        <v>6363.8682079167502</v>
      </c>
      <c r="G143">
        <f>(G142*EXP(-1/$O$6)+C144)</f>
        <v>1549.1911808972343</v>
      </c>
      <c r="H143">
        <f t="shared" si="21"/>
        <v>3098.3823617944686</v>
      </c>
      <c r="I143" t="str">
        <f t="shared" si="22"/>
        <v/>
      </c>
      <c r="J143">
        <f t="shared" si="16"/>
        <v>3730.4858461222816</v>
      </c>
      <c r="K143">
        <f t="shared" si="23"/>
        <v>3730.4858461222816</v>
      </c>
      <c r="L143" t="str">
        <f t="shared" si="17"/>
        <v/>
      </c>
      <c r="M143" t="str">
        <f t="shared" si="18"/>
        <v/>
      </c>
    </row>
    <row r="144" spans="1:13">
      <c r="A144">
        <f t="shared" si="19"/>
        <v>137</v>
      </c>
      <c r="B144" s="5">
        <v>43607</v>
      </c>
      <c r="C144">
        <v>317</v>
      </c>
      <c r="D144" s="3"/>
      <c r="E144">
        <f>(E143*EXP(-1/$O$5)+C145)</f>
        <v>6214.1371226170577</v>
      </c>
      <c r="F144">
        <f t="shared" si="20"/>
        <v>6214.1371226170577</v>
      </c>
      <c r="G144">
        <f>(G143*EXP(-1/$O$6)+C145)</f>
        <v>1342.9595972076982</v>
      </c>
      <c r="H144">
        <f t="shared" si="21"/>
        <v>2685.9191944153963</v>
      </c>
      <c r="I144" t="str">
        <f t="shared" si="22"/>
        <v/>
      </c>
      <c r="J144">
        <f t="shared" si="16"/>
        <v>3993.2179282016614</v>
      </c>
      <c r="K144">
        <f t="shared" si="23"/>
        <v>3993.2179282016614</v>
      </c>
      <c r="L144" t="str">
        <f t="shared" si="17"/>
        <v/>
      </c>
      <c r="M144" t="str">
        <f t="shared" si="18"/>
        <v/>
      </c>
    </row>
    <row r="145" spans="1:13">
      <c r="A145">
        <f t="shared" si="19"/>
        <v>138</v>
      </c>
      <c r="B145" s="5">
        <v>43608</v>
      </c>
      <c r="C145">
        <v>0</v>
      </c>
      <c r="D145" s="3"/>
      <c r="E145">
        <f>(E144*EXP(-1/$O$5)+C146)</f>
        <v>6093.9289572101961</v>
      </c>
      <c r="F145">
        <f t="shared" si="20"/>
        <v>6093.9289572101961</v>
      </c>
      <c r="G145">
        <f>(G144*EXP(-1/$O$6)+C146)</f>
        <v>1190.1819950767592</v>
      </c>
      <c r="H145">
        <f t="shared" si="21"/>
        <v>2380.3639901535184</v>
      </c>
      <c r="I145" t="str">
        <f t="shared" si="22"/>
        <v/>
      </c>
      <c r="J145">
        <f t="shared" si="16"/>
        <v>4178.5649670566781</v>
      </c>
      <c r="K145">
        <f t="shared" si="23"/>
        <v>4178.5649670566781</v>
      </c>
      <c r="L145" t="str">
        <f t="shared" si="17"/>
        <v/>
      </c>
      <c r="M145" t="str">
        <f t="shared" si="18"/>
        <v/>
      </c>
    </row>
    <row r="146" spans="1:13">
      <c r="A146">
        <f t="shared" si="19"/>
        <v>139</v>
      </c>
      <c r="B146" s="5">
        <v>43609</v>
      </c>
      <c r="C146">
        <v>26</v>
      </c>
      <c r="D146" s="3"/>
      <c r="E146">
        <f>(E145*EXP(-1/$O$5)+C147)</f>
        <v>6013.5490871859865</v>
      </c>
      <c r="F146">
        <f t="shared" si="20"/>
        <v>6013.5490871859865</v>
      </c>
      <c r="G146">
        <f>(G145*EXP(-1/$O$6)+C147)</f>
        <v>1094.742468212622</v>
      </c>
      <c r="H146">
        <f t="shared" si="21"/>
        <v>2189.4849364252441</v>
      </c>
      <c r="I146" t="str">
        <f t="shared" si="22"/>
        <v/>
      </c>
      <c r="J146">
        <f t="shared" si="16"/>
        <v>4289.0641507607425</v>
      </c>
      <c r="K146">
        <f t="shared" si="23"/>
        <v>4289.0641507607425</v>
      </c>
      <c r="L146" t="str">
        <f t="shared" si="17"/>
        <v/>
      </c>
      <c r="M146" t="str">
        <f t="shared" si="18"/>
        <v/>
      </c>
    </row>
    <row r="147" spans="1:13">
      <c r="A147">
        <f t="shared" si="19"/>
        <v>140</v>
      </c>
      <c r="B147" s="5">
        <v>43610</v>
      </c>
      <c r="C147">
        <v>63</v>
      </c>
      <c r="D147" s="3"/>
      <c r="E147">
        <f>(E146*EXP(-1/$O$5)+C148)</f>
        <v>5901.0604199305581</v>
      </c>
      <c r="F147">
        <f t="shared" si="20"/>
        <v>5901.0604199305581</v>
      </c>
      <c r="G147">
        <f>(G146*EXP(-1/$O$6)+C148)</f>
        <v>978.00805161148776</v>
      </c>
      <c r="H147">
        <f t="shared" si="21"/>
        <v>1956.0161032229755</v>
      </c>
      <c r="I147" t="str">
        <f t="shared" si="22"/>
        <v/>
      </c>
      <c r="J147">
        <f t="shared" si="16"/>
        <v>4410.0443167075828</v>
      </c>
      <c r="K147">
        <f t="shared" si="23"/>
        <v>4410.0443167075828</v>
      </c>
      <c r="L147" t="str">
        <f t="shared" si="17"/>
        <v/>
      </c>
      <c r="M147" t="str">
        <f t="shared" si="18"/>
        <v/>
      </c>
    </row>
    <row r="148" spans="1:13">
      <c r="A148">
        <f t="shared" si="19"/>
        <v>141</v>
      </c>
      <c r="B148" s="5">
        <v>43611</v>
      </c>
      <c r="C148">
        <v>29</v>
      </c>
      <c r="D148" s="3"/>
      <c r="E148">
        <f>(E147*EXP(-1/$O$5)+C149)</f>
        <v>6096.2184212863867</v>
      </c>
      <c r="F148">
        <f t="shared" si="20"/>
        <v>6096.2184212863867</v>
      </c>
      <c r="G148">
        <f>(G147*EXP(-1/$O$6)+C149)</f>
        <v>1181.8135657197336</v>
      </c>
      <c r="H148">
        <f t="shared" si="21"/>
        <v>2363.6271314394671</v>
      </c>
      <c r="I148" t="str">
        <f t="shared" si="22"/>
        <v/>
      </c>
      <c r="J148">
        <f t="shared" si="16"/>
        <v>4197.5912898469196</v>
      </c>
      <c r="K148">
        <f t="shared" si="23"/>
        <v>4197.5912898469196</v>
      </c>
      <c r="L148" t="str">
        <f t="shared" si="17"/>
        <v/>
      </c>
      <c r="M148" t="str">
        <f t="shared" si="18"/>
        <v/>
      </c>
    </row>
    <row r="149" spans="1:13">
      <c r="A149">
        <f t="shared" si="19"/>
        <v>142</v>
      </c>
      <c r="B149" s="5">
        <v>43612</v>
      </c>
      <c r="C149">
        <v>334</v>
      </c>
      <c r="D149" s="3"/>
      <c r="E149">
        <f>(E148*EXP(-1/$O$5)+C150)</f>
        <v>6119.7846840339935</v>
      </c>
      <c r="F149">
        <f t="shared" si="20"/>
        <v>6119.7846840339935</v>
      </c>
      <c r="G149">
        <f>(G148*EXP(-1/$O$6)+C150)</f>
        <v>1191.4880617473959</v>
      </c>
      <c r="H149">
        <f t="shared" si="21"/>
        <v>2382.9761234947919</v>
      </c>
      <c r="I149" t="str">
        <f t="shared" si="22"/>
        <v/>
      </c>
      <c r="J149">
        <f t="shared" si="16"/>
        <v>4201.8085605392016</v>
      </c>
      <c r="K149">
        <f t="shared" si="23"/>
        <v>4201.8085605392016</v>
      </c>
      <c r="L149" t="str">
        <f t="shared" si="17"/>
        <v/>
      </c>
      <c r="M149" t="str">
        <f t="shared" si="18"/>
        <v/>
      </c>
    </row>
    <row r="150" spans="1:13">
      <c r="A150">
        <f t="shared" si="19"/>
        <v>143</v>
      </c>
      <c r="B150" s="5">
        <v>43613</v>
      </c>
      <c r="C150">
        <v>167</v>
      </c>
      <c r="D150" s="3"/>
      <c r="E150">
        <f>(E149*EXP(-1/$O$5)+C151)</f>
        <v>6044.7964723672394</v>
      </c>
      <c r="F150">
        <f t="shared" si="20"/>
        <v>6044.7964723672394</v>
      </c>
      <c r="G150">
        <f>(G149*EXP(-1/$O$6)+C151)</f>
        <v>1101.8746685449973</v>
      </c>
      <c r="H150">
        <f t="shared" si="21"/>
        <v>2203.7493370899947</v>
      </c>
      <c r="I150" t="str">
        <f t="shared" si="22"/>
        <v/>
      </c>
      <c r="J150">
        <f t="shared" si="16"/>
        <v>4306.0471352772447</v>
      </c>
      <c r="K150">
        <f t="shared" si="23"/>
        <v>4306.0471352772447</v>
      </c>
      <c r="L150" t="str">
        <f t="shared" si="17"/>
        <v/>
      </c>
      <c r="M150" t="str">
        <f t="shared" si="18"/>
        <v/>
      </c>
    </row>
    <row r="151" spans="1:13">
      <c r="A151">
        <f t="shared" si="19"/>
        <v>144</v>
      </c>
      <c r="B151" s="5">
        <v>43614</v>
      </c>
      <c r="C151">
        <v>69</v>
      </c>
      <c r="D151" s="3"/>
      <c r="E151">
        <f>(E150*EXP(-1/$O$5)+C152)</f>
        <v>6233.5726068419681</v>
      </c>
      <c r="F151">
        <f t="shared" ref="F151:F214" si="24">E151*$O$3</f>
        <v>6233.5726068419681</v>
      </c>
      <c r="G151">
        <f>(G150*EXP(-1/$O$6)+C152)</f>
        <v>1286.1907984562149</v>
      </c>
      <c r="H151">
        <f t="shared" ref="H151:H214" si="25">G151*$O$4</f>
        <v>2572.3815969124298</v>
      </c>
      <c r="I151" t="str">
        <f t="shared" ref="I151:I214" si="26">IF(ISBLANK(D151),"",($O$2+((E150*EXP(-1/$O$5))*$O$3)-((G150*EXP(-1/$O$6))*$O$4)))</f>
        <v/>
      </c>
      <c r="J151">
        <f t="shared" ref="J151:J214" si="27">$O$2+F151-H151</f>
        <v>4126.1910099295383</v>
      </c>
      <c r="K151">
        <f t="shared" ref="K151:K214" si="28">IF(I151="",J151,I151)</f>
        <v>4126.1910099295383</v>
      </c>
      <c r="L151" t="str">
        <f t="shared" si="17"/>
        <v/>
      </c>
    </row>
    <row r="152" spans="1:13">
      <c r="A152">
        <f t="shared" si="19"/>
        <v>145</v>
      </c>
      <c r="B152" s="5">
        <v>43615</v>
      </c>
      <c r="C152">
        <v>331</v>
      </c>
      <c r="D152" s="3"/>
      <c r="E152">
        <f>(E151*EXP(-1/$O$5)+C153)</f>
        <v>6287.9071572721978</v>
      </c>
      <c r="F152">
        <f t="shared" si="24"/>
        <v>6287.9071572721978</v>
      </c>
      <c r="G152">
        <f>(G151*EXP(-1/$O$6)+C153)</f>
        <v>1315.9703780437326</v>
      </c>
      <c r="H152">
        <f t="shared" si="25"/>
        <v>2631.9407560874652</v>
      </c>
      <c r="I152" t="str">
        <f t="shared" si="26"/>
        <v/>
      </c>
      <c r="J152">
        <f t="shared" si="27"/>
        <v>4120.9664011847326</v>
      </c>
      <c r="K152">
        <f t="shared" si="28"/>
        <v>4120.9664011847326</v>
      </c>
      <c r="L152" t="str">
        <f t="shared" si="17"/>
        <v/>
      </c>
    </row>
    <row r="153" spans="1:13">
      <c r="A153">
        <f t="shared" si="19"/>
        <v>146</v>
      </c>
      <c r="B153" s="5">
        <v>43616</v>
      </c>
      <c r="C153">
        <v>201</v>
      </c>
      <c r="D153" s="3"/>
      <c r="E153">
        <f>(E152*EXP(-1/$O$5)+C154)</f>
        <v>6173.9633073742953</v>
      </c>
      <c r="F153">
        <f t="shared" si="24"/>
        <v>6173.9633073742953</v>
      </c>
      <c r="G153">
        <f>(G152*EXP(-1/$O$6)+C154)</f>
        <v>1174.7856374520034</v>
      </c>
      <c r="H153">
        <f t="shared" si="25"/>
        <v>2349.5712749040067</v>
      </c>
      <c r="I153" t="str">
        <f t="shared" si="26"/>
        <v/>
      </c>
      <c r="J153">
        <f t="shared" si="27"/>
        <v>4289.3920324702885</v>
      </c>
      <c r="K153">
        <f t="shared" si="28"/>
        <v>4289.3920324702885</v>
      </c>
      <c r="L153" t="str">
        <f t="shared" si="17"/>
        <v/>
      </c>
    </row>
    <row r="154" spans="1:13">
      <c r="A154">
        <f t="shared" si="19"/>
        <v>147</v>
      </c>
      <c r="B154" s="5">
        <v>43617</v>
      </c>
      <c r="C154">
        <v>34</v>
      </c>
      <c r="D154" s="3"/>
      <c r="E154">
        <f>(E153*EXP(-1/$O$5)+C155)</f>
        <v>6239.7003640808407</v>
      </c>
      <c r="F154">
        <f t="shared" si="24"/>
        <v>6239.7003640808407</v>
      </c>
      <c r="G154">
        <f>(G153*EXP(-1/$O$6)+C155)</f>
        <v>1229.3957060510711</v>
      </c>
      <c r="H154">
        <f t="shared" si="25"/>
        <v>2458.7914121021422</v>
      </c>
      <c r="I154" t="str">
        <f t="shared" si="26"/>
        <v/>
      </c>
      <c r="J154">
        <f t="shared" si="27"/>
        <v>4245.9089519786985</v>
      </c>
      <c r="K154">
        <f t="shared" si="28"/>
        <v>4245.9089519786985</v>
      </c>
      <c r="L154" t="str">
        <f t="shared" si="17"/>
        <v/>
      </c>
    </row>
    <row r="155" spans="1:13">
      <c r="A155">
        <f t="shared" si="19"/>
        <v>148</v>
      </c>
      <c r="B155" s="5">
        <v>43618</v>
      </c>
      <c r="C155">
        <v>211</v>
      </c>
      <c r="D155" s="3"/>
      <c r="E155">
        <f>(E154*EXP(-1/$O$5)+C156)</f>
        <v>6255.8907387186346</v>
      </c>
      <c r="F155">
        <f t="shared" si="24"/>
        <v>6255.8907387186346</v>
      </c>
      <c r="G155">
        <f>(G154*EXP(-1/$O$6)+C156)</f>
        <v>1228.7359676234441</v>
      </c>
      <c r="H155">
        <f t="shared" si="25"/>
        <v>2457.4719352468883</v>
      </c>
      <c r="I155" t="str">
        <f t="shared" si="26"/>
        <v/>
      </c>
      <c r="J155">
        <f t="shared" si="27"/>
        <v>4263.4188034717463</v>
      </c>
      <c r="K155">
        <f t="shared" si="28"/>
        <v>4263.4188034717463</v>
      </c>
      <c r="L155" t="str">
        <f t="shared" si="17"/>
        <v/>
      </c>
    </row>
    <row r="156" spans="1:13">
      <c r="A156">
        <f t="shared" si="19"/>
        <v>149</v>
      </c>
      <c r="B156" s="5">
        <v>43619</v>
      </c>
      <c r="C156">
        <v>163</v>
      </c>
      <c r="D156" s="3">
        <v>437</v>
      </c>
      <c r="E156">
        <f>(E155*EXP(-1/$O$5)+C157)</f>
        <v>6108.7001811487335</v>
      </c>
      <c r="F156">
        <f t="shared" si="24"/>
        <v>6108.7001811487335</v>
      </c>
      <c r="G156">
        <f>(G155*EXP(-1/$O$6)+C157)</f>
        <v>1065.1640549609183</v>
      </c>
      <c r="H156">
        <f t="shared" si="25"/>
        <v>2130.3281099218366</v>
      </c>
      <c r="I156">
        <f t="shared" si="26"/>
        <v>4443.3720712268969</v>
      </c>
      <c r="J156">
        <f t="shared" si="27"/>
        <v>4443.3720712268969</v>
      </c>
      <c r="K156">
        <f t="shared" si="28"/>
        <v>4443.3720712268969</v>
      </c>
      <c r="L156">
        <f t="shared" si="17"/>
        <v>4006.3720712268969</v>
      </c>
    </row>
    <row r="157" spans="1:13">
      <c r="A157">
        <f t="shared" si="19"/>
        <v>150</v>
      </c>
      <c r="B157" s="5">
        <v>43620</v>
      </c>
      <c r="C157">
        <v>0</v>
      </c>
      <c r="D157" s="3"/>
      <c r="E157">
        <f>(E156*EXP(-1/$O$5)+C158)</f>
        <v>6212.9727691391681</v>
      </c>
      <c r="F157">
        <f t="shared" si="24"/>
        <v>6212.9727691391681</v>
      </c>
      <c r="G157">
        <f>(G156*EXP(-1/$O$6)+C158)</f>
        <v>1171.3671788539077</v>
      </c>
      <c r="H157">
        <f t="shared" si="25"/>
        <v>2342.7343577078154</v>
      </c>
      <c r="I157" t="str">
        <f t="shared" si="26"/>
        <v/>
      </c>
      <c r="J157">
        <f t="shared" si="27"/>
        <v>4335.2384114313527</v>
      </c>
      <c r="K157">
        <f t="shared" si="28"/>
        <v>4335.2384114313527</v>
      </c>
      <c r="L157" t="str">
        <f t="shared" si="17"/>
        <v/>
      </c>
    </row>
    <row r="158" spans="1:13">
      <c r="A158">
        <f t="shared" si="19"/>
        <v>151</v>
      </c>
      <c r="B158" s="5">
        <v>43621</v>
      </c>
      <c r="C158">
        <v>248</v>
      </c>
      <c r="D158" s="3"/>
      <c r="E158">
        <f>(E157*EXP(-1/$O$5)+C159)</f>
        <v>6226.7919990057817</v>
      </c>
      <c r="F158">
        <f t="shared" si="24"/>
        <v>6226.7919990057817</v>
      </c>
      <c r="G158">
        <f>(G157*EXP(-1/$O$6)+C159)</f>
        <v>1175.4323198411707</v>
      </c>
      <c r="H158">
        <f t="shared" si="25"/>
        <v>2350.8646396823415</v>
      </c>
      <c r="I158" t="str">
        <f t="shared" si="26"/>
        <v/>
      </c>
      <c r="J158">
        <f t="shared" si="27"/>
        <v>4340.9273593234402</v>
      </c>
      <c r="K158">
        <f t="shared" si="28"/>
        <v>4340.9273593234402</v>
      </c>
      <c r="L158" t="str">
        <f t="shared" si="17"/>
        <v/>
      </c>
    </row>
    <row r="159" spans="1:13">
      <c r="A159">
        <f t="shared" si="19"/>
        <v>152</v>
      </c>
      <c r="B159" s="5">
        <v>43622</v>
      </c>
      <c r="C159">
        <v>160</v>
      </c>
      <c r="D159" s="3"/>
      <c r="E159">
        <f>(E158*EXP(-1/$O$5)+C160)</f>
        <v>6116.2860857018695</v>
      </c>
      <c r="F159">
        <f t="shared" si="24"/>
        <v>6116.2860857018695</v>
      </c>
      <c r="G159">
        <f>(G158*EXP(-1/$O$6)+C160)</f>
        <v>1054.9563007223978</v>
      </c>
      <c r="H159">
        <f t="shared" si="25"/>
        <v>2109.9126014447957</v>
      </c>
      <c r="I159" t="str">
        <f t="shared" si="26"/>
        <v/>
      </c>
      <c r="J159">
        <f t="shared" si="27"/>
        <v>4471.3734842570739</v>
      </c>
      <c r="K159">
        <f t="shared" si="28"/>
        <v>4471.3734842570739</v>
      </c>
      <c r="L159" t="str">
        <f t="shared" si="17"/>
        <v/>
      </c>
    </row>
    <row r="160" spans="1:13">
      <c r="A160">
        <f t="shared" si="19"/>
        <v>153</v>
      </c>
      <c r="B160" s="5">
        <v>43623</v>
      </c>
      <c r="C160">
        <v>36</v>
      </c>
      <c r="D160" s="3"/>
      <c r="E160">
        <f>(E159*EXP(-1/$O$5)+C161)</f>
        <v>6221.3801901529514</v>
      </c>
      <c r="F160">
        <f t="shared" si="24"/>
        <v>6221.3801901529514</v>
      </c>
      <c r="G160">
        <f>(G159*EXP(-1/$O$6)+C161)</f>
        <v>1163.5183022984534</v>
      </c>
      <c r="H160">
        <f t="shared" si="25"/>
        <v>2327.0366045969067</v>
      </c>
      <c r="I160" t="str">
        <f t="shared" si="26"/>
        <v/>
      </c>
      <c r="J160">
        <f t="shared" si="27"/>
        <v>4359.3435855560447</v>
      </c>
      <c r="K160">
        <f t="shared" si="28"/>
        <v>4359.3435855560447</v>
      </c>
      <c r="L160" t="str">
        <f t="shared" si="17"/>
        <v/>
      </c>
    </row>
    <row r="161" spans="1:12">
      <c r="A161">
        <f t="shared" si="19"/>
        <v>154</v>
      </c>
      <c r="B161" s="5">
        <v>43624</v>
      </c>
      <c r="C161">
        <v>249</v>
      </c>
      <c r="D161" s="3">
        <v>440</v>
      </c>
      <c r="E161">
        <f>(E160*EXP(-1/$O$5)+C162)</f>
        <v>6250.0016075835065</v>
      </c>
      <c r="F161">
        <f t="shared" si="24"/>
        <v>6250.0016075835065</v>
      </c>
      <c r="G161">
        <f>(G160*EXP(-1/$O$6)+C162)</f>
        <v>1183.6283022173802</v>
      </c>
      <c r="H161">
        <f t="shared" si="25"/>
        <v>2367.2566044347604</v>
      </c>
      <c r="I161">
        <f t="shared" si="26"/>
        <v>4522.745003148746</v>
      </c>
      <c r="J161">
        <f t="shared" si="27"/>
        <v>4347.745003148746</v>
      </c>
      <c r="K161">
        <f t="shared" si="28"/>
        <v>4522.745003148746</v>
      </c>
      <c r="L161">
        <f t="shared" si="17"/>
        <v>4082.745003148746</v>
      </c>
    </row>
    <row r="162" spans="1:12">
      <c r="A162">
        <f t="shared" si="19"/>
        <v>155</v>
      </c>
      <c r="B162" s="5">
        <v>43625</v>
      </c>
      <c r="C162">
        <v>175</v>
      </c>
      <c r="D162" s="3"/>
      <c r="E162">
        <f>(E161*EXP(-1/$O$5)+C163)</f>
        <v>6102.9496113362984</v>
      </c>
      <c r="F162">
        <f t="shared" si="24"/>
        <v>6102.9496113362984</v>
      </c>
      <c r="G162">
        <f>(G161*EXP(-1/$O$6)+C163)</f>
        <v>1026.0612167110758</v>
      </c>
      <c r="H162">
        <f t="shared" si="25"/>
        <v>2052.1224334221515</v>
      </c>
      <c r="I162" t="str">
        <f t="shared" si="26"/>
        <v/>
      </c>
      <c r="J162">
        <f t="shared" si="27"/>
        <v>4515.8271779141469</v>
      </c>
      <c r="K162">
        <f t="shared" si="28"/>
        <v>4515.8271779141469</v>
      </c>
      <c r="L162" t="str">
        <f t="shared" si="17"/>
        <v/>
      </c>
    </row>
    <row r="163" spans="1:12">
      <c r="A163">
        <f t="shared" si="19"/>
        <v>156</v>
      </c>
      <c r="B163" s="5">
        <v>43626</v>
      </c>
      <c r="C163">
        <v>0</v>
      </c>
      <c r="D163" s="3"/>
      <c r="E163">
        <f>(E162*EXP(-1/$O$5)+C164)</f>
        <v>6030.3575005352077</v>
      </c>
      <c r="F163">
        <f t="shared" si="24"/>
        <v>6030.3575005352077</v>
      </c>
      <c r="G163">
        <f>(G162*EXP(-1/$O$6)+C164)</f>
        <v>960.46979255761323</v>
      </c>
      <c r="H163">
        <f t="shared" si="25"/>
        <v>1920.9395851152265</v>
      </c>
      <c r="I163" t="str">
        <f t="shared" si="26"/>
        <v/>
      </c>
      <c r="J163">
        <f t="shared" si="27"/>
        <v>4574.417915419981</v>
      </c>
      <c r="K163">
        <f t="shared" si="28"/>
        <v>4574.417915419981</v>
      </c>
      <c r="L163" t="str">
        <f t="shared" si="17"/>
        <v/>
      </c>
    </row>
    <row r="164" spans="1:12">
      <c r="A164">
        <f t="shared" si="19"/>
        <v>157</v>
      </c>
      <c r="B164" s="5">
        <v>43627</v>
      </c>
      <c r="C164">
        <v>71</v>
      </c>
      <c r="D164" s="3"/>
      <c r="E164">
        <f>(E163*EXP(-1/$O$5)+C165)</f>
        <v>6049.4733596636206</v>
      </c>
      <c r="F164">
        <f t="shared" si="24"/>
        <v>6049.4733596636206</v>
      </c>
      <c r="G164">
        <f>(G163*EXP(-1/$O$6)+C165)</f>
        <v>993.61003654583635</v>
      </c>
      <c r="H164">
        <f t="shared" si="25"/>
        <v>1987.2200730916727</v>
      </c>
      <c r="I164" t="str">
        <f t="shared" si="26"/>
        <v/>
      </c>
      <c r="J164">
        <f t="shared" si="27"/>
        <v>4527.2532865719477</v>
      </c>
      <c r="K164">
        <f t="shared" si="28"/>
        <v>4527.2532865719477</v>
      </c>
      <c r="L164" t="str">
        <f t="shared" si="17"/>
        <v/>
      </c>
    </row>
    <row r="165" spans="1:12">
      <c r="A165">
        <f t="shared" si="19"/>
        <v>158</v>
      </c>
      <c r="B165" s="5">
        <v>43628</v>
      </c>
      <c r="C165">
        <v>161</v>
      </c>
      <c r="D165" s="3"/>
      <c r="E165">
        <f>(E164*EXP(-1/$O$5)+C166)</f>
        <v>6021.1394548685485</v>
      </c>
      <c r="F165">
        <f t="shared" si="24"/>
        <v>6021.1394548685485</v>
      </c>
      <c r="G165">
        <f>(G164*EXP(-1/$O$6)+C166)</f>
        <v>975.33858165155584</v>
      </c>
      <c r="H165">
        <f t="shared" si="25"/>
        <v>1950.6771633031117</v>
      </c>
      <c r="I165" t="str">
        <f t="shared" si="26"/>
        <v/>
      </c>
      <c r="J165">
        <f t="shared" si="27"/>
        <v>4535.4622915654363</v>
      </c>
      <c r="K165">
        <f t="shared" si="28"/>
        <v>4535.4622915654363</v>
      </c>
      <c r="L165" t="str">
        <f t="shared" si="17"/>
        <v/>
      </c>
    </row>
    <row r="166" spans="1:12">
      <c r="A166">
        <f t="shared" si="19"/>
        <v>159</v>
      </c>
      <c r="B166" s="5">
        <v>43629</v>
      </c>
      <c r="C166">
        <v>114</v>
      </c>
      <c r="D166" s="3"/>
      <c r="E166">
        <f>(E165*EXP(-1/$O$5)+C167)</f>
        <v>5920.47219906386</v>
      </c>
      <c r="F166">
        <f t="shared" si="24"/>
        <v>5920.47219906386</v>
      </c>
      <c r="G166">
        <f>(G165*EXP(-1/$O$6)+C167)</f>
        <v>886.49946120742175</v>
      </c>
      <c r="H166">
        <f t="shared" si="25"/>
        <v>1772.9989224148435</v>
      </c>
      <c r="I166" t="str">
        <f t="shared" si="26"/>
        <v/>
      </c>
      <c r="J166">
        <f t="shared" si="27"/>
        <v>4612.473276649016</v>
      </c>
      <c r="K166">
        <f t="shared" si="28"/>
        <v>4612.473276649016</v>
      </c>
      <c r="L166" t="str">
        <f t="shared" si="17"/>
        <v/>
      </c>
    </row>
    <row r="167" spans="1:12">
      <c r="A167">
        <f t="shared" si="19"/>
        <v>160</v>
      </c>
      <c r="B167" s="5">
        <v>43630</v>
      </c>
      <c r="C167">
        <v>41</v>
      </c>
      <c r="D167" s="3"/>
      <c r="E167">
        <f>(E166*EXP(-1/$O$5)+C168)</f>
        <v>5906.1734739976027</v>
      </c>
      <c r="F167">
        <f t="shared" si="24"/>
        <v>5906.1734739976027</v>
      </c>
      <c r="G167">
        <f>(G166*EXP(-1/$O$6)+C168)</f>
        <v>893.48679106115731</v>
      </c>
      <c r="H167">
        <f t="shared" si="25"/>
        <v>1786.9735821223146</v>
      </c>
      <c r="I167" t="str">
        <f t="shared" si="26"/>
        <v/>
      </c>
      <c r="J167">
        <f t="shared" si="27"/>
        <v>4584.1998918752879</v>
      </c>
      <c r="K167">
        <f t="shared" si="28"/>
        <v>4584.1998918752879</v>
      </c>
      <c r="L167" t="str">
        <f t="shared" si="17"/>
        <v/>
      </c>
    </row>
    <row r="168" spans="1:12">
      <c r="A168">
        <f t="shared" si="19"/>
        <v>161</v>
      </c>
      <c r="B168" s="5">
        <v>43631</v>
      </c>
      <c r="C168">
        <v>125</v>
      </c>
      <c r="D168" s="3">
        <v>463</v>
      </c>
      <c r="E168">
        <f>(E167*EXP(-1/$O$5)+C169)</f>
        <v>6088.211173815178</v>
      </c>
      <c r="F168">
        <f t="shared" si="24"/>
        <v>6088.211173815178</v>
      </c>
      <c r="G168">
        <f>(G167*EXP(-1/$O$6)+C169)</f>
        <v>1095.5439528896254</v>
      </c>
      <c r="H168">
        <f t="shared" si="25"/>
        <v>2191.0879057792508</v>
      </c>
      <c r="I168">
        <f t="shared" si="26"/>
        <v>4683.1232680359271</v>
      </c>
      <c r="J168">
        <f t="shared" si="27"/>
        <v>4362.1232680359271</v>
      </c>
      <c r="K168">
        <f t="shared" si="28"/>
        <v>4683.1232680359271</v>
      </c>
      <c r="L168">
        <f t="shared" si="17"/>
        <v>4220.1232680359271</v>
      </c>
    </row>
    <row r="169" spans="1:12">
      <c r="A169">
        <f t="shared" si="19"/>
        <v>162</v>
      </c>
      <c r="B169" s="5">
        <v>43632</v>
      </c>
      <c r="C169">
        <v>321</v>
      </c>
      <c r="D169" s="3">
        <v>481</v>
      </c>
      <c r="E169">
        <f>(E168*EXP(-1/$O$5)+C170)</f>
        <v>6173.9658335903405</v>
      </c>
      <c r="F169">
        <f t="shared" si="24"/>
        <v>6173.9658335903405</v>
      </c>
      <c r="G169">
        <f>(G168*EXP(-1/$O$6)+C170)</f>
        <v>1178.7028409649704</v>
      </c>
      <c r="H169">
        <f t="shared" si="25"/>
        <v>2357.4056819299408</v>
      </c>
      <c r="I169">
        <f t="shared" si="26"/>
        <v>4510.5601516604002</v>
      </c>
      <c r="J169">
        <f t="shared" si="27"/>
        <v>4281.5601516604002</v>
      </c>
      <c r="K169">
        <f t="shared" si="28"/>
        <v>4510.5601516604002</v>
      </c>
      <c r="L169">
        <f t="shared" si="17"/>
        <v>4029.5601516604002</v>
      </c>
    </row>
    <row r="170" spans="1:12">
      <c r="A170">
        <f t="shared" si="19"/>
        <v>163</v>
      </c>
      <c r="B170" s="5">
        <v>43633</v>
      </c>
      <c r="C170">
        <v>229</v>
      </c>
      <c r="D170" s="3"/>
      <c r="E170">
        <f>(E169*EXP(-1/$O$5)+C171)</f>
        <v>6267.7028308592826</v>
      </c>
      <c r="F170">
        <f t="shared" si="24"/>
        <v>6267.7028308592826</v>
      </c>
      <c r="G170">
        <f>(G169*EXP(-1/$O$6)+C171)</f>
        <v>1260.7914432052858</v>
      </c>
      <c r="H170">
        <f t="shared" si="25"/>
        <v>2521.5828864105715</v>
      </c>
      <c r="I170" t="str">
        <f t="shared" si="26"/>
        <v/>
      </c>
      <c r="J170">
        <f t="shared" si="27"/>
        <v>4211.1199444487111</v>
      </c>
      <c r="K170">
        <f t="shared" si="28"/>
        <v>4211.1199444487111</v>
      </c>
      <c r="L170" t="str">
        <f t="shared" si="17"/>
        <v/>
      </c>
    </row>
    <row r="171" spans="1:12">
      <c r="A171">
        <f t="shared" si="19"/>
        <v>164</v>
      </c>
      <c r="B171" s="5">
        <v>43634</v>
      </c>
      <c r="C171">
        <v>239</v>
      </c>
      <c r="D171" s="3"/>
      <c r="E171">
        <f>(E170*EXP(-1/$O$5)+C172)</f>
        <v>6438.234354684203</v>
      </c>
      <c r="F171">
        <f t="shared" si="24"/>
        <v>6438.234354684203</v>
      </c>
      <c r="G171">
        <f>(G170*EXP(-1/$O$6)+C172)</f>
        <v>1410.9522383087985</v>
      </c>
      <c r="H171">
        <f t="shared" si="25"/>
        <v>2821.9044766175971</v>
      </c>
      <c r="I171" t="str">
        <f t="shared" si="26"/>
        <v/>
      </c>
      <c r="J171">
        <f t="shared" si="27"/>
        <v>4081.3298780666059</v>
      </c>
      <c r="K171">
        <f t="shared" si="28"/>
        <v>4081.3298780666059</v>
      </c>
      <c r="L171" t="str">
        <f t="shared" si="17"/>
        <v/>
      </c>
    </row>
    <row r="172" spans="1:12">
      <c r="A172">
        <f t="shared" si="19"/>
        <v>165</v>
      </c>
      <c r="B172" s="5">
        <v>43635</v>
      </c>
      <c r="C172">
        <v>318</v>
      </c>
      <c r="D172" s="3">
        <v>471</v>
      </c>
      <c r="E172">
        <f>(E171*EXP(-1/$O$5)+C173)</f>
        <v>6490.7535593809007</v>
      </c>
      <c r="F172">
        <f t="shared" si="24"/>
        <v>6490.7535593809007</v>
      </c>
      <c r="G172">
        <f>(G171*EXP(-1/$O$6)+C173)</f>
        <v>1427.123312992949</v>
      </c>
      <c r="H172">
        <f t="shared" si="25"/>
        <v>2854.2466259858979</v>
      </c>
      <c r="I172">
        <f t="shared" si="26"/>
        <v>4305.5069333950032</v>
      </c>
      <c r="J172">
        <f t="shared" si="27"/>
        <v>4101.5069333950032</v>
      </c>
      <c r="K172">
        <f t="shared" si="28"/>
        <v>4305.5069333950032</v>
      </c>
      <c r="L172">
        <f t="shared" si="17"/>
        <v>3834.5069333950032</v>
      </c>
    </row>
    <row r="173" spans="1:12">
      <c r="A173">
        <f t="shared" si="19"/>
        <v>166</v>
      </c>
      <c r="B173" s="5">
        <v>43636</v>
      </c>
      <c r="C173">
        <v>204</v>
      </c>
      <c r="D173" s="3"/>
      <c r="E173">
        <f>(E172*EXP(-1/$O$5)+C174)</f>
        <v>6338.0370757727196</v>
      </c>
      <c r="F173">
        <f t="shared" si="24"/>
        <v>6338.0370757727196</v>
      </c>
      <c r="G173">
        <f>(G172*EXP(-1/$O$6)+C174)</f>
        <v>1237.1416602518486</v>
      </c>
      <c r="H173">
        <f t="shared" si="25"/>
        <v>2474.2833205036973</v>
      </c>
      <c r="I173" t="str">
        <f t="shared" si="26"/>
        <v/>
      </c>
      <c r="J173">
        <f t="shared" si="27"/>
        <v>4328.7537552690228</v>
      </c>
      <c r="K173">
        <f t="shared" si="28"/>
        <v>4328.7537552690228</v>
      </c>
      <c r="L173" t="str">
        <f t="shared" si="17"/>
        <v/>
      </c>
    </row>
    <row r="174" spans="1:12">
      <c r="A174">
        <f t="shared" si="19"/>
        <v>167</v>
      </c>
      <c r="B174" s="5">
        <v>43637</v>
      </c>
      <c r="C174">
        <v>0</v>
      </c>
      <c r="D174" s="3"/>
      <c r="E174">
        <f>(E173*EXP(-1/$O$5)+C175)</f>
        <v>6210.9137534442389</v>
      </c>
      <c r="F174">
        <f t="shared" si="24"/>
        <v>6210.9137534442389</v>
      </c>
      <c r="G174">
        <f>(G173*EXP(-1/$O$6)+C175)</f>
        <v>1094.4507641325752</v>
      </c>
      <c r="H174">
        <f t="shared" si="25"/>
        <v>2188.9015282651503</v>
      </c>
      <c r="I174" t="str">
        <f t="shared" si="26"/>
        <v/>
      </c>
      <c r="J174">
        <f t="shared" si="27"/>
        <v>4487.012225179089</v>
      </c>
      <c r="K174">
        <f t="shared" si="28"/>
        <v>4487.012225179089</v>
      </c>
      <c r="L174" t="str">
        <f t="shared" si="17"/>
        <v/>
      </c>
    </row>
    <row r="175" spans="1:12">
      <c r="A175">
        <f t="shared" si="19"/>
        <v>168</v>
      </c>
      <c r="B175" s="5">
        <v>43638</v>
      </c>
      <c r="C175">
        <v>22</v>
      </c>
      <c r="D175" s="3"/>
      <c r="E175">
        <f>(E174*EXP(-1/$O$5)+C176)</f>
        <v>6102.7814284773112</v>
      </c>
      <c r="F175">
        <f t="shared" si="24"/>
        <v>6102.7814284773112</v>
      </c>
      <c r="G175">
        <f>(G174*EXP(-1/$O$6)+C176)</f>
        <v>986.7551797912281</v>
      </c>
      <c r="H175">
        <f t="shared" si="25"/>
        <v>1973.5103595824562</v>
      </c>
      <c r="I175" t="str">
        <f t="shared" si="26"/>
        <v/>
      </c>
      <c r="J175">
        <f t="shared" si="27"/>
        <v>4594.2710688948555</v>
      </c>
      <c r="K175">
        <f t="shared" si="28"/>
        <v>4594.2710688948555</v>
      </c>
      <c r="L175" t="str">
        <f t="shared" si="17"/>
        <v/>
      </c>
    </row>
    <row r="176" spans="1:12">
      <c r="A176">
        <f t="shared" si="19"/>
        <v>169</v>
      </c>
      <c r="B176" s="5">
        <v>43639</v>
      </c>
      <c r="C176">
        <v>38</v>
      </c>
      <c r="D176" s="3"/>
      <c r="E176">
        <f>(E175*EXP(-1/$O$5)+C177)</f>
        <v>6156.1932747352266</v>
      </c>
      <c r="F176">
        <f t="shared" si="24"/>
        <v>6156.1932747352266</v>
      </c>
      <c r="G176">
        <f>(G175*EXP(-1/$O$6)+C177)</f>
        <v>1052.3962578250325</v>
      </c>
      <c r="H176">
        <f t="shared" si="25"/>
        <v>2104.7925156500651</v>
      </c>
      <c r="I176" t="str">
        <f t="shared" si="26"/>
        <v/>
      </c>
      <c r="J176">
        <f t="shared" si="27"/>
        <v>4516.4007590851616</v>
      </c>
      <c r="K176">
        <f t="shared" si="28"/>
        <v>4516.4007590851616</v>
      </c>
      <c r="L176" t="str">
        <f t="shared" si="17"/>
        <v/>
      </c>
    </row>
    <row r="177" spans="1:12">
      <c r="A177">
        <f t="shared" si="19"/>
        <v>170</v>
      </c>
      <c r="B177" s="5">
        <v>43640</v>
      </c>
      <c r="C177">
        <v>197</v>
      </c>
      <c r="D177" s="3"/>
      <c r="E177">
        <f>(E176*EXP(-1/$O$5)+C178)</f>
        <v>6209.3484303379037</v>
      </c>
      <c r="F177">
        <f t="shared" si="24"/>
        <v>6209.3484303379037</v>
      </c>
      <c r="G177">
        <f>(G176*EXP(-1/$O$6)+C178)</f>
        <v>1110.2990576883149</v>
      </c>
      <c r="H177">
        <f t="shared" si="25"/>
        <v>2220.5981153766297</v>
      </c>
      <c r="I177" t="str">
        <f t="shared" si="26"/>
        <v/>
      </c>
      <c r="J177">
        <f t="shared" si="27"/>
        <v>4453.7503149612739</v>
      </c>
      <c r="K177">
        <f t="shared" si="28"/>
        <v>4453.7503149612739</v>
      </c>
      <c r="L177" t="str">
        <f t="shared" si="17"/>
        <v/>
      </c>
    </row>
    <row r="178" spans="1:12">
      <c r="A178">
        <f t="shared" si="19"/>
        <v>171</v>
      </c>
      <c r="B178" s="5">
        <v>43641</v>
      </c>
      <c r="C178">
        <v>198</v>
      </c>
      <c r="D178" s="3"/>
      <c r="E178">
        <f>(E177*EXP(-1/$O$5)+C179)</f>
        <v>6063.2529347835116</v>
      </c>
      <c r="F178">
        <f t="shared" si="24"/>
        <v>6063.2529347835116</v>
      </c>
      <c r="G178">
        <f>(G177*EXP(-1/$O$6)+C179)</f>
        <v>962.49371522345211</v>
      </c>
      <c r="H178">
        <f t="shared" si="25"/>
        <v>1924.9874304469042</v>
      </c>
      <c r="I178" t="str">
        <f t="shared" si="26"/>
        <v/>
      </c>
      <c r="J178">
        <f t="shared" si="27"/>
        <v>4603.2655043366076</v>
      </c>
      <c r="K178">
        <f t="shared" si="28"/>
        <v>4603.2655043366076</v>
      </c>
      <c r="L178" t="str">
        <f t="shared" si="17"/>
        <v/>
      </c>
    </row>
    <row r="179" spans="1:12">
      <c r="A179">
        <f t="shared" si="19"/>
        <v>172</v>
      </c>
      <c r="B179" s="5">
        <v>43642</v>
      </c>
      <c r="C179">
        <v>0</v>
      </c>
      <c r="D179" s="3"/>
      <c r="E179">
        <f>(E178*EXP(-1/$O$5)+C180)</f>
        <v>5987.5948198272199</v>
      </c>
      <c r="F179">
        <f t="shared" si="24"/>
        <v>5987.5948198272199</v>
      </c>
      <c r="G179">
        <f>(G178*EXP(-1/$O$6)+C180)</f>
        <v>901.36453037565559</v>
      </c>
      <c r="H179">
        <f t="shared" si="25"/>
        <v>1802.7290607513112</v>
      </c>
      <c r="I179" t="str">
        <f t="shared" si="26"/>
        <v/>
      </c>
      <c r="J179">
        <f t="shared" si="27"/>
        <v>4649.8657590759085</v>
      </c>
      <c r="K179">
        <f t="shared" si="28"/>
        <v>4649.8657590759085</v>
      </c>
      <c r="L179" t="str">
        <f t="shared" si="17"/>
        <v/>
      </c>
    </row>
    <row r="180" spans="1:12">
      <c r="A180">
        <f t="shared" si="19"/>
        <v>173</v>
      </c>
      <c r="B180" s="5">
        <v>43643</v>
      </c>
      <c r="C180">
        <v>67</v>
      </c>
      <c r="D180" s="3"/>
      <c r="E180">
        <f>(E179*EXP(-1/$O$5)+C181)</f>
        <v>6040.7168127069199</v>
      </c>
      <c r="F180">
        <f t="shared" si="24"/>
        <v>6040.7168127069199</v>
      </c>
      <c r="G180">
        <f>(G179*EXP(-1/$O$6)+C181)</f>
        <v>975.37299100135704</v>
      </c>
      <c r="H180">
        <f t="shared" si="25"/>
        <v>1950.7459820027141</v>
      </c>
      <c r="I180" t="str">
        <f t="shared" si="26"/>
        <v/>
      </c>
      <c r="J180">
        <f t="shared" si="27"/>
        <v>4554.9708307042056</v>
      </c>
      <c r="K180">
        <f t="shared" si="28"/>
        <v>4554.9708307042056</v>
      </c>
      <c r="L180" t="str">
        <f t="shared" si="17"/>
        <v/>
      </c>
    </row>
    <row r="181" spans="1:12">
      <c r="A181">
        <f t="shared" si="19"/>
        <v>174</v>
      </c>
      <c r="B181" s="5">
        <v>43644</v>
      </c>
      <c r="C181">
        <v>194</v>
      </c>
      <c r="D181" s="3"/>
      <c r="E181">
        <f>(E180*EXP(-1/$O$5)+C182)</f>
        <v>6048.5889346924887</v>
      </c>
      <c r="F181">
        <f t="shared" si="24"/>
        <v>6048.5889346924887</v>
      </c>
      <c r="G181">
        <f>(G180*EXP(-1/$O$6)+C182)</f>
        <v>995.5292899123092</v>
      </c>
      <c r="H181">
        <f t="shared" si="25"/>
        <v>1991.0585798246184</v>
      </c>
      <c r="I181" t="str">
        <f t="shared" si="26"/>
        <v/>
      </c>
      <c r="J181">
        <f t="shared" si="27"/>
        <v>4522.5303548678703</v>
      </c>
      <c r="K181">
        <f t="shared" si="28"/>
        <v>4522.5303548678703</v>
      </c>
      <c r="L181" t="str">
        <f t="shared" si="17"/>
        <v/>
      </c>
    </row>
    <row r="182" spans="1:12">
      <c r="A182">
        <f t="shared" si="19"/>
        <v>175</v>
      </c>
      <c r="B182" s="5">
        <v>43645</v>
      </c>
      <c r="C182">
        <v>150</v>
      </c>
      <c r="D182" s="3"/>
      <c r="E182">
        <f>(E181*EXP(-1/$O$5)+C183)</f>
        <v>6197.2758389252695</v>
      </c>
      <c r="F182">
        <f t="shared" si="24"/>
        <v>6197.2758389252695</v>
      </c>
      <c r="G182">
        <f>(G181*EXP(-1/$O$6)+C183)</f>
        <v>1154.0023399789723</v>
      </c>
      <c r="H182">
        <f t="shared" si="25"/>
        <v>2308.0046799579445</v>
      </c>
      <c r="I182" t="str">
        <f t="shared" si="26"/>
        <v/>
      </c>
      <c r="J182">
        <f t="shared" si="27"/>
        <v>4354.2711589673254</v>
      </c>
      <c r="K182">
        <f t="shared" si="28"/>
        <v>4354.2711589673254</v>
      </c>
      <c r="L182" t="str">
        <f t="shared" si="17"/>
        <v/>
      </c>
    </row>
    <row r="183" spans="1:12">
      <c r="A183">
        <f t="shared" si="19"/>
        <v>176</v>
      </c>
      <c r="B183" s="5">
        <v>43646</v>
      </c>
      <c r="C183">
        <v>291</v>
      </c>
      <c r="D183" s="3"/>
      <c r="E183">
        <f>(E182*EXP(-1/$O$5)+C184)</f>
        <v>6073.4643910845534</v>
      </c>
      <c r="F183">
        <f t="shared" si="24"/>
        <v>6073.4643910845534</v>
      </c>
      <c r="G183">
        <f>(G182*EXP(-1/$O$6)+C184)</f>
        <v>1022.3791247877665</v>
      </c>
      <c r="H183">
        <f t="shared" si="25"/>
        <v>2044.758249575533</v>
      </c>
      <c r="I183" t="str">
        <f t="shared" si="26"/>
        <v/>
      </c>
      <c r="J183">
        <f t="shared" si="27"/>
        <v>4493.7061415090202</v>
      </c>
      <c r="K183">
        <f t="shared" si="28"/>
        <v>4493.7061415090202</v>
      </c>
      <c r="L183" t="str">
        <f t="shared" si="17"/>
        <v/>
      </c>
    </row>
    <row r="184" spans="1:12">
      <c r="A184">
        <f t="shared" si="19"/>
        <v>177</v>
      </c>
      <c r="B184" s="5">
        <v>43647</v>
      </c>
      <c r="C184">
        <v>22</v>
      </c>
      <c r="D184" s="3"/>
      <c r="E184">
        <f>(E183*EXP(-1/$O$5)+C185)</f>
        <v>6094.5660177846739</v>
      </c>
      <c r="F184">
        <f t="shared" si="24"/>
        <v>6094.5660177846739</v>
      </c>
      <c r="G184">
        <f>(G183*EXP(-1/$O$6)+C185)</f>
        <v>1050.2778684444479</v>
      </c>
      <c r="H184">
        <f t="shared" si="25"/>
        <v>2100.5557368888958</v>
      </c>
      <c r="I184" t="str">
        <f t="shared" si="26"/>
        <v/>
      </c>
      <c r="J184">
        <f t="shared" si="27"/>
        <v>4459.0102808957781</v>
      </c>
      <c r="K184">
        <f t="shared" si="28"/>
        <v>4459.0102808957781</v>
      </c>
      <c r="L184" t="str">
        <f t="shared" si="17"/>
        <v/>
      </c>
    </row>
    <row r="185" spans="1:12">
      <c r="A185">
        <f t="shared" si="19"/>
        <v>178</v>
      </c>
      <c r="B185" s="5">
        <v>43648</v>
      </c>
      <c r="C185">
        <v>164</v>
      </c>
      <c r="D185" s="3">
        <v>438</v>
      </c>
      <c r="E185">
        <f>(E184*EXP(-1/$O$5)+C186)</f>
        <v>5975.171158799646</v>
      </c>
      <c r="F185">
        <f t="shared" si="24"/>
        <v>5975.171158799646</v>
      </c>
      <c r="G185">
        <f>(G184*EXP(-1/$O$6)+C186)</f>
        <v>934.46267275122057</v>
      </c>
      <c r="H185">
        <f t="shared" si="25"/>
        <v>1868.9253455024411</v>
      </c>
      <c r="I185">
        <f t="shared" si="26"/>
        <v>4595.2458132972051</v>
      </c>
      <c r="J185">
        <f t="shared" si="27"/>
        <v>4571.2458132972051</v>
      </c>
      <c r="K185">
        <f t="shared" si="28"/>
        <v>4595.2458132972051</v>
      </c>
      <c r="L185">
        <f t="shared" si="17"/>
        <v>4157.2458132972051</v>
      </c>
    </row>
    <row r="186" spans="1:12">
      <c r="A186">
        <f t="shared" si="19"/>
        <v>179</v>
      </c>
      <c r="B186" s="5">
        <v>43649</v>
      </c>
      <c r="C186">
        <v>24</v>
      </c>
      <c r="D186" s="3"/>
      <c r="E186">
        <f>(E185*EXP(-1/$O$5)+C187)</f>
        <v>5941.585459468929</v>
      </c>
      <c r="F186">
        <f t="shared" si="24"/>
        <v>5941.585459468929</v>
      </c>
      <c r="G186">
        <f>(G185*EXP(-1/$O$6)+C187)</f>
        <v>917.06503914951929</v>
      </c>
      <c r="H186">
        <f t="shared" si="25"/>
        <v>1834.1300782990386</v>
      </c>
      <c r="I186" t="str">
        <f t="shared" si="26"/>
        <v/>
      </c>
      <c r="J186">
        <f t="shared" si="27"/>
        <v>4572.4553811698906</v>
      </c>
      <c r="K186">
        <f t="shared" si="28"/>
        <v>4572.4553811698906</v>
      </c>
      <c r="L186" t="str">
        <f t="shared" si="17"/>
        <v/>
      </c>
    </row>
    <row r="187" spans="1:12">
      <c r="A187">
        <f t="shared" si="19"/>
        <v>180</v>
      </c>
      <c r="B187" s="5">
        <v>43650</v>
      </c>
      <c r="C187">
        <v>107</v>
      </c>
      <c r="D187" s="3"/>
      <c r="E187">
        <f>(E186*EXP(-1/$O$5)+C188)</f>
        <v>5831.7899749960688</v>
      </c>
      <c r="F187">
        <f t="shared" si="24"/>
        <v>5831.7899749960688</v>
      </c>
      <c r="G187">
        <f>(G186*EXP(-1/$O$6)+C188)</f>
        <v>824.98341507225336</v>
      </c>
      <c r="H187">
        <f t="shared" si="25"/>
        <v>1649.9668301445067</v>
      </c>
      <c r="I187" t="str">
        <f t="shared" si="26"/>
        <v/>
      </c>
      <c r="J187">
        <f t="shared" si="27"/>
        <v>4646.8231448515617</v>
      </c>
      <c r="K187">
        <f t="shared" si="28"/>
        <v>4646.8231448515617</v>
      </c>
      <c r="L187" t="str">
        <f t="shared" si="17"/>
        <v/>
      </c>
    </row>
    <row r="188" spans="1:12">
      <c r="A188">
        <f t="shared" si="19"/>
        <v>181</v>
      </c>
      <c r="B188" s="5">
        <v>43651</v>
      </c>
      <c r="C188">
        <v>30</v>
      </c>
      <c r="D188" s="3"/>
      <c r="E188">
        <f>(E187*EXP(-1/$O$5)+C189)</f>
        <v>5942.577793086055</v>
      </c>
      <c r="F188">
        <f t="shared" si="24"/>
        <v>5942.577793086055</v>
      </c>
      <c r="G188">
        <f>(G187*EXP(-1/$O$6)+C189)</f>
        <v>963.15989018656728</v>
      </c>
      <c r="H188">
        <f t="shared" si="25"/>
        <v>1926.3197803731346</v>
      </c>
      <c r="I188" t="str">
        <f t="shared" si="26"/>
        <v/>
      </c>
      <c r="J188">
        <f t="shared" si="27"/>
        <v>4481.2580127129204</v>
      </c>
      <c r="K188">
        <f t="shared" si="28"/>
        <v>4481.2580127129204</v>
      </c>
      <c r="L188" t="str">
        <f t="shared" si="17"/>
        <v/>
      </c>
    </row>
    <row r="189" spans="1:12">
      <c r="A189">
        <f t="shared" si="19"/>
        <v>182</v>
      </c>
      <c r="B189" s="5">
        <v>43652</v>
      </c>
      <c r="C189">
        <v>248</v>
      </c>
      <c r="D189" s="3"/>
      <c r="E189">
        <f>(E188*EXP(-1/$O$5)+C190)</f>
        <v>5926.7589606769052</v>
      </c>
      <c r="F189">
        <f t="shared" si="24"/>
        <v>5926.7589606769052</v>
      </c>
      <c r="G189">
        <f>(G188*EXP(-1/$O$6)+C190)</f>
        <v>958.94202272854693</v>
      </c>
      <c r="H189">
        <f t="shared" si="25"/>
        <v>1917.8840454570939</v>
      </c>
      <c r="I189" t="str">
        <f t="shared" si="26"/>
        <v/>
      </c>
      <c r="J189">
        <f t="shared" si="27"/>
        <v>4473.8749152198116</v>
      </c>
      <c r="K189">
        <f t="shared" si="28"/>
        <v>4473.8749152198116</v>
      </c>
      <c r="L189" t="str">
        <f t="shared" si="17"/>
        <v/>
      </c>
    </row>
    <row r="190" spans="1:12">
      <c r="A190">
        <f t="shared" si="19"/>
        <v>183</v>
      </c>
      <c r="B190" s="5">
        <v>43653</v>
      </c>
      <c r="C190">
        <v>124</v>
      </c>
      <c r="D190" s="3">
        <v>455</v>
      </c>
      <c r="E190">
        <f>(E189*EXP(-1/$O$5)+C191)</f>
        <v>6062.3123187134743</v>
      </c>
      <c r="F190">
        <f t="shared" si="24"/>
        <v>6062.3123187134743</v>
      </c>
      <c r="G190">
        <f>(G189*EXP(-1/$O$6)+C191)</f>
        <v>1106.2856466451135</v>
      </c>
      <c r="H190">
        <f t="shared" si="25"/>
        <v>2212.571293290227</v>
      </c>
      <c r="I190">
        <f t="shared" si="26"/>
        <v>4589.7410254232473</v>
      </c>
      <c r="J190">
        <f t="shared" si="27"/>
        <v>4314.7410254232473</v>
      </c>
      <c r="K190">
        <f t="shared" si="28"/>
        <v>4589.7410254232473</v>
      </c>
      <c r="L190">
        <f t="shared" si="17"/>
        <v>4134.7410254232473</v>
      </c>
    </row>
    <row r="191" spans="1:12">
      <c r="A191">
        <f t="shared" si="19"/>
        <v>184</v>
      </c>
      <c r="B191" s="5">
        <v>43654</v>
      </c>
      <c r="C191">
        <v>275</v>
      </c>
      <c r="D191" s="3"/>
      <c r="E191">
        <f>(E190*EXP(-1/$O$5)+C192)</f>
        <v>6170.6763348668183</v>
      </c>
      <c r="F191">
        <f t="shared" si="24"/>
        <v>6170.6763348668183</v>
      </c>
      <c r="G191">
        <f>(G190*EXP(-1/$O$6)+C192)</f>
        <v>1210.0145778874876</v>
      </c>
      <c r="H191">
        <f t="shared" si="25"/>
        <v>2420.0291557749752</v>
      </c>
      <c r="I191" t="str">
        <f t="shared" si="26"/>
        <v/>
      </c>
      <c r="J191">
        <f t="shared" si="27"/>
        <v>4215.6471790918431</v>
      </c>
      <c r="K191">
        <f t="shared" si="28"/>
        <v>4215.6471790918431</v>
      </c>
      <c r="L191" t="str">
        <f t="shared" si="17"/>
        <v/>
      </c>
    </row>
    <row r="192" spans="1:12">
      <c r="A192">
        <f t="shared" si="19"/>
        <v>185</v>
      </c>
      <c r="B192" s="5">
        <v>43655</v>
      </c>
      <c r="C192">
        <v>251</v>
      </c>
      <c r="D192" s="3">
        <v>447</v>
      </c>
      <c r="E192">
        <f>(E191*EXP(-1/$O$5)+C193)</f>
        <v>6278.4907284924848</v>
      </c>
      <c r="F192">
        <f t="shared" si="24"/>
        <v>6278.4907284924848</v>
      </c>
      <c r="G192">
        <f>(G191*EXP(-1/$O$6)+C193)</f>
        <v>1301.9348959462077</v>
      </c>
      <c r="H192">
        <f t="shared" si="25"/>
        <v>2603.8697918924154</v>
      </c>
      <c r="I192">
        <f t="shared" si="26"/>
        <v>4392.6209366000694</v>
      </c>
      <c r="J192">
        <f t="shared" si="27"/>
        <v>4139.6209366000694</v>
      </c>
      <c r="K192">
        <f t="shared" si="28"/>
        <v>4392.6209366000694</v>
      </c>
      <c r="L192">
        <f t="shared" si="17"/>
        <v>3945.6209366000694</v>
      </c>
    </row>
    <row r="193" spans="1:12">
      <c r="A193">
        <f t="shared" si="19"/>
        <v>186</v>
      </c>
      <c r="B193" s="5">
        <v>43656</v>
      </c>
      <c r="C193">
        <v>253</v>
      </c>
      <c r="D193" s="3"/>
      <c r="E193">
        <f>(E192*EXP(-1/$O$5)+C194)</f>
        <v>6463.7684312815281</v>
      </c>
      <c r="F193">
        <f t="shared" si="24"/>
        <v>6463.7684312815281</v>
      </c>
      <c r="G193">
        <f>(G192*EXP(-1/$O$6)+C194)</f>
        <v>1461.6185882093198</v>
      </c>
      <c r="H193">
        <f t="shared" si="25"/>
        <v>2923.2371764186396</v>
      </c>
      <c r="I193" t="str">
        <f t="shared" si="26"/>
        <v/>
      </c>
      <c r="J193">
        <f t="shared" si="27"/>
        <v>4005.5312548628885</v>
      </c>
      <c r="K193">
        <f t="shared" si="28"/>
        <v>4005.5312548628885</v>
      </c>
      <c r="L193" t="str">
        <f t="shared" si="17"/>
        <v/>
      </c>
    </row>
    <row r="194" spans="1:12">
      <c r="A194">
        <f t="shared" si="19"/>
        <v>187</v>
      </c>
      <c r="B194" s="5">
        <v>43657</v>
      </c>
      <c r="C194">
        <v>333</v>
      </c>
      <c r="D194" s="3"/>
      <c r="E194">
        <f>(E193*EXP(-1/$O$5)+C195)</f>
        <v>6560.6868622229986</v>
      </c>
      <c r="F194">
        <f t="shared" si="24"/>
        <v>6560.6868622229986</v>
      </c>
      <c r="G194">
        <f>(G193*EXP(-1/$O$6)+C195)</f>
        <v>1516.0448519827207</v>
      </c>
      <c r="H194">
        <f t="shared" si="25"/>
        <v>3032.0897039654415</v>
      </c>
      <c r="I194" t="str">
        <f t="shared" si="26"/>
        <v/>
      </c>
      <c r="J194">
        <f t="shared" si="27"/>
        <v>3993.5971582575571</v>
      </c>
      <c r="K194">
        <f t="shared" si="28"/>
        <v>3993.5971582575571</v>
      </c>
      <c r="L194" t="str">
        <f t="shared" si="17"/>
        <v/>
      </c>
    </row>
    <row r="195" spans="1:12">
      <c r="A195">
        <f t="shared" si="19"/>
        <v>188</v>
      </c>
      <c r="B195" s="5">
        <v>43658</v>
      </c>
      <c r="C195">
        <v>249</v>
      </c>
      <c r="D195" s="3"/>
      <c r="E195">
        <f>(E194*EXP(-1/$O$5)+C196)</f>
        <v>6739.3249659521052</v>
      </c>
      <c r="F195">
        <f t="shared" si="24"/>
        <v>6739.3249659521052</v>
      </c>
      <c r="G195">
        <f>(G194*EXP(-1/$O$6)+C196)</f>
        <v>1647.225777213856</v>
      </c>
      <c r="H195">
        <f t="shared" si="25"/>
        <v>3294.4515544277119</v>
      </c>
      <c r="I195" t="str">
        <f t="shared" si="26"/>
        <v/>
      </c>
      <c r="J195">
        <f t="shared" si="27"/>
        <v>3909.8734115243933</v>
      </c>
      <c r="K195">
        <f t="shared" si="28"/>
        <v>3909.8734115243933</v>
      </c>
      <c r="L195" t="str">
        <f t="shared" ref="L195:L258" si="29">IF(ISBLANK(D195),"",(K195-D195))</f>
        <v/>
      </c>
    </row>
    <row r="196" spans="1:12">
      <c r="A196">
        <f t="shared" ref="A196:A259" si="30">A195+1</f>
        <v>189</v>
      </c>
      <c r="B196" s="5">
        <v>43659</v>
      </c>
      <c r="C196">
        <v>333</v>
      </c>
      <c r="D196" s="3"/>
      <c r="E196">
        <f>(E195*EXP(-1/$O$5)+C197)</f>
        <v>6847.7600164008245</v>
      </c>
      <c r="F196">
        <f t="shared" si="24"/>
        <v>6847.7600164008245</v>
      </c>
      <c r="G196">
        <f>(G195*EXP(-1/$O$6)+C197)</f>
        <v>1694.943622165508</v>
      </c>
      <c r="H196">
        <f t="shared" si="25"/>
        <v>3389.8872443310161</v>
      </c>
      <c r="I196" t="str">
        <f t="shared" si="26"/>
        <v/>
      </c>
      <c r="J196">
        <f t="shared" si="27"/>
        <v>3922.8727720698084</v>
      </c>
      <c r="K196">
        <f t="shared" si="28"/>
        <v>3922.8727720698084</v>
      </c>
      <c r="L196" t="str">
        <f t="shared" si="29"/>
        <v/>
      </c>
    </row>
    <row r="197" spans="1:12">
      <c r="A197">
        <f t="shared" si="30"/>
        <v>190</v>
      </c>
      <c r="B197" s="5">
        <v>43660</v>
      </c>
      <c r="C197">
        <v>267</v>
      </c>
      <c r="D197" s="3"/>
      <c r="E197">
        <f>(E196*EXP(-1/$O$5)+C198)</f>
        <v>7032.6437730047064</v>
      </c>
      <c r="F197">
        <f t="shared" si="24"/>
        <v>7032.6437730047064</v>
      </c>
      <c r="G197">
        <f>(G196*EXP(-1/$O$6)+C198)</f>
        <v>1815.309167377801</v>
      </c>
      <c r="H197">
        <f t="shared" si="25"/>
        <v>3630.6183347556021</v>
      </c>
      <c r="I197" t="str">
        <f t="shared" si="26"/>
        <v/>
      </c>
      <c r="J197">
        <f t="shared" si="27"/>
        <v>3867.0254382491044</v>
      </c>
      <c r="K197">
        <f t="shared" si="28"/>
        <v>3867.0254382491044</v>
      </c>
      <c r="L197" t="str">
        <f t="shared" si="29"/>
        <v/>
      </c>
    </row>
    <row r="198" spans="1:12">
      <c r="A198">
        <f t="shared" si="30"/>
        <v>191</v>
      </c>
      <c r="B198" s="5">
        <v>43661</v>
      </c>
      <c r="C198">
        <v>346</v>
      </c>
      <c r="D198" s="3"/>
      <c r="E198">
        <f>(E197*EXP(-1/$O$5)+C199)</f>
        <v>6930.1775266503018</v>
      </c>
      <c r="F198">
        <f t="shared" si="24"/>
        <v>6930.1775266503018</v>
      </c>
      <c r="G198">
        <f>(G197*EXP(-1/$O$6)+C199)</f>
        <v>1636.6513984137191</v>
      </c>
      <c r="H198">
        <f t="shared" si="25"/>
        <v>3273.3027968274382</v>
      </c>
      <c r="I198" t="str">
        <f t="shared" si="26"/>
        <v/>
      </c>
      <c r="J198">
        <f t="shared" si="27"/>
        <v>4121.8747298228636</v>
      </c>
      <c r="K198">
        <f t="shared" si="28"/>
        <v>4121.8747298228636</v>
      </c>
      <c r="L198" t="str">
        <f t="shared" si="29"/>
        <v/>
      </c>
    </row>
    <row r="199" spans="1:12">
      <c r="A199">
        <f t="shared" si="30"/>
        <v>192</v>
      </c>
      <c r="B199" s="5">
        <v>43662</v>
      </c>
      <c r="C199">
        <v>63</v>
      </c>
      <c r="D199" s="3"/>
      <c r="E199">
        <f>(E198*EXP(-1/$O$5)+C200)</f>
        <v>6966.1221382476915</v>
      </c>
      <c r="F199">
        <f t="shared" si="24"/>
        <v>6966.1221382476915</v>
      </c>
      <c r="G199">
        <f>(G198*EXP(-1/$O$6)+C200)</f>
        <v>1617.7769268800826</v>
      </c>
      <c r="H199">
        <f t="shared" si="25"/>
        <v>3235.5538537601651</v>
      </c>
      <c r="I199" t="str">
        <f t="shared" si="26"/>
        <v/>
      </c>
      <c r="J199">
        <f t="shared" si="27"/>
        <v>4195.5682844875264</v>
      </c>
      <c r="K199">
        <f t="shared" si="28"/>
        <v>4195.5682844875264</v>
      </c>
      <c r="L199" t="str">
        <f t="shared" si="29"/>
        <v/>
      </c>
    </row>
    <row r="200" spans="1:12">
      <c r="A200">
        <f t="shared" si="30"/>
        <v>193</v>
      </c>
      <c r="B200" s="5">
        <v>43663</v>
      </c>
      <c r="C200">
        <v>199</v>
      </c>
      <c r="D200" s="3"/>
      <c r="E200">
        <f>(E199*EXP(-1/$O$5)+C201)</f>
        <v>7114.2210337602546</v>
      </c>
      <c r="F200">
        <f t="shared" si="24"/>
        <v>7114.2210337602546</v>
      </c>
      <c r="G200">
        <f>(G199*EXP(-1/$O$6)+C201)</f>
        <v>1714.415064638109</v>
      </c>
      <c r="H200">
        <f t="shared" si="25"/>
        <v>3428.830129276218</v>
      </c>
      <c r="I200" t="str">
        <f t="shared" si="26"/>
        <v/>
      </c>
      <c r="J200">
        <f t="shared" si="27"/>
        <v>4150.3909044840366</v>
      </c>
      <c r="K200">
        <f t="shared" si="28"/>
        <v>4150.3909044840366</v>
      </c>
      <c r="L200" t="str">
        <f t="shared" si="29"/>
        <v/>
      </c>
    </row>
    <row r="201" spans="1:12">
      <c r="A201">
        <f t="shared" si="30"/>
        <v>194</v>
      </c>
      <c r="B201" s="5">
        <v>43664</v>
      </c>
      <c r="C201">
        <v>312</v>
      </c>
      <c r="D201" s="3"/>
      <c r="E201">
        <f>(E200*EXP(-1/$O$5)+C202)</f>
        <v>7059.835412052741</v>
      </c>
      <c r="F201">
        <f t="shared" si="24"/>
        <v>7059.835412052741</v>
      </c>
      <c r="G201">
        <f>(G200*EXP(-1/$O$6)+C202)</f>
        <v>1599.1885305335556</v>
      </c>
      <c r="H201">
        <f t="shared" si="25"/>
        <v>3198.3770610671113</v>
      </c>
      <c r="I201" t="str">
        <f t="shared" si="26"/>
        <v/>
      </c>
      <c r="J201">
        <f t="shared" si="27"/>
        <v>4326.4583509856293</v>
      </c>
      <c r="K201">
        <f t="shared" si="28"/>
        <v>4326.4583509856293</v>
      </c>
      <c r="L201" t="str">
        <f t="shared" si="29"/>
        <v/>
      </c>
    </row>
    <row r="202" spans="1:12">
      <c r="A202">
        <f t="shared" si="30"/>
        <v>195</v>
      </c>
      <c r="B202" s="5">
        <v>43665</v>
      </c>
      <c r="C202">
        <v>113</v>
      </c>
      <c r="D202" s="3"/>
      <c r="E202">
        <f>(E201*EXP(-1/$O$5)+C203)</f>
        <v>7153.7293922943745</v>
      </c>
      <c r="F202">
        <f t="shared" si="24"/>
        <v>7153.7293922943745</v>
      </c>
      <c r="G202">
        <f>(G201*EXP(-1/$O$6)+C203)</f>
        <v>1646.3011946535078</v>
      </c>
      <c r="H202">
        <f t="shared" si="25"/>
        <v>3292.6023893070155</v>
      </c>
      <c r="I202" t="str">
        <f t="shared" si="26"/>
        <v/>
      </c>
      <c r="J202">
        <f t="shared" si="27"/>
        <v>4326.1270029873594</v>
      </c>
      <c r="K202">
        <f t="shared" si="28"/>
        <v>4326.1270029873594</v>
      </c>
      <c r="L202" t="str">
        <f t="shared" si="29"/>
        <v/>
      </c>
    </row>
    <row r="203" spans="1:12">
      <c r="A203">
        <f t="shared" si="30"/>
        <v>196</v>
      </c>
      <c r="B203" s="5">
        <v>43666</v>
      </c>
      <c r="C203">
        <v>260</v>
      </c>
      <c r="D203" s="3">
        <v>435</v>
      </c>
      <c r="E203">
        <f>(E202*EXP(-1/$O$5)+C204)</f>
        <v>7311.4142055474149</v>
      </c>
      <c r="F203">
        <f t="shared" si="24"/>
        <v>7311.4142055474149</v>
      </c>
      <c r="G203">
        <f>(G202*EXP(-1/$O$6)+C204)</f>
        <v>1753.1421219774477</v>
      </c>
      <c r="H203">
        <f t="shared" si="25"/>
        <v>3506.2842439548954</v>
      </c>
      <c r="I203">
        <f t="shared" si="26"/>
        <v>4596.12996159252</v>
      </c>
      <c r="J203">
        <f t="shared" si="27"/>
        <v>4270.12996159252</v>
      </c>
      <c r="K203">
        <f t="shared" si="28"/>
        <v>4596.12996159252</v>
      </c>
      <c r="L203">
        <f t="shared" si="29"/>
        <v>4161.12996159252</v>
      </c>
    </row>
    <row r="204" spans="1:12">
      <c r="A204">
        <f t="shared" si="30"/>
        <v>197</v>
      </c>
      <c r="B204" s="5">
        <v>43667</v>
      </c>
      <c r="C204">
        <v>326</v>
      </c>
      <c r="D204" s="3"/>
      <c r="E204">
        <f>(E203*EXP(-1/$O$5)+C205)</f>
        <v>7201.3889611040559</v>
      </c>
      <c r="F204">
        <f t="shared" si="24"/>
        <v>7201.3889611040559</v>
      </c>
      <c r="G204">
        <f>(G203*EXP(-1/$O$6)+C205)</f>
        <v>1581.7601606633866</v>
      </c>
      <c r="H204">
        <f t="shared" si="25"/>
        <v>3163.5203213267732</v>
      </c>
      <c r="I204" t="str">
        <f t="shared" si="26"/>
        <v/>
      </c>
      <c r="J204">
        <f t="shared" si="27"/>
        <v>4502.8686397772826</v>
      </c>
      <c r="K204">
        <f t="shared" si="28"/>
        <v>4502.8686397772826</v>
      </c>
      <c r="L204" t="str">
        <f t="shared" si="29"/>
        <v/>
      </c>
    </row>
    <row r="205" spans="1:12">
      <c r="A205">
        <f t="shared" si="30"/>
        <v>198</v>
      </c>
      <c r="B205" s="5">
        <v>43668</v>
      </c>
      <c r="C205">
        <v>62</v>
      </c>
      <c r="D205" s="3"/>
      <c r="E205">
        <f>(E204*EXP(-1/$O$5)+C206)</f>
        <v>7229.9524250881232</v>
      </c>
      <c r="F205">
        <f t="shared" si="24"/>
        <v>7229.9524250881232</v>
      </c>
      <c r="G205">
        <f>(G204*EXP(-1/$O$6)+C206)</f>
        <v>1569.1929259843864</v>
      </c>
      <c r="H205">
        <f t="shared" si="25"/>
        <v>3138.3858519687728</v>
      </c>
      <c r="I205" t="str">
        <f t="shared" si="26"/>
        <v/>
      </c>
      <c r="J205">
        <f t="shared" si="27"/>
        <v>4556.5665731193503</v>
      </c>
      <c r="K205">
        <f t="shared" si="28"/>
        <v>4556.5665731193503</v>
      </c>
      <c r="L205" t="str">
        <f t="shared" si="29"/>
        <v/>
      </c>
    </row>
    <row r="206" spans="1:12">
      <c r="A206">
        <f t="shared" si="30"/>
        <v>199</v>
      </c>
      <c r="B206" s="5">
        <v>43669</v>
      </c>
      <c r="C206">
        <v>198</v>
      </c>
      <c r="D206" s="3"/>
      <c r="E206">
        <f>(E205*EXP(-1/$O$5)+C207)</f>
        <v>7276.8438389412759</v>
      </c>
      <c r="F206">
        <f t="shared" si="24"/>
        <v>7276.8438389412759</v>
      </c>
      <c r="G206">
        <f>(G205*EXP(-1/$O$6)+C207)</f>
        <v>1577.298667980187</v>
      </c>
      <c r="H206">
        <f t="shared" si="25"/>
        <v>3154.597335960374</v>
      </c>
      <c r="I206" t="str">
        <f t="shared" si="26"/>
        <v/>
      </c>
      <c r="J206">
        <f t="shared" si="27"/>
        <v>4587.2465029809018</v>
      </c>
      <c r="K206">
        <f t="shared" si="28"/>
        <v>4587.2465029809018</v>
      </c>
      <c r="L206" t="str">
        <f t="shared" si="29"/>
        <v/>
      </c>
    </row>
    <row r="207" spans="1:12">
      <c r="A207">
        <f t="shared" si="30"/>
        <v>200</v>
      </c>
      <c r="B207" s="5">
        <v>43670</v>
      </c>
      <c r="C207">
        <v>217</v>
      </c>
      <c r="D207" s="3"/>
      <c r="E207">
        <f>(E206*EXP(-1/$O$5)+C208)</f>
        <v>7509.6319769159727</v>
      </c>
      <c r="F207">
        <f t="shared" si="24"/>
        <v>7509.6319769159727</v>
      </c>
      <c r="G207">
        <f>(G206*EXP(-1/$O$6)+C208)</f>
        <v>1771.3253565774235</v>
      </c>
      <c r="H207">
        <f t="shared" si="25"/>
        <v>3542.6507131548469</v>
      </c>
      <c r="I207" t="str">
        <f t="shared" si="26"/>
        <v/>
      </c>
      <c r="J207">
        <f t="shared" si="27"/>
        <v>4431.9812637611258</v>
      </c>
      <c r="K207">
        <f t="shared" si="28"/>
        <v>4431.9812637611258</v>
      </c>
      <c r="L207" t="str">
        <f t="shared" si="29"/>
        <v/>
      </c>
    </row>
    <row r="208" spans="1:12">
      <c r="A208">
        <f t="shared" si="30"/>
        <v>201</v>
      </c>
      <c r="B208" s="5">
        <v>43671</v>
      </c>
      <c r="C208">
        <v>404</v>
      </c>
      <c r="D208" s="3">
        <v>449</v>
      </c>
      <c r="E208">
        <f>(E207*EXP(-1/$O$5)+C209)</f>
        <v>7550.94300263676</v>
      </c>
      <c r="F208">
        <f t="shared" si="24"/>
        <v>7550.94300263676</v>
      </c>
      <c r="G208">
        <f>(G207*EXP(-1/$O$6)+C209)</f>
        <v>1753.5228048840784</v>
      </c>
      <c r="H208">
        <f t="shared" si="25"/>
        <v>3507.0456097681567</v>
      </c>
      <c r="I208">
        <f t="shared" si="26"/>
        <v>4726.8973928686028</v>
      </c>
      <c r="J208">
        <f t="shared" si="27"/>
        <v>4508.8973928686028</v>
      </c>
      <c r="K208">
        <f t="shared" si="28"/>
        <v>4726.8973928686028</v>
      </c>
      <c r="L208">
        <f t="shared" si="29"/>
        <v>4277.8973928686028</v>
      </c>
    </row>
    <row r="209" spans="1:12">
      <c r="A209">
        <f t="shared" si="30"/>
        <v>202</v>
      </c>
      <c r="B209" s="5">
        <v>43672</v>
      </c>
      <c r="C209">
        <v>218</v>
      </c>
      <c r="D209" s="3"/>
      <c r="E209">
        <f>(E208*EXP(-1/$O$5)+C210)</f>
        <v>7553.2820495996712</v>
      </c>
      <c r="F209">
        <f t="shared" si="24"/>
        <v>7553.2820495996712</v>
      </c>
      <c r="G209">
        <f>(G208*EXP(-1/$O$6)+C210)</f>
        <v>1700.0901662619574</v>
      </c>
      <c r="H209">
        <f t="shared" si="25"/>
        <v>3400.1803325239148</v>
      </c>
      <c r="I209" t="str">
        <f t="shared" si="26"/>
        <v/>
      </c>
      <c r="J209">
        <f t="shared" si="27"/>
        <v>4618.1017170757568</v>
      </c>
      <c r="K209">
        <f t="shared" si="28"/>
        <v>4618.1017170757568</v>
      </c>
      <c r="L209" t="str">
        <f t="shared" si="29"/>
        <v/>
      </c>
    </row>
    <row r="210" spans="1:12">
      <c r="A210">
        <f t="shared" si="30"/>
        <v>203</v>
      </c>
      <c r="B210" s="5">
        <v>43673</v>
      </c>
      <c r="C210">
        <v>180</v>
      </c>
      <c r="D210" s="3">
        <v>437</v>
      </c>
      <c r="E210">
        <f>(E209*EXP(-1/$O$5)+C211)</f>
        <v>7531.5660627327043</v>
      </c>
      <c r="F210">
        <f t="shared" si="24"/>
        <v>7531.5660627327043</v>
      </c>
      <c r="G210">
        <f>(G209*EXP(-1/$O$6)+C211)</f>
        <v>1629.7705927151026</v>
      </c>
      <c r="H210">
        <f t="shared" si="25"/>
        <v>3259.5411854302051</v>
      </c>
      <c r="I210">
        <f t="shared" si="26"/>
        <v>4893.0248773024996</v>
      </c>
      <c r="J210">
        <f t="shared" si="27"/>
        <v>4737.0248773024996</v>
      </c>
      <c r="K210">
        <f t="shared" si="28"/>
        <v>4893.0248773024996</v>
      </c>
      <c r="L210">
        <f t="shared" si="29"/>
        <v>4456.0248773024996</v>
      </c>
    </row>
    <row r="211" spans="1:12">
      <c r="A211">
        <f t="shared" si="30"/>
        <v>204</v>
      </c>
      <c r="B211" s="5">
        <v>43674</v>
      </c>
      <c r="C211">
        <v>156</v>
      </c>
      <c r="D211" s="3"/>
      <c r="E211">
        <f>(E210*EXP(-1/$O$5)+C212)</f>
        <v>7354.3610164093989</v>
      </c>
      <c r="F211">
        <f t="shared" si="24"/>
        <v>7354.3610164093989</v>
      </c>
      <c r="G211">
        <f>(G210*EXP(-1/$O$6)+C212)</f>
        <v>1412.8121084874767</v>
      </c>
      <c r="H211">
        <f t="shared" si="25"/>
        <v>2825.6242169749535</v>
      </c>
      <c r="I211" t="str">
        <f t="shared" si="26"/>
        <v/>
      </c>
      <c r="J211">
        <f t="shared" si="27"/>
        <v>4993.7367994344459</v>
      </c>
      <c r="K211">
        <f t="shared" si="28"/>
        <v>4993.7367994344459</v>
      </c>
      <c r="L211" t="str">
        <f t="shared" si="29"/>
        <v/>
      </c>
    </row>
    <row r="212" spans="1:12">
      <c r="A212">
        <f t="shared" si="30"/>
        <v>205</v>
      </c>
      <c r="B212" s="5">
        <v>43675</v>
      </c>
      <c r="C212">
        <v>0</v>
      </c>
      <c r="D212" s="3"/>
      <c r="E212">
        <f>(E211*EXP(-1/$O$5)+C213)</f>
        <v>7181.3253059427916</v>
      </c>
      <c r="F212">
        <f t="shared" si="24"/>
        <v>7181.3253059427916</v>
      </c>
      <c r="G212">
        <f>(G211*EXP(-1/$O$6)+C213)</f>
        <v>1224.7355933472495</v>
      </c>
      <c r="H212">
        <f t="shared" si="25"/>
        <v>2449.471186694499</v>
      </c>
      <c r="I212" t="str">
        <f t="shared" si="26"/>
        <v/>
      </c>
      <c r="J212">
        <f t="shared" si="27"/>
        <v>5196.8541192482926</v>
      </c>
      <c r="K212">
        <f t="shared" si="28"/>
        <v>5196.8541192482926</v>
      </c>
      <c r="L212" t="str">
        <f t="shared" si="29"/>
        <v/>
      </c>
    </row>
    <row r="213" spans="1:12">
      <c r="A213">
        <f t="shared" si="30"/>
        <v>206</v>
      </c>
      <c r="B213" s="5">
        <v>43676</v>
      </c>
      <c r="C213">
        <v>0</v>
      </c>
      <c r="D213" s="3"/>
      <c r="E213">
        <f>(E212*EXP(-1/$O$5)+C214)</f>
        <v>7045.360833892395</v>
      </c>
      <c r="F213">
        <f t="shared" si="24"/>
        <v>7045.360833892395</v>
      </c>
      <c r="G213">
        <f>(G212*EXP(-1/$O$6)+C214)</f>
        <v>1094.6962189101562</v>
      </c>
      <c r="H213">
        <f t="shared" si="25"/>
        <v>2189.3924378203124</v>
      </c>
      <c r="I213" t="str">
        <f t="shared" si="26"/>
        <v/>
      </c>
      <c r="J213">
        <f t="shared" si="27"/>
        <v>5320.9683960720831</v>
      </c>
      <c r="K213">
        <f t="shared" si="28"/>
        <v>5320.9683960720831</v>
      </c>
      <c r="L213" t="str">
        <f t="shared" si="29"/>
        <v/>
      </c>
    </row>
    <row r="214" spans="1:12">
      <c r="A214">
        <f t="shared" si="30"/>
        <v>207</v>
      </c>
      <c r="B214" s="5">
        <v>43677</v>
      </c>
      <c r="C214">
        <v>33</v>
      </c>
      <c r="D214" s="3"/>
      <c r="E214">
        <f>(E213*EXP(-1/$O$5)+C215)</f>
        <v>7002.5365530151503</v>
      </c>
      <c r="F214">
        <f t="shared" si="24"/>
        <v>7002.5365530151503</v>
      </c>
      <c r="G214">
        <f>(G213*EXP(-1/$O$6)+C215)</f>
        <v>1071.9091355838893</v>
      </c>
      <c r="H214">
        <f t="shared" si="25"/>
        <v>2143.8182711677787</v>
      </c>
      <c r="I214" t="str">
        <f t="shared" si="26"/>
        <v/>
      </c>
      <c r="J214">
        <f t="shared" si="27"/>
        <v>5323.7182818473721</v>
      </c>
      <c r="K214">
        <f t="shared" si="28"/>
        <v>5323.7182818473721</v>
      </c>
      <c r="L214" t="str">
        <f t="shared" si="29"/>
        <v/>
      </c>
    </row>
    <row r="215" spans="1:12">
      <c r="A215">
        <f t="shared" si="30"/>
        <v>208</v>
      </c>
      <c r="B215" s="5">
        <v>43678</v>
      </c>
      <c r="C215">
        <v>122.94117647058823</v>
      </c>
      <c r="D215" s="3"/>
      <c r="E215">
        <f>(E214*EXP(-1/$O$5)+C216)</f>
        <v>6960.7786787666892</v>
      </c>
      <c r="F215">
        <f t="shared" ref="F215:F278" si="31">E215*$O$3</f>
        <v>6960.7786787666892</v>
      </c>
      <c r="G215">
        <f>(G214*EXP(-1/$O$6)+C216)</f>
        <v>1052.2143401779945</v>
      </c>
      <c r="H215">
        <f t="shared" ref="H215:H278" si="32">G215*$O$4</f>
        <v>2104.4286803559889</v>
      </c>
      <c r="I215" t="str">
        <f t="shared" ref="I215:I278" si="33">IF(ISBLANK(D215),"",($O$2+((E214*EXP(-1/$O$5))*$O$3)-((G214*EXP(-1/$O$6))*$O$4)))</f>
        <v/>
      </c>
      <c r="J215">
        <f t="shared" ref="J215:J278" si="34">$O$2+F215-H215</f>
        <v>5321.3499984107002</v>
      </c>
      <c r="K215">
        <f t="shared" ref="K215:K278" si="35">IF(I215="",J215,I215)</f>
        <v>5321.3499984107002</v>
      </c>
      <c r="L215" t="str">
        <f t="shared" si="29"/>
        <v/>
      </c>
    </row>
    <row r="216" spans="1:12">
      <c r="A216">
        <f t="shared" si="30"/>
        <v>209</v>
      </c>
      <c r="B216" s="5">
        <v>43679</v>
      </c>
      <c r="C216">
        <v>123</v>
      </c>
      <c r="D216" s="3"/>
      <c r="E216">
        <f>(E215*EXP(-1/$O$5)+C217)</f>
        <v>6839.0032968682826</v>
      </c>
      <c r="F216">
        <f t="shared" si="31"/>
        <v>6839.0032968682826</v>
      </c>
      <c r="G216">
        <f>(G215*EXP(-1/$O$6)+C217)</f>
        <v>954.14135730052294</v>
      </c>
      <c r="H216">
        <f t="shared" si="32"/>
        <v>1908.2827146010459</v>
      </c>
      <c r="I216" t="str">
        <f t="shared" si="33"/>
        <v/>
      </c>
      <c r="J216">
        <f t="shared" si="34"/>
        <v>5395.7205822672368</v>
      </c>
      <c r="K216">
        <f t="shared" si="35"/>
        <v>5395.7205822672368</v>
      </c>
      <c r="L216" t="str">
        <f t="shared" si="29"/>
        <v/>
      </c>
    </row>
    <row r="217" spans="1:12">
      <c r="A217">
        <f t="shared" si="30"/>
        <v>210</v>
      </c>
      <c r="B217" s="5">
        <v>43680</v>
      </c>
      <c r="C217">
        <v>42</v>
      </c>
      <c r="D217" s="3"/>
      <c r="E217">
        <f>(E216*EXP(-1/$O$5)+C218)</f>
        <v>6979.0930843132246</v>
      </c>
      <c r="F217">
        <f t="shared" si="31"/>
        <v>6979.0930843132246</v>
      </c>
      <c r="G217">
        <f>(G216*EXP(-1/$O$6)+C218)</f>
        <v>1128.1240558814648</v>
      </c>
      <c r="H217">
        <f t="shared" si="32"/>
        <v>2256.2481117629295</v>
      </c>
      <c r="I217" t="str">
        <f t="shared" si="33"/>
        <v/>
      </c>
      <c r="J217">
        <f t="shared" si="34"/>
        <v>5187.8449725502951</v>
      </c>
      <c r="K217">
        <f t="shared" si="35"/>
        <v>5187.8449725502951</v>
      </c>
      <c r="L217" t="str">
        <f t="shared" si="29"/>
        <v/>
      </c>
    </row>
    <row r="218" spans="1:12">
      <c r="A218">
        <f t="shared" si="30"/>
        <v>211</v>
      </c>
      <c r="B218" s="5">
        <v>43681</v>
      </c>
      <c r="C218">
        <v>301</v>
      </c>
      <c r="D218" s="3">
        <v>456</v>
      </c>
      <c r="E218">
        <f>(E217*EXP(-1/$O$5)+C219)</f>
        <v>6814.8867953423414</v>
      </c>
      <c r="F218">
        <f t="shared" si="31"/>
        <v>6814.8867953423414</v>
      </c>
      <c r="G218">
        <f>(G217*EXP(-1/$O$6)+C219)</f>
        <v>977.94581222018064</v>
      </c>
      <c r="H218">
        <f t="shared" si="32"/>
        <v>1955.8916244403613</v>
      </c>
      <c r="I218">
        <f t="shared" si="33"/>
        <v>5323.9951709019806</v>
      </c>
      <c r="J218">
        <f t="shared" si="34"/>
        <v>5323.9951709019806</v>
      </c>
      <c r="K218">
        <f t="shared" si="35"/>
        <v>5323.9951709019806</v>
      </c>
      <c r="L218">
        <f t="shared" si="29"/>
        <v>4867.9951709019806</v>
      </c>
    </row>
    <row r="219" spans="1:12">
      <c r="A219">
        <f t="shared" si="30"/>
        <v>212</v>
      </c>
      <c r="B219" s="5">
        <v>43682</v>
      </c>
      <c r="C219">
        <v>0</v>
      </c>
      <c r="D219" s="3"/>
      <c r="E219">
        <f>(E218*EXP(-1/$O$5)+C220)</f>
        <v>6684.6059228966806</v>
      </c>
      <c r="F219">
        <f t="shared" si="31"/>
        <v>6684.6059228966806</v>
      </c>
      <c r="G219">
        <f>(G218*EXP(-1/$O$6)+C220)</f>
        <v>877.82153127155959</v>
      </c>
      <c r="H219">
        <f t="shared" si="32"/>
        <v>1755.6430625431192</v>
      </c>
      <c r="I219" t="str">
        <f t="shared" si="33"/>
        <v/>
      </c>
      <c r="J219">
        <f t="shared" si="34"/>
        <v>5393.9628603535612</v>
      </c>
      <c r="K219">
        <f t="shared" si="35"/>
        <v>5393.9628603535612</v>
      </c>
      <c r="L219" t="str">
        <f t="shared" si="29"/>
        <v/>
      </c>
    </row>
    <row r="220" spans="1:12">
      <c r="A220">
        <f t="shared" si="30"/>
        <v>213</v>
      </c>
      <c r="B220" s="5">
        <v>43683</v>
      </c>
      <c r="C220">
        <v>30.061919504643956</v>
      </c>
      <c r="D220" s="3"/>
      <c r="E220">
        <f>(E219*EXP(-1/$O$5)+C221)</f>
        <v>6527.3284201364968</v>
      </c>
      <c r="F220">
        <f t="shared" si="31"/>
        <v>6527.3284201364968</v>
      </c>
      <c r="G220">
        <f>(G219*EXP(-1/$O$6)+C221)</f>
        <v>760.96408538417791</v>
      </c>
      <c r="H220">
        <f t="shared" si="32"/>
        <v>1521.9281707683558</v>
      </c>
      <c r="I220" t="str">
        <f t="shared" si="33"/>
        <v/>
      </c>
      <c r="J220">
        <f t="shared" si="34"/>
        <v>5470.400249368141</v>
      </c>
      <c r="K220">
        <f t="shared" si="35"/>
        <v>5470.400249368141</v>
      </c>
      <c r="L220" t="str">
        <f t="shared" si="29"/>
        <v/>
      </c>
    </row>
    <row r="221" spans="1:12">
      <c r="A221">
        <f t="shared" si="30"/>
        <v>214</v>
      </c>
      <c r="B221" s="5">
        <v>43684</v>
      </c>
      <c r="C221">
        <v>0</v>
      </c>
      <c r="D221" s="3"/>
      <c r="E221">
        <f>(E220*EXP(-1/$O$5)+C222)</f>
        <v>6465.7513917438073</v>
      </c>
      <c r="F221">
        <f t="shared" si="31"/>
        <v>6465.7513917438073</v>
      </c>
      <c r="G221">
        <f>(G220*EXP(-1/$O$6)+C222)</f>
        <v>751.66294812315402</v>
      </c>
      <c r="H221">
        <f t="shared" si="32"/>
        <v>1503.325896246308</v>
      </c>
      <c r="I221" t="str">
        <f t="shared" si="33"/>
        <v/>
      </c>
      <c r="J221">
        <f t="shared" si="34"/>
        <v>5427.4254954974995</v>
      </c>
      <c r="K221">
        <f t="shared" si="35"/>
        <v>5427.4254954974995</v>
      </c>
      <c r="L221" t="str">
        <f t="shared" si="29"/>
        <v/>
      </c>
    </row>
    <row r="222" spans="1:12">
      <c r="A222">
        <f t="shared" si="30"/>
        <v>215</v>
      </c>
      <c r="B222" s="5">
        <v>43685</v>
      </c>
      <c r="C222">
        <v>92</v>
      </c>
      <c r="D222" s="3"/>
      <c r="E222">
        <f>(E221*EXP(-1/$O$5)+C223)</f>
        <v>6467.6231669701647</v>
      </c>
      <c r="F222">
        <f t="shared" si="31"/>
        <v>6467.6231669701647</v>
      </c>
      <c r="G222">
        <f>(G221*EXP(-1/$O$6)+C223)</f>
        <v>805.59999778902943</v>
      </c>
      <c r="H222">
        <f t="shared" si="32"/>
        <v>1611.1999955780589</v>
      </c>
      <c r="I222" t="str">
        <f t="shared" si="33"/>
        <v/>
      </c>
      <c r="J222">
        <f t="shared" si="34"/>
        <v>5321.4231713921054</v>
      </c>
      <c r="K222">
        <f t="shared" si="35"/>
        <v>5321.4231713921054</v>
      </c>
      <c r="L222" t="str">
        <f t="shared" si="29"/>
        <v/>
      </c>
    </row>
    <row r="223" spans="1:12">
      <c r="A223">
        <f t="shared" si="30"/>
        <v>216</v>
      </c>
      <c r="B223" s="5">
        <v>43686</v>
      </c>
      <c r="C223">
        <v>154</v>
      </c>
      <c r="D223" s="3"/>
      <c r="E223">
        <f>(E222*EXP(-1/$O$5)+C224)</f>
        <v>6425.4509024824802</v>
      </c>
      <c r="F223">
        <f t="shared" si="31"/>
        <v>6425.4509024824802</v>
      </c>
      <c r="G223">
        <f>(G222*EXP(-1/$O$6)+C224)</f>
        <v>808.35683412210471</v>
      </c>
      <c r="H223">
        <f t="shared" si="32"/>
        <v>1616.7136682442094</v>
      </c>
      <c r="I223" t="str">
        <f t="shared" si="33"/>
        <v/>
      </c>
      <c r="J223">
        <f t="shared" si="34"/>
        <v>5273.7372342382705</v>
      </c>
      <c r="K223">
        <f t="shared" si="35"/>
        <v>5273.7372342382705</v>
      </c>
      <c r="L223" t="str">
        <f t="shared" si="29"/>
        <v/>
      </c>
    </row>
    <row r="224" spans="1:12">
      <c r="A224">
        <f t="shared" si="30"/>
        <v>217</v>
      </c>
      <c r="B224" s="5">
        <v>43687</v>
      </c>
      <c r="C224">
        <v>110</v>
      </c>
      <c r="D224" s="3"/>
      <c r="E224">
        <f>(E223*EXP(-1/$O$5)+C225)</f>
        <v>6274.2708802482457</v>
      </c>
      <c r="F224">
        <f t="shared" si="31"/>
        <v>6274.2708802482457</v>
      </c>
      <c r="G224">
        <f>(G223*EXP(-1/$O$6)+C225)</f>
        <v>700.74667461247611</v>
      </c>
      <c r="H224">
        <f t="shared" si="32"/>
        <v>1401.4933492249522</v>
      </c>
      <c r="I224" t="str">
        <f t="shared" si="33"/>
        <v/>
      </c>
      <c r="J224">
        <f t="shared" si="34"/>
        <v>5337.7775310232937</v>
      </c>
      <c r="K224">
        <f t="shared" si="35"/>
        <v>5337.7775310232937</v>
      </c>
      <c r="L224" t="str">
        <f t="shared" si="29"/>
        <v/>
      </c>
    </row>
    <row r="225" spans="1:12">
      <c r="A225">
        <f t="shared" si="30"/>
        <v>218</v>
      </c>
      <c r="B225" s="5">
        <v>43688</v>
      </c>
      <c r="C225">
        <v>0</v>
      </c>
      <c r="D225" s="3"/>
      <c r="E225">
        <f>(E224*EXP(-1/$O$5)+C226)</f>
        <v>6373.6478689490596</v>
      </c>
      <c r="F225">
        <f t="shared" si="31"/>
        <v>6373.6478689490596</v>
      </c>
      <c r="G225">
        <f>(G224*EXP(-1/$O$6)+C226)</f>
        <v>854.46180554498721</v>
      </c>
      <c r="H225">
        <f t="shared" si="32"/>
        <v>1708.9236110899744</v>
      </c>
      <c r="I225" t="str">
        <f t="shared" si="33"/>
        <v/>
      </c>
      <c r="J225">
        <f t="shared" si="34"/>
        <v>5129.7242578590849</v>
      </c>
      <c r="K225">
        <f t="shared" si="35"/>
        <v>5129.7242578590849</v>
      </c>
      <c r="L225" t="str">
        <f t="shared" si="29"/>
        <v/>
      </c>
    </row>
    <row r="226" spans="1:12">
      <c r="A226">
        <f t="shared" si="30"/>
        <v>219</v>
      </c>
      <c r="B226" s="5">
        <v>43689</v>
      </c>
      <c r="C226">
        <v>247</v>
      </c>
      <c r="D226" s="3"/>
      <c r="E226">
        <f>(E225*EXP(-1/$O$5)+C227)</f>
        <v>6363.6866847201645</v>
      </c>
      <c r="F226">
        <f t="shared" si="31"/>
        <v>6363.6866847201645</v>
      </c>
      <c r="G226">
        <f>(G225*EXP(-1/$O$6)+C227)</f>
        <v>880.71405540758656</v>
      </c>
      <c r="H226">
        <f t="shared" si="32"/>
        <v>1761.4281108151731</v>
      </c>
      <c r="I226" t="str">
        <f t="shared" si="33"/>
        <v/>
      </c>
      <c r="J226">
        <f t="shared" si="34"/>
        <v>5067.2585739049919</v>
      </c>
      <c r="K226">
        <f t="shared" si="35"/>
        <v>5067.2585739049919</v>
      </c>
      <c r="L226" t="str">
        <f t="shared" si="29"/>
        <v/>
      </c>
    </row>
    <row r="227" spans="1:12">
      <c r="A227">
        <f t="shared" si="30"/>
        <v>220</v>
      </c>
      <c r="B227" s="5">
        <v>43690</v>
      </c>
      <c r="C227">
        <v>140</v>
      </c>
      <c r="D227" s="3"/>
      <c r="E227">
        <f>(E226*EXP(-1/$O$5)+C228)</f>
        <v>6213.959870355121</v>
      </c>
      <c r="F227">
        <f t="shared" si="31"/>
        <v>6213.959870355121</v>
      </c>
      <c r="G227">
        <f>(G226*EXP(-1/$O$6)+C228)</f>
        <v>763.47155063219373</v>
      </c>
      <c r="H227">
        <f t="shared" si="32"/>
        <v>1526.9431012643875</v>
      </c>
      <c r="I227" t="str">
        <f t="shared" si="33"/>
        <v/>
      </c>
      <c r="J227">
        <f t="shared" si="34"/>
        <v>5152.0167690907338</v>
      </c>
      <c r="K227">
        <f t="shared" si="35"/>
        <v>5152.0167690907338</v>
      </c>
      <c r="L227" t="str">
        <f t="shared" si="29"/>
        <v/>
      </c>
    </row>
    <row r="228" spans="1:12">
      <c r="A228">
        <f t="shared" si="30"/>
        <v>221</v>
      </c>
      <c r="B228" s="5">
        <v>43691</v>
      </c>
      <c r="C228">
        <v>0</v>
      </c>
      <c r="D228" s="3"/>
      <c r="E228">
        <f>(E227*EXP(-1/$O$5)+C229)</f>
        <v>6183.7558753950198</v>
      </c>
      <c r="F228">
        <f t="shared" si="31"/>
        <v>6183.7558753950198</v>
      </c>
      <c r="G228">
        <f>(G227*EXP(-1/$O$6)+C229)</f>
        <v>777.83661433105055</v>
      </c>
      <c r="H228">
        <f t="shared" si="32"/>
        <v>1555.6732286621011</v>
      </c>
      <c r="I228" t="str">
        <f t="shared" si="33"/>
        <v/>
      </c>
      <c r="J228">
        <f t="shared" si="34"/>
        <v>5093.0826467329189</v>
      </c>
      <c r="K228">
        <f t="shared" si="35"/>
        <v>5093.0826467329189</v>
      </c>
      <c r="L228" t="str">
        <f t="shared" si="29"/>
        <v/>
      </c>
    </row>
    <row r="229" spans="1:12">
      <c r="A229">
        <f t="shared" si="30"/>
        <v>222</v>
      </c>
      <c r="B229" s="5">
        <v>43692</v>
      </c>
      <c r="C229">
        <v>116</v>
      </c>
      <c r="D229" s="3">
        <v>443</v>
      </c>
      <c r="E229">
        <f>(E228*EXP(-1/$O$5)+C230)</f>
        <v>6399.2625294926938</v>
      </c>
      <c r="F229">
        <f t="shared" si="31"/>
        <v>6399.2625294926938</v>
      </c>
      <c r="G229">
        <f>(G228*EXP(-1/$O$6)+C230)</f>
        <v>1035.289370580093</v>
      </c>
      <c r="H229">
        <f t="shared" si="32"/>
        <v>2070.5787411601859</v>
      </c>
      <c r="I229">
        <f t="shared" si="33"/>
        <v>5154.6837883325079</v>
      </c>
      <c r="J229">
        <f t="shared" si="34"/>
        <v>4793.6837883325079</v>
      </c>
      <c r="K229">
        <f t="shared" si="35"/>
        <v>5154.6837883325079</v>
      </c>
      <c r="L229">
        <f t="shared" si="29"/>
        <v>4711.6837883325079</v>
      </c>
    </row>
    <row r="230" spans="1:12">
      <c r="A230">
        <f t="shared" si="30"/>
        <v>223</v>
      </c>
      <c r="B230" s="5">
        <v>43693</v>
      </c>
      <c r="C230">
        <v>361</v>
      </c>
      <c r="D230" s="3">
        <v>446</v>
      </c>
      <c r="E230">
        <f>(E229*EXP(-1/$O$5)+C231)</f>
        <v>6548.6986755042317</v>
      </c>
      <c r="F230">
        <f t="shared" si="31"/>
        <v>6548.6986755042317</v>
      </c>
      <c r="G230">
        <f>(G229*EXP(-1/$O$6)+C231)</f>
        <v>1197.4694752021583</v>
      </c>
      <c r="H230">
        <f t="shared" si="32"/>
        <v>2394.9389504043165</v>
      </c>
      <c r="I230">
        <f t="shared" si="33"/>
        <v>4918.7597250999152</v>
      </c>
      <c r="J230">
        <f t="shared" si="34"/>
        <v>4618.7597250999152</v>
      </c>
      <c r="K230">
        <f t="shared" si="35"/>
        <v>4918.7597250999152</v>
      </c>
      <c r="L230">
        <f t="shared" si="29"/>
        <v>4472.7597250999152</v>
      </c>
    </row>
    <row r="231" spans="1:12">
      <c r="A231">
        <f t="shared" si="30"/>
        <v>224</v>
      </c>
      <c r="B231" s="5">
        <v>43694</v>
      </c>
      <c r="C231">
        <v>300</v>
      </c>
      <c r="D231" s="3">
        <v>494</v>
      </c>
      <c r="E231">
        <f>(E230*EXP(-1/$O$5)+C232)</f>
        <v>6718.6188410469285</v>
      </c>
      <c r="F231">
        <f t="shared" si="31"/>
        <v>6718.6188410469285</v>
      </c>
      <c r="G231">
        <f>(G230*EXP(-1/$O$6)+C232)</f>
        <v>1362.0598236781991</v>
      </c>
      <c r="H231">
        <f t="shared" si="32"/>
        <v>2724.1196473563982</v>
      </c>
      <c r="I231">
        <f t="shared" si="33"/>
        <v>4783.4991936905299</v>
      </c>
      <c r="J231">
        <f t="shared" si="34"/>
        <v>4459.4991936905299</v>
      </c>
      <c r="K231">
        <f t="shared" si="35"/>
        <v>4783.4991936905299</v>
      </c>
      <c r="L231">
        <f t="shared" si="29"/>
        <v>4289.4991936905299</v>
      </c>
    </row>
    <row r="232" spans="1:12">
      <c r="A232">
        <f t="shared" si="30"/>
        <v>225</v>
      </c>
      <c r="B232" s="5">
        <v>43695</v>
      </c>
      <c r="C232">
        <v>324</v>
      </c>
      <c r="D232" s="3"/>
      <c r="E232">
        <f>(E231*EXP(-1/$O$5)+C233)</f>
        <v>6560.5410716906345</v>
      </c>
      <c r="F232">
        <f t="shared" si="31"/>
        <v>6560.5410716906345</v>
      </c>
      <c r="G232">
        <f>(G231*EXP(-1/$O$6)+C233)</f>
        <v>1180.7395592842599</v>
      </c>
      <c r="H232">
        <f t="shared" si="32"/>
        <v>2361.4791185685199</v>
      </c>
      <c r="I232" t="str">
        <f t="shared" si="33"/>
        <v/>
      </c>
      <c r="J232">
        <f t="shared" si="34"/>
        <v>4664.0619531221146</v>
      </c>
      <c r="K232">
        <f t="shared" si="35"/>
        <v>4664.0619531221146</v>
      </c>
      <c r="L232" t="str">
        <f t="shared" si="29"/>
        <v/>
      </c>
    </row>
    <row r="233" spans="1:12">
      <c r="A233">
        <f t="shared" si="30"/>
        <v>226</v>
      </c>
      <c r="B233" s="5">
        <v>43696</v>
      </c>
      <c r="C233">
        <v>0</v>
      </c>
      <c r="D233" s="3"/>
      <c r="E233">
        <f>(E232*EXP(-1/$O$5)+C234)</f>
        <v>6512.2780345086967</v>
      </c>
      <c r="F233">
        <f t="shared" si="31"/>
        <v>6512.2780345086967</v>
      </c>
      <c r="G233">
        <f>(G232*EXP(-1/$O$6)+C234)</f>
        <v>1129.6524581879221</v>
      </c>
      <c r="H233">
        <f t="shared" si="32"/>
        <v>2259.3049163758442</v>
      </c>
      <c r="I233" t="str">
        <f t="shared" si="33"/>
        <v/>
      </c>
      <c r="J233">
        <f t="shared" si="34"/>
        <v>4717.9731181328525</v>
      </c>
      <c r="K233">
        <f t="shared" si="35"/>
        <v>4717.9731181328525</v>
      </c>
      <c r="L233" t="str">
        <f t="shared" si="29"/>
        <v/>
      </c>
    </row>
    <row r="234" spans="1:12">
      <c r="A234">
        <f t="shared" si="30"/>
        <v>227</v>
      </c>
      <c r="B234" s="5">
        <v>43697</v>
      </c>
      <c r="C234">
        <v>106.09542888362775</v>
      </c>
      <c r="D234" s="3"/>
      <c r="E234">
        <f>(E233*EXP(-1/$O$5)+C235)</f>
        <v>6586.0551163050632</v>
      </c>
      <c r="F234">
        <f t="shared" si="31"/>
        <v>6586.0551163050632</v>
      </c>
      <c r="G234">
        <f>(G233*EXP(-1/$O$6)+C235)</f>
        <v>1206.2707504015757</v>
      </c>
      <c r="H234">
        <f t="shared" si="32"/>
        <v>2412.5415008031514</v>
      </c>
      <c r="I234" t="str">
        <f t="shared" si="33"/>
        <v/>
      </c>
      <c r="J234">
        <f t="shared" si="34"/>
        <v>4638.5136155019118</v>
      </c>
      <c r="K234">
        <f t="shared" si="35"/>
        <v>4638.5136155019118</v>
      </c>
      <c r="L234" t="str">
        <f t="shared" si="29"/>
        <v/>
      </c>
    </row>
    <row r="235" spans="1:12">
      <c r="A235">
        <f t="shared" si="30"/>
        <v>228</v>
      </c>
      <c r="B235" s="5">
        <v>43698</v>
      </c>
      <c r="C235">
        <v>227</v>
      </c>
      <c r="D235" s="3"/>
      <c r="E235">
        <f>(E234*EXP(-1/$O$5)+C236)</f>
        <v>6431.0963478030408</v>
      </c>
      <c r="F235">
        <f t="shared" si="31"/>
        <v>6431.0963478030408</v>
      </c>
      <c r="G235">
        <f>(G234*EXP(-1/$O$6)+C236)</f>
        <v>1045.6894546381934</v>
      </c>
      <c r="H235">
        <f t="shared" si="32"/>
        <v>2091.3789092763868</v>
      </c>
      <c r="I235" t="str">
        <f t="shared" si="33"/>
        <v/>
      </c>
      <c r="J235">
        <f t="shared" si="34"/>
        <v>4804.7174385266535</v>
      </c>
      <c r="K235">
        <f t="shared" si="35"/>
        <v>4804.7174385266535</v>
      </c>
      <c r="L235" t="str">
        <f t="shared" si="29"/>
        <v/>
      </c>
    </row>
    <row r="236" spans="1:12">
      <c r="A236">
        <f t="shared" si="30"/>
        <v>229</v>
      </c>
      <c r="B236" s="5">
        <v>43699</v>
      </c>
      <c r="C236">
        <v>0</v>
      </c>
      <c r="D236" s="3"/>
      <c r="E236">
        <f>(E235*EXP(-1/$O$5)+C237)</f>
        <v>6455.783497762317</v>
      </c>
      <c r="F236">
        <f t="shared" si="31"/>
        <v>6455.783497762317</v>
      </c>
      <c r="G236">
        <f>(G235*EXP(-1/$O$6)+C237)</f>
        <v>1082.4850782276699</v>
      </c>
      <c r="H236">
        <f t="shared" si="32"/>
        <v>2164.9701564553397</v>
      </c>
      <c r="I236" t="str">
        <f t="shared" si="33"/>
        <v/>
      </c>
      <c r="J236">
        <f t="shared" si="34"/>
        <v>4755.8133413069772</v>
      </c>
      <c r="K236">
        <f t="shared" si="35"/>
        <v>4755.8133413069772</v>
      </c>
      <c r="L236" t="str">
        <f t="shared" si="29"/>
        <v/>
      </c>
    </row>
    <row r="237" spans="1:12">
      <c r="A237">
        <f t="shared" si="30"/>
        <v>230</v>
      </c>
      <c r="B237" s="5">
        <v>43700</v>
      </c>
      <c r="C237">
        <v>176</v>
      </c>
      <c r="D237" s="3">
        <v>445</v>
      </c>
      <c r="E237">
        <f>(E236*EXP(-1/$O$5)+C238)</f>
        <v>6321.8898007216885</v>
      </c>
      <c r="F237">
        <f t="shared" si="31"/>
        <v>6321.8898007216885</v>
      </c>
      <c r="G237">
        <f>(G236*EXP(-1/$O$6)+C238)</f>
        <v>956.38239112491351</v>
      </c>
      <c r="H237">
        <f t="shared" si="32"/>
        <v>1912.764782249827</v>
      </c>
      <c r="I237">
        <f t="shared" si="33"/>
        <v>4892.125018471861</v>
      </c>
      <c r="J237">
        <f t="shared" si="34"/>
        <v>4874.125018471861</v>
      </c>
      <c r="K237">
        <f t="shared" si="35"/>
        <v>4892.125018471861</v>
      </c>
      <c r="L237">
        <f t="shared" si="29"/>
        <v>4447.125018471861</v>
      </c>
    </row>
    <row r="238" spans="1:12">
      <c r="A238">
        <f t="shared" si="30"/>
        <v>231</v>
      </c>
      <c r="B238" s="5">
        <v>43701</v>
      </c>
      <c r="C238">
        <v>18</v>
      </c>
      <c r="D238" s="3"/>
      <c r="E238">
        <f>(E237*EXP(-1/$O$5)+C239)</f>
        <v>6457.1463965403209</v>
      </c>
      <c r="F238">
        <f t="shared" si="31"/>
        <v>6457.1463965403209</v>
      </c>
      <c r="G238">
        <f>(G237*EXP(-1/$O$6)+C239)</f>
        <v>1113.0667585764218</v>
      </c>
      <c r="H238">
        <f t="shared" si="32"/>
        <v>2226.1335171528435</v>
      </c>
      <c r="I238" t="str">
        <f t="shared" si="33"/>
        <v/>
      </c>
      <c r="J238">
        <f t="shared" si="34"/>
        <v>4696.0128793874774</v>
      </c>
      <c r="K238">
        <f t="shared" si="35"/>
        <v>4696.0128793874774</v>
      </c>
      <c r="L238" t="str">
        <f t="shared" si="29"/>
        <v/>
      </c>
    </row>
    <row r="239" spans="1:12">
      <c r="A239">
        <f t="shared" si="30"/>
        <v>232</v>
      </c>
      <c r="B239" s="5">
        <v>43702</v>
      </c>
      <c r="C239">
        <v>284</v>
      </c>
      <c r="D239" s="3"/>
      <c r="E239">
        <f>(E238*EXP(-1/$O$5)+C240)</f>
        <v>6308.4204142507542</v>
      </c>
      <c r="F239">
        <f t="shared" si="31"/>
        <v>6308.4204142507542</v>
      </c>
      <c r="G239">
        <f>(G238*EXP(-1/$O$6)+C240)</f>
        <v>968.09275541704278</v>
      </c>
      <c r="H239">
        <f t="shared" si="32"/>
        <v>1936.1855108340856</v>
      </c>
      <c r="I239" t="str">
        <f t="shared" si="33"/>
        <v/>
      </c>
      <c r="J239">
        <f t="shared" si="34"/>
        <v>4837.2349034166691</v>
      </c>
      <c r="K239">
        <f t="shared" si="35"/>
        <v>4837.2349034166691</v>
      </c>
      <c r="L239" t="str">
        <f t="shared" si="29"/>
        <v/>
      </c>
    </row>
    <row r="240" spans="1:12">
      <c r="A240">
        <f t="shared" si="30"/>
        <v>233</v>
      </c>
      <c r="B240" s="5">
        <v>43703</v>
      </c>
      <c r="C240">
        <v>3.199781460571844</v>
      </c>
      <c r="D240" s="3"/>
      <c r="E240">
        <f>(E239*EXP(-1/$O$5)+C241)</f>
        <v>6159.9939220148772</v>
      </c>
      <c r="F240">
        <f t="shared" si="31"/>
        <v>6159.9939220148772</v>
      </c>
      <c r="G240">
        <f>(G239*EXP(-1/$O$6)+C241)</f>
        <v>839.21821457929229</v>
      </c>
      <c r="H240">
        <f t="shared" si="32"/>
        <v>1678.4364291585846</v>
      </c>
      <c r="I240" t="str">
        <f t="shared" si="33"/>
        <v/>
      </c>
      <c r="J240">
        <f t="shared" si="34"/>
        <v>4946.5574928562928</v>
      </c>
      <c r="K240">
        <f t="shared" si="35"/>
        <v>4946.5574928562928</v>
      </c>
      <c r="L240" t="str">
        <f t="shared" si="29"/>
        <v/>
      </c>
    </row>
    <row r="241" spans="1:12">
      <c r="A241">
        <f t="shared" si="30"/>
        <v>234</v>
      </c>
      <c r="B241" s="5">
        <v>43704</v>
      </c>
      <c r="C241">
        <v>0</v>
      </c>
      <c r="D241" s="3"/>
      <c r="E241">
        <f>(E240*EXP(-1/$O$5)+C242)</f>
        <v>6228.0596547974337</v>
      </c>
      <c r="F241">
        <f t="shared" si="31"/>
        <v>6228.0596547974337</v>
      </c>
      <c r="G241">
        <f>(G240*EXP(-1/$O$6)+C242)</f>
        <v>940.49972328659408</v>
      </c>
      <c r="H241">
        <f t="shared" si="32"/>
        <v>1880.9994465731882</v>
      </c>
      <c r="I241" t="str">
        <f t="shared" si="33"/>
        <v/>
      </c>
      <c r="J241">
        <f t="shared" si="34"/>
        <v>4812.0602082242458</v>
      </c>
      <c r="K241">
        <f t="shared" si="35"/>
        <v>4812.0602082242458</v>
      </c>
      <c r="L241" t="str">
        <f t="shared" si="29"/>
        <v/>
      </c>
    </row>
    <row r="242" spans="1:12">
      <c r="A242">
        <f t="shared" si="30"/>
        <v>235</v>
      </c>
      <c r="B242" s="5">
        <v>43705</v>
      </c>
      <c r="C242">
        <v>213</v>
      </c>
      <c r="D242" s="3"/>
      <c r="E242">
        <f>(E241*EXP(-1/$O$5)+C243)</f>
        <v>6270.5239156908383</v>
      </c>
      <c r="F242">
        <f t="shared" si="31"/>
        <v>6270.5239156908383</v>
      </c>
      <c r="G242">
        <f>(G241*EXP(-1/$O$6)+C243)</f>
        <v>1004.2984248383096</v>
      </c>
      <c r="H242">
        <f t="shared" si="32"/>
        <v>2008.5968496766193</v>
      </c>
      <c r="I242" t="str">
        <f t="shared" si="33"/>
        <v/>
      </c>
      <c r="J242">
        <f t="shared" si="34"/>
        <v>4726.9270660142192</v>
      </c>
      <c r="K242">
        <f t="shared" si="35"/>
        <v>4726.9270660142192</v>
      </c>
      <c r="L242" t="str">
        <f t="shared" si="29"/>
        <v/>
      </c>
    </row>
    <row r="243" spans="1:12">
      <c r="A243">
        <f t="shared" si="30"/>
        <v>236</v>
      </c>
      <c r="B243" s="5">
        <v>43706</v>
      </c>
      <c r="C243">
        <v>189</v>
      </c>
      <c r="D243" s="3"/>
      <c r="E243">
        <f>(E242*EXP(-1/$O$5)+C244)</f>
        <v>6122.9890641478614</v>
      </c>
      <c r="F243">
        <f t="shared" si="31"/>
        <v>6122.9890641478614</v>
      </c>
      <c r="G243">
        <f>(G242*EXP(-1/$O$6)+C244)</f>
        <v>870.60410924624944</v>
      </c>
      <c r="H243">
        <f t="shared" si="32"/>
        <v>1741.2082184924989</v>
      </c>
      <c r="I243" t="str">
        <f t="shared" si="33"/>
        <v/>
      </c>
      <c r="J243">
        <f t="shared" si="34"/>
        <v>4846.780845655363</v>
      </c>
      <c r="K243">
        <f t="shared" si="35"/>
        <v>4846.780845655363</v>
      </c>
      <c r="L243" t="str">
        <f t="shared" si="29"/>
        <v/>
      </c>
    </row>
    <row r="244" spans="1:12">
      <c r="A244">
        <f t="shared" si="30"/>
        <v>237</v>
      </c>
      <c r="B244" s="5">
        <v>43707</v>
      </c>
      <c r="C244">
        <v>0</v>
      </c>
      <c r="D244" s="3"/>
      <c r="E244">
        <f>(E243*EXP(-1/$O$5)+C245)</f>
        <v>6171.9254588217027</v>
      </c>
      <c r="F244">
        <f t="shared" si="31"/>
        <v>6171.9254588217027</v>
      </c>
      <c r="G244">
        <f>(G243*EXP(-1/$O$6)+C245)</f>
        <v>947.70746173726639</v>
      </c>
      <c r="H244">
        <f t="shared" si="32"/>
        <v>1895.4149234745328</v>
      </c>
      <c r="I244" t="str">
        <f t="shared" si="33"/>
        <v/>
      </c>
      <c r="J244">
        <f t="shared" si="34"/>
        <v>4741.5105353471699</v>
      </c>
      <c r="K244">
        <f t="shared" si="35"/>
        <v>4741.5105353471699</v>
      </c>
      <c r="L244" t="str">
        <f t="shared" si="29"/>
        <v/>
      </c>
    </row>
    <row r="245" spans="1:12">
      <c r="A245">
        <f t="shared" si="30"/>
        <v>238</v>
      </c>
      <c r="B245" s="5">
        <v>43708</v>
      </c>
      <c r="C245">
        <v>193</v>
      </c>
      <c r="D245" s="3"/>
      <c r="E245">
        <f>(E244*EXP(-1/$O$5)+C246)</f>
        <v>6297.7104626675482</v>
      </c>
      <c r="F245">
        <f t="shared" si="31"/>
        <v>6297.7104626675482</v>
      </c>
      <c r="G245">
        <f>(G244*EXP(-1/$O$6)+C246)</f>
        <v>1092.5466540083771</v>
      </c>
      <c r="H245">
        <f t="shared" si="32"/>
        <v>2185.0933080167542</v>
      </c>
      <c r="I245" t="str">
        <f t="shared" si="33"/>
        <v/>
      </c>
      <c r="J245">
        <f t="shared" si="34"/>
        <v>4577.617154650794</v>
      </c>
      <c r="K245">
        <f t="shared" si="35"/>
        <v>4577.617154650794</v>
      </c>
      <c r="L245" t="str">
        <f t="shared" si="29"/>
        <v/>
      </c>
    </row>
    <row r="246" spans="1:12">
      <c r="A246">
        <f t="shared" si="30"/>
        <v>239</v>
      </c>
      <c r="B246" s="5">
        <v>43709</v>
      </c>
      <c r="C246">
        <v>271</v>
      </c>
      <c r="D246" s="3"/>
      <c r="E246">
        <f>(E245*EXP(-1/$O$5)+C247)</f>
        <v>6149.5359575284601</v>
      </c>
      <c r="F246">
        <f t="shared" si="31"/>
        <v>6149.5359575284601</v>
      </c>
      <c r="G246">
        <f>(G245*EXP(-1/$O$6)+C247)</f>
        <v>947.10454880587031</v>
      </c>
      <c r="H246">
        <f t="shared" si="32"/>
        <v>1894.2090976117406</v>
      </c>
      <c r="I246" t="str">
        <f t="shared" si="33"/>
        <v/>
      </c>
      <c r="J246">
        <f t="shared" si="34"/>
        <v>4720.3268599167195</v>
      </c>
      <c r="K246">
        <f t="shared" si="35"/>
        <v>4720.3268599167195</v>
      </c>
      <c r="L246" t="str">
        <f t="shared" si="29"/>
        <v/>
      </c>
    </row>
    <row r="247" spans="1:12">
      <c r="A247">
        <f t="shared" si="30"/>
        <v>240</v>
      </c>
      <c r="B247" s="5">
        <v>43710</v>
      </c>
      <c r="C247">
        <v>0</v>
      </c>
      <c r="D247" s="3"/>
      <c r="E247">
        <f>(E246*EXP(-1/$O$5)+C248)</f>
        <v>6247.8477485764333</v>
      </c>
      <c r="F247">
        <f t="shared" si="31"/>
        <v>6247.8477485764333</v>
      </c>
      <c r="G247">
        <f>(G246*EXP(-1/$O$6)+C248)</f>
        <v>1064.024002112676</v>
      </c>
      <c r="H247">
        <f t="shared" si="32"/>
        <v>2128.0480042253521</v>
      </c>
      <c r="I247" t="str">
        <f t="shared" si="33"/>
        <v/>
      </c>
      <c r="J247">
        <f t="shared" si="34"/>
        <v>4584.7997443510812</v>
      </c>
      <c r="K247">
        <f t="shared" si="35"/>
        <v>4584.7997443510812</v>
      </c>
      <c r="L247" t="str">
        <f t="shared" si="29"/>
        <v/>
      </c>
    </row>
    <row r="248" spans="1:12">
      <c r="A248">
        <f t="shared" si="30"/>
        <v>241</v>
      </c>
      <c r="B248" s="5">
        <v>43711</v>
      </c>
      <c r="C248">
        <v>243</v>
      </c>
      <c r="D248" s="3"/>
      <c r="E248">
        <f>(E247*EXP(-1/$O$5)+C249)</f>
        <v>6338.8464289988506</v>
      </c>
      <c r="F248">
        <f t="shared" si="31"/>
        <v>6338.8464289988506</v>
      </c>
      <c r="G248">
        <f>(G247*EXP(-1/$O$6)+C249)</f>
        <v>1160.3788922352194</v>
      </c>
      <c r="H248">
        <f t="shared" si="32"/>
        <v>2320.7577844704388</v>
      </c>
      <c r="I248" t="str">
        <f t="shared" si="33"/>
        <v/>
      </c>
      <c r="J248">
        <f t="shared" si="34"/>
        <v>4483.0886445284123</v>
      </c>
      <c r="K248">
        <f t="shared" si="35"/>
        <v>4483.0886445284123</v>
      </c>
      <c r="L248" t="str">
        <f t="shared" si="29"/>
        <v/>
      </c>
    </row>
    <row r="249" spans="1:12">
      <c r="A249">
        <f t="shared" si="30"/>
        <v>242</v>
      </c>
      <c r="B249" s="5">
        <v>43712</v>
      </c>
      <c r="C249">
        <v>238</v>
      </c>
      <c r="D249" s="3"/>
      <c r="E249">
        <f>(E248*EXP(-1/$O$5)+C250)</f>
        <v>6197.9120406431839</v>
      </c>
      <c r="F249">
        <f t="shared" si="31"/>
        <v>6197.9120406431839</v>
      </c>
      <c r="G249">
        <f>(G248*EXP(-1/$O$6)+C250)</f>
        <v>1014.1147937044369</v>
      </c>
      <c r="H249">
        <f t="shared" si="32"/>
        <v>2028.2295874088738</v>
      </c>
      <c r="I249" t="str">
        <f t="shared" si="33"/>
        <v/>
      </c>
      <c r="J249">
        <f t="shared" si="34"/>
        <v>4634.6824532343098</v>
      </c>
      <c r="K249">
        <f t="shared" si="35"/>
        <v>4634.6824532343098</v>
      </c>
      <c r="L249" t="str">
        <f t="shared" si="29"/>
        <v/>
      </c>
    </row>
    <row r="250" spans="1:12">
      <c r="A250">
        <f t="shared" si="30"/>
        <v>243</v>
      </c>
      <c r="B250" s="5">
        <v>43713</v>
      </c>
      <c r="C250">
        <v>8.207976689127662</v>
      </c>
      <c r="D250" s="3"/>
      <c r="E250">
        <f>(E249*EXP(-1/$O$5)+C251)</f>
        <v>6089.0856240490966</v>
      </c>
      <c r="F250">
        <f t="shared" si="31"/>
        <v>6089.0856240490966</v>
      </c>
      <c r="G250">
        <f>(G249*EXP(-1/$O$6)+C251)</f>
        <v>916.11370247209095</v>
      </c>
      <c r="H250">
        <f t="shared" si="32"/>
        <v>1832.2274049441819</v>
      </c>
      <c r="I250" t="str">
        <f t="shared" si="33"/>
        <v/>
      </c>
      <c r="J250">
        <f t="shared" si="34"/>
        <v>4721.8582191049145</v>
      </c>
      <c r="K250">
        <f t="shared" si="35"/>
        <v>4721.8582191049145</v>
      </c>
      <c r="L250" t="str">
        <f t="shared" si="29"/>
        <v/>
      </c>
    </row>
    <row r="251" spans="1:12">
      <c r="A251">
        <f t="shared" si="30"/>
        <v>244</v>
      </c>
      <c r="B251" s="5">
        <v>43714</v>
      </c>
      <c r="C251">
        <v>37</v>
      </c>
      <c r="D251" s="3"/>
      <c r="E251">
        <f>(E250*EXP(-1/$O$5)+C252)</f>
        <v>6321.8197094851485</v>
      </c>
      <c r="F251">
        <f t="shared" si="31"/>
        <v>6321.8197094851485</v>
      </c>
      <c r="G251">
        <f>(G250*EXP(-1/$O$6)+C252)</f>
        <v>1170.1587223313691</v>
      </c>
      <c r="H251">
        <f t="shared" si="32"/>
        <v>2340.3174446627381</v>
      </c>
      <c r="I251" t="str">
        <f t="shared" si="33"/>
        <v/>
      </c>
      <c r="J251">
        <f t="shared" si="34"/>
        <v>4446.5022648224103</v>
      </c>
      <c r="K251">
        <f t="shared" si="35"/>
        <v>4446.5022648224103</v>
      </c>
      <c r="L251" t="str">
        <f t="shared" si="29"/>
        <v/>
      </c>
    </row>
    <row r="252" spans="1:12">
      <c r="A252">
        <f t="shared" si="30"/>
        <v>245</v>
      </c>
      <c r="B252" s="5">
        <v>43715</v>
      </c>
      <c r="C252">
        <v>376</v>
      </c>
      <c r="D252" s="3"/>
      <c r="E252">
        <f>(E251*EXP(-1/$O$5)+C253)</f>
        <v>6584.0779544323577</v>
      </c>
      <c r="F252">
        <f t="shared" si="31"/>
        <v>6584.0779544323577</v>
      </c>
      <c r="G252">
        <f>(G251*EXP(-1/$O$6)+C253)</f>
        <v>1425.3847355889732</v>
      </c>
      <c r="H252">
        <f t="shared" si="32"/>
        <v>2850.7694711779463</v>
      </c>
      <c r="I252" t="str">
        <f t="shared" si="33"/>
        <v/>
      </c>
      <c r="J252">
        <f t="shared" si="34"/>
        <v>4198.3084832544118</v>
      </c>
      <c r="K252">
        <f t="shared" si="35"/>
        <v>4198.3084832544118</v>
      </c>
      <c r="L252" t="str">
        <f t="shared" si="29"/>
        <v/>
      </c>
    </row>
    <row r="253" spans="1:12">
      <c r="A253">
        <f t="shared" si="30"/>
        <v>246</v>
      </c>
      <c r="B253" s="5">
        <v>43716</v>
      </c>
      <c r="C253">
        <v>411</v>
      </c>
      <c r="D253" s="3"/>
      <c r="E253">
        <f>(E252*EXP(-1/$O$5)+C254)</f>
        <v>6429.1657052144164</v>
      </c>
      <c r="F253">
        <f t="shared" si="31"/>
        <v>6429.1657052144164</v>
      </c>
      <c r="G253">
        <f>(G252*EXP(-1/$O$6)+C254)</f>
        <v>1235.6345259233369</v>
      </c>
      <c r="H253">
        <f t="shared" si="32"/>
        <v>2471.2690518466738</v>
      </c>
      <c r="I253" t="str">
        <f t="shared" si="33"/>
        <v/>
      </c>
      <c r="J253">
        <f t="shared" si="34"/>
        <v>4422.8966533677431</v>
      </c>
      <c r="K253">
        <f t="shared" si="35"/>
        <v>4422.8966533677431</v>
      </c>
      <c r="L253" t="str">
        <f t="shared" si="29"/>
        <v/>
      </c>
    </row>
    <row r="254" spans="1:12">
      <c r="A254">
        <f t="shared" si="30"/>
        <v>247</v>
      </c>
      <c r="B254" s="5">
        <v>43717</v>
      </c>
      <c r="C254">
        <v>0</v>
      </c>
      <c r="D254" s="3"/>
      <c r="E254">
        <f>(E253*EXP(-1/$O$5)+C255)</f>
        <v>6277.8982799374799</v>
      </c>
      <c r="F254">
        <f t="shared" si="31"/>
        <v>6277.8982799374799</v>
      </c>
      <c r="G254">
        <f>(G253*EXP(-1/$O$6)+C255)</f>
        <v>1071.1442626912337</v>
      </c>
      <c r="H254">
        <f t="shared" si="32"/>
        <v>2142.2885253824675</v>
      </c>
      <c r="I254" t="str">
        <f t="shared" si="33"/>
        <v/>
      </c>
      <c r="J254">
        <f t="shared" si="34"/>
        <v>4600.6097545550128</v>
      </c>
      <c r="K254">
        <f t="shared" si="35"/>
        <v>4600.6097545550128</v>
      </c>
      <c r="L254" t="str">
        <f t="shared" si="29"/>
        <v/>
      </c>
    </row>
    <row r="255" spans="1:12">
      <c r="A255">
        <f t="shared" si="30"/>
        <v>248</v>
      </c>
      <c r="B255" s="5">
        <v>43718</v>
      </c>
      <c r="C255">
        <v>0</v>
      </c>
      <c r="D255" s="3"/>
      <c r="E255">
        <f>(E254*EXP(-1/$O$5)+C256)</f>
        <v>6255.1899220417681</v>
      </c>
      <c r="F255">
        <f t="shared" si="31"/>
        <v>6255.1899220417681</v>
      </c>
      <c r="G255">
        <f>(G254*EXP(-1/$O$6)+C256)</f>
        <v>1053.5512887712334</v>
      </c>
      <c r="H255">
        <f t="shared" si="32"/>
        <v>2107.1025775424669</v>
      </c>
      <c r="I255" t="str">
        <f t="shared" si="33"/>
        <v/>
      </c>
      <c r="J255">
        <f t="shared" si="34"/>
        <v>4613.0873444993013</v>
      </c>
      <c r="K255">
        <f t="shared" si="35"/>
        <v>4613.0873444993013</v>
      </c>
      <c r="L255" t="str">
        <f t="shared" si="29"/>
        <v/>
      </c>
    </row>
    <row r="256" spans="1:12">
      <c r="A256">
        <f t="shared" si="30"/>
        <v>249</v>
      </c>
      <c r="B256" s="5">
        <v>43719</v>
      </c>
      <c r="C256">
        <v>125</v>
      </c>
      <c r="D256" s="3"/>
      <c r="E256">
        <f>(E255*EXP(-1/$O$5)+C257)</f>
        <v>6108.0158535062392</v>
      </c>
      <c r="F256">
        <f t="shared" si="31"/>
        <v>6108.0158535062392</v>
      </c>
      <c r="G256">
        <f>(G255*EXP(-1/$O$6)+C257)</f>
        <v>913.30032848910389</v>
      </c>
      <c r="H256">
        <f t="shared" si="32"/>
        <v>1826.6006569782078</v>
      </c>
      <c r="I256" t="str">
        <f t="shared" si="33"/>
        <v/>
      </c>
      <c r="J256">
        <f t="shared" si="34"/>
        <v>4746.4151965280316</v>
      </c>
      <c r="K256">
        <f t="shared" si="35"/>
        <v>4746.4151965280316</v>
      </c>
      <c r="L256" t="str">
        <f t="shared" si="29"/>
        <v/>
      </c>
    </row>
    <row r="257" spans="1:12">
      <c r="A257">
        <f t="shared" si="30"/>
        <v>250</v>
      </c>
      <c r="B257" s="5">
        <v>43720</v>
      </c>
      <c r="C257">
        <v>0</v>
      </c>
      <c r="D257" s="3"/>
      <c r="E257">
        <f>(E256*EXP(-1/$O$5)+C258)</f>
        <v>5964.3045425718783</v>
      </c>
      <c r="F257">
        <f t="shared" si="31"/>
        <v>5964.3045425718783</v>
      </c>
      <c r="G257">
        <f>(G256*EXP(-1/$O$6)+C258)</f>
        <v>791.71987060178537</v>
      </c>
      <c r="H257">
        <f t="shared" si="32"/>
        <v>1583.4397412035707</v>
      </c>
      <c r="I257" t="str">
        <f t="shared" si="33"/>
        <v/>
      </c>
      <c r="J257">
        <f t="shared" si="34"/>
        <v>4845.8648013683078</v>
      </c>
      <c r="K257">
        <f t="shared" si="35"/>
        <v>4845.8648013683078</v>
      </c>
      <c r="L257" t="str">
        <f t="shared" si="29"/>
        <v/>
      </c>
    </row>
    <row r="258" spans="1:12">
      <c r="A258">
        <f t="shared" si="30"/>
        <v>251</v>
      </c>
      <c r="B258" s="5">
        <v>43721</v>
      </c>
      <c r="C258">
        <v>0</v>
      </c>
      <c r="D258" s="3"/>
      <c r="E258">
        <f>(E257*EXP(-1/$O$5)+C259)</f>
        <v>5823.9745163927983</v>
      </c>
      <c r="F258">
        <f t="shared" si="31"/>
        <v>5823.9745163927983</v>
      </c>
      <c r="G258">
        <f>(G257*EXP(-1/$O$6)+C259)</f>
        <v>686.32445861776125</v>
      </c>
      <c r="H258">
        <f t="shared" si="32"/>
        <v>1372.6489172355225</v>
      </c>
      <c r="I258" t="str">
        <f t="shared" si="33"/>
        <v/>
      </c>
      <c r="J258">
        <f t="shared" si="34"/>
        <v>4916.325599157276</v>
      </c>
      <c r="K258">
        <f t="shared" si="35"/>
        <v>4916.325599157276</v>
      </c>
      <c r="L258" t="str">
        <f t="shared" si="29"/>
        <v/>
      </c>
    </row>
    <row r="259" spans="1:12">
      <c r="A259">
        <f t="shared" si="30"/>
        <v>252</v>
      </c>
      <c r="B259" s="5">
        <v>43722</v>
      </c>
      <c r="C259">
        <v>0</v>
      </c>
      <c r="D259" s="3"/>
      <c r="E259">
        <f>(E258*EXP(-1/$O$5)+C260)</f>
        <v>5686.9462190417589</v>
      </c>
      <c r="F259">
        <f t="shared" si="31"/>
        <v>5686.9462190417589</v>
      </c>
      <c r="G259">
        <f>(G258*EXP(-1/$O$6)+C260)</f>
        <v>594.95950523374529</v>
      </c>
      <c r="H259">
        <f t="shared" si="32"/>
        <v>1189.9190104674906</v>
      </c>
      <c r="I259" t="str">
        <f t="shared" si="33"/>
        <v/>
      </c>
      <c r="J259">
        <f t="shared" si="34"/>
        <v>4962.0272085742681</v>
      </c>
      <c r="K259">
        <f t="shared" si="35"/>
        <v>4962.0272085742681</v>
      </c>
      <c r="L259" t="str">
        <f t="shared" ref="L259:L322" si="36">IF(ISBLANK(D259),"",(K259-D259))</f>
        <v/>
      </c>
    </row>
    <row r="260" spans="1:12">
      <c r="A260">
        <f t="shared" ref="A260:A323" si="37">A259+1</f>
        <v>253</v>
      </c>
      <c r="B260" s="5">
        <v>43723</v>
      </c>
      <c r="C260">
        <v>0</v>
      </c>
      <c r="D260" s="3"/>
      <c r="E260">
        <f>(E259*EXP(-1/$O$5)+C261)</f>
        <v>5553.1419664083041</v>
      </c>
      <c r="F260">
        <f t="shared" si="31"/>
        <v>5553.1419664083041</v>
      </c>
      <c r="G260">
        <f>(G259*EXP(-1/$O$6)+C261)</f>
        <v>515.75724633343634</v>
      </c>
      <c r="H260">
        <f t="shared" si="32"/>
        <v>1031.5144926668727</v>
      </c>
      <c r="I260" t="str">
        <f t="shared" si="33"/>
        <v/>
      </c>
      <c r="J260">
        <f t="shared" si="34"/>
        <v>4986.6274737414315</v>
      </c>
      <c r="K260">
        <f t="shared" si="35"/>
        <v>4986.6274737414315</v>
      </c>
      <c r="L260" t="str">
        <f t="shared" si="36"/>
        <v/>
      </c>
    </row>
    <row r="261" spans="1:12">
      <c r="A261">
        <f t="shared" si="37"/>
        <v>254</v>
      </c>
      <c r="B261" s="5">
        <v>43724</v>
      </c>
      <c r="C261">
        <v>0</v>
      </c>
      <c r="D261" s="3"/>
      <c r="E261">
        <f>(E260*EXP(-1/$O$5)+C262)</f>
        <v>5422.4859021580714</v>
      </c>
      <c r="F261">
        <f t="shared" si="31"/>
        <v>5422.4859021580714</v>
      </c>
      <c r="G261">
        <f>(G260*EXP(-1/$O$6)+C262)</f>
        <v>447.09855848246633</v>
      </c>
      <c r="H261">
        <f t="shared" si="32"/>
        <v>894.19711696493266</v>
      </c>
      <c r="I261" t="str">
        <f t="shared" si="33"/>
        <v/>
      </c>
      <c r="J261">
        <f t="shared" si="34"/>
        <v>4993.2887851931391</v>
      </c>
      <c r="K261">
        <f t="shared" si="35"/>
        <v>4993.2887851931391</v>
      </c>
      <c r="L261" t="str">
        <f t="shared" si="36"/>
        <v/>
      </c>
    </row>
    <row r="262" spans="1:12">
      <c r="A262">
        <f t="shared" si="37"/>
        <v>255</v>
      </c>
      <c r="B262" s="5">
        <v>43725</v>
      </c>
      <c r="C262">
        <v>0</v>
      </c>
      <c r="D262" s="3"/>
      <c r="E262">
        <f>(E261*EXP(-1/$O$5)+C263)</f>
        <v>5294.9039547283028</v>
      </c>
      <c r="F262">
        <f t="shared" si="31"/>
        <v>5294.9039547283028</v>
      </c>
      <c r="G262">
        <f>(G261*EXP(-1/$O$6)+C263)</f>
        <v>387.57985935861416</v>
      </c>
      <c r="H262">
        <f t="shared" si="32"/>
        <v>775.15971871722832</v>
      </c>
      <c r="I262" t="str">
        <f t="shared" si="33"/>
        <v/>
      </c>
      <c r="J262">
        <f t="shared" si="34"/>
        <v>4984.7442360110745</v>
      </c>
      <c r="K262">
        <f t="shared" si="35"/>
        <v>4984.7442360110745</v>
      </c>
      <c r="L262" t="str">
        <f t="shared" si="36"/>
        <v/>
      </c>
    </row>
    <row r="263" spans="1:12">
      <c r="A263">
        <f t="shared" si="37"/>
        <v>256</v>
      </c>
      <c r="B263" s="5">
        <v>43726</v>
      </c>
      <c r="C263">
        <v>0</v>
      </c>
      <c r="D263" s="3"/>
      <c r="E263">
        <f>(E262*EXP(-1/$O$5)+C264)</f>
        <v>5170.3237953351791</v>
      </c>
      <c r="F263">
        <f t="shared" si="31"/>
        <v>5170.3237953351791</v>
      </c>
      <c r="G263">
        <f>(G262*EXP(-1/$O$6)+C264)</f>
        <v>335.98441446626623</v>
      </c>
      <c r="H263">
        <f t="shared" si="32"/>
        <v>671.96882893253246</v>
      </c>
      <c r="I263" t="str">
        <f t="shared" si="33"/>
        <v/>
      </c>
      <c r="J263">
        <f t="shared" si="34"/>
        <v>4963.3549664026468</v>
      </c>
      <c r="K263">
        <f t="shared" si="35"/>
        <v>4963.3549664026468</v>
      </c>
      <c r="L263" t="str">
        <f t="shared" si="36"/>
        <v/>
      </c>
    </row>
    <row r="264" spans="1:12">
      <c r="A264">
        <f t="shared" si="37"/>
        <v>257</v>
      </c>
      <c r="B264" s="5">
        <v>43727</v>
      </c>
      <c r="C264">
        <v>0</v>
      </c>
      <c r="D264" s="3"/>
      <c r="E264">
        <f>(E263*EXP(-1/$O$5)+C265)</f>
        <v>5048.6747969691705</v>
      </c>
      <c r="F264">
        <f t="shared" si="31"/>
        <v>5048.6747969691705</v>
      </c>
      <c r="G264">
        <f>(G263*EXP(-1/$O$6)+C265)</f>
        <v>291.2574635613114</v>
      </c>
      <c r="H264">
        <f t="shared" si="32"/>
        <v>582.51492712262279</v>
      </c>
      <c r="I264" t="str">
        <f t="shared" si="33"/>
        <v/>
      </c>
      <c r="J264">
        <f t="shared" si="34"/>
        <v>4931.1598698465477</v>
      </c>
      <c r="K264">
        <f t="shared" si="35"/>
        <v>4931.1598698465477</v>
      </c>
      <c r="L264" t="str">
        <f t="shared" si="36"/>
        <v/>
      </c>
    </row>
    <row r="265" spans="1:12">
      <c r="A265">
        <f t="shared" si="37"/>
        <v>258</v>
      </c>
      <c r="B265" s="5">
        <v>43728</v>
      </c>
      <c r="C265">
        <v>0</v>
      </c>
      <c r="D265" s="3"/>
      <c r="E265">
        <f>(E264*EXP(-1/$O$5)+C266)</f>
        <v>4929.8879943551574</v>
      </c>
      <c r="F265">
        <f t="shared" si="31"/>
        <v>4929.8879943551574</v>
      </c>
      <c r="G265">
        <f>(G264*EXP(-1/$O$6)+C266)</f>
        <v>252.48465829859467</v>
      </c>
      <c r="H265">
        <f t="shared" si="32"/>
        <v>504.96931659718933</v>
      </c>
      <c r="I265" t="str">
        <f t="shared" si="33"/>
        <v/>
      </c>
      <c r="J265">
        <f t="shared" si="34"/>
        <v>4889.918677757968</v>
      </c>
      <c r="K265">
        <f t="shared" si="35"/>
        <v>4889.918677757968</v>
      </c>
      <c r="L265" t="str">
        <f t="shared" si="36"/>
        <v/>
      </c>
    </row>
    <row r="266" spans="1:12">
      <c r="A266">
        <f t="shared" si="37"/>
        <v>259</v>
      </c>
      <c r="B266" s="5">
        <v>43729</v>
      </c>
      <c r="C266">
        <v>0</v>
      </c>
      <c r="D266" s="3"/>
      <c r="E266">
        <f>(E265*EXP(-1/$O$5)+C267)</f>
        <v>4813.896044854625</v>
      </c>
      <c r="F266">
        <f t="shared" si="31"/>
        <v>4813.896044854625</v>
      </c>
      <c r="G266">
        <f>(G265*EXP(-1/$O$6)+C267)</f>
        <v>218.873370305028</v>
      </c>
      <c r="H266">
        <f t="shared" si="32"/>
        <v>437.74674061005601</v>
      </c>
      <c r="I266" t="str">
        <f t="shared" si="33"/>
        <v/>
      </c>
      <c r="J266">
        <f t="shared" si="34"/>
        <v>4841.1493042445691</v>
      </c>
      <c r="K266">
        <f t="shared" si="35"/>
        <v>4841.1493042445691</v>
      </c>
      <c r="L266" t="str">
        <f t="shared" si="36"/>
        <v/>
      </c>
    </row>
    <row r="267" spans="1:12">
      <c r="A267">
        <f t="shared" si="37"/>
        <v>260</v>
      </c>
      <c r="B267" s="5">
        <v>43730</v>
      </c>
      <c r="C267">
        <v>0</v>
      </c>
      <c r="D267" s="3"/>
      <c r="E267">
        <f>(E266*EXP(-1/$O$5)+C268)</f>
        <v>4700.6331902877582</v>
      </c>
      <c r="F267">
        <f t="shared" si="31"/>
        <v>4700.6331902877582</v>
      </c>
      <c r="G267">
        <f>(G266*EXP(-1/$O$6)+C268)</f>
        <v>189.73648756126644</v>
      </c>
      <c r="H267">
        <f t="shared" si="32"/>
        <v>379.47297512253289</v>
      </c>
      <c r="I267" t="str">
        <f t="shared" si="33"/>
        <v/>
      </c>
      <c r="J267">
        <f t="shared" si="34"/>
        <v>4786.1602151652251</v>
      </c>
      <c r="K267">
        <f t="shared" si="35"/>
        <v>4786.1602151652251</v>
      </c>
      <c r="L267" t="str">
        <f t="shared" si="36"/>
        <v/>
      </c>
    </row>
    <row r="268" spans="1:12">
      <c r="A268">
        <f t="shared" si="37"/>
        <v>261</v>
      </c>
      <c r="B268" s="5">
        <v>43731</v>
      </c>
      <c r="C268">
        <v>0</v>
      </c>
      <c r="D268" s="3"/>
      <c r="E268">
        <f>(E267*EXP(-1/$O$5)+C269)</f>
        <v>4590.0352196538024</v>
      </c>
      <c r="F268">
        <f t="shared" si="31"/>
        <v>4590.0352196538024</v>
      </c>
      <c r="G268">
        <f>(G267*EXP(-1/$O$6)+C269)</f>
        <v>164.47836784308711</v>
      </c>
      <c r="H268">
        <f t="shared" si="32"/>
        <v>328.95673568617423</v>
      </c>
      <c r="I268" t="str">
        <f t="shared" si="33"/>
        <v/>
      </c>
      <c r="J268">
        <f t="shared" si="34"/>
        <v>4726.078483967628</v>
      </c>
      <c r="K268">
        <f t="shared" si="35"/>
        <v>4726.078483967628</v>
      </c>
      <c r="L268" t="str">
        <f t="shared" si="36"/>
        <v/>
      </c>
    </row>
    <row r="269" spans="1:12">
      <c r="A269">
        <f t="shared" si="37"/>
        <v>262</v>
      </c>
      <c r="B269" s="5">
        <v>43732</v>
      </c>
      <c r="C269">
        <v>0</v>
      </c>
      <c r="D269" s="3"/>
      <c r="E269">
        <f>(E268*EXP(-1/$O$5)+C270)</f>
        <v>4482.0394327285485</v>
      </c>
      <c r="F269">
        <f t="shared" si="31"/>
        <v>4482.0394327285485</v>
      </c>
      <c r="G269">
        <f>(G268*EXP(-1/$O$6)+C270)</f>
        <v>142.58266207015316</v>
      </c>
      <c r="H269">
        <f t="shared" si="32"/>
        <v>285.16532414030632</v>
      </c>
      <c r="I269" t="str">
        <f t="shared" si="33"/>
        <v/>
      </c>
      <c r="J269">
        <f t="shared" si="34"/>
        <v>4661.8741085882421</v>
      </c>
      <c r="K269">
        <f t="shared" si="35"/>
        <v>4661.8741085882421</v>
      </c>
      <c r="L269" t="str">
        <f t="shared" si="36"/>
        <v/>
      </c>
    </row>
    <row r="270" spans="1:12">
      <c r="A270">
        <f t="shared" si="37"/>
        <v>263</v>
      </c>
      <c r="B270" s="5">
        <v>43733</v>
      </c>
      <c r="C270">
        <v>0</v>
      </c>
      <c r="D270" s="3"/>
      <c r="E270">
        <f>(E269*EXP(-1/$O$5)+C271)</f>
        <v>4376.5846045183098</v>
      </c>
      <c r="F270">
        <f t="shared" si="31"/>
        <v>4376.5846045183098</v>
      </c>
      <c r="G270">
        <f>(G269*EXP(-1/$O$6)+C271)</f>
        <v>123.60175863616425</v>
      </c>
      <c r="H270">
        <f t="shared" si="32"/>
        <v>247.2035172723285</v>
      </c>
      <c r="I270" t="str">
        <f t="shared" si="33"/>
        <v/>
      </c>
      <c r="J270">
        <f t="shared" si="34"/>
        <v>4594.3810872459817</v>
      </c>
      <c r="K270">
        <f t="shared" si="35"/>
        <v>4594.3810872459817</v>
      </c>
      <c r="L270" t="str">
        <f t="shared" si="36"/>
        <v/>
      </c>
    </row>
    <row r="271" spans="1:12">
      <c r="A271">
        <f t="shared" si="37"/>
        <v>264</v>
      </c>
      <c r="B271" s="5">
        <v>43734</v>
      </c>
      <c r="C271">
        <v>0</v>
      </c>
      <c r="D271" s="3"/>
      <c r="E271">
        <f>(E270*EXP(-1/$O$5)+C272)</f>
        <v>4291.3800272211511</v>
      </c>
      <c r="F271">
        <f t="shared" si="31"/>
        <v>4291.3800272211511</v>
      </c>
      <c r="G271">
        <f>(G270*EXP(-1/$O$6)+C272)</f>
        <v>124.91670960286297</v>
      </c>
      <c r="H271">
        <f t="shared" si="32"/>
        <v>249.83341920572593</v>
      </c>
      <c r="I271" t="str">
        <f t="shared" si="33"/>
        <v/>
      </c>
      <c r="J271">
        <f t="shared" si="34"/>
        <v>4506.5466080154256</v>
      </c>
      <c r="K271">
        <f t="shared" si="35"/>
        <v>4506.5466080154256</v>
      </c>
      <c r="L271" t="str">
        <f t="shared" si="36"/>
        <v/>
      </c>
    </row>
    <row r="272" spans="1:12">
      <c r="A272">
        <f t="shared" si="37"/>
        <v>265</v>
      </c>
      <c r="B272" s="5">
        <v>43735</v>
      </c>
      <c r="C272">
        <v>17.769076670916043</v>
      </c>
      <c r="D272" s="3"/>
      <c r="E272">
        <f>(E271*EXP(-1/$O$5)+C273)</f>
        <v>4190.4110932463873</v>
      </c>
      <c r="F272">
        <f t="shared" si="31"/>
        <v>4190.4110932463873</v>
      </c>
      <c r="G272">
        <f>(G271*EXP(-1/$O$6)+C273)</f>
        <v>108.28753486423319</v>
      </c>
      <c r="H272">
        <f t="shared" si="32"/>
        <v>216.57506972846639</v>
      </c>
      <c r="I272" t="str">
        <f t="shared" si="33"/>
        <v/>
      </c>
      <c r="J272">
        <f t="shared" si="34"/>
        <v>4438.8360235179207</v>
      </c>
      <c r="K272">
        <f t="shared" si="35"/>
        <v>4438.8360235179207</v>
      </c>
      <c r="L272" t="str">
        <f t="shared" si="36"/>
        <v/>
      </c>
    </row>
    <row r="273" spans="1:12">
      <c r="A273">
        <f t="shared" si="37"/>
        <v>266</v>
      </c>
      <c r="B273" s="5">
        <v>43736</v>
      </c>
      <c r="C273">
        <v>0</v>
      </c>
      <c r="D273" s="3"/>
      <c r="E273">
        <f>(E272*EXP(-1/$O$5)+C274)</f>
        <v>4091.8177879885702</v>
      </c>
      <c r="F273">
        <f t="shared" si="31"/>
        <v>4091.8177879885702</v>
      </c>
      <c r="G273">
        <f>(G272*EXP(-1/$O$6)+C274)</f>
        <v>93.872070792231042</v>
      </c>
      <c r="H273">
        <f t="shared" si="32"/>
        <v>187.74414158446208</v>
      </c>
      <c r="I273" t="str">
        <f t="shared" si="33"/>
        <v/>
      </c>
      <c r="J273">
        <f t="shared" si="34"/>
        <v>4369.0736464041074</v>
      </c>
      <c r="K273">
        <f t="shared" si="35"/>
        <v>4369.0736464041074</v>
      </c>
      <c r="L273" t="str">
        <f t="shared" si="36"/>
        <v/>
      </c>
    </row>
    <row r="274" spans="1:12">
      <c r="A274">
        <f t="shared" si="37"/>
        <v>267</v>
      </c>
      <c r="B274" s="5">
        <v>43737</v>
      </c>
      <c r="C274">
        <v>0</v>
      </c>
      <c r="D274" s="3"/>
      <c r="E274">
        <f>(E273*EXP(-1/$O$5)+C275)</f>
        <v>4020.5979411869384</v>
      </c>
      <c r="F274">
        <f t="shared" si="31"/>
        <v>4020.5979411869384</v>
      </c>
      <c r="G274">
        <f>(G273*EXP(-1/$O$6)+C275)</f>
        <v>106.42934784965776</v>
      </c>
      <c r="H274">
        <f t="shared" si="32"/>
        <v>212.85869569931552</v>
      </c>
      <c r="I274" t="str">
        <f t="shared" si="33"/>
        <v/>
      </c>
      <c r="J274">
        <f t="shared" si="34"/>
        <v>4272.7392454876226</v>
      </c>
      <c r="K274">
        <f t="shared" si="35"/>
        <v>4272.7392454876226</v>
      </c>
      <c r="L274" t="str">
        <f t="shared" si="36"/>
        <v/>
      </c>
    </row>
    <row r="275" spans="1:12">
      <c r="A275">
        <f t="shared" si="37"/>
        <v>268</v>
      </c>
      <c r="B275" s="5">
        <v>43738</v>
      </c>
      <c r="C275">
        <v>25.053724276088143</v>
      </c>
      <c r="D275" s="3"/>
      <c r="E275">
        <f>(E274*EXP(-1/$O$5)+C276)</f>
        <v>3926.0000529813465</v>
      </c>
      <c r="F275">
        <f t="shared" si="31"/>
        <v>3926.0000529813465</v>
      </c>
      <c r="G275">
        <f>(G274*EXP(-1/$O$6)+C276)</f>
        <v>92.261249535692826</v>
      </c>
      <c r="H275">
        <f t="shared" si="32"/>
        <v>184.52249907138565</v>
      </c>
      <c r="I275" t="str">
        <f t="shared" si="33"/>
        <v/>
      </c>
      <c r="J275">
        <f t="shared" si="34"/>
        <v>4206.4775539099601</v>
      </c>
      <c r="K275">
        <f t="shared" si="35"/>
        <v>4206.4775539099601</v>
      </c>
      <c r="L275" t="str">
        <f t="shared" si="36"/>
        <v/>
      </c>
    </row>
    <row r="276" spans="1:12">
      <c r="B276" s="5"/>
      <c r="D276" s="3"/>
      <c r="L276" t="str">
        <f t="shared" si="36"/>
        <v/>
      </c>
    </row>
    <row r="277" spans="1:12">
      <c r="B277" s="5"/>
      <c r="D277" s="3"/>
      <c r="L277" t="str">
        <f t="shared" si="36"/>
        <v/>
      </c>
    </row>
    <row r="278" spans="1:12">
      <c r="B278" s="5"/>
      <c r="D278" s="3"/>
      <c r="L278" t="str">
        <f t="shared" si="36"/>
        <v/>
      </c>
    </row>
    <row r="279" spans="1:12">
      <c r="B279" s="5"/>
      <c r="D279" s="3"/>
      <c r="L279" t="str">
        <f t="shared" si="36"/>
        <v/>
      </c>
    </row>
    <row r="280" spans="1:12">
      <c r="B280" s="5"/>
      <c r="D280" s="3"/>
      <c r="L280" t="str">
        <f t="shared" si="36"/>
        <v/>
      </c>
    </row>
    <row r="281" spans="1:12">
      <c r="B281" s="5"/>
      <c r="D281" s="3"/>
      <c r="L281" t="str">
        <f t="shared" si="36"/>
        <v/>
      </c>
    </row>
    <row r="282" spans="1:12">
      <c r="B282" s="5"/>
      <c r="D282" s="3"/>
      <c r="L282" t="str">
        <f t="shared" si="36"/>
        <v/>
      </c>
    </row>
    <row r="283" spans="1:12">
      <c r="B283" s="5"/>
      <c r="D283" s="3"/>
      <c r="L283" t="str">
        <f t="shared" si="36"/>
        <v/>
      </c>
    </row>
    <row r="284" spans="1:12">
      <c r="B284" s="5"/>
      <c r="D284" s="3"/>
      <c r="L284" t="str">
        <f t="shared" si="36"/>
        <v/>
      </c>
    </row>
    <row r="285" spans="1:12">
      <c r="B285" s="5"/>
      <c r="D285" s="3"/>
      <c r="L285" t="str">
        <f t="shared" si="36"/>
        <v/>
      </c>
    </row>
    <row r="286" spans="1:12">
      <c r="B286" s="5"/>
      <c r="D286" s="3"/>
      <c r="L286" t="str">
        <f t="shared" si="36"/>
        <v/>
      </c>
    </row>
    <row r="287" spans="1:12">
      <c r="B287" s="5"/>
      <c r="D287" s="3"/>
      <c r="L287" t="str">
        <f t="shared" si="36"/>
        <v/>
      </c>
    </row>
    <row r="288" spans="1:12">
      <c r="B288" s="5"/>
      <c r="D288" s="3"/>
      <c r="L288" t="str">
        <f t="shared" si="36"/>
        <v/>
      </c>
    </row>
    <row r="289" spans="2:12">
      <c r="B289" s="5"/>
      <c r="D289" s="3"/>
      <c r="L289" t="str">
        <f t="shared" si="36"/>
        <v/>
      </c>
    </row>
    <row r="290" spans="2:12">
      <c r="B290" s="5"/>
      <c r="D290" s="3"/>
      <c r="L290" t="str">
        <f t="shared" si="36"/>
        <v/>
      </c>
    </row>
    <row r="291" spans="2:12">
      <c r="B291" s="5"/>
      <c r="D291" s="3"/>
      <c r="L291" t="str">
        <f t="shared" si="36"/>
        <v/>
      </c>
    </row>
    <row r="292" spans="2:12">
      <c r="B292" s="5"/>
      <c r="D292" s="3"/>
      <c r="L292" t="str">
        <f t="shared" si="36"/>
        <v/>
      </c>
    </row>
    <row r="293" spans="2:12">
      <c r="B293" s="5"/>
      <c r="D293" s="3"/>
      <c r="L293" t="str">
        <f t="shared" si="36"/>
        <v/>
      </c>
    </row>
    <row r="294" spans="2:12">
      <c r="B294" s="5"/>
      <c r="D294" s="3"/>
      <c r="L294" t="str">
        <f t="shared" si="36"/>
        <v/>
      </c>
    </row>
    <row r="295" spans="2:12">
      <c r="B295" s="5"/>
      <c r="D295" s="3"/>
      <c r="L295" t="str">
        <f t="shared" si="36"/>
        <v/>
      </c>
    </row>
    <row r="296" spans="2:12">
      <c r="B296" s="5"/>
      <c r="D296" s="3"/>
      <c r="L296" t="str">
        <f t="shared" si="36"/>
        <v/>
      </c>
    </row>
    <row r="297" spans="2:12">
      <c r="B297" s="5"/>
      <c r="D297" s="3"/>
      <c r="L297" t="str">
        <f t="shared" si="36"/>
        <v/>
      </c>
    </row>
    <row r="298" spans="2:12">
      <c r="B298" s="5"/>
      <c r="D298" s="3"/>
      <c r="L298" t="str">
        <f t="shared" si="36"/>
        <v/>
      </c>
    </row>
    <row r="299" spans="2:12">
      <c r="B299" s="5"/>
      <c r="D299" s="3"/>
      <c r="L299" t="str">
        <f t="shared" si="36"/>
        <v/>
      </c>
    </row>
    <row r="300" spans="2:12">
      <c r="B300" s="5"/>
      <c r="D300" s="3"/>
      <c r="L300" t="str">
        <f t="shared" si="36"/>
        <v/>
      </c>
    </row>
    <row r="301" spans="2:12">
      <c r="B301" s="5"/>
      <c r="D301" s="3"/>
      <c r="L301" t="str">
        <f t="shared" si="36"/>
        <v/>
      </c>
    </row>
    <row r="302" spans="2:12">
      <c r="B302" s="5"/>
      <c r="D302" s="3"/>
      <c r="L302" t="str">
        <f t="shared" si="36"/>
        <v/>
      </c>
    </row>
    <row r="303" spans="2:12">
      <c r="B303" s="5"/>
      <c r="D303" s="3"/>
      <c r="L303" t="str">
        <f t="shared" si="36"/>
        <v/>
      </c>
    </row>
    <row r="304" spans="2:12">
      <c r="B304" s="5"/>
      <c r="D304" s="3"/>
      <c r="L304" t="str">
        <f t="shared" si="36"/>
        <v/>
      </c>
    </row>
    <row r="305" spans="2:12">
      <c r="B305" s="5"/>
      <c r="D305" s="3"/>
      <c r="L305" t="str">
        <f t="shared" si="36"/>
        <v/>
      </c>
    </row>
    <row r="306" spans="2:12">
      <c r="B306" s="5"/>
      <c r="D306" s="3"/>
      <c r="L306" t="str">
        <f t="shared" si="36"/>
        <v/>
      </c>
    </row>
    <row r="307" spans="2:12">
      <c r="B307" s="5"/>
      <c r="D307" s="3"/>
      <c r="L307" t="str">
        <f t="shared" si="36"/>
        <v/>
      </c>
    </row>
    <row r="308" spans="2:12">
      <c r="B308" s="5"/>
      <c r="D308" s="3"/>
      <c r="L308" t="str">
        <f t="shared" si="36"/>
        <v/>
      </c>
    </row>
    <row r="309" spans="2:12">
      <c r="B309" s="5"/>
      <c r="D309" s="3"/>
      <c r="L309" t="str">
        <f t="shared" si="36"/>
        <v/>
      </c>
    </row>
    <row r="310" spans="2:12">
      <c r="B310" s="5"/>
      <c r="D310" s="3"/>
      <c r="L310" t="str">
        <f t="shared" si="36"/>
        <v/>
      </c>
    </row>
    <row r="311" spans="2:12">
      <c r="B311" s="5"/>
      <c r="D311" s="3"/>
      <c r="L311" t="str">
        <f t="shared" si="36"/>
        <v/>
      </c>
    </row>
    <row r="312" spans="2:12">
      <c r="B312" s="5"/>
      <c r="D312" s="3"/>
      <c r="L312" t="str">
        <f t="shared" si="36"/>
        <v/>
      </c>
    </row>
    <row r="313" spans="2:12">
      <c r="B313" s="5"/>
      <c r="D313" s="3"/>
      <c r="L313" t="str">
        <f t="shared" si="36"/>
        <v/>
      </c>
    </row>
    <row r="314" spans="2:12">
      <c r="B314" s="5"/>
      <c r="D314" s="3"/>
      <c r="L314" t="str">
        <f t="shared" si="36"/>
        <v/>
      </c>
    </row>
    <row r="315" spans="2:12">
      <c r="B315" s="5"/>
      <c r="D315" s="3"/>
      <c r="L315" t="str">
        <f t="shared" si="36"/>
        <v/>
      </c>
    </row>
    <row r="316" spans="2:12">
      <c r="B316" s="5"/>
      <c r="D316" s="3"/>
      <c r="L316" t="str">
        <f t="shared" si="36"/>
        <v/>
      </c>
    </row>
    <row r="317" spans="2:12">
      <c r="B317" s="5"/>
      <c r="D317" s="3"/>
      <c r="L317" t="str">
        <f t="shared" si="36"/>
        <v/>
      </c>
    </row>
    <row r="318" spans="2:12">
      <c r="B318" s="5"/>
      <c r="D318" s="3"/>
      <c r="L318" t="str">
        <f t="shared" si="36"/>
        <v/>
      </c>
    </row>
    <row r="319" spans="2:12">
      <c r="B319" s="5"/>
      <c r="D319" s="3"/>
      <c r="L319" t="str">
        <f t="shared" si="36"/>
        <v/>
      </c>
    </row>
    <row r="320" spans="2:12">
      <c r="B320" s="5"/>
      <c r="D320" s="3"/>
      <c r="L320" t="str">
        <f t="shared" si="36"/>
        <v/>
      </c>
    </row>
    <row r="321" spans="2:12">
      <c r="B321" s="5"/>
      <c r="D321" s="3"/>
      <c r="L321" t="str">
        <f t="shared" si="36"/>
        <v/>
      </c>
    </row>
    <row r="322" spans="2:12">
      <c r="B322" s="5"/>
      <c r="D322" s="3"/>
      <c r="L322" t="str">
        <f t="shared" si="36"/>
        <v/>
      </c>
    </row>
    <row r="323" spans="2:12">
      <c r="B323" s="5"/>
      <c r="D323" s="3"/>
      <c r="L323" t="str">
        <f t="shared" ref="L323:L367" si="38">IF(ISBLANK(D323),"",(K323-D323))</f>
        <v/>
      </c>
    </row>
    <row r="324" spans="2:12">
      <c r="B324" s="5"/>
      <c r="D324" s="3"/>
      <c r="L324" t="str">
        <f t="shared" si="38"/>
        <v/>
      </c>
    </row>
    <row r="325" spans="2:12">
      <c r="B325" s="5"/>
      <c r="D325" s="3"/>
      <c r="L325" t="str">
        <f t="shared" si="38"/>
        <v/>
      </c>
    </row>
    <row r="326" spans="2:12">
      <c r="B326" s="5"/>
      <c r="D326" s="3"/>
      <c r="L326" t="str">
        <f t="shared" si="38"/>
        <v/>
      </c>
    </row>
    <row r="327" spans="2:12">
      <c r="B327" s="5"/>
      <c r="D327" s="3"/>
      <c r="L327" t="str">
        <f t="shared" si="38"/>
        <v/>
      </c>
    </row>
    <row r="328" spans="2:12">
      <c r="B328" s="5"/>
      <c r="D328" s="3"/>
      <c r="L328" t="str">
        <f t="shared" si="38"/>
        <v/>
      </c>
    </row>
    <row r="329" spans="2:12">
      <c r="B329" s="5"/>
      <c r="D329" s="3"/>
      <c r="L329" t="str">
        <f t="shared" si="38"/>
        <v/>
      </c>
    </row>
    <row r="330" spans="2:12">
      <c r="B330" s="5"/>
      <c r="D330" s="3"/>
      <c r="L330" t="str">
        <f t="shared" si="38"/>
        <v/>
      </c>
    </row>
    <row r="331" spans="2:12">
      <c r="B331" s="5"/>
      <c r="D331" s="3"/>
      <c r="L331" t="str">
        <f t="shared" si="38"/>
        <v/>
      </c>
    </row>
    <row r="332" spans="2:12">
      <c r="B332" s="5"/>
      <c r="D332" s="3"/>
      <c r="L332" t="str">
        <f t="shared" si="38"/>
        <v/>
      </c>
    </row>
    <row r="333" spans="2:12">
      <c r="B333" s="5"/>
      <c r="D333" s="3"/>
      <c r="L333" t="str">
        <f t="shared" si="38"/>
        <v/>
      </c>
    </row>
    <row r="334" spans="2:12">
      <c r="B334" s="5"/>
      <c r="D334" s="3"/>
      <c r="L334" t="str">
        <f t="shared" si="38"/>
        <v/>
      </c>
    </row>
    <row r="335" spans="2:12">
      <c r="B335" s="5"/>
      <c r="D335" s="3"/>
      <c r="L335" t="str">
        <f t="shared" si="38"/>
        <v/>
      </c>
    </row>
    <row r="336" spans="2:12">
      <c r="B336" s="5"/>
      <c r="D336" s="3"/>
      <c r="L336" t="str">
        <f t="shared" si="38"/>
        <v/>
      </c>
    </row>
    <row r="337" spans="2:12">
      <c r="B337" s="5"/>
      <c r="D337" s="3"/>
      <c r="L337" t="str">
        <f t="shared" si="38"/>
        <v/>
      </c>
    </row>
    <row r="338" spans="2:12">
      <c r="B338" s="5"/>
      <c r="D338" s="3"/>
      <c r="L338" t="str">
        <f t="shared" si="38"/>
        <v/>
      </c>
    </row>
    <row r="339" spans="2:12">
      <c r="B339" s="5"/>
      <c r="D339" s="3"/>
      <c r="L339" t="str">
        <f t="shared" si="38"/>
        <v/>
      </c>
    </row>
    <row r="340" spans="2:12">
      <c r="B340" s="5"/>
      <c r="D340" s="3"/>
      <c r="L340" t="str">
        <f t="shared" si="38"/>
        <v/>
      </c>
    </row>
    <row r="341" spans="2:12">
      <c r="B341" s="5"/>
      <c r="D341" s="3"/>
      <c r="L341" t="str">
        <f t="shared" si="38"/>
        <v/>
      </c>
    </row>
    <row r="342" spans="2:12">
      <c r="B342" s="5"/>
      <c r="D342" s="3"/>
      <c r="L342" t="str">
        <f t="shared" si="38"/>
        <v/>
      </c>
    </row>
    <row r="343" spans="2:12">
      <c r="B343" s="5"/>
      <c r="D343" s="3"/>
      <c r="L343" t="str">
        <f t="shared" si="38"/>
        <v/>
      </c>
    </row>
    <row r="344" spans="2:12">
      <c r="B344" s="5"/>
      <c r="D344" s="3"/>
      <c r="L344" t="str">
        <f t="shared" si="38"/>
        <v/>
      </c>
    </row>
    <row r="345" spans="2:12">
      <c r="B345" s="5"/>
      <c r="D345" s="3"/>
      <c r="L345" t="str">
        <f t="shared" si="38"/>
        <v/>
      </c>
    </row>
    <row r="346" spans="2:12">
      <c r="B346" s="5"/>
      <c r="D346" s="3"/>
      <c r="L346" t="str">
        <f t="shared" si="38"/>
        <v/>
      </c>
    </row>
    <row r="347" spans="2:12">
      <c r="B347" s="5"/>
      <c r="D347" s="3"/>
      <c r="L347" t="str">
        <f t="shared" si="38"/>
        <v/>
      </c>
    </row>
    <row r="348" spans="2:12">
      <c r="B348" s="5"/>
      <c r="D348" s="3"/>
      <c r="L348" t="str">
        <f t="shared" si="38"/>
        <v/>
      </c>
    </row>
    <row r="349" spans="2:12">
      <c r="B349" s="5"/>
      <c r="D349" s="3"/>
      <c r="L349" t="str">
        <f t="shared" si="38"/>
        <v/>
      </c>
    </row>
    <row r="350" spans="2:12">
      <c r="B350" s="5"/>
      <c r="D350" s="3"/>
      <c r="L350" t="str">
        <f t="shared" si="38"/>
        <v/>
      </c>
    </row>
    <row r="351" spans="2:12">
      <c r="B351" s="5"/>
      <c r="D351" s="3"/>
      <c r="L351" t="str">
        <f t="shared" si="38"/>
        <v/>
      </c>
    </row>
    <row r="352" spans="2:12">
      <c r="B352" s="5"/>
      <c r="D352" s="3"/>
      <c r="L352" t="str">
        <f t="shared" si="38"/>
        <v/>
      </c>
    </row>
    <row r="353" spans="2:12">
      <c r="B353" s="5"/>
      <c r="D353" s="3"/>
      <c r="L353" t="str">
        <f t="shared" si="38"/>
        <v/>
      </c>
    </row>
    <row r="354" spans="2:12">
      <c r="B354" s="5"/>
      <c r="D354" s="3"/>
      <c r="L354" t="str">
        <f t="shared" si="38"/>
        <v/>
      </c>
    </row>
    <row r="355" spans="2:12">
      <c r="B355" s="5"/>
      <c r="D355" s="3"/>
      <c r="L355" t="str">
        <f t="shared" si="38"/>
        <v/>
      </c>
    </row>
    <row r="356" spans="2:12">
      <c r="B356" s="5"/>
      <c r="D356" s="3"/>
      <c r="L356" t="str">
        <f t="shared" si="38"/>
        <v/>
      </c>
    </row>
    <row r="357" spans="2:12">
      <c r="B357" s="5"/>
      <c r="D357" s="3"/>
      <c r="L357" t="str">
        <f t="shared" si="38"/>
        <v/>
      </c>
    </row>
    <row r="358" spans="2:12">
      <c r="B358" s="5"/>
      <c r="D358" s="3"/>
      <c r="L358" t="str">
        <f t="shared" si="38"/>
        <v/>
      </c>
    </row>
    <row r="359" spans="2:12">
      <c r="B359" s="5"/>
      <c r="D359" s="3"/>
      <c r="L359" t="str">
        <f t="shared" si="38"/>
        <v/>
      </c>
    </row>
    <row r="360" spans="2:12">
      <c r="B360" s="5"/>
      <c r="D360" s="3"/>
      <c r="L360" t="str">
        <f t="shared" si="38"/>
        <v/>
      </c>
    </row>
    <row r="361" spans="2:12">
      <c r="B361" s="5"/>
      <c r="D361" s="3"/>
      <c r="L361" t="str">
        <f t="shared" si="38"/>
        <v/>
      </c>
    </row>
    <row r="362" spans="2:12">
      <c r="B362" s="5"/>
      <c r="D362" s="3"/>
      <c r="L362" t="str">
        <f t="shared" si="38"/>
        <v/>
      </c>
    </row>
    <row r="363" spans="2:12">
      <c r="B363" s="5"/>
      <c r="D363" s="3"/>
      <c r="L363" t="str">
        <f t="shared" si="38"/>
        <v/>
      </c>
    </row>
    <row r="364" spans="2:12">
      <c r="B364" s="5"/>
      <c r="D364" s="3"/>
      <c r="L364" t="str">
        <f t="shared" si="38"/>
        <v/>
      </c>
    </row>
    <row r="365" spans="2:12">
      <c r="B365" s="5"/>
      <c r="D365" s="3"/>
      <c r="L365" t="str">
        <f t="shared" si="38"/>
        <v/>
      </c>
    </row>
    <row r="366" spans="2:12">
      <c r="B366" s="5"/>
      <c r="D366" s="3"/>
      <c r="L366" t="str">
        <f t="shared" si="38"/>
        <v/>
      </c>
    </row>
    <row r="367" spans="2:12">
      <c r="B367" s="5"/>
      <c r="D367" s="3"/>
      <c r="L367" t="str">
        <f t="shared" si="3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F9D8-7D28-4517-8746-6940DEB3EA8B}">
  <dimension ref="A1:Y368"/>
  <sheetViews>
    <sheetView view="pageLayout" zoomScaleNormal="100" workbookViewId="0">
      <selection activeCell="D6" sqref="D6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C2" s="3"/>
      <c r="D2" s="3"/>
      <c r="M2" t="str">
        <f>IF(L2="","",(ABS(L2)/D2)*100)</f>
        <v/>
      </c>
      <c r="N2" t="s">
        <v>16</v>
      </c>
      <c r="O2" s="6">
        <v>465</v>
      </c>
      <c r="Q2" t="s">
        <v>19</v>
      </c>
      <c r="R2">
        <f>SUMSQ(L2:L90)</f>
        <v>254703244.33097559</v>
      </c>
      <c r="S2">
        <f>SQRT(R2)</f>
        <v>15959.424937352085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M3" t="str">
        <f t="shared" ref="M3:M66" si="0">IF(L3="","",(ABS(L3)/D3)*100)</f>
        <v/>
      </c>
      <c r="N3" t="s">
        <v>12</v>
      </c>
      <c r="O3" s="4">
        <v>1</v>
      </c>
      <c r="Q3" t="s">
        <v>20</v>
      </c>
      <c r="R3">
        <f>RSQ(D2:D367,I2:I367)</f>
        <v>4.9060196225033433E-4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>
        <f>R7</f>
        <v>0</v>
      </c>
    </row>
    <row r="4" spans="1:25">
      <c r="B4" s="5"/>
      <c r="D4" s="3"/>
      <c r="M4" t="str">
        <f t="shared" si="0"/>
        <v/>
      </c>
      <c r="N4" t="s">
        <v>13</v>
      </c>
      <c r="O4" s="4">
        <v>2</v>
      </c>
      <c r="P4">
        <f>O4/O3</f>
        <v>2</v>
      </c>
      <c r="Q4" t="s">
        <v>21</v>
      </c>
      <c r="R4">
        <f>1-((1-$R$3)*($Y$3-1))/(Y3-Y4-1)</f>
        <v>0.83341510032704169</v>
      </c>
      <c r="W4" t="s">
        <v>27</v>
      </c>
      <c r="X4" t="s">
        <v>25</v>
      </c>
      <c r="Y4">
        <v>5</v>
      </c>
    </row>
    <row r="5" spans="1:25">
      <c r="B5" s="5"/>
      <c r="D5" s="3"/>
      <c r="M5" t="str">
        <f t="shared" si="0"/>
        <v/>
      </c>
      <c r="N5" s="1" t="s">
        <v>14</v>
      </c>
      <c r="O5" s="4">
        <v>42</v>
      </c>
      <c r="Q5" s="1" t="s">
        <v>22</v>
      </c>
      <c r="R5">
        <f>LARGE(L2:L367,1)/LARGE(D2:D367,1)*100</f>
        <v>2494.8571042254043</v>
      </c>
    </row>
    <row r="6" spans="1:25">
      <c r="B6" s="5"/>
      <c r="D6" s="3"/>
      <c r="M6" t="str">
        <f t="shared" si="0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902.06039363277841</v>
      </c>
      <c r="S6">
        <f>_xlfn.STDEV.P(M2:M367)</f>
        <v>768.0077260242997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J7">
        <v>465</v>
      </c>
      <c r="K7">
        <v>465</v>
      </c>
      <c r="M7" t="str">
        <f t="shared" si="0"/>
        <v/>
      </c>
    </row>
    <row r="8" spans="1:25">
      <c r="A8">
        <f t="shared" ref="A4:A67" si="1">A7+1</f>
        <v>1</v>
      </c>
      <c r="B8" s="5">
        <v>43471</v>
      </c>
      <c r="C8">
        <v>953</v>
      </c>
      <c r="D8" s="3">
        <v>465</v>
      </c>
      <c r="E8">
        <f t="shared" ref="E4:E67" si="2">(E7*EXP(-1/$O$5)+C8)</f>
        <v>953</v>
      </c>
      <c r="F8">
        <f t="shared" ref="F4:F67" si="3">E8*$O$3</f>
        <v>953</v>
      </c>
      <c r="G8">
        <f t="shared" ref="G4:G67" si="4">(G7*EXP(-1/$O$6)+C8)</f>
        <v>953</v>
      </c>
      <c r="H8">
        <f t="shared" ref="H4:H67" si="5">G8*$O$4</f>
        <v>1906</v>
      </c>
      <c r="I8">
        <f t="shared" ref="I4:I67" si="6">IF(ISBLANK(D8),"",($O$2+((E7*EXP(-1/$O$5))*$O$3)-((G7*EXP(-1/$O$6))*$O$4)))</f>
        <v>465</v>
      </c>
      <c r="J8">
        <f t="shared" ref="J3:J66" si="7">$O$2+F8-H8</f>
        <v>-488</v>
      </c>
      <c r="K8">
        <f t="shared" ref="K4:K67" si="8">IF(I8="",J8,I8)</f>
        <v>465</v>
      </c>
      <c r="L8">
        <f t="shared" ref="L3:L66" si="9">IF(ISBLANK(D8),"",(K8-D8))</f>
        <v>0</v>
      </c>
      <c r="M8">
        <f t="shared" si="0"/>
        <v>0</v>
      </c>
      <c r="O8">
        <f>1.1*O3</f>
        <v>1.1000000000000001</v>
      </c>
    </row>
    <row r="9" spans="1:25">
      <c r="A9">
        <f t="shared" si="1"/>
        <v>2</v>
      </c>
      <c r="B9" s="5">
        <v>43472</v>
      </c>
      <c r="C9">
        <v>99.3108</v>
      </c>
      <c r="D9" s="3"/>
      <c r="E9">
        <f t="shared" si="2"/>
        <v>1029.8883173795878</v>
      </c>
      <c r="F9">
        <f t="shared" si="3"/>
        <v>1029.8883173795878</v>
      </c>
      <c r="G9">
        <f t="shared" si="4"/>
        <v>925.445438461923</v>
      </c>
      <c r="H9">
        <f t="shared" si="5"/>
        <v>1850.890876923846</v>
      </c>
      <c r="I9" t="str">
        <f t="shared" si="6"/>
        <v/>
      </c>
      <c r="J9">
        <f t="shared" si="7"/>
        <v>-356.00255954425825</v>
      </c>
      <c r="K9">
        <f t="shared" si="8"/>
        <v>-356.00255954425825</v>
      </c>
      <c r="L9" t="str">
        <f t="shared" si="9"/>
        <v/>
      </c>
      <c r="M9" t="str">
        <f t="shared" si="0"/>
        <v/>
      </c>
    </row>
    <row r="10" spans="1:25">
      <c r="A10">
        <f t="shared" si="1"/>
        <v>3</v>
      </c>
      <c r="B10" s="5">
        <v>43473</v>
      </c>
      <c r="C10">
        <v>0</v>
      </c>
      <c r="D10" s="3"/>
      <c r="E10">
        <f t="shared" si="2"/>
        <v>1005.6567823350869</v>
      </c>
      <c r="F10">
        <f t="shared" si="3"/>
        <v>1005.6567823350869</v>
      </c>
      <c r="G10">
        <f t="shared" si="4"/>
        <v>802.24819802725779</v>
      </c>
      <c r="H10">
        <f t="shared" si="5"/>
        <v>1604.4963960545156</v>
      </c>
      <c r="I10" t="str">
        <f t="shared" si="6"/>
        <v/>
      </c>
      <c r="J10">
        <f t="shared" si="7"/>
        <v>-133.8396137194286</v>
      </c>
      <c r="K10">
        <f t="shared" si="8"/>
        <v>-133.8396137194286</v>
      </c>
      <c r="L10" t="str">
        <f t="shared" si="9"/>
        <v/>
      </c>
      <c r="M10" t="str">
        <f t="shared" si="0"/>
        <v/>
      </c>
    </row>
    <row r="11" spans="1:25">
      <c r="A11">
        <f t="shared" si="1"/>
        <v>4</v>
      </c>
      <c r="B11" s="5">
        <v>43474</v>
      </c>
      <c r="C11">
        <v>116.88200000000001</v>
      </c>
      <c r="D11" s="3"/>
      <c r="E11">
        <f t="shared" si="2"/>
        <v>1098.87737444001</v>
      </c>
      <c r="F11">
        <f t="shared" si="3"/>
        <v>1098.87737444001</v>
      </c>
      <c r="G11">
        <f t="shared" si="4"/>
        <v>812.33323298423693</v>
      </c>
      <c r="H11">
        <f t="shared" si="5"/>
        <v>1624.6664659684739</v>
      </c>
      <c r="I11" t="str">
        <f t="shared" si="6"/>
        <v/>
      </c>
      <c r="J11">
        <f t="shared" si="7"/>
        <v>-60.789091528463814</v>
      </c>
      <c r="K11">
        <f t="shared" si="8"/>
        <v>-60.789091528463814</v>
      </c>
      <c r="L11" t="str">
        <f t="shared" si="9"/>
        <v/>
      </c>
      <c r="M11" t="str">
        <f t="shared" si="0"/>
        <v/>
      </c>
    </row>
    <row r="12" spans="1:25">
      <c r="A12">
        <f t="shared" si="1"/>
        <v>5</v>
      </c>
      <c r="B12" s="5">
        <v>43475</v>
      </c>
      <c r="C12">
        <v>611</v>
      </c>
      <c r="D12" s="3"/>
      <c r="E12">
        <f t="shared" si="2"/>
        <v>1684.0226432434254</v>
      </c>
      <c r="F12">
        <f t="shared" si="3"/>
        <v>1684.0226432434254</v>
      </c>
      <c r="G12">
        <f t="shared" si="4"/>
        <v>1315.1937269066502</v>
      </c>
      <c r="H12">
        <f t="shared" si="5"/>
        <v>2630.3874538133005</v>
      </c>
      <c r="I12" t="str">
        <f t="shared" si="6"/>
        <v/>
      </c>
      <c r="J12">
        <f t="shared" si="7"/>
        <v>-481.36481056987486</v>
      </c>
      <c r="K12">
        <f t="shared" si="8"/>
        <v>-481.36481056987486</v>
      </c>
      <c r="L12" t="str">
        <f t="shared" si="9"/>
        <v/>
      </c>
      <c r="M12" t="str">
        <f t="shared" si="0"/>
        <v/>
      </c>
    </row>
    <row r="13" spans="1:25">
      <c r="A13">
        <f t="shared" si="1"/>
        <v>6</v>
      </c>
      <c r="B13" s="5">
        <v>43476</v>
      </c>
      <c r="C13">
        <v>464</v>
      </c>
      <c r="D13" s="3"/>
      <c r="E13">
        <f t="shared" si="2"/>
        <v>2108.4004308084768</v>
      </c>
      <c r="F13">
        <f t="shared" si="3"/>
        <v>2108.4004308084768</v>
      </c>
      <c r="G13">
        <f t="shared" si="4"/>
        <v>1604.1123757454509</v>
      </c>
      <c r="H13">
        <f t="shared" si="5"/>
        <v>3208.2247514909018</v>
      </c>
      <c r="I13" t="str">
        <f t="shared" si="6"/>
        <v/>
      </c>
      <c r="J13">
        <f t="shared" si="7"/>
        <v>-634.82432068242497</v>
      </c>
      <c r="K13">
        <f t="shared" si="8"/>
        <v>-634.82432068242497</v>
      </c>
      <c r="L13" t="str">
        <f t="shared" si="9"/>
        <v/>
      </c>
      <c r="M13" t="str">
        <f t="shared" si="0"/>
        <v/>
      </c>
    </row>
    <row r="14" spans="1:25">
      <c r="A14">
        <f t="shared" si="1"/>
        <v>7</v>
      </c>
      <c r="B14" s="5">
        <v>43477</v>
      </c>
      <c r="C14">
        <v>114</v>
      </c>
      <c r="D14" s="3"/>
      <c r="E14">
        <f t="shared" si="2"/>
        <v>2172.7933248098698</v>
      </c>
      <c r="F14">
        <f t="shared" si="3"/>
        <v>2172.7933248098698</v>
      </c>
      <c r="G14">
        <f t="shared" si="4"/>
        <v>1504.5695672494905</v>
      </c>
      <c r="H14">
        <f t="shared" si="5"/>
        <v>3009.1391344989811</v>
      </c>
      <c r="I14" t="str">
        <f t="shared" si="6"/>
        <v/>
      </c>
      <c r="J14">
        <f t="shared" si="7"/>
        <v>-371.34580968911132</v>
      </c>
      <c r="K14">
        <f t="shared" si="8"/>
        <v>-371.34580968911132</v>
      </c>
      <c r="L14" t="str">
        <f t="shared" si="9"/>
        <v/>
      </c>
      <c r="M14" t="str">
        <f t="shared" si="0"/>
        <v/>
      </c>
    </row>
    <row r="15" spans="1:25">
      <c r="A15">
        <f t="shared" si="1"/>
        <v>8</v>
      </c>
      <c r="B15" s="5">
        <v>43478</v>
      </c>
      <c r="C15">
        <v>526</v>
      </c>
      <c r="D15" s="3">
        <v>447</v>
      </c>
      <c r="E15">
        <f t="shared" si="2"/>
        <v>2647.6711626238289</v>
      </c>
      <c r="F15">
        <f t="shared" si="3"/>
        <v>2647.6711626238289</v>
      </c>
      <c r="G15">
        <f t="shared" si="4"/>
        <v>1830.2781064852779</v>
      </c>
      <c r="H15">
        <f t="shared" si="5"/>
        <v>3660.5562129705559</v>
      </c>
      <c r="I15">
        <f t="shared" si="6"/>
        <v>-21.885050346726985</v>
      </c>
      <c r="J15">
        <f t="shared" si="7"/>
        <v>-547.88505034672698</v>
      </c>
      <c r="K15">
        <f t="shared" si="8"/>
        <v>-21.885050346726985</v>
      </c>
      <c r="L15">
        <f t="shared" si="9"/>
        <v>-468.88505034672698</v>
      </c>
      <c r="M15">
        <f t="shared" si="0"/>
        <v>104.8959844176123</v>
      </c>
    </row>
    <row r="16" spans="1:25">
      <c r="A16">
        <f t="shared" si="1"/>
        <v>9</v>
      </c>
      <c r="B16" s="5">
        <v>43479</v>
      </c>
      <c r="C16">
        <v>33</v>
      </c>
      <c r="D16" s="3"/>
      <c r="E16">
        <f t="shared" si="2"/>
        <v>2618.375925867796</v>
      </c>
      <c r="F16">
        <f t="shared" si="3"/>
        <v>2618.375925867796</v>
      </c>
      <c r="G16">
        <f t="shared" si="4"/>
        <v>1619.627640908697</v>
      </c>
      <c r="H16">
        <f t="shared" si="5"/>
        <v>3239.255281817394</v>
      </c>
      <c r="I16" t="str">
        <f t="shared" si="6"/>
        <v/>
      </c>
      <c r="J16">
        <f t="shared" si="7"/>
        <v>-155.87935594959799</v>
      </c>
      <c r="K16">
        <f t="shared" si="8"/>
        <v>-155.87935594959799</v>
      </c>
      <c r="L16" t="str">
        <f t="shared" si="9"/>
        <v/>
      </c>
      <c r="M16" t="str">
        <f t="shared" si="0"/>
        <v/>
      </c>
    </row>
    <row r="17" spans="1:15">
      <c r="A17">
        <f t="shared" si="1"/>
        <v>10</v>
      </c>
      <c r="B17" s="5">
        <v>43480</v>
      </c>
      <c r="C17">
        <v>510</v>
      </c>
      <c r="D17" s="3"/>
      <c r="E17">
        <f t="shared" si="2"/>
        <v>3066.7699566217557</v>
      </c>
      <c r="F17">
        <f t="shared" si="3"/>
        <v>3066.7699566217557</v>
      </c>
      <c r="G17">
        <f t="shared" si="4"/>
        <v>1914.0194077282727</v>
      </c>
      <c r="H17">
        <f t="shared" si="5"/>
        <v>3828.0388154565453</v>
      </c>
      <c r="I17" t="str">
        <f t="shared" si="6"/>
        <v/>
      </c>
      <c r="J17">
        <f t="shared" si="7"/>
        <v>-296.26885883478963</v>
      </c>
      <c r="K17">
        <f t="shared" si="8"/>
        <v>-296.26885883478963</v>
      </c>
      <c r="L17" t="str">
        <f t="shared" si="9"/>
        <v/>
      </c>
      <c r="M17" t="str">
        <f t="shared" si="0"/>
        <v/>
      </c>
    </row>
    <row r="18" spans="1:15">
      <c r="A18">
        <f t="shared" si="1"/>
        <v>11</v>
      </c>
      <c r="B18" s="5">
        <v>43481</v>
      </c>
      <c r="C18">
        <v>0</v>
      </c>
      <c r="D18" s="3"/>
      <c r="E18">
        <f>(E17*EXP(-1/$O$5)+C18)</f>
        <v>2994.6140321168727</v>
      </c>
      <c r="F18">
        <f t="shared" si="3"/>
        <v>2994.6140321168727</v>
      </c>
      <c r="G18">
        <f t="shared" si="4"/>
        <v>1659.2211242525716</v>
      </c>
      <c r="H18">
        <f t="shared" si="5"/>
        <v>3318.4422485051432</v>
      </c>
      <c r="I18" t="str">
        <f t="shared" si="6"/>
        <v/>
      </c>
      <c r="J18">
        <f t="shared" si="7"/>
        <v>141.17178361172955</v>
      </c>
      <c r="K18">
        <f t="shared" si="8"/>
        <v>141.17178361172955</v>
      </c>
      <c r="L18" t="str">
        <f t="shared" si="9"/>
        <v/>
      </c>
      <c r="M18" t="str">
        <f t="shared" si="0"/>
        <v/>
      </c>
    </row>
    <row r="19" spans="1:15">
      <c r="A19">
        <f t="shared" si="1"/>
        <v>12</v>
      </c>
      <c r="B19" s="5">
        <v>43482</v>
      </c>
      <c r="C19">
        <v>761</v>
      </c>
      <c r="D19" s="3"/>
      <c r="E19">
        <f t="shared" si="2"/>
        <v>3685.1558148136378</v>
      </c>
      <c r="F19">
        <f t="shared" si="3"/>
        <v>3685.1558148136378</v>
      </c>
      <c r="G19">
        <f t="shared" si="4"/>
        <v>2199.3421234132043</v>
      </c>
      <c r="H19">
        <f t="shared" si="5"/>
        <v>4398.6842468264085</v>
      </c>
      <c r="I19" t="str">
        <f t="shared" si="6"/>
        <v/>
      </c>
      <c r="J19">
        <f t="shared" si="7"/>
        <v>-248.52843201277119</v>
      </c>
      <c r="K19">
        <f t="shared" si="8"/>
        <v>-248.52843201277119</v>
      </c>
      <c r="L19" t="str">
        <f t="shared" si="9"/>
        <v/>
      </c>
      <c r="M19" t="str">
        <f t="shared" si="0"/>
        <v/>
      </c>
    </row>
    <row r="20" spans="1:15">
      <c r="A20">
        <f t="shared" si="1"/>
        <v>13</v>
      </c>
      <c r="B20" s="5">
        <v>43483</v>
      </c>
      <c r="C20">
        <v>536</v>
      </c>
      <c r="D20" s="3"/>
      <c r="E20">
        <f t="shared" si="2"/>
        <v>4134.4503140673951</v>
      </c>
      <c r="F20">
        <f t="shared" si="3"/>
        <v>4134.4503140673951</v>
      </c>
      <c r="G20">
        <f t="shared" si="4"/>
        <v>2442.5610807765433</v>
      </c>
      <c r="H20">
        <f t="shared" si="5"/>
        <v>4885.1221615530867</v>
      </c>
      <c r="I20" t="str">
        <f t="shared" si="6"/>
        <v/>
      </c>
      <c r="J20">
        <f t="shared" si="7"/>
        <v>-285.67184748569161</v>
      </c>
      <c r="K20">
        <f t="shared" si="8"/>
        <v>-285.67184748569161</v>
      </c>
      <c r="L20" t="str">
        <f t="shared" si="9"/>
        <v/>
      </c>
      <c r="M20" t="str">
        <f t="shared" si="0"/>
        <v/>
      </c>
    </row>
    <row r="21" spans="1:15">
      <c r="A21">
        <f t="shared" si="1"/>
        <v>14</v>
      </c>
      <c r="B21" s="5">
        <v>43484</v>
      </c>
      <c r="C21">
        <v>673</v>
      </c>
      <c r="D21" s="3">
        <v>437</v>
      </c>
      <c r="E21">
        <f t="shared" si="2"/>
        <v>4710.1736715572861</v>
      </c>
      <c r="F21">
        <f t="shared" si="3"/>
        <v>4710.1736715572861</v>
      </c>
      <c r="G21">
        <f t="shared" si="4"/>
        <v>2790.4022197151035</v>
      </c>
      <c r="H21">
        <f t="shared" si="5"/>
        <v>5580.8044394302069</v>
      </c>
      <c r="I21">
        <f t="shared" si="6"/>
        <v>267.36923212707916</v>
      </c>
      <c r="J21">
        <f t="shared" si="7"/>
        <v>-405.63076787292084</v>
      </c>
      <c r="K21">
        <f t="shared" si="8"/>
        <v>267.36923212707916</v>
      </c>
      <c r="L21">
        <f t="shared" si="9"/>
        <v>-169.63076787292084</v>
      </c>
      <c r="M21">
        <f t="shared" si="0"/>
        <v>38.817109353071132</v>
      </c>
    </row>
    <row r="22" spans="1:15">
      <c r="A22">
        <f t="shared" si="1"/>
        <v>15</v>
      </c>
      <c r="B22" s="5">
        <v>43485</v>
      </c>
      <c r="C22">
        <v>582</v>
      </c>
      <c r="D22" s="3">
        <v>466</v>
      </c>
      <c r="E22">
        <f t="shared" si="2"/>
        <v>5181.3512294905322</v>
      </c>
      <c r="F22">
        <f t="shared" si="3"/>
        <v>5181.3512294905322</v>
      </c>
      <c r="G22">
        <f t="shared" si="4"/>
        <v>3000.9380156848738</v>
      </c>
      <c r="H22">
        <f t="shared" si="5"/>
        <v>6001.8760313697476</v>
      </c>
      <c r="I22">
        <f t="shared" si="6"/>
        <v>226.47519812078463</v>
      </c>
      <c r="J22">
        <f t="shared" si="7"/>
        <v>-355.52480187921537</v>
      </c>
      <c r="K22">
        <f t="shared" si="8"/>
        <v>226.47519812078463</v>
      </c>
      <c r="L22">
        <f t="shared" si="9"/>
        <v>-239.52480187921537</v>
      </c>
      <c r="M22">
        <f t="shared" si="0"/>
        <v>51.400172077084846</v>
      </c>
    </row>
    <row r="23" spans="1:15">
      <c r="A23">
        <f t="shared" si="1"/>
        <v>16</v>
      </c>
      <c r="B23" s="5">
        <v>43486</v>
      </c>
      <c r="C23">
        <v>0</v>
      </c>
      <c r="D23" s="3"/>
      <c r="E23">
        <f t="shared" si="2"/>
        <v>5059.4427741982945</v>
      </c>
      <c r="F23">
        <f t="shared" si="3"/>
        <v>5059.4427741982945</v>
      </c>
      <c r="G23">
        <f t="shared" si="4"/>
        <v>2601.446844317381</v>
      </c>
      <c r="H23">
        <f t="shared" si="5"/>
        <v>5202.8936886347619</v>
      </c>
      <c r="I23" t="str">
        <f t="shared" si="6"/>
        <v/>
      </c>
      <c r="J23">
        <f t="shared" si="7"/>
        <v>321.54908556353257</v>
      </c>
      <c r="K23">
        <f t="shared" si="8"/>
        <v>321.54908556353257</v>
      </c>
      <c r="L23" t="str">
        <f t="shared" si="9"/>
        <v/>
      </c>
      <c r="M23" t="str">
        <f t="shared" si="0"/>
        <v/>
      </c>
    </row>
    <row r="24" spans="1:15">
      <c r="A24">
        <f t="shared" si="1"/>
        <v>17</v>
      </c>
      <c r="B24" s="5">
        <v>43487</v>
      </c>
      <c r="C24">
        <v>158.61360000000002</v>
      </c>
      <c r="D24" s="3"/>
      <c r="E24">
        <f t="shared" si="2"/>
        <v>5099.0162192419129</v>
      </c>
      <c r="F24">
        <f t="shared" si="3"/>
        <v>5099.0162192419129</v>
      </c>
      <c r="G24">
        <f t="shared" si="4"/>
        <v>2413.750376713589</v>
      </c>
      <c r="H24">
        <f t="shared" si="5"/>
        <v>4827.5007534271781</v>
      </c>
      <c r="I24" t="str">
        <f t="shared" si="6"/>
        <v/>
      </c>
      <c r="J24">
        <f t="shared" si="7"/>
        <v>736.51546581473485</v>
      </c>
      <c r="K24">
        <f t="shared" si="8"/>
        <v>736.51546581473485</v>
      </c>
      <c r="L24" t="str">
        <f t="shared" si="9"/>
        <v/>
      </c>
      <c r="M24" t="str">
        <f t="shared" si="0"/>
        <v/>
      </c>
    </row>
    <row r="25" spans="1:15">
      <c r="A25">
        <f t="shared" si="1"/>
        <v>18</v>
      </c>
      <c r="B25" s="5">
        <v>43488</v>
      </c>
      <c r="C25">
        <v>271</v>
      </c>
      <c r="D25" s="3"/>
      <c r="E25">
        <f t="shared" si="2"/>
        <v>5250.0449678702953</v>
      </c>
      <c r="F25">
        <f t="shared" si="3"/>
        <v>5250.0449678702953</v>
      </c>
      <c r="G25">
        <f t="shared" si="4"/>
        <v>2363.4268570866857</v>
      </c>
      <c r="H25">
        <f t="shared" si="5"/>
        <v>4726.8537141733714</v>
      </c>
      <c r="I25" t="str">
        <f t="shared" si="6"/>
        <v/>
      </c>
      <c r="J25">
        <f t="shared" si="7"/>
        <v>988.19125369692392</v>
      </c>
      <c r="K25">
        <f t="shared" si="8"/>
        <v>988.19125369692392</v>
      </c>
      <c r="L25" t="str">
        <f t="shared" si="9"/>
        <v/>
      </c>
      <c r="M25" t="str">
        <f t="shared" si="0"/>
        <v/>
      </c>
      <c r="O25" s="7" t="s">
        <v>32</v>
      </c>
    </row>
    <row r="26" spans="1:15">
      <c r="A26">
        <f t="shared" si="1"/>
        <v>19</v>
      </c>
      <c r="B26" s="5">
        <v>43489</v>
      </c>
      <c r="C26">
        <v>0</v>
      </c>
      <c r="D26" s="3"/>
      <c r="E26">
        <f t="shared" si="2"/>
        <v>5126.5202647764299</v>
      </c>
      <c r="F26">
        <f t="shared" si="3"/>
        <v>5126.5202647764299</v>
      </c>
      <c r="G26">
        <f t="shared" si="4"/>
        <v>2048.8025100844789</v>
      </c>
      <c r="H26">
        <f t="shared" si="5"/>
        <v>4097.6050201689577</v>
      </c>
      <c r="I26" t="str">
        <f t="shared" si="6"/>
        <v/>
      </c>
      <c r="J26">
        <f t="shared" si="7"/>
        <v>1493.9152446074722</v>
      </c>
      <c r="K26">
        <f t="shared" si="8"/>
        <v>1493.9152446074722</v>
      </c>
      <c r="L26" t="str">
        <f t="shared" si="9"/>
        <v/>
      </c>
      <c r="M26" t="str">
        <f t="shared" si="0"/>
        <v/>
      </c>
    </row>
    <row r="27" spans="1:15">
      <c r="A27">
        <f t="shared" si="1"/>
        <v>20</v>
      </c>
      <c r="B27" s="5">
        <v>43490</v>
      </c>
      <c r="C27">
        <v>0</v>
      </c>
      <c r="D27" s="3"/>
      <c r="E27">
        <f t="shared" si="2"/>
        <v>5005.9018896031457</v>
      </c>
      <c r="F27">
        <f t="shared" si="3"/>
        <v>5005.9018896031457</v>
      </c>
      <c r="G27">
        <f t="shared" si="4"/>
        <v>1776.0616169449333</v>
      </c>
      <c r="H27">
        <f t="shared" si="5"/>
        <v>3552.1232338898667</v>
      </c>
      <c r="I27" t="str">
        <f t="shared" si="6"/>
        <v/>
      </c>
      <c r="J27">
        <f t="shared" si="7"/>
        <v>1918.778655713279</v>
      </c>
      <c r="K27">
        <f t="shared" si="8"/>
        <v>1918.778655713279</v>
      </c>
      <c r="L27" t="str">
        <f t="shared" si="9"/>
        <v/>
      </c>
      <c r="M27" t="str">
        <f t="shared" si="0"/>
        <v/>
      </c>
    </row>
    <row r="28" spans="1:15">
      <c r="A28">
        <f t="shared" si="1"/>
        <v>21</v>
      </c>
      <c r="B28" s="5">
        <v>43491</v>
      </c>
      <c r="C28">
        <v>229</v>
      </c>
      <c r="D28" s="3"/>
      <c r="E28">
        <f t="shared" si="2"/>
        <v>5117.1214613564352</v>
      </c>
      <c r="F28">
        <f t="shared" si="3"/>
        <v>5117.1214613564352</v>
      </c>
      <c r="G28">
        <f t="shared" si="4"/>
        <v>1768.6285643241354</v>
      </c>
      <c r="H28">
        <f t="shared" si="5"/>
        <v>3537.2571286482707</v>
      </c>
      <c r="I28" t="str">
        <f t="shared" si="6"/>
        <v/>
      </c>
      <c r="J28">
        <f t="shared" si="7"/>
        <v>2044.8643327081645</v>
      </c>
      <c r="K28">
        <f t="shared" si="8"/>
        <v>2044.8643327081645</v>
      </c>
      <c r="L28" t="str">
        <f t="shared" si="9"/>
        <v/>
      </c>
      <c r="M28" t="str">
        <f t="shared" si="0"/>
        <v/>
      </c>
    </row>
    <row r="29" spans="1:15">
      <c r="A29">
        <f t="shared" si="1"/>
        <v>22</v>
      </c>
      <c r="B29" s="5">
        <v>43492</v>
      </c>
      <c r="C29">
        <v>327</v>
      </c>
      <c r="D29" s="3"/>
      <c r="E29">
        <f t="shared" si="2"/>
        <v>5323.7242241751101</v>
      </c>
      <c r="F29">
        <f t="shared" si="3"/>
        <v>5323.7242241751101</v>
      </c>
      <c r="G29">
        <f t="shared" si="4"/>
        <v>1860.1850152794855</v>
      </c>
      <c r="H29">
        <f t="shared" si="5"/>
        <v>3720.3700305589709</v>
      </c>
      <c r="I29" t="str">
        <f t="shared" si="6"/>
        <v/>
      </c>
      <c r="J29">
        <f t="shared" si="7"/>
        <v>2068.3541936161391</v>
      </c>
      <c r="K29">
        <f t="shared" si="8"/>
        <v>2068.3541936161391</v>
      </c>
      <c r="L29" t="str">
        <f t="shared" si="9"/>
        <v/>
      </c>
      <c r="M29" t="str">
        <f t="shared" si="0"/>
        <v/>
      </c>
    </row>
    <row r="30" spans="1:15">
      <c r="A30">
        <f t="shared" si="1"/>
        <v>23</v>
      </c>
      <c r="B30" s="5">
        <v>43493</v>
      </c>
      <c r="C30">
        <v>333</v>
      </c>
      <c r="D30" s="3"/>
      <c r="E30">
        <f t="shared" si="2"/>
        <v>5531.465972451675</v>
      </c>
      <c r="F30">
        <f t="shared" si="3"/>
        <v>5531.465972451675</v>
      </c>
      <c r="G30">
        <f t="shared" si="4"/>
        <v>1945.5532791922399</v>
      </c>
      <c r="H30">
        <f t="shared" si="5"/>
        <v>3891.1065583844797</v>
      </c>
      <c r="I30" t="str">
        <f t="shared" si="6"/>
        <v/>
      </c>
      <c r="J30">
        <f t="shared" si="7"/>
        <v>2105.3594140671953</v>
      </c>
      <c r="K30">
        <f t="shared" si="8"/>
        <v>2105.3594140671953</v>
      </c>
      <c r="L30" t="str">
        <f t="shared" si="9"/>
        <v/>
      </c>
      <c r="M30" t="str">
        <f t="shared" si="0"/>
        <v/>
      </c>
    </row>
    <row r="31" spans="1:15">
      <c r="A31">
        <f t="shared" si="1"/>
        <v>24</v>
      </c>
      <c r="B31" s="5">
        <v>43494</v>
      </c>
      <c r="C31">
        <v>86</v>
      </c>
      <c r="D31" s="3"/>
      <c r="E31">
        <f t="shared" si="2"/>
        <v>5487.3199077793779</v>
      </c>
      <c r="F31">
        <f t="shared" si="3"/>
        <v>5487.3199077793779</v>
      </c>
      <c r="G31">
        <f t="shared" si="4"/>
        <v>1772.5571405182475</v>
      </c>
      <c r="H31">
        <f t="shared" si="5"/>
        <v>3545.114281036495</v>
      </c>
      <c r="I31" t="str">
        <f t="shared" si="6"/>
        <v/>
      </c>
      <c r="J31">
        <f t="shared" si="7"/>
        <v>2407.2056267428829</v>
      </c>
      <c r="K31">
        <f t="shared" si="8"/>
        <v>2407.2056267428829</v>
      </c>
      <c r="L31" t="str">
        <f t="shared" si="9"/>
        <v/>
      </c>
      <c r="M31" t="str">
        <f t="shared" si="0"/>
        <v/>
      </c>
    </row>
    <row r="32" spans="1:15">
      <c r="A32">
        <f t="shared" si="1"/>
        <v>25</v>
      </c>
      <c r="B32" s="5">
        <v>43495</v>
      </c>
      <c r="C32">
        <v>382</v>
      </c>
      <c r="D32" s="3"/>
      <c r="E32">
        <f t="shared" si="2"/>
        <v>5740.2125255497613</v>
      </c>
      <c r="F32">
        <f t="shared" si="3"/>
        <v>5740.2125255497613</v>
      </c>
      <c r="G32">
        <f t="shared" si="4"/>
        <v>1918.590611159646</v>
      </c>
      <c r="H32">
        <f t="shared" si="5"/>
        <v>3837.1812223192919</v>
      </c>
      <c r="I32" t="str">
        <f t="shared" si="6"/>
        <v/>
      </c>
      <c r="J32">
        <f t="shared" si="7"/>
        <v>2368.0313032304693</v>
      </c>
      <c r="K32">
        <f t="shared" si="8"/>
        <v>2368.0313032304693</v>
      </c>
      <c r="L32" t="str">
        <f t="shared" si="9"/>
        <v/>
      </c>
      <c r="M32" t="str">
        <f t="shared" si="0"/>
        <v/>
      </c>
    </row>
    <row r="33" spans="1:13">
      <c r="A33">
        <f t="shared" si="1"/>
        <v>26</v>
      </c>
      <c r="B33" s="5">
        <v>43496</v>
      </c>
      <c r="C33">
        <v>588</v>
      </c>
      <c r="D33" s="3"/>
      <c r="E33">
        <f t="shared" si="2"/>
        <v>6193.1550065659085</v>
      </c>
      <c r="F33">
        <f t="shared" si="3"/>
        <v>6193.1550065659085</v>
      </c>
      <c r="G33">
        <f t="shared" si="4"/>
        <v>2251.1837994824909</v>
      </c>
      <c r="H33">
        <f t="shared" si="5"/>
        <v>4502.3675989649819</v>
      </c>
      <c r="I33" t="str">
        <f t="shared" si="6"/>
        <v/>
      </c>
      <c r="J33">
        <f t="shared" si="7"/>
        <v>2155.7874076009266</v>
      </c>
      <c r="K33">
        <f t="shared" si="8"/>
        <v>2155.7874076009266</v>
      </c>
      <c r="L33" t="str">
        <f t="shared" si="9"/>
        <v/>
      </c>
      <c r="M33" t="str">
        <f t="shared" si="0"/>
        <v/>
      </c>
    </row>
    <row r="34" spans="1:13">
      <c r="A34">
        <f t="shared" si="1"/>
        <v>27</v>
      </c>
      <c r="B34" s="5">
        <v>43497</v>
      </c>
      <c r="C34">
        <v>633</v>
      </c>
      <c r="D34" s="3"/>
      <c r="E34">
        <f t="shared" si="2"/>
        <v>6680.4405149601971</v>
      </c>
      <c r="F34">
        <f t="shared" si="3"/>
        <v>6680.4405149601971</v>
      </c>
      <c r="G34">
        <f t="shared" si="4"/>
        <v>2584.5014840470158</v>
      </c>
      <c r="H34">
        <f t="shared" si="5"/>
        <v>5169.0029680940315</v>
      </c>
      <c r="I34" t="str">
        <f t="shared" si="6"/>
        <v/>
      </c>
      <c r="J34">
        <f t="shared" si="7"/>
        <v>1976.4375468661656</v>
      </c>
      <c r="K34">
        <f t="shared" si="8"/>
        <v>1976.4375468661656</v>
      </c>
      <c r="L34" t="str">
        <f t="shared" si="9"/>
        <v/>
      </c>
      <c r="M34" t="str">
        <f t="shared" si="0"/>
        <v/>
      </c>
    </row>
    <row r="35" spans="1:13">
      <c r="A35">
        <f t="shared" si="1"/>
        <v>28</v>
      </c>
      <c r="B35" s="5">
        <v>43498</v>
      </c>
      <c r="C35">
        <v>54</v>
      </c>
      <c r="D35" s="3"/>
      <c r="E35">
        <f t="shared" si="2"/>
        <v>6577.2610172231643</v>
      </c>
      <c r="F35">
        <f t="shared" si="3"/>
        <v>6577.2610172231643</v>
      </c>
      <c r="G35">
        <f t="shared" si="4"/>
        <v>2294.4472183919047</v>
      </c>
      <c r="H35">
        <f t="shared" si="5"/>
        <v>4588.8944367838094</v>
      </c>
      <c r="I35" t="str">
        <f t="shared" si="6"/>
        <v/>
      </c>
      <c r="J35">
        <f t="shared" si="7"/>
        <v>2453.3665804393549</v>
      </c>
      <c r="K35">
        <f t="shared" si="8"/>
        <v>2453.3665804393549</v>
      </c>
      <c r="L35" t="str">
        <f t="shared" si="9"/>
        <v/>
      </c>
      <c r="M35" t="str">
        <f t="shared" si="0"/>
        <v/>
      </c>
    </row>
    <row r="36" spans="1:13">
      <c r="A36">
        <f t="shared" si="1"/>
        <v>29</v>
      </c>
      <c r="B36" s="5">
        <v>43499</v>
      </c>
      <c r="C36">
        <v>334</v>
      </c>
      <c r="D36" s="3"/>
      <c r="E36">
        <f t="shared" si="2"/>
        <v>6756.5091590399525</v>
      </c>
      <c r="F36">
        <f t="shared" si="3"/>
        <v>6756.5091590399525</v>
      </c>
      <c r="G36">
        <f t="shared" si="4"/>
        <v>2323.0055857672205</v>
      </c>
      <c r="H36">
        <f t="shared" si="5"/>
        <v>4646.011171534441</v>
      </c>
      <c r="I36" t="str">
        <f t="shared" si="6"/>
        <v/>
      </c>
      <c r="J36">
        <f t="shared" si="7"/>
        <v>2575.4979875055114</v>
      </c>
      <c r="K36">
        <f t="shared" si="8"/>
        <v>2575.4979875055114</v>
      </c>
      <c r="L36" t="str">
        <f t="shared" si="9"/>
        <v/>
      </c>
      <c r="M36" t="str">
        <f t="shared" si="0"/>
        <v/>
      </c>
    </row>
    <row r="37" spans="1:13">
      <c r="A37">
        <f t="shared" si="1"/>
        <v>30</v>
      </c>
      <c r="B37" s="5">
        <v>43500</v>
      </c>
      <c r="C37">
        <v>880</v>
      </c>
      <c r="D37" s="3"/>
      <c r="E37">
        <f t="shared" si="2"/>
        <v>7477.5398944090721</v>
      </c>
      <c r="F37">
        <f t="shared" si="3"/>
        <v>7477.5398944090721</v>
      </c>
      <c r="G37">
        <f t="shared" si="4"/>
        <v>2893.7622032978284</v>
      </c>
      <c r="H37">
        <f t="shared" si="5"/>
        <v>5787.5244065956567</v>
      </c>
      <c r="I37" t="str">
        <f t="shared" si="6"/>
        <v/>
      </c>
      <c r="J37">
        <f t="shared" si="7"/>
        <v>2155.0154878134153</v>
      </c>
      <c r="K37">
        <f t="shared" si="8"/>
        <v>2155.0154878134153</v>
      </c>
      <c r="L37" t="str">
        <f t="shared" si="9"/>
        <v/>
      </c>
      <c r="M37" t="str">
        <f t="shared" si="0"/>
        <v/>
      </c>
    </row>
    <row r="38" spans="1:13">
      <c r="A38">
        <f t="shared" si="1"/>
        <v>31</v>
      </c>
      <c r="B38" s="5">
        <v>43501</v>
      </c>
      <c r="C38">
        <v>85</v>
      </c>
      <c r="D38" s="3"/>
      <c r="E38">
        <f t="shared" si="2"/>
        <v>7386.6059927030637</v>
      </c>
      <c r="F38">
        <f t="shared" si="3"/>
        <v>7386.6059927030637</v>
      </c>
      <c r="G38">
        <f t="shared" si="4"/>
        <v>2593.5385011712797</v>
      </c>
      <c r="H38">
        <f t="shared" si="5"/>
        <v>5187.0770023425594</v>
      </c>
      <c r="I38" t="str">
        <f t="shared" si="6"/>
        <v/>
      </c>
      <c r="J38">
        <f t="shared" si="7"/>
        <v>2664.5289903605044</v>
      </c>
      <c r="K38">
        <f t="shared" si="8"/>
        <v>2664.5289903605044</v>
      </c>
      <c r="L38" t="str">
        <f t="shared" si="9"/>
        <v/>
      </c>
      <c r="M38" t="str">
        <f t="shared" si="0"/>
        <v/>
      </c>
    </row>
    <row r="39" spans="1:13">
      <c r="A39">
        <f t="shared" si="1"/>
        <v>32</v>
      </c>
      <c r="B39" s="5">
        <v>43502</v>
      </c>
      <c r="C39">
        <v>455</v>
      </c>
      <c r="D39" s="3"/>
      <c r="E39">
        <f t="shared" si="2"/>
        <v>7667.811612330328</v>
      </c>
      <c r="F39">
        <f t="shared" si="3"/>
        <v>7667.811612330328</v>
      </c>
      <c r="G39">
        <f t="shared" si="4"/>
        <v>2703.2812088165929</v>
      </c>
      <c r="H39">
        <f t="shared" si="5"/>
        <v>5406.5624176331858</v>
      </c>
      <c r="I39" t="str">
        <f t="shared" si="6"/>
        <v/>
      </c>
      <c r="J39">
        <f t="shared" si="7"/>
        <v>2726.2491946971422</v>
      </c>
      <c r="K39">
        <f t="shared" si="8"/>
        <v>2726.2491946971422</v>
      </c>
      <c r="L39" t="str">
        <f t="shared" si="9"/>
        <v/>
      </c>
      <c r="M39" t="str">
        <f t="shared" si="0"/>
        <v/>
      </c>
    </row>
    <row r="40" spans="1:13">
      <c r="A40">
        <f t="shared" si="1"/>
        <v>33</v>
      </c>
      <c r="B40" s="5">
        <v>43503</v>
      </c>
      <c r="C40">
        <v>330</v>
      </c>
      <c r="D40" s="3"/>
      <c r="E40">
        <f t="shared" si="2"/>
        <v>7817.4009380238522</v>
      </c>
      <c r="F40">
        <f t="shared" si="3"/>
        <v>7817.4009380238522</v>
      </c>
      <c r="G40">
        <f t="shared" si="4"/>
        <v>2673.4147367330602</v>
      </c>
      <c r="H40">
        <f t="shared" si="5"/>
        <v>5346.8294734661204</v>
      </c>
      <c r="I40" t="str">
        <f t="shared" si="6"/>
        <v/>
      </c>
      <c r="J40">
        <f t="shared" si="7"/>
        <v>2935.5714645577327</v>
      </c>
      <c r="K40">
        <f t="shared" si="8"/>
        <v>2935.5714645577327</v>
      </c>
      <c r="L40" t="str">
        <f t="shared" si="9"/>
        <v/>
      </c>
      <c r="M40" t="str">
        <f t="shared" si="0"/>
        <v/>
      </c>
    </row>
    <row r="41" spans="1:13">
      <c r="A41">
        <f t="shared" si="1"/>
        <v>34</v>
      </c>
      <c r="B41" s="5">
        <v>43504</v>
      </c>
      <c r="C41">
        <v>770</v>
      </c>
      <c r="D41" s="3"/>
      <c r="E41">
        <f t="shared" si="2"/>
        <v>8403.4706791889803</v>
      </c>
      <c r="F41">
        <f t="shared" si="3"/>
        <v>8403.4706791889803</v>
      </c>
      <c r="G41">
        <f t="shared" si="4"/>
        <v>3087.52415214034</v>
      </c>
      <c r="H41">
        <f t="shared" si="5"/>
        <v>6175.04830428068</v>
      </c>
      <c r="I41" t="str">
        <f t="shared" si="6"/>
        <v/>
      </c>
      <c r="J41">
        <f t="shared" si="7"/>
        <v>2693.4223749083003</v>
      </c>
      <c r="K41">
        <f t="shared" si="8"/>
        <v>2693.4223749083003</v>
      </c>
      <c r="L41" t="str">
        <f t="shared" si="9"/>
        <v/>
      </c>
      <c r="M41" t="str">
        <f t="shared" si="0"/>
        <v/>
      </c>
    </row>
    <row r="42" spans="1:13">
      <c r="A42">
        <f t="shared" si="1"/>
        <v>35</v>
      </c>
      <c r="B42" s="5">
        <v>43505</v>
      </c>
      <c r="C42">
        <v>90</v>
      </c>
      <c r="D42" s="3"/>
      <c r="E42">
        <f t="shared" si="2"/>
        <v>8295.7511878403366</v>
      </c>
      <c r="F42">
        <f t="shared" si="3"/>
        <v>8295.7511878403366</v>
      </c>
      <c r="G42">
        <f t="shared" si="4"/>
        <v>2766.5064524353779</v>
      </c>
      <c r="H42">
        <f t="shared" si="5"/>
        <v>5533.0129048707558</v>
      </c>
      <c r="I42" t="str">
        <f t="shared" si="6"/>
        <v/>
      </c>
      <c r="J42">
        <f t="shared" si="7"/>
        <v>3227.7382829695807</v>
      </c>
      <c r="K42">
        <f t="shared" si="8"/>
        <v>3227.7382829695807</v>
      </c>
      <c r="L42" t="str">
        <f t="shared" si="9"/>
        <v/>
      </c>
      <c r="M42" t="str">
        <f t="shared" si="0"/>
        <v/>
      </c>
    </row>
    <row r="43" spans="1:13">
      <c r="A43">
        <f t="shared" si="1"/>
        <v>36</v>
      </c>
      <c r="B43" s="5">
        <v>43506</v>
      </c>
      <c r="C43">
        <v>0</v>
      </c>
      <c r="D43" s="3"/>
      <c r="E43">
        <f t="shared" si="2"/>
        <v>8100.5661544378036</v>
      </c>
      <c r="F43">
        <f t="shared" si="3"/>
        <v>8100.5661544378036</v>
      </c>
      <c r="G43">
        <f t="shared" si="4"/>
        <v>2398.2233031325059</v>
      </c>
      <c r="H43">
        <f t="shared" si="5"/>
        <v>4796.4466062650117</v>
      </c>
      <c r="I43" t="str">
        <f t="shared" si="6"/>
        <v/>
      </c>
      <c r="J43">
        <f t="shared" si="7"/>
        <v>3769.1195481727918</v>
      </c>
      <c r="K43">
        <f t="shared" si="8"/>
        <v>3769.1195481727918</v>
      </c>
      <c r="L43" t="str">
        <f t="shared" si="9"/>
        <v/>
      </c>
      <c r="M43" t="str">
        <f t="shared" si="0"/>
        <v/>
      </c>
    </row>
    <row r="44" spans="1:13">
      <c r="A44">
        <f t="shared" si="1"/>
        <v>37</v>
      </c>
      <c r="B44" s="5">
        <v>43507</v>
      </c>
      <c r="C44">
        <v>426</v>
      </c>
      <c r="D44" s="3"/>
      <c r="E44">
        <f t="shared" si="2"/>
        <v>8335.9734956619577</v>
      </c>
      <c r="F44">
        <f t="shared" si="3"/>
        <v>8335.9734956619577</v>
      </c>
      <c r="G44">
        <f t="shared" si="4"/>
        <v>2504.9667801514497</v>
      </c>
      <c r="H44">
        <f t="shared" si="5"/>
        <v>5009.9335603028994</v>
      </c>
      <c r="I44" t="str">
        <f t="shared" si="6"/>
        <v/>
      </c>
      <c r="J44">
        <f t="shared" si="7"/>
        <v>3791.0399353590583</v>
      </c>
      <c r="K44">
        <f t="shared" si="8"/>
        <v>3791.0399353590583</v>
      </c>
      <c r="L44" t="str">
        <f t="shared" si="9"/>
        <v/>
      </c>
      <c r="M44" t="str">
        <f t="shared" si="0"/>
        <v/>
      </c>
    </row>
    <row r="45" spans="1:13">
      <c r="A45">
        <f t="shared" si="1"/>
        <v>38</v>
      </c>
      <c r="B45" s="5">
        <v>43508</v>
      </c>
      <c r="C45">
        <v>501</v>
      </c>
      <c r="D45" s="3"/>
      <c r="E45">
        <f t="shared" si="2"/>
        <v>8640.8420991974272</v>
      </c>
      <c r="F45">
        <f t="shared" si="3"/>
        <v>8640.8420991974272</v>
      </c>
      <c r="G45">
        <f t="shared" si="4"/>
        <v>2672.5003413216637</v>
      </c>
      <c r="H45">
        <f t="shared" si="5"/>
        <v>5345.0006826433273</v>
      </c>
      <c r="I45" t="str">
        <f t="shared" si="6"/>
        <v/>
      </c>
      <c r="J45">
        <f t="shared" si="7"/>
        <v>3760.8414165540999</v>
      </c>
      <c r="K45">
        <f t="shared" si="8"/>
        <v>3760.8414165540999</v>
      </c>
      <c r="L45" t="str">
        <f t="shared" si="9"/>
        <v/>
      </c>
      <c r="M45" t="str">
        <f t="shared" si="0"/>
        <v/>
      </c>
    </row>
    <row r="46" spans="1:13">
      <c r="A46">
        <f t="shared" si="1"/>
        <v>39</v>
      </c>
      <c r="B46" s="5">
        <v>43509</v>
      </c>
      <c r="C46">
        <v>662</v>
      </c>
      <c r="D46" s="3"/>
      <c r="E46">
        <f t="shared" si="2"/>
        <v>9099.5376586990224</v>
      </c>
      <c r="F46">
        <f t="shared" si="3"/>
        <v>9099.5376586990224</v>
      </c>
      <c r="G46">
        <f t="shared" si="4"/>
        <v>2978.7314829665675</v>
      </c>
      <c r="H46">
        <f t="shared" si="5"/>
        <v>5957.4629659331349</v>
      </c>
      <c r="I46" t="str">
        <f t="shared" si="6"/>
        <v/>
      </c>
      <c r="J46">
        <f t="shared" si="7"/>
        <v>3607.0746927658874</v>
      </c>
      <c r="K46">
        <f t="shared" si="8"/>
        <v>3607.0746927658874</v>
      </c>
      <c r="L46" t="str">
        <f t="shared" si="9"/>
        <v/>
      </c>
      <c r="M46" t="str">
        <f t="shared" si="0"/>
        <v/>
      </c>
    </row>
    <row r="47" spans="1:13">
      <c r="A47">
        <f t="shared" si="1"/>
        <v>40</v>
      </c>
      <c r="B47" s="5">
        <v>43510</v>
      </c>
      <c r="C47">
        <v>44</v>
      </c>
      <c r="D47" s="3"/>
      <c r="E47">
        <f t="shared" si="2"/>
        <v>8929.4408853454388</v>
      </c>
      <c r="F47">
        <f t="shared" si="3"/>
        <v>8929.4408853454388</v>
      </c>
      <c r="G47">
        <f t="shared" si="4"/>
        <v>2626.1964918738017</v>
      </c>
      <c r="H47">
        <f t="shared" si="5"/>
        <v>5252.3929837476035</v>
      </c>
      <c r="I47" t="str">
        <f t="shared" si="6"/>
        <v/>
      </c>
      <c r="J47">
        <f t="shared" si="7"/>
        <v>4142.0479015978353</v>
      </c>
      <c r="K47">
        <f t="shared" si="8"/>
        <v>4142.0479015978353</v>
      </c>
      <c r="L47" t="str">
        <f t="shared" si="9"/>
        <v/>
      </c>
      <c r="M47" t="str">
        <f t="shared" si="0"/>
        <v/>
      </c>
    </row>
    <row r="48" spans="1:13">
      <c r="A48">
        <f t="shared" si="1"/>
        <v>41</v>
      </c>
      <c r="B48" s="5">
        <v>43511</v>
      </c>
      <c r="C48">
        <v>624</v>
      </c>
      <c r="D48" s="3"/>
      <c r="E48">
        <f t="shared" si="2"/>
        <v>9343.3462021747619</v>
      </c>
      <c r="F48">
        <f t="shared" si="3"/>
        <v>9343.3462021747619</v>
      </c>
      <c r="G48">
        <f t="shared" si="4"/>
        <v>2900.591699206856</v>
      </c>
      <c r="H48">
        <f t="shared" si="5"/>
        <v>5801.183398413712</v>
      </c>
      <c r="I48" t="str">
        <f t="shared" si="6"/>
        <v/>
      </c>
      <c r="J48">
        <f t="shared" si="7"/>
        <v>4007.1628037610499</v>
      </c>
      <c r="K48">
        <f t="shared" si="8"/>
        <v>4007.1628037610499</v>
      </c>
      <c r="L48" t="str">
        <f t="shared" si="9"/>
        <v/>
      </c>
      <c r="M48" t="str">
        <f t="shared" si="0"/>
        <v/>
      </c>
    </row>
    <row r="49" spans="1:13">
      <c r="A49">
        <f t="shared" si="1"/>
        <v>42</v>
      </c>
      <c r="B49" s="5">
        <v>43512</v>
      </c>
      <c r="C49">
        <v>900</v>
      </c>
      <c r="D49" s="3"/>
      <c r="E49">
        <f t="shared" si="2"/>
        <v>10023.513025013421</v>
      </c>
      <c r="F49">
        <f t="shared" si="3"/>
        <v>10023.513025013421</v>
      </c>
      <c r="G49">
        <f t="shared" si="4"/>
        <v>3414.4588402412496</v>
      </c>
      <c r="H49">
        <f t="shared" si="5"/>
        <v>6828.9176804824992</v>
      </c>
      <c r="I49" t="str">
        <f t="shared" si="6"/>
        <v/>
      </c>
      <c r="J49">
        <f t="shared" si="7"/>
        <v>3659.5953445309215</v>
      </c>
      <c r="K49">
        <f t="shared" si="8"/>
        <v>3659.5953445309215</v>
      </c>
      <c r="L49" t="str">
        <f t="shared" si="9"/>
        <v/>
      </c>
      <c r="M49" t="str">
        <f t="shared" si="0"/>
        <v/>
      </c>
    </row>
    <row r="50" spans="1:13">
      <c r="A50">
        <f t="shared" si="1"/>
        <v>43</v>
      </c>
      <c r="B50" s="5">
        <v>43513</v>
      </c>
      <c r="C50">
        <v>698</v>
      </c>
      <c r="D50" s="3"/>
      <c r="E50">
        <f t="shared" si="2"/>
        <v>10485.676669715584</v>
      </c>
      <c r="F50">
        <f t="shared" si="3"/>
        <v>10485.676669715584</v>
      </c>
      <c r="G50">
        <f t="shared" si="4"/>
        <v>3657.9189082117755</v>
      </c>
      <c r="H50">
        <f t="shared" si="5"/>
        <v>7315.837816423551</v>
      </c>
      <c r="I50" t="str">
        <f t="shared" si="6"/>
        <v/>
      </c>
      <c r="J50">
        <f t="shared" si="7"/>
        <v>3634.8388532920326</v>
      </c>
      <c r="K50">
        <f t="shared" si="8"/>
        <v>3634.8388532920326</v>
      </c>
      <c r="L50" t="str">
        <f t="shared" si="9"/>
        <v/>
      </c>
      <c r="M50" t="str">
        <f t="shared" si="0"/>
        <v/>
      </c>
    </row>
    <row r="51" spans="1:13">
      <c r="A51">
        <f t="shared" si="1"/>
        <v>44</v>
      </c>
      <c r="B51" s="5">
        <v>43514</v>
      </c>
      <c r="C51">
        <v>119.0784</v>
      </c>
      <c r="D51" s="3"/>
      <c r="E51">
        <f t="shared" si="2"/>
        <v>10358.044783367253</v>
      </c>
      <c r="F51">
        <f t="shared" si="3"/>
        <v>10358.044783367253</v>
      </c>
      <c r="G51">
        <f t="shared" si="4"/>
        <v>3290.0474606071011</v>
      </c>
      <c r="H51">
        <f t="shared" si="5"/>
        <v>6580.0949212142023</v>
      </c>
      <c r="I51" t="str">
        <f t="shared" si="6"/>
        <v/>
      </c>
      <c r="J51">
        <f t="shared" si="7"/>
        <v>4242.9498621530511</v>
      </c>
      <c r="K51">
        <f t="shared" si="8"/>
        <v>4242.9498621530511</v>
      </c>
      <c r="L51" t="str">
        <f t="shared" si="9"/>
        <v/>
      </c>
      <c r="M51" t="str">
        <f t="shared" si="0"/>
        <v/>
      </c>
    </row>
    <row r="52" spans="1:13">
      <c r="A52">
        <f t="shared" si="1"/>
        <v>45</v>
      </c>
      <c r="B52" s="5">
        <v>43515</v>
      </c>
      <c r="C52">
        <v>485</v>
      </c>
      <c r="D52" s="3"/>
      <c r="E52">
        <f t="shared" si="2"/>
        <v>10599.337460034092</v>
      </c>
      <c r="F52">
        <f t="shared" si="3"/>
        <v>10599.337460034092</v>
      </c>
      <c r="G52">
        <f t="shared" si="4"/>
        <v>3337.0694327295023</v>
      </c>
      <c r="H52">
        <f t="shared" si="5"/>
        <v>6674.1388654590046</v>
      </c>
      <c r="I52" t="str">
        <f t="shared" si="6"/>
        <v/>
      </c>
      <c r="J52">
        <f t="shared" si="7"/>
        <v>4390.1985945750876</v>
      </c>
      <c r="K52">
        <f t="shared" si="8"/>
        <v>4390.1985945750876</v>
      </c>
      <c r="L52" t="str">
        <f t="shared" si="9"/>
        <v/>
      </c>
      <c r="M52" t="str">
        <f t="shared" si="0"/>
        <v/>
      </c>
    </row>
    <row r="53" spans="1:13">
      <c r="A53">
        <f t="shared" si="1"/>
        <v>46</v>
      </c>
      <c r="B53" s="5">
        <v>43516</v>
      </c>
      <c r="C53">
        <v>627</v>
      </c>
      <c r="D53" s="3"/>
      <c r="E53">
        <f t="shared" si="2"/>
        <v>10976.952926995795</v>
      </c>
      <c r="F53">
        <f t="shared" si="3"/>
        <v>10976.952926995795</v>
      </c>
      <c r="G53">
        <f t="shared" si="4"/>
        <v>3519.831741165081</v>
      </c>
      <c r="H53">
        <f t="shared" si="5"/>
        <v>7039.663482330162</v>
      </c>
      <c r="I53" t="str">
        <f t="shared" si="6"/>
        <v/>
      </c>
      <c r="J53">
        <f t="shared" si="7"/>
        <v>4402.2894446656328</v>
      </c>
      <c r="K53">
        <f t="shared" si="8"/>
        <v>4402.2894446656328</v>
      </c>
      <c r="L53" t="str">
        <f t="shared" si="9"/>
        <v/>
      </c>
      <c r="M53" t="str">
        <f t="shared" si="0"/>
        <v/>
      </c>
    </row>
    <row r="54" spans="1:13">
      <c r="A54">
        <f t="shared" si="1"/>
        <v>47</v>
      </c>
      <c r="B54" s="5">
        <v>43517</v>
      </c>
      <c r="C54">
        <v>48</v>
      </c>
      <c r="D54" s="3"/>
      <c r="E54">
        <f t="shared" si="2"/>
        <v>10766.683738925862</v>
      </c>
      <c r="F54">
        <f t="shared" si="3"/>
        <v>10766.683738925862</v>
      </c>
      <c r="G54">
        <f t="shared" si="4"/>
        <v>3099.2643472552104</v>
      </c>
      <c r="H54">
        <f t="shared" si="5"/>
        <v>6198.5286945104208</v>
      </c>
      <c r="I54" t="str">
        <f t="shared" si="6"/>
        <v/>
      </c>
      <c r="J54">
        <f t="shared" si="7"/>
        <v>5033.1550444154409</v>
      </c>
      <c r="K54">
        <f t="shared" si="8"/>
        <v>5033.1550444154409</v>
      </c>
      <c r="L54" t="str">
        <f t="shared" si="9"/>
        <v/>
      </c>
      <c r="M54" t="str">
        <f t="shared" si="0"/>
        <v/>
      </c>
    </row>
    <row r="55" spans="1:13">
      <c r="A55">
        <f t="shared" si="1"/>
        <v>48</v>
      </c>
      <c r="B55" s="5">
        <v>43518</v>
      </c>
      <c r="C55">
        <v>754</v>
      </c>
      <c r="D55" s="3"/>
      <c r="E55">
        <f t="shared" si="2"/>
        <v>11267.361830200218</v>
      </c>
      <c r="F55">
        <f t="shared" si="3"/>
        <v>11267.361830200218</v>
      </c>
      <c r="G55">
        <f t="shared" si="4"/>
        <v>3440.6837681192142</v>
      </c>
      <c r="H55">
        <f t="shared" si="5"/>
        <v>6881.3675362384283</v>
      </c>
      <c r="I55" t="str">
        <f t="shared" si="6"/>
        <v/>
      </c>
      <c r="J55">
        <f t="shared" si="7"/>
        <v>4850.9942939617895</v>
      </c>
      <c r="K55">
        <f t="shared" si="8"/>
        <v>4850.9942939617895</v>
      </c>
      <c r="L55" t="str">
        <f t="shared" si="9"/>
        <v/>
      </c>
      <c r="M55" t="str">
        <f t="shared" si="0"/>
        <v/>
      </c>
    </row>
    <row r="56" spans="1:13">
      <c r="A56">
        <f t="shared" si="1"/>
        <v>49</v>
      </c>
      <c r="B56" s="5">
        <v>43519</v>
      </c>
      <c r="C56">
        <v>724</v>
      </c>
      <c r="D56" s="3"/>
      <c r="E56">
        <f t="shared" si="2"/>
        <v>11726.259810456713</v>
      </c>
      <c r="F56">
        <f t="shared" si="3"/>
        <v>11726.259810456713</v>
      </c>
      <c r="G56">
        <f t="shared" si="4"/>
        <v>3706.652718611725</v>
      </c>
      <c r="H56">
        <f t="shared" si="5"/>
        <v>7413.3054372234501</v>
      </c>
      <c r="I56" t="str">
        <f t="shared" si="6"/>
        <v/>
      </c>
      <c r="J56">
        <f t="shared" si="7"/>
        <v>4777.9543732332631</v>
      </c>
      <c r="K56">
        <f t="shared" si="8"/>
        <v>4777.9543732332631</v>
      </c>
      <c r="L56" t="str">
        <f t="shared" si="9"/>
        <v/>
      </c>
      <c r="M56" t="str">
        <f t="shared" si="0"/>
        <v/>
      </c>
    </row>
    <row r="57" spans="1:13">
      <c r="A57">
        <f t="shared" si="1"/>
        <v>50</v>
      </c>
      <c r="B57" s="5">
        <v>43520</v>
      </c>
      <c r="C57">
        <v>0</v>
      </c>
      <c r="D57" s="3"/>
      <c r="E57">
        <f t="shared" si="2"/>
        <v>11450.360695239082</v>
      </c>
      <c r="F57">
        <f t="shared" si="3"/>
        <v>11450.360695239082</v>
      </c>
      <c r="G57">
        <f t="shared" si="4"/>
        <v>3213.2153238134329</v>
      </c>
      <c r="H57">
        <f t="shared" si="5"/>
        <v>6426.4306476268657</v>
      </c>
      <c r="I57" t="str">
        <f t="shared" si="6"/>
        <v/>
      </c>
      <c r="J57">
        <f t="shared" si="7"/>
        <v>5488.9300476122162</v>
      </c>
      <c r="K57">
        <f t="shared" si="8"/>
        <v>5488.9300476122162</v>
      </c>
      <c r="L57" t="str">
        <f t="shared" si="9"/>
        <v/>
      </c>
      <c r="M57" t="str">
        <f t="shared" si="0"/>
        <v/>
      </c>
    </row>
    <row r="58" spans="1:13">
      <c r="A58">
        <f t="shared" si="1"/>
        <v>51</v>
      </c>
      <c r="B58" s="5">
        <v>43521</v>
      </c>
      <c r="C58">
        <v>180</v>
      </c>
      <c r="D58" s="3"/>
      <c r="E58">
        <f t="shared" si="2"/>
        <v>11360.953020856659</v>
      </c>
      <c r="F58">
        <f t="shared" si="3"/>
        <v>11360.953020856659</v>
      </c>
      <c r="G58">
        <f t="shared" si="4"/>
        <v>2965.4653513524881</v>
      </c>
      <c r="H58">
        <f t="shared" si="5"/>
        <v>5930.9307027049763</v>
      </c>
      <c r="I58" t="str">
        <f t="shared" si="6"/>
        <v/>
      </c>
      <c r="J58">
        <f t="shared" si="7"/>
        <v>5895.0223181516831</v>
      </c>
      <c r="K58">
        <f t="shared" si="8"/>
        <v>5895.0223181516831</v>
      </c>
      <c r="L58" t="str">
        <f t="shared" si="9"/>
        <v/>
      </c>
      <c r="M58" t="str">
        <f t="shared" si="0"/>
        <v/>
      </c>
    </row>
    <row r="59" spans="1:13">
      <c r="A59">
        <f t="shared" si="1"/>
        <v>52</v>
      </c>
      <c r="B59" s="5">
        <v>43522</v>
      </c>
      <c r="C59">
        <v>139</v>
      </c>
      <c r="D59" s="3"/>
      <c r="E59">
        <f t="shared" si="2"/>
        <v>11232.648958252801</v>
      </c>
      <c r="F59">
        <f t="shared" si="3"/>
        <v>11232.648958252801</v>
      </c>
      <c r="G59">
        <f t="shared" si="4"/>
        <v>2709.6963755623792</v>
      </c>
      <c r="H59">
        <f t="shared" si="5"/>
        <v>5419.3927511247584</v>
      </c>
      <c r="I59" t="str">
        <f t="shared" si="6"/>
        <v/>
      </c>
      <c r="J59">
        <f t="shared" si="7"/>
        <v>6278.2562071280427</v>
      </c>
      <c r="K59">
        <f t="shared" si="8"/>
        <v>6278.2562071280427</v>
      </c>
      <c r="L59" t="str">
        <f t="shared" si="9"/>
        <v/>
      </c>
      <c r="M59" t="str">
        <f t="shared" si="0"/>
        <v/>
      </c>
    </row>
    <row r="60" spans="1:13">
      <c r="A60">
        <f t="shared" si="1"/>
        <v>53</v>
      </c>
      <c r="B60" s="5">
        <v>43523</v>
      </c>
      <c r="C60">
        <v>83</v>
      </c>
      <c r="D60" s="3"/>
      <c r="E60">
        <f t="shared" si="2"/>
        <v>11051.363673837675</v>
      </c>
      <c r="F60">
        <f t="shared" si="3"/>
        <v>11051.363673837675</v>
      </c>
      <c r="G60">
        <f t="shared" si="4"/>
        <v>2431.9759030081946</v>
      </c>
      <c r="H60">
        <f t="shared" si="5"/>
        <v>4863.9518060163891</v>
      </c>
      <c r="I60" t="str">
        <f t="shared" si="6"/>
        <v/>
      </c>
      <c r="J60">
        <f t="shared" si="7"/>
        <v>6652.4118678212863</v>
      </c>
      <c r="K60">
        <f t="shared" si="8"/>
        <v>6652.4118678212863</v>
      </c>
      <c r="L60" t="str">
        <f t="shared" si="9"/>
        <v/>
      </c>
      <c r="M60" t="str">
        <f t="shared" si="0"/>
        <v/>
      </c>
    </row>
    <row r="61" spans="1:13">
      <c r="A61">
        <f t="shared" si="1"/>
        <v>54</v>
      </c>
      <c r="B61" s="5">
        <v>43524</v>
      </c>
      <c r="C61">
        <v>364</v>
      </c>
      <c r="D61" s="3"/>
      <c r="E61">
        <f t="shared" si="2"/>
        <v>11155.343726399606</v>
      </c>
      <c r="F61">
        <f t="shared" si="3"/>
        <v>11155.343726399606</v>
      </c>
      <c r="G61">
        <f t="shared" si="4"/>
        <v>2472.2261630427952</v>
      </c>
      <c r="H61">
        <f t="shared" si="5"/>
        <v>4944.4523260855904</v>
      </c>
      <c r="I61" t="str">
        <f t="shared" si="6"/>
        <v/>
      </c>
      <c r="J61">
        <f t="shared" si="7"/>
        <v>6675.8914003140153</v>
      </c>
      <c r="K61">
        <f t="shared" si="8"/>
        <v>6675.8914003140153</v>
      </c>
      <c r="L61" t="str">
        <f t="shared" si="9"/>
        <v/>
      </c>
      <c r="M61" t="str">
        <f t="shared" si="0"/>
        <v/>
      </c>
    </row>
    <row r="62" spans="1:13">
      <c r="A62">
        <f t="shared" si="1"/>
        <v>55</v>
      </c>
      <c r="B62" s="5">
        <v>43525</v>
      </c>
      <c r="C62">
        <v>194</v>
      </c>
      <c r="D62" s="3"/>
      <c r="E62">
        <f t="shared" si="2"/>
        <v>11086.877303702944</v>
      </c>
      <c r="F62">
        <f t="shared" si="3"/>
        <v>11086.877303702944</v>
      </c>
      <c r="G62">
        <f t="shared" si="4"/>
        <v>2337.1182239259883</v>
      </c>
      <c r="H62">
        <f t="shared" si="5"/>
        <v>4674.2364478519767</v>
      </c>
      <c r="I62" t="str">
        <f t="shared" si="6"/>
        <v/>
      </c>
      <c r="J62">
        <f t="shared" si="7"/>
        <v>6877.6408558509675</v>
      </c>
      <c r="K62">
        <f t="shared" si="8"/>
        <v>6877.6408558509675</v>
      </c>
      <c r="L62" t="str">
        <f t="shared" si="9"/>
        <v/>
      </c>
      <c r="M62" t="str">
        <f t="shared" si="0"/>
        <v/>
      </c>
    </row>
    <row r="63" spans="1:13">
      <c r="A63">
        <f t="shared" si="1"/>
        <v>56</v>
      </c>
      <c r="B63" s="5">
        <v>43526</v>
      </c>
      <c r="C63">
        <v>620</v>
      </c>
      <c r="D63" s="3"/>
      <c r="E63">
        <f t="shared" si="2"/>
        <v>11446.021780453289</v>
      </c>
      <c r="F63">
        <f t="shared" si="3"/>
        <v>11446.021780453289</v>
      </c>
      <c r="G63">
        <f t="shared" si="4"/>
        <v>2645.9961374248351</v>
      </c>
      <c r="H63">
        <f t="shared" si="5"/>
        <v>5291.9922748496701</v>
      </c>
      <c r="I63" t="str">
        <f t="shared" si="6"/>
        <v/>
      </c>
      <c r="J63">
        <f t="shared" si="7"/>
        <v>6619.0295056036193</v>
      </c>
      <c r="K63">
        <f t="shared" si="8"/>
        <v>6619.0295056036193</v>
      </c>
      <c r="L63" t="str">
        <f t="shared" si="9"/>
        <v/>
      </c>
      <c r="M63" t="str">
        <f t="shared" si="0"/>
        <v/>
      </c>
    </row>
    <row r="64" spans="1:13">
      <c r="A64">
        <f t="shared" si="1"/>
        <v>57</v>
      </c>
      <c r="B64" s="5">
        <v>43527</v>
      </c>
      <c r="C64">
        <v>796</v>
      </c>
      <c r="D64" s="3"/>
      <c r="E64">
        <f t="shared" si="2"/>
        <v>11972.716193417536</v>
      </c>
      <c r="F64">
        <f t="shared" si="3"/>
        <v>11972.716193417536</v>
      </c>
      <c r="G64">
        <f t="shared" si="4"/>
        <v>3089.7555743579337</v>
      </c>
      <c r="H64">
        <f t="shared" si="5"/>
        <v>6179.5111487158674</v>
      </c>
      <c r="I64" t="str">
        <f t="shared" si="6"/>
        <v/>
      </c>
      <c r="J64">
        <f t="shared" si="7"/>
        <v>6258.2050447016691</v>
      </c>
      <c r="K64">
        <f t="shared" si="8"/>
        <v>6258.2050447016691</v>
      </c>
      <c r="L64" t="str">
        <f t="shared" si="9"/>
        <v/>
      </c>
      <c r="M64" t="str">
        <f t="shared" si="0"/>
        <v/>
      </c>
    </row>
    <row r="65" spans="1:13">
      <c r="A65">
        <f t="shared" si="1"/>
        <v>58</v>
      </c>
      <c r="B65" s="5">
        <v>43528</v>
      </c>
      <c r="C65">
        <v>154.2208</v>
      </c>
      <c r="D65" s="3"/>
      <c r="E65">
        <f t="shared" si="2"/>
        <v>11845.239175195047</v>
      </c>
      <c r="F65">
        <f t="shared" si="3"/>
        <v>11845.239175195047</v>
      </c>
      <c r="G65">
        <f t="shared" si="4"/>
        <v>2832.6616230408217</v>
      </c>
      <c r="H65">
        <f t="shared" si="5"/>
        <v>5665.3232460816434</v>
      </c>
      <c r="I65" t="str">
        <f t="shared" si="6"/>
        <v/>
      </c>
      <c r="J65">
        <f t="shared" si="7"/>
        <v>6644.9159291134038</v>
      </c>
      <c r="K65">
        <f t="shared" si="8"/>
        <v>6644.9159291134038</v>
      </c>
      <c r="L65" t="str">
        <f t="shared" si="9"/>
        <v/>
      </c>
      <c r="M65" t="str">
        <f t="shared" si="0"/>
        <v/>
      </c>
    </row>
    <row r="66" spans="1:13">
      <c r="A66">
        <f t="shared" si="1"/>
        <v>59</v>
      </c>
      <c r="B66" s="5">
        <v>43529</v>
      </c>
      <c r="C66">
        <v>432</v>
      </c>
      <c r="D66" s="3"/>
      <c r="E66">
        <f t="shared" si="2"/>
        <v>11998.540676201934</v>
      </c>
      <c r="F66">
        <f t="shared" si="3"/>
        <v>11998.540676201934</v>
      </c>
      <c r="G66">
        <f t="shared" si="4"/>
        <v>2887.5717584845679</v>
      </c>
      <c r="H66">
        <f t="shared" si="5"/>
        <v>5775.1435169691358</v>
      </c>
      <c r="I66" t="str">
        <f t="shared" si="6"/>
        <v/>
      </c>
      <c r="J66">
        <f t="shared" si="7"/>
        <v>6688.397159232798</v>
      </c>
      <c r="K66">
        <f t="shared" si="8"/>
        <v>6688.397159232798</v>
      </c>
      <c r="L66" t="str">
        <f t="shared" si="9"/>
        <v/>
      </c>
      <c r="M66" t="str">
        <f t="shared" si="0"/>
        <v/>
      </c>
    </row>
    <row r="67" spans="1:13">
      <c r="A67">
        <f t="shared" si="1"/>
        <v>60</v>
      </c>
      <c r="B67" s="5">
        <v>43530</v>
      </c>
      <c r="C67">
        <v>442</v>
      </c>
      <c r="D67" s="3">
        <v>454</v>
      </c>
      <c r="E67">
        <f t="shared" si="2"/>
        <v>12158.23525145645</v>
      </c>
      <c r="F67">
        <f t="shared" si="3"/>
        <v>12158.23525145645</v>
      </c>
      <c r="G67">
        <f t="shared" si="4"/>
        <v>2945.1721413730406</v>
      </c>
      <c r="H67">
        <f t="shared" si="5"/>
        <v>5890.3442827460813</v>
      </c>
      <c r="I67">
        <f t="shared" si="6"/>
        <v>7174.8909687103687</v>
      </c>
      <c r="J67">
        <f t="shared" ref="J67:J130" si="10">$O$2+F67-H67</f>
        <v>6732.8909687103687</v>
      </c>
      <c r="K67">
        <f t="shared" si="8"/>
        <v>7174.8909687103687</v>
      </c>
      <c r="L67">
        <f t="shared" ref="L67:L130" si="11">IF(ISBLANK(D67),"",(K67-D67))</f>
        <v>6720.8909687103687</v>
      </c>
      <c r="M67">
        <f t="shared" ref="M67:M130" si="12">IF(L67="","",(ABS(L67)/D67)*100)</f>
        <v>1480.3724600683631</v>
      </c>
    </row>
    <row r="68" spans="1:13">
      <c r="A68">
        <f t="shared" ref="A68:A131" si="13">A67+1</f>
        <v>61</v>
      </c>
      <c r="B68" s="5">
        <v>43531</v>
      </c>
      <c r="C68">
        <v>81.739599999999996</v>
      </c>
      <c r="D68" s="3"/>
      <c r="E68">
        <f t="shared" ref="E68:E131" si="14">(E67*EXP(-1/$O$5)+C68)</f>
        <v>11953.912082704441</v>
      </c>
      <c r="F68">
        <f t="shared" ref="F68:F131" si="15">E68*$O$3</f>
        <v>11953.912082704441</v>
      </c>
      <c r="G68">
        <f t="shared" ref="G68:G131" si="16">(G67*EXP(-1/$O$6)+C68)</f>
        <v>2634.8442403162062</v>
      </c>
      <c r="H68">
        <f t="shared" ref="H68:H131" si="17">G68*$O$4</f>
        <v>5269.6884806324124</v>
      </c>
      <c r="I68" t="str">
        <f t="shared" ref="I68:I131" si="18">IF(ISBLANK(D68),"",($O$2+((E67*EXP(-1/$O$5))*$O$3)-((G67*EXP(-1/$O$6))*$O$4)))</f>
        <v/>
      </c>
      <c r="J68">
        <f t="shared" si="10"/>
        <v>7149.2236020720284</v>
      </c>
      <c r="K68">
        <f t="shared" ref="K68:K131" si="19">IF(I68="",J68,I68)</f>
        <v>7149.2236020720284</v>
      </c>
      <c r="L68" t="str">
        <f t="shared" si="11"/>
        <v/>
      </c>
      <c r="M68" t="str">
        <f t="shared" si="12"/>
        <v/>
      </c>
    </row>
    <row r="69" spans="1:13">
      <c r="A69">
        <f t="shared" si="13"/>
        <v>62</v>
      </c>
      <c r="B69" s="5">
        <v>43532</v>
      </c>
      <c r="C69">
        <v>360</v>
      </c>
      <c r="D69" s="3"/>
      <c r="E69">
        <f t="shared" si="14"/>
        <v>12032.656693491035</v>
      </c>
      <c r="F69">
        <f t="shared" si="15"/>
        <v>12032.656693491035</v>
      </c>
      <c r="G69">
        <f t="shared" si="16"/>
        <v>2644.0882412141755</v>
      </c>
      <c r="H69">
        <f t="shared" si="17"/>
        <v>5288.1764824283509</v>
      </c>
      <c r="I69" t="str">
        <f t="shared" si="18"/>
        <v/>
      </c>
      <c r="J69">
        <f t="shared" si="10"/>
        <v>7209.4802110626842</v>
      </c>
      <c r="K69">
        <f t="shared" si="19"/>
        <v>7209.4802110626842</v>
      </c>
      <c r="L69" t="str">
        <f t="shared" si="11"/>
        <v/>
      </c>
      <c r="M69" t="str">
        <f t="shared" si="12"/>
        <v/>
      </c>
    </row>
    <row r="70" spans="1:13">
      <c r="A70">
        <f t="shared" si="13"/>
        <v>63</v>
      </c>
      <c r="B70" s="5">
        <v>43533</v>
      </c>
      <c r="C70">
        <v>548</v>
      </c>
      <c r="D70" s="3"/>
      <c r="E70">
        <f t="shared" si="14"/>
        <v>12297.548576400595</v>
      </c>
      <c r="F70">
        <f t="shared" si="15"/>
        <v>12297.548576400595</v>
      </c>
      <c r="G70">
        <f t="shared" si="16"/>
        <v>2840.101661297896</v>
      </c>
      <c r="H70">
        <f t="shared" si="17"/>
        <v>5680.2033225957921</v>
      </c>
      <c r="I70" t="str">
        <f t="shared" si="18"/>
        <v/>
      </c>
      <c r="J70">
        <f t="shared" si="10"/>
        <v>7082.3452538048032</v>
      </c>
      <c r="K70">
        <f t="shared" si="19"/>
        <v>7082.3452538048032</v>
      </c>
      <c r="L70" t="str">
        <f t="shared" si="11"/>
        <v/>
      </c>
      <c r="M70" t="str">
        <f t="shared" si="12"/>
        <v/>
      </c>
    </row>
    <row r="71" spans="1:13">
      <c r="A71">
        <f t="shared" si="13"/>
        <v>64</v>
      </c>
      <c r="B71" s="5">
        <v>43534</v>
      </c>
      <c r="C71">
        <v>75</v>
      </c>
      <c r="D71" s="3"/>
      <c r="E71">
        <f t="shared" si="14"/>
        <v>12083.208000085782</v>
      </c>
      <c r="F71">
        <f t="shared" si="15"/>
        <v>12083.208000085782</v>
      </c>
      <c r="G71">
        <f t="shared" si="16"/>
        <v>2537.0213632229215</v>
      </c>
      <c r="H71">
        <f t="shared" si="17"/>
        <v>5074.0427264458431</v>
      </c>
      <c r="I71" t="str">
        <f t="shared" si="18"/>
        <v/>
      </c>
      <c r="J71">
        <f t="shared" si="10"/>
        <v>7474.1652736399392</v>
      </c>
      <c r="K71">
        <f t="shared" si="19"/>
        <v>7474.1652736399392</v>
      </c>
      <c r="L71" t="str">
        <f t="shared" si="11"/>
        <v/>
      </c>
      <c r="M71" t="str">
        <f t="shared" si="12"/>
        <v/>
      </c>
    </row>
    <row r="72" spans="1:13">
      <c r="A72">
        <f t="shared" si="13"/>
        <v>65</v>
      </c>
      <c r="B72" s="5">
        <v>43535</v>
      </c>
      <c r="C72">
        <v>74</v>
      </c>
      <c r="D72" s="3"/>
      <c r="E72">
        <f t="shared" si="14"/>
        <v>11872.910496013643</v>
      </c>
      <c r="F72">
        <f t="shared" si="15"/>
        <v>11872.910496013643</v>
      </c>
      <c r="G72">
        <f t="shared" si="16"/>
        <v>2273.2877509720288</v>
      </c>
      <c r="H72">
        <f t="shared" si="17"/>
        <v>4546.5755019440576</v>
      </c>
      <c r="I72" t="str">
        <f t="shared" si="18"/>
        <v/>
      </c>
      <c r="J72">
        <f t="shared" si="10"/>
        <v>7791.3349940695853</v>
      </c>
      <c r="K72">
        <f t="shared" si="19"/>
        <v>7791.3349940695853</v>
      </c>
      <c r="L72" t="str">
        <f t="shared" si="11"/>
        <v/>
      </c>
      <c r="M72" t="str">
        <f t="shared" si="12"/>
        <v/>
      </c>
    </row>
    <row r="73" spans="1:13">
      <c r="A73">
        <f t="shared" si="13"/>
        <v>66</v>
      </c>
      <c r="B73" s="5">
        <v>43536</v>
      </c>
      <c r="C73">
        <v>342</v>
      </c>
      <c r="D73" s="3">
        <v>435</v>
      </c>
      <c r="E73">
        <f t="shared" si="14"/>
        <v>11935.560937513565</v>
      </c>
      <c r="F73">
        <f t="shared" si="15"/>
        <v>11935.560937513565</v>
      </c>
      <c r="G73">
        <f t="shared" si="16"/>
        <v>2312.662911090446</v>
      </c>
      <c r="H73">
        <f t="shared" si="17"/>
        <v>4625.3258221808919</v>
      </c>
      <c r="I73">
        <f t="shared" si="18"/>
        <v>8117.2351153326726</v>
      </c>
      <c r="J73">
        <f t="shared" si="10"/>
        <v>7775.2351153326726</v>
      </c>
      <c r="K73">
        <f t="shared" si="19"/>
        <v>8117.2351153326726</v>
      </c>
      <c r="L73">
        <f t="shared" si="11"/>
        <v>7682.2351153326726</v>
      </c>
      <c r="M73">
        <f t="shared" si="12"/>
        <v>1766.0310609960168</v>
      </c>
    </row>
    <row r="74" spans="1:13">
      <c r="A74">
        <f t="shared" si="13"/>
        <v>67</v>
      </c>
      <c r="B74" s="5">
        <v>43537</v>
      </c>
      <c r="C74">
        <v>365</v>
      </c>
      <c r="D74" s="3"/>
      <c r="E74">
        <f t="shared" si="14"/>
        <v>12019.7373197945</v>
      </c>
      <c r="F74">
        <f t="shared" si="15"/>
        <v>12019.7373197945</v>
      </c>
      <c r="G74">
        <f t="shared" si="16"/>
        <v>2369.796367196227</v>
      </c>
      <c r="H74">
        <f t="shared" si="17"/>
        <v>4739.5927343924541</v>
      </c>
      <c r="I74" t="str">
        <f t="shared" si="18"/>
        <v/>
      </c>
      <c r="J74">
        <f t="shared" si="10"/>
        <v>7745.1445854020458</v>
      </c>
      <c r="K74">
        <f t="shared" si="19"/>
        <v>7745.1445854020458</v>
      </c>
      <c r="L74" t="str">
        <f t="shared" si="11"/>
        <v/>
      </c>
      <c r="M74" t="str">
        <f t="shared" si="12"/>
        <v/>
      </c>
    </row>
    <row r="75" spans="1:13">
      <c r="A75">
        <f t="shared" si="13"/>
        <v>68</v>
      </c>
      <c r="B75" s="5">
        <v>43538</v>
      </c>
      <c r="C75">
        <v>756</v>
      </c>
      <c r="D75" s="3"/>
      <c r="E75">
        <f t="shared" si="14"/>
        <v>12492.93317377665</v>
      </c>
      <c r="F75">
        <f t="shared" si="15"/>
        <v>12492.93317377665</v>
      </c>
      <c r="G75">
        <f t="shared" si="16"/>
        <v>2810.3240976306756</v>
      </c>
      <c r="H75">
        <f t="shared" si="17"/>
        <v>5620.6481952613512</v>
      </c>
      <c r="I75" t="str">
        <f t="shared" si="18"/>
        <v/>
      </c>
      <c r="J75">
        <f t="shared" si="10"/>
        <v>7337.2849785152985</v>
      </c>
      <c r="K75">
        <f t="shared" si="19"/>
        <v>7337.2849785152985</v>
      </c>
      <c r="L75" t="str">
        <f t="shared" si="11"/>
        <v/>
      </c>
      <c r="M75" t="str">
        <f t="shared" si="12"/>
        <v/>
      </c>
    </row>
    <row r="76" spans="1:13">
      <c r="A76">
        <f t="shared" si="13"/>
        <v>69</v>
      </c>
      <c r="B76" s="5">
        <v>43539</v>
      </c>
      <c r="C76">
        <v>726</v>
      </c>
      <c r="D76" s="3"/>
      <c r="E76">
        <f t="shared" si="14"/>
        <v>12924.995527431447</v>
      </c>
      <c r="F76">
        <f t="shared" si="15"/>
        <v>12924.995527431447</v>
      </c>
      <c r="G76">
        <f t="shared" si="16"/>
        <v>3162.2078513714046</v>
      </c>
      <c r="H76">
        <f t="shared" si="17"/>
        <v>6324.4157027428091</v>
      </c>
      <c r="I76" t="str">
        <f t="shared" si="18"/>
        <v/>
      </c>
      <c r="J76">
        <f t="shared" si="10"/>
        <v>7065.5798246886379</v>
      </c>
      <c r="K76">
        <f t="shared" si="19"/>
        <v>7065.5798246886379</v>
      </c>
      <c r="L76" t="str">
        <f t="shared" si="11"/>
        <v/>
      </c>
      <c r="M76" t="str">
        <f t="shared" si="12"/>
        <v/>
      </c>
    </row>
    <row r="77" spans="1:13">
      <c r="A77">
        <f t="shared" si="13"/>
        <v>70</v>
      </c>
      <c r="B77" s="5">
        <v>43540</v>
      </c>
      <c r="C77">
        <v>705</v>
      </c>
      <c r="D77" s="3">
        <v>444</v>
      </c>
      <c r="E77">
        <f t="shared" si="14"/>
        <v>13325.892182643685</v>
      </c>
      <c r="F77">
        <f t="shared" si="15"/>
        <v>13325.892182643685</v>
      </c>
      <c r="G77">
        <f t="shared" si="16"/>
        <v>3446.2481007703777</v>
      </c>
      <c r="H77">
        <f t="shared" si="17"/>
        <v>6892.4962015407555</v>
      </c>
      <c r="I77">
        <f t="shared" si="18"/>
        <v>7603.3959811029299</v>
      </c>
      <c r="J77">
        <f t="shared" si="10"/>
        <v>6898.3959811029299</v>
      </c>
      <c r="K77">
        <f t="shared" si="19"/>
        <v>7603.3959811029299</v>
      </c>
      <c r="L77">
        <f t="shared" si="11"/>
        <v>7159.3959811029299</v>
      </c>
      <c r="M77">
        <f t="shared" si="12"/>
        <v>1612.4765723204796</v>
      </c>
    </row>
    <row r="78" spans="1:13">
      <c r="A78">
        <f t="shared" si="13"/>
        <v>71</v>
      </c>
      <c r="B78" s="5">
        <v>43541</v>
      </c>
      <c r="C78">
        <v>768</v>
      </c>
      <c r="D78" s="3">
        <v>440</v>
      </c>
      <c r="E78">
        <f t="shared" si="14"/>
        <v>13780.356415732023</v>
      </c>
      <c r="F78">
        <f t="shared" si="15"/>
        <v>13780.356415732023</v>
      </c>
      <c r="G78">
        <f t="shared" si="16"/>
        <v>3755.4763156138774</v>
      </c>
      <c r="H78">
        <f t="shared" si="17"/>
        <v>7510.9526312277549</v>
      </c>
      <c r="I78">
        <f t="shared" si="18"/>
        <v>7502.4037845042685</v>
      </c>
      <c r="J78">
        <f t="shared" si="10"/>
        <v>6734.4037845042685</v>
      </c>
      <c r="K78">
        <f t="shared" si="19"/>
        <v>7502.4037845042685</v>
      </c>
      <c r="L78">
        <f t="shared" si="11"/>
        <v>7062.4037845042685</v>
      </c>
      <c r="M78">
        <f t="shared" si="12"/>
        <v>1605.0917692055154</v>
      </c>
    </row>
    <row r="79" spans="1:13">
      <c r="A79">
        <f t="shared" si="13"/>
        <v>72</v>
      </c>
      <c r="B79" s="5">
        <v>43542</v>
      </c>
      <c r="C79">
        <v>627</v>
      </c>
      <c r="D79" s="3"/>
      <c r="E79">
        <f t="shared" si="14"/>
        <v>14083.12787193891</v>
      </c>
      <c r="F79">
        <f t="shared" si="15"/>
        <v>14083.12787193891</v>
      </c>
      <c r="G79">
        <f t="shared" si="16"/>
        <v>3882.5394210409081</v>
      </c>
      <c r="H79">
        <f t="shared" si="17"/>
        <v>7765.0788420818162</v>
      </c>
      <c r="I79" t="str">
        <f t="shared" si="18"/>
        <v/>
      </c>
      <c r="J79">
        <f t="shared" si="10"/>
        <v>6783.049029857094</v>
      </c>
      <c r="K79">
        <f t="shared" si="19"/>
        <v>6783.049029857094</v>
      </c>
      <c r="L79" t="str">
        <f t="shared" si="11"/>
        <v/>
      </c>
      <c r="M79" t="str">
        <f t="shared" si="12"/>
        <v/>
      </c>
    </row>
    <row r="80" spans="1:13">
      <c r="A80">
        <f t="shared" si="13"/>
        <v>73</v>
      </c>
      <c r="B80" s="5">
        <v>43543</v>
      </c>
      <c r="C80">
        <v>232</v>
      </c>
      <c r="D80" s="3">
        <v>480</v>
      </c>
      <c r="E80">
        <f t="shared" si="14"/>
        <v>13983.775626451405</v>
      </c>
      <c r="F80">
        <f t="shared" si="15"/>
        <v>13983.775626451405</v>
      </c>
      <c r="G80">
        <f t="shared" si="16"/>
        <v>3597.6876190092285</v>
      </c>
      <c r="H80">
        <f t="shared" si="17"/>
        <v>7195.3752380184569</v>
      </c>
      <c r="I80">
        <f t="shared" si="18"/>
        <v>7485.4003884329477</v>
      </c>
      <c r="J80">
        <f t="shared" si="10"/>
        <v>7253.4003884329477</v>
      </c>
      <c r="K80">
        <f t="shared" si="19"/>
        <v>7485.4003884329477</v>
      </c>
      <c r="L80">
        <f t="shared" si="11"/>
        <v>7005.4003884329477</v>
      </c>
      <c r="M80">
        <f t="shared" si="12"/>
        <v>1459.458414256864</v>
      </c>
    </row>
    <row r="81" spans="1:13">
      <c r="A81">
        <f t="shared" si="13"/>
        <v>74</v>
      </c>
      <c r="B81" s="5">
        <v>43544</v>
      </c>
      <c r="C81">
        <v>112.48920000000001</v>
      </c>
      <c r="D81" s="3"/>
      <c r="E81">
        <f t="shared" si="14"/>
        <v>13767.250171727534</v>
      </c>
      <c r="F81">
        <f t="shared" si="15"/>
        <v>13767.250171727534</v>
      </c>
      <c r="G81">
        <f t="shared" si="16"/>
        <v>3231.2450871239516</v>
      </c>
      <c r="H81">
        <f t="shared" si="17"/>
        <v>6462.4901742479033</v>
      </c>
      <c r="I81" t="str">
        <f t="shared" si="18"/>
        <v/>
      </c>
      <c r="J81">
        <f t="shared" si="10"/>
        <v>7769.7599974796303</v>
      </c>
      <c r="K81">
        <f t="shared" si="19"/>
        <v>7769.7599974796303</v>
      </c>
      <c r="L81" t="str">
        <f t="shared" si="11"/>
        <v/>
      </c>
      <c r="M81" t="str">
        <f t="shared" si="12"/>
        <v/>
      </c>
    </row>
    <row r="82" spans="1:13">
      <c r="A82">
        <f t="shared" si="13"/>
        <v>75</v>
      </c>
      <c r="B82" s="5">
        <v>43545</v>
      </c>
      <c r="C82">
        <v>175</v>
      </c>
      <c r="D82" s="3"/>
      <c r="E82">
        <f t="shared" si="14"/>
        <v>13618.329995750171</v>
      </c>
      <c r="F82">
        <f t="shared" si="15"/>
        <v>13618.329995750171</v>
      </c>
      <c r="G82">
        <f t="shared" si="16"/>
        <v>2976.0949547041037</v>
      </c>
      <c r="H82">
        <f t="shared" si="17"/>
        <v>5952.1899094082073</v>
      </c>
      <c r="I82" t="str">
        <f t="shared" si="18"/>
        <v/>
      </c>
      <c r="J82">
        <f t="shared" si="10"/>
        <v>8131.140086341964</v>
      </c>
      <c r="K82">
        <f t="shared" si="19"/>
        <v>8131.140086341964</v>
      </c>
      <c r="L82" t="str">
        <f t="shared" si="11"/>
        <v/>
      </c>
      <c r="M82" t="str">
        <f t="shared" si="12"/>
        <v/>
      </c>
    </row>
    <row r="83" spans="1:13">
      <c r="A83">
        <f t="shared" si="13"/>
        <v>76</v>
      </c>
      <c r="B83" s="5">
        <v>43546</v>
      </c>
      <c r="C83">
        <v>119</v>
      </c>
      <c r="D83" s="3"/>
      <c r="E83">
        <f t="shared" si="14"/>
        <v>13416.913660337006</v>
      </c>
      <c r="F83">
        <f t="shared" si="15"/>
        <v>13416.913660337006</v>
      </c>
      <c r="G83">
        <f t="shared" si="16"/>
        <v>2698.9109437910051</v>
      </c>
      <c r="H83">
        <f t="shared" si="17"/>
        <v>5397.8218875820103</v>
      </c>
      <c r="I83" t="str">
        <f t="shared" si="18"/>
        <v/>
      </c>
      <c r="J83">
        <f t="shared" si="10"/>
        <v>8484.0917727549968</v>
      </c>
      <c r="K83">
        <f t="shared" si="19"/>
        <v>8484.0917727549968</v>
      </c>
      <c r="L83" t="str">
        <f t="shared" si="11"/>
        <v/>
      </c>
      <c r="M83" t="str">
        <f t="shared" si="12"/>
        <v/>
      </c>
    </row>
    <row r="84" spans="1:13">
      <c r="A84">
        <f t="shared" si="13"/>
        <v>77</v>
      </c>
      <c r="B84" s="5">
        <v>43547</v>
      </c>
      <c r="C84">
        <v>644</v>
      </c>
      <c r="D84" s="3"/>
      <c r="E84">
        <f t="shared" si="14"/>
        <v>13745.236311576798</v>
      </c>
      <c r="F84">
        <f t="shared" si="15"/>
        <v>13745.236311576798</v>
      </c>
      <c r="G84">
        <f t="shared" si="16"/>
        <v>2983.6262505663271</v>
      </c>
      <c r="H84">
        <f t="shared" si="17"/>
        <v>5967.2525011326543</v>
      </c>
      <c r="I84" t="str">
        <f t="shared" si="18"/>
        <v/>
      </c>
      <c r="J84">
        <f t="shared" si="10"/>
        <v>8242.9838104441442</v>
      </c>
      <c r="K84">
        <f t="shared" si="19"/>
        <v>8242.9838104441442</v>
      </c>
      <c r="L84" t="str">
        <f t="shared" si="11"/>
        <v/>
      </c>
      <c r="M84" t="str">
        <f t="shared" si="12"/>
        <v/>
      </c>
    </row>
    <row r="85" spans="1:13">
      <c r="A85">
        <f t="shared" si="13"/>
        <v>78</v>
      </c>
      <c r="B85" s="5">
        <v>43548</v>
      </c>
      <c r="C85">
        <v>0</v>
      </c>
      <c r="D85" s="3"/>
      <c r="E85">
        <f t="shared" si="14"/>
        <v>13421.834084599055</v>
      </c>
      <c r="F85">
        <f t="shared" si="15"/>
        <v>13421.834084599055</v>
      </c>
      <c r="G85">
        <f t="shared" si="16"/>
        <v>2586.4396577304469</v>
      </c>
      <c r="H85">
        <f t="shared" si="17"/>
        <v>5172.8793154608938</v>
      </c>
      <c r="I85" t="str">
        <f t="shared" si="18"/>
        <v/>
      </c>
      <c r="J85">
        <f t="shared" si="10"/>
        <v>8713.9547691381613</v>
      </c>
      <c r="K85">
        <f t="shared" si="19"/>
        <v>8713.9547691381613</v>
      </c>
      <c r="L85" t="str">
        <f t="shared" si="11"/>
        <v/>
      </c>
      <c r="M85" t="str">
        <f t="shared" si="12"/>
        <v/>
      </c>
    </row>
    <row r="86" spans="1:13">
      <c r="A86">
        <f t="shared" si="13"/>
        <v>79</v>
      </c>
      <c r="B86" s="5">
        <v>43549</v>
      </c>
      <c r="C86">
        <v>187</v>
      </c>
      <c r="D86" s="3"/>
      <c r="E86">
        <f t="shared" si="14"/>
        <v>13293.040966555007</v>
      </c>
      <c r="F86">
        <f t="shared" si="15"/>
        <v>13293.040966555007</v>
      </c>
      <c r="G86">
        <f t="shared" si="16"/>
        <v>2429.1273783239485</v>
      </c>
      <c r="H86">
        <f t="shared" si="17"/>
        <v>4858.254756647897</v>
      </c>
      <c r="I86" t="str">
        <f t="shared" si="18"/>
        <v/>
      </c>
      <c r="J86">
        <f t="shared" si="10"/>
        <v>8899.7862099071099</v>
      </c>
      <c r="K86">
        <f t="shared" si="19"/>
        <v>8899.7862099071099</v>
      </c>
      <c r="L86" t="str">
        <f t="shared" si="11"/>
        <v/>
      </c>
      <c r="M86" t="str">
        <f t="shared" si="12"/>
        <v/>
      </c>
    </row>
    <row r="87" spans="1:13">
      <c r="A87">
        <f t="shared" si="13"/>
        <v>80</v>
      </c>
      <c r="B87" s="5">
        <v>43550</v>
      </c>
      <c r="C87">
        <v>127</v>
      </c>
      <c r="D87" s="3"/>
      <c r="E87">
        <f t="shared" si="14"/>
        <v>13107.278133349333</v>
      </c>
      <c r="F87">
        <f t="shared" si="15"/>
        <v>13107.278133349333</v>
      </c>
      <c r="G87">
        <f t="shared" si="16"/>
        <v>2232.7568399471293</v>
      </c>
      <c r="H87">
        <f t="shared" si="17"/>
        <v>4465.5136798942585</v>
      </c>
      <c r="I87" t="str">
        <f t="shared" si="18"/>
        <v/>
      </c>
      <c r="J87">
        <f t="shared" si="10"/>
        <v>9106.7644534550745</v>
      </c>
      <c r="K87">
        <f t="shared" si="19"/>
        <v>9106.7644534550745</v>
      </c>
      <c r="L87" t="str">
        <f t="shared" si="11"/>
        <v/>
      </c>
      <c r="M87" t="str">
        <f t="shared" si="12"/>
        <v/>
      </c>
    </row>
    <row r="88" spans="1:13">
      <c r="A88">
        <f t="shared" si="13"/>
        <v>81</v>
      </c>
      <c r="B88" s="5">
        <v>43551</v>
      </c>
      <c r="C88">
        <v>720.89200000000005</v>
      </c>
      <c r="D88" s="3"/>
      <c r="E88">
        <f t="shared" si="14"/>
        <v>13519.77798629169</v>
      </c>
      <c r="F88">
        <f t="shared" si="15"/>
        <v>13519.77798629169</v>
      </c>
      <c r="G88">
        <f t="shared" si="16"/>
        <v>2656.4195600662197</v>
      </c>
      <c r="H88">
        <f t="shared" si="17"/>
        <v>5312.8391201324393</v>
      </c>
      <c r="I88" t="str">
        <f t="shared" si="18"/>
        <v/>
      </c>
      <c r="J88">
        <f t="shared" si="10"/>
        <v>8671.9388661592511</v>
      </c>
      <c r="K88">
        <f t="shared" si="19"/>
        <v>8671.9388661592511</v>
      </c>
      <c r="L88" t="str">
        <f t="shared" si="11"/>
        <v/>
      </c>
      <c r="M88" t="str">
        <f t="shared" si="12"/>
        <v/>
      </c>
    </row>
    <row r="89" spans="1:13">
      <c r="A89">
        <f t="shared" si="13"/>
        <v>82</v>
      </c>
      <c r="B89" s="5">
        <v>43552</v>
      </c>
      <c r="C89">
        <v>86</v>
      </c>
      <c r="D89" s="3"/>
      <c r="E89">
        <f t="shared" si="14"/>
        <v>13287.680413438116</v>
      </c>
      <c r="F89">
        <f t="shared" si="15"/>
        <v>13287.680413438116</v>
      </c>
      <c r="G89">
        <f t="shared" si="16"/>
        <v>2388.7914090855061</v>
      </c>
      <c r="H89">
        <f t="shared" si="17"/>
        <v>4777.5828181710121</v>
      </c>
      <c r="I89" t="str">
        <f t="shared" si="18"/>
        <v/>
      </c>
      <c r="J89">
        <f t="shared" si="10"/>
        <v>8975.0975952671033</v>
      </c>
      <c r="K89">
        <f t="shared" si="19"/>
        <v>8975.0975952671033</v>
      </c>
      <c r="L89" t="str">
        <f t="shared" si="11"/>
        <v/>
      </c>
      <c r="M89" t="str">
        <f t="shared" si="12"/>
        <v/>
      </c>
    </row>
    <row r="90" spans="1:13">
      <c r="A90">
        <f t="shared" si="13"/>
        <v>83</v>
      </c>
      <c r="B90" s="5">
        <v>43553</v>
      </c>
      <c r="C90">
        <v>920</v>
      </c>
      <c r="D90" s="3"/>
      <c r="E90">
        <f t="shared" si="14"/>
        <v>13895.043705005895</v>
      </c>
      <c r="F90">
        <f t="shared" si="15"/>
        <v>13895.043705005895</v>
      </c>
      <c r="G90">
        <f t="shared" si="16"/>
        <v>2990.7904796493203</v>
      </c>
      <c r="H90">
        <f t="shared" si="17"/>
        <v>5981.5809592986407</v>
      </c>
      <c r="I90" t="str">
        <f t="shared" si="18"/>
        <v/>
      </c>
      <c r="J90">
        <f t="shared" si="10"/>
        <v>8378.4627457072547</v>
      </c>
      <c r="K90">
        <f t="shared" si="19"/>
        <v>8378.4627457072547</v>
      </c>
      <c r="L90" t="str">
        <f t="shared" si="11"/>
        <v/>
      </c>
      <c r="M90" t="str">
        <f t="shared" si="12"/>
        <v/>
      </c>
    </row>
    <row r="91" spans="1:13">
      <c r="A91">
        <f t="shared" si="13"/>
        <v>84</v>
      </c>
      <c r="B91" s="5">
        <v>43554</v>
      </c>
      <c r="C91">
        <v>99</v>
      </c>
      <c r="D91" s="3"/>
      <c r="E91">
        <f t="shared" si="14"/>
        <v>13667.116762733742</v>
      </c>
      <c r="F91">
        <f t="shared" si="15"/>
        <v>13667.116762733742</v>
      </c>
      <c r="G91">
        <f t="shared" si="16"/>
        <v>2691.6501695912411</v>
      </c>
      <c r="H91">
        <f t="shared" si="17"/>
        <v>5383.3003391824823</v>
      </c>
      <c r="I91" t="str">
        <f t="shared" si="18"/>
        <v/>
      </c>
      <c r="J91">
        <f t="shared" si="10"/>
        <v>8748.8164235512595</v>
      </c>
      <c r="K91">
        <f t="shared" si="19"/>
        <v>8748.8164235512595</v>
      </c>
      <c r="L91" t="str">
        <f t="shared" si="11"/>
        <v/>
      </c>
      <c r="M91" t="str">
        <f t="shared" si="12"/>
        <v/>
      </c>
    </row>
    <row r="92" spans="1:13">
      <c r="A92">
        <f t="shared" si="13"/>
        <v>85</v>
      </c>
      <c r="B92" s="5">
        <v>43555</v>
      </c>
      <c r="C92">
        <v>519</v>
      </c>
      <c r="D92" s="3"/>
      <c r="E92">
        <f t="shared" si="14"/>
        <v>13864.552556979763</v>
      </c>
      <c r="F92">
        <f t="shared" si="15"/>
        <v>13864.552556979763</v>
      </c>
      <c r="G92">
        <f t="shared" si="16"/>
        <v>2852.3320458774751</v>
      </c>
      <c r="H92">
        <f t="shared" si="17"/>
        <v>5704.6640917549503</v>
      </c>
      <c r="I92" t="str">
        <f t="shared" si="18"/>
        <v/>
      </c>
      <c r="J92">
        <f t="shared" si="10"/>
        <v>8624.8884652248125</v>
      </c>
      <c r="K92">
        <f t="shared" si="19"/>
        <v>8624.8884652248125</v>
      </c>
      <c r="L92" t="str">
        <f t="shared" si="11"/>
        <v/>
      </c>
      <c r="M92" t="str">
        <f t="shared" si="12"/>
        <v/>
      </c>
    </row>
    <row r="93" spans="1:13">
      <c r="A93">
        <f t="shared" si="13"/>
        <v>86</v>
      </c>
      <c r="B93" s="5">
        <v>43556</v>
      </c>
      <c r="C93">
        <v>138.846</v>
      </c>
      <c r="D93" s="3"/>
      <c r="E93">
        <f t="shared" si="14"/>
        <v>13677.1890199927</v>
      </c>
      <c r="F93">
        <f t="shared" si="15"/>
        <v>13677.1890199927</v>
      </c>
      <c r="G93">
        <f t="shared" si="16"/>
        <v>2611.4696133204043</v>
      </c>
      <c r="H93">
        <f t="shared" si="17"/>
        <v>5222.9392266408086</v>
      </c>
      <c r="I93" t="str">
        <f t="shared" si="18"/>
        <v/>
      </c>
      <c r="J93">
        <f t="shared" si="10"/>
        <v>8919.2497933518916</v>
      </c>
      <c r="K93">
        <f t="shared" si="19"/>
        <v>8919.2497933518916</v>
      </c>
      <c r="L93" t="str">
        <f t="shared" si="11"/>
        <v/>
      </c>
      <c r="M93" t="str">
        <f t="shared" si="12"/>
        <v/>
      </c>
    </row>
    <row r="94" spans="1:13">
      <c r="A94">
        <f t="shared" si="13"/>
        <v>87</v>
      </c>
      <c r="B94" s="5">
        <v>43557</v>
      </c>
      <c r="C94">
        <v>237</v>
      </c>
      <c r="D94" s="3"/>
      <c r="E94">
        <f t="shared" si="14"/>
        <v>13592.387831013813</v>
      </c>
      <c r="F94">
        <f t="shared" si="15"/>
        <v>13592.387831013813</v>
      </c>
      <c r="G94">
        <f t="shared" si="16"/>
        <v>2500.8252936566109</v>
      </c>
      <c r="H94">
        <f t="shared" si="17"/>
        <v>5001.6505873132219</v>
      </c>
      <c r="I94" t="str">
        <f t="shared" si="18"/>
        <v/>
      </c>
      <c r="J94">
        <f t="shared" si="10"/>
        <v>9055.7372437005906</v>
      </c>
      <c r="K94">
        <f t="shared" si="19"/>
        <v>9055.7372437005906</v>
      </c>
      <c r="L94" t="str">
        <f t="shared" si="11"/>
        <v/>
      </c>
      <c r="M94" t="str">
        <f t="shared" si="12"/>
        <v/>
      </c>
    </row>
    <row r="95" spans="1:13">
      <c r="A95">
        <f t="shared" si="13"/>
        <v>88</v>
      </c>
      <c r="B95" s="5">
        <v>43558</v>
      </c>
      <c r="C95">
        <v>977</v>
      </c>
      <c r="D95" s="3"/>
      <c r="E95">
        <f t="shared" si="14"/>
        <v>14249.581870981485</v>
      </c>
      <c r="F95">
        <f t="shared" si="15"/>
        <v>14249.581870981485</v>
      </c>
      <c r="G95">
        <f t="shared" si="16"/>
        <v>3144.9101782071739</v>
      </c>
      <c r="H95">
        <f t="shared" si="17"/>
        <v>6289.8203564143478</v>
      </c>
      <c r="I95" t="str">
        <f t="shared" si="18"/>
        <v/>
      </c>
      <c r="J95">
        <f t="shared" si="10"/>
        <v>8424.7615145671371</v>
      </c>
      <c r="K95">
        <f t="shared" si="19"/>
        <v>8424.7615145671371</v>
      </c>
      <c r="L95" t="str">
        <f t="shared" si="11"/>
        <v/>
      </c>
      <c r="M95" t="str">
        <f t="shared" si="12"/>
        <v/>
      </c>
    </row>
    <row r="96" spans="1:13">
      <c r="A96">
        <f t="shared" si="13"/>
        <v>89</v>
      </c>
      <c r="B96" s="5">
        <v>43559</v>
      </c>
      <c r="C96">
        <v>123.47120000000001</v>
      </c>
      <c r="D96" s="3"/>
      <c r="E96">
        <f t="shared" si="14"/>
        <v>14037.784443646518</v>
      </c>
      <c r="F96">
        <f t="shared" si="15"/>
        <v>14037.784443646518</v>
      </c>
      <c r="G96">
        <f t="shared" si="16"/>
        <v>2849.724330187204</v>
      </c>
      <c r="H96">
        <f t="shared" si="17"/>
        <v>5699.4486603744081</v>
      </c>
      <c r="I96" t="str">
        <f t="shared" si="18"/>
        <v/>
      </c>
      <c r="J96">
        <f t="shared" si="10"/>
        <v>8803.3357832721103</v>
      </c>
      <c r="K96">
        <f t="shared" si="19"/>
        <v>8803.3357832721103</v>
      </c>
      <c r="L96" t="str">
        <f t="shared" si="11"/>
        <v/>
      </c>
      <c r="M96" t="str">
        <f t="shared" si="12"/>
        <v/>
      </c>
    </row>
    <row r="97" spans="1:13">
      <c r="A97">
        <f t="shared" si="13"/>
        <v>90</v>
      </c>
      <c r="B97" s="5">
        <v>43560</v>
      </c>
      <c r="C97">
        <v>448.53840000000002</v>
      </c>
      <c r="D97" s="3"/>
      <c r="E97">
        <f t="shared" si="14"/>
        <v>14156.037452548138</v>
      </c>
      <c r="F97">
        <f t="shared" si="15"/>
        <v>14156.037452548138</v>
      </c>
      <c r="G97">
        <f t="shared" si="16"/>
        <v>2918.9014422196765</v>
      </c>
      <c r="H97">
        <f t="shared" si="17"/>
        <v>5837.802884439353</v>
      </c>
      <c r="I97" t="str">
        <f t="shared" si="18"/>
        <v/>
      </c>
      <c r="J97">
        <f t="shared" si="10"/>
        <v>8783.2345681087863</v>
      </c>
      <c r="K97">
        <f t="shared" si="19"/>
        <v>8783.2345681087863</v>
      </c>
      <c r="L97" t="str">
        <f t="shared" si="11"/>
        <v/>
      </c>
      <c r="M97" t="str">
        <f t="shared" si="12"/>
        <v/>
      </c>
    </row>
    <row r="98" spans="1:13">
      <c r="A98">
        <f t="shared" si="13"/>
        <v>91</v>
      </c>
      <c r="B98" s="5">
        <v>43561</v>
      </c>
      <c r="C98">
        <v>79</v>
      </c>
      <c r="D98" s="3"/>
      <c r="E98">
        <f t="shared" si="14"/>
        <v>13901.969767602006</v>
      </c>
      <c r="F98">
        <f t="shared" si="15"/>
        <v>13901.969767602006</v>
      </c>
      <c r="G98">
        <f t="shared" si="16"/>
        <v>2609.3311518091691</v>
      </c>
      <c r="H98">
        <f t="shared" si="17"/>
        <v>5218.6623036183382</v>
      </c>
      <c r="I98" t="str">
        <f t="shared" si="18"/>
        <v/>
      </c>
      <c r="J98">
        <f t="shared" si="10"/>
        <v>9148.3074639836668</v>
      </c>
      <c r="K98">
        <f t="shared" si="19"/>
        <v>9148.3074639836668</v>
      </c>
      <c r="L98" t="str">
        <f t="shared" si="11"/>
        <v/>
      </c>
      <c r="M98" t="str">
        <f t="shared" si="12"/>
        <v/>
      </c>
    </row>
    <row r="99" spans="1:13">
      <c r="A99">
        <f t="shared" si="13"/>
        <v>92</v>
      </c>
      <c r="B99" s="5">
        <v>43562</v>
      </c>
      <c r="C99">
        <v>1002</v>
      </c>
      <c r="D99" s="3"/>
      <c r="E99">
        <f t="shared" si="14"/>
        <v>14576.879866758825</v>
      </c>
      <c r="F99">
        <f t="shared" si="15"/>
        <v>14576.879866758825</v>
      </c>
      <c r="G99">
        <f t="shared" si="16"/>
        <v>3263.9715086330548</v>
      </c>
      <c r="H99">
        <f t="shared" si="17"/>
        <v>6527.9430172661096</v>
      </c>
      <c r="I99" t="str">
        <f t="shared" si="18"/>
        <v/>
      </c>
      <c r="J99">
        <f t="shared" si="10"/>
        <v>8513.9368494927148</v>
      </c>
      <c r="K99">
        <f t="shared" si="19"/>
        <v>8513.9368494927148</v>
      </c>
      <c r="L99" t="str">
        <f t="shared" si="11"/>
        <v/>
      </c>
      <c r="M99" t="str">
        <f t="shared" si="12"/>
        <v/>
      </c>
    </row>
    <row r="100" spans="1:13">
      <c r="A100">
        <f t="shared" si="13"/>
        <v>93</v>
      </c>
      <c r="B100" s="5">
        <v>43563</v>
      </c>
      <c r="C100">
        <v>105.9</v>
      </c>
      <c r="D100" s="3"/>
      <c r="E100">
        <f t="shared" si="14"/>
        <v>14339.810469621118</v>
      </c>
      <c r="F100">
        <f t="shared" si="15"/>
        <v>14339.810469621118</v>
      </c>
      <c r="G100">
        <f t="shared" si="16"/>
        <v>2935.3647662482545</v>
      </c>
      <c r="H100">
        <f t="shared" si="17"/>
        <v>5870.7295324965089</v>
      </c>
      <c r="I100" t="str">
        <f t="shared" si="18"/>
        <v/>
      </c>
      <c r="J100">
        <f t="shared" si="10"/>
        <v>8934.0809371246087</v>
      </c>
      <c r="K100">
        <f t="shared" si="19"/>
        <v>8934.0809371246087</v>
      </c>
      <c r="L100" t="str">
        <f t="shared" si="11"/>
        <v/>
      </c>
      <c r="M100" t="str">
        <f t="shared" si="12"/>
        <v/>
      </c>
    </row>
    <row r="101" spans="1:13">
      <c r="A101">
        <f t="shared" si="13"/>
        <v>94</v>
      </c>
      <c r="B101" s="5">
        <v>43564</v>
      </c>
      <c r="C101">
        <v>218</v>
      </c>
      <c r="D101" s="3"/>
      <c r="E101">
        <f t="shared" si="14"/>
        <v>14220.418915544429</v>
      </c>
      <c r="F101">
        <f t="shared" si="15"/>
        <v>14220.418915544429</v>
      </c>
      <c r="G101">
        <f t="shared" si="16"/>
        <v>2762.6028435659696</v>
      </c>
      <c r="H101">
        <f t="shared" si="17"/>
        <v>5525.2056871319392</v>
      </c>
      <c r="I101" t="str">
        <f t="shared" si="18"/>
        <v/>
      </c>
      <c r="J101">
        <f t="shared" si="10"/>
        <v>9160.2132284124891</v>
      </c>
      <c r="K101">
        <f t="shared" si="19"/>
        <v>9160.2132284124891</v>
      </c>
      <c r="L101" t="str">
        <f t="shared" si="11"/>
        <v/>
      </c>
      <c r="M101" t="str">
        <f t="shared" si="12"/>
        <v/>
      </c>
    </row>
    <row r="102" spans="1:13">
      <c r="A102">
        <f t="shared" si="13"/>
        <v>95</v>
      </c>
      <c r="B102" s="5">
        <v>43565</v>
      </c>
      <c r="C102">
        <v>504</v>
      </c>
      <c r="D102" s="3"/>
      <c r="E102">
        <f t="shared" si="14"/>
        <v>14389.836443363132</v>
      </c>
      <c r="F102">
        <f t="shared" si="15"/>
        <v>14389.836443363132</v>
      </c>
      <c r="G102">
        <f t="shared" si="16"/>
        <v>2898.839350874347</v>
      </c>
      <c r="H102">
        <f t="shared" si="17"/>
        <v>5797.678701748694</v>
      </c>
      <c r="I102" t="str">
        <f t="shared" si="18"/>
        <v/>
      </c>
      <c r="J102">
        <f t="shared" si="10"/>
        <v>9057.1577416144391</v>
      </c>
      <c r="K102">
        <f t="shared" si="19"/>
        <v>9057.1577416144391</v>
      </c>
      <c r="L102" t="str">
        <f t="shared" si="11"/>
        <v/>
      </c>
      <c r="M102" t="str">
        <f t="shared" si="12"/>
        <v/>
      </c>
    </row>
    <row r="103" spans="1:13">
      <c r="A103">
        <f t="shared" si="13"/>
        <v>96</v>
      </c>
      <c r="B103" s="5">
        <v>43566</v>
      </c>
      <c r="C103">
        <v>387</v>
      </c>
      <c r="D103" s="3"/>
      <c r="E103">
        <f t="shared" si="14"/>
        <v>14438.267862500716</v>
      </c>
      <c r="F103">
        <f t="shared" si="15"/>
        <v>14438.267862500716</v>
      </c>
      <c r="G103">
        <f t="shared" si="16"/>
        <v>2899.9397681991336</v>
      </c>
      <c r="H103">
        <f t="shared" si="17"/>
        <v>5799.8795363982672</v>
      </c>
      <c r="I103" t="str">
        <f t="shared" si="18"/>
        <v/>
      </c>
      <c r="J103">
        <f t="shared" si="10"/>
        <v>9103.3883261024494</v>
      </c>
      <c r="K103">
        <f t="shared" si="19"/>
        <v>9103.3883261024494</v>
      </c>
      <c r="L103" t="str">
        <f t="shared" si="11"/>
        <v/>
      </c>
      <c r="M103" t="str">
        <f t="shared" si="12"/>
        <v/>
      </c>
    </row>
    <row r="104" spans="1:13">
      <c r="A104">
        <f t="shared" si="13"/>
        <v>97</v>
      </c>
      <c r="B104" s="5">
        <v>43567</v>
      </c>
      <c r="C104">
        <v>70</v>
      </c>
      <c r="D104" s="3"/>
      <c r="E104">
        <f t="shared" si="14"/>
        <v>14168.559772032953</v>
      </c>
      <c r="F104">
        <f t="shared" si="15"/>
        <v>14168.559772032953</v>
      </c>
      <c r="G104">
        <f t="shared" si="16"/>
        <v>2583.8936956584935</v>
      </c>
      <c r="H104">
        <f t="shared" si="17"/>
        <v>5167.7873913169869</v>
      </c>
      <c r="I104" t="str">
        <f t="shared" si="18"/>
        <v/>
      </c>
      <c r="J104">
        <f t="shared" si="10"/>
        <v>9465.7723807159673</v>
      </c>
      <c r="K104">
        <f t="shared" si="19"/>
        <v>9465.7723807159673</v>
      </c>
      <c r="L104" t="str">
        <f t="shared" si="11"/>
        <v/>
      </c>
      <c r="M104" t="str">
        <f t="shared" si="12"/>
        <v/>
      </c>
    </row>
    <row r="105" spans="1:13">
      <c r="A105">
        <f t="shared" si="13"/>
        <v>98</v>
      </c>
      <c r="B105" s="5">
        <v>43568</v>
      </c>
      <c r="C105">
        <v>136</v>
      </c>
      <c r="D105" s="3"/>
      <c r="E105">
        <f t="shared" si="14"/>
        <v>13971.197458030141</v>
      </c>
      <c r="F105">
        <f t="shared" si="15"/>
        <v>13971.197458030141</v>
      </c>
      <c r="G105">
        <f t="shared" si="16"/>
        <v>2375.9203400701699</v>
      </c>
      <c r="H105">
        <f t="shared" si="17"/>
        <v>4751.8406801403398</v>
      </c>
      <c r="I105" t="str">
        <f t="shared" si="18"/>
        <v/>
      </c>
      <c r="J105">
        <f t="shared" si="10"/>
        <v>9684.3567778898014</v>
      </c>
      <c r="K105">
        <f t="shared" si="19"/>
        <v>9684.3567778898014</v>
      </c>
      <c r="L105" t="str">
        <f t="shared" si="11"/>
        <v/>
      </c>
      <c r="M105" t="str">
        <f t="shared" si="12"/>
        <v/>
      </c>
    </row>
    <row r="106" spans="1:13">
      <c r="A106">
        <f t="shared" si="13"/>
        <v>99</v>
      </c>
      <c r="B106" s="5">
        <v>43569</v>
      </c>
      <c r="C106">
        <v>1349</v>
      </c>
      <c r="D106" s="3"/>
      <c r="E106">
        <f t="shared" si="14"/>
        <v>14991.478746394225</v>
      </c>
      <c r="F106">
        <f t="shared" si="15"/>
        <v>14991.478746394225</v>
      </c>
      <c r="G106">
        <f t="shared" si="16"/>
        <v>3408.6328343737659</v>
      </c>
      <c r="H106">
        <f t="shared" si="17"/>
        <v>6817.2656687475319</v>
      </c>
      <c r="I106" t="str">
        <f t="shared" si="18"/>
        <v/>
      </c>
      <c r="J106">
        <f t="shared" si="10"/>
        <v>8639.2130776466929</v>
      </c>
      <c r="K106">
        <f t="shared" si="19"/>
        <v>8639.2130776466929</v>
      </c>
      <c r="L106" t="str">
        <f t="shared" si="11"/>
        <v/>
      </c>
      <c r="M106" t="str">
        <f t="shared" si="12"/>
        <v/>
      </c>
    </row>
    <row r="107" spans="1:13">
      <c r="A107">
        <f t="shared" si="13"/>
        <v>100</v>
      </c>
      <c r="B107" s="5">
        <v>43570</v>
      </c>
      <c r="C107">
        <v>0</v>
      </c>
      <c r="D107" s="3"/>
      <c r="E107">
        <f t="shared" si="14"/>
        <v>14638.754536902827</v>
      </c>
      <c r="F107">
        <f t="shared" si="15"/>
        <v>14638.754536902827</v>
      </c>
      <c r="G107">
        <f t="shared" si="16"/>
        <v>2954.8684724814389</v>
      </c>
      <c r="H107">
        <f t="shared" si="17"/>
        <v>5909.7369449628777</v>
      </c>
      <c r="I107" t="str">
        <f t="shared" si="18"/>
        <v/>
      </c>
      <c r="J107">
        <f t="shared" si="10"/>
        <v>9194.017591939948</v>
      </c>
      <c r="K107">
        <f t="shared" si="19"/>
        <v>9194.017591939948</v>
      </c>
      <c r="L107" t="str">
        <f t="shared" si="11"/>
        <v/>
      </c>
      <c r="M107" t="str">
        <f t="shared" si="12"/>
        <v/>
      </c>
    </row>
    <row r="108" spans="1:13">
      <c r="A108">
        <f t="shared" si="13"/>
        <v>101</v>
      </c>
      <c r="B108" s="5">
        <v>43571</v>
      </c>
      <c r="C108">
        <v>209.13080000000002</v>
      </c>
      <c r="D108" s="3"/>
      <c r="E108">
        <f t="shared" si="14"/>
        <v>14503.460133137682</v>
      </c>
      <c r="F108">
        <f t="shared" si="15"/>
        <v>14503.460133137682</v>
      </c>
      <c r="G108">
        <f t="shared" si="16"/>
        <v>2770.6409754627371</v>
      </c>
      <c r="H108">
        <f t="shared" si="17"/>
        <v>5541.2819509254741</v>
      </c>
      <c r="I108" t="str">
        <f t="shared" si="18"/>
        <v/>
      </c>
      <c r="J108">
        <f t="shared" si="10"/>
        <v>9427.1781822122066</v>
      </c>
      <c r="K108">
        <f t="shared" si="19"/>
        <v>9427.1781822122066</v>
      </c>
      <c r="L108" t="str">
        <f t="shared" si="11"/>
        <v/>
      </c>
      <c r="M108" t="str">
        <f t="shared" si="12"/>
        <v/>
      </c>
    </row>
    <row r="109" spans="1:13">
      <c r="A109">
        <f t="shared" si="13"/>
        <v>102</v>
      </c>
      <c r="B109" s="5">
        <v>43572</v>
      </c>
      <c r="C109">
        <v>234</v>
      </c>
      <c r="D109" s="3"/>
      <c r="E109">
        <f t="shared" si="14"/>
        <v>14396.218178498521</v>
      </c>
      <c r="F109">
        <f t="shared" si="15"/>
        <v>14396.218178498521</v>
      </c>
      <c r="G109">
        <f t="shared" si="16"/>
        <v>2635.8074297709318</v>
      </c>
      <c r="H109">
        <f t="shared" si="17"/>
        <v>5271.6148595418636</v>
      </c>
      <c r="I109" t="str">
        <f t="shared" si="18"/>
        <v/>
      </c>
      <c r="J109">
        <f t="shared" si="10"/>
        <v>9589.6033189566569</v>
      </c>
      <c r="K109">
        <f t="shared" si="19"/>
        <v>9589.6033189566569</v>
      </c>
      <c r="L109" t="str">
        <f t="shared" si="11"/>
        <v/>
      </c>
      <c r="M109" t="str">
        <f t="shared" si="12"/>
        <v/>
      </c>
    </row>
    <row r="110" spans="1:13">
      <c r="A110">
        <f t="shared" si="13"/>
        <v>103</v>
      </c>
      <c r="B110" s="5">
        <v>43573</v>
      </c>
      <c r="C110">
        <v>134.45320000000001</v>
      </c>
      <c r="D110" s="3"/>
      <c r="E110">
        <f t="shared" si="14"/>
        <v>14191.952646172136</v>
      </c>
      <c r="F110">
        <f t="shared" si="15"/>
        <v>14191.952646172136</v>
      </c>
      <c r="G110">
        <f t="shared" si="16"/>
        <v>2419.3764088657495</v>
      </c>
      <c r="H110">
        <f t="shared" si="17"/>
        <v>4838.7528177314989</v>
      </c>
      <c r="I110" t="str">
        <f t="shared" si="18"/>
        <v/>
      </c>
      <c r="J110">
        <f t="shared" si="10"/>
        <v>9818.1998284406363</v>
      </c>
      <c r="K110">
        <f t="shared" si="19"/>
        <v>9818.1998284406363</v>
      </c>
      <c r="L110" t="str">
        <f t="shared" si="11"/>
        <v/>
      </c>
      <c r="M110" t="str">
        <f t="shared" si="12"/>
        <v/>
      </c>
    </row>
    <row r="111" spans="1:13">
      <c r="A111">
        <f t="shared" si="13"/>
        <v>104</v>
      </c>
      <c r="B111" s="5">
        <v>43574</v>
      </c>
      <c r="C111">
        <v>498</v>
      </c>
      <c r="D111" s="3"/>
      <c r="E111">
        <f t="shared" si="14"/>
        <v>14356.039937296473</v>
      </c>
      <c r="F111">
        <f t="shared" si="15"/>
        <v>14356.039937296473</v>
      </c>
      <c r="G111">
        <f t="shared" si="16"/>
        <v>2595.3039400226776</v>
      </c>
      <c r="H111">
        <f t="shared" si="17"/>
        <v>5190.6078800453552</v>
      </c>
      <c r="I111" t="str">
        <f t="shared" si="18"/>
        <v/>
      </c>
      <c r="J111">
        <f t="shared" si="10"/>
        <v>9630.4320572511169</v>
      </c>
      <c r="K111">
        <f t="shared" si="19"/>
        <v>9630.4320572511169</v>
      </c>
      <c r="L111" t="str">
        <f t="shared" si="11"/>
        <v/>
      </c>
      <c r="M111" t="str">
        <f t="shared" si="12"/>
        <v/>
      </c>
    </row>
    <row r="112" spans="1:13">
      <c r="A112">
        <f t="shared" si="13"/>
        <v>105</v>
      </c>
      <c r="B112" s="5">
        <v>43575</v>
      </c>
      <c r="C112">
        <v>110</v>
      </c>
      <c r="D112" s="3"/>
      <c r="E112">
        <f t="shared" si="14"/>
        <v>14128.266531218851</v>
      </c>
      <c r="F112">
        <f t="shared" si="15"/>
        <v>14128.266531218851</v>
      </c>
      <c r="G112">
        <f t="shared" si="16"/>
        <v>2359.8116287402299</v>
      </c>
      <c r="H112">
        <f t="shared" si="17"/>
        <v>4719.6232574804599</v>
      </c>
      <c r="I112" t="str">
        <f t="shared" si="18"/>
        <v/>
      </c>
      <c r="J112">
        <f t="shared" si="10"/>
        <v>9873.6432737383911</v>
      </c>
      <c r="K112">
        <f t="shared" si="19"/>
        <v>9873.6432737383911</v>
      </c>
      <c r="L112" t="str">
        <f t="shared" si="11"/>
        <v/>
      </c>
      <c r="M112" t="str">
        <f t="shared" si="12"/>
        <v/>
      </c>
    </row>
    <row r="113" spans="1:13">
      <c r="A113">
        <f t="shared" si="13"/>
        <v>106</v>
      </c>
      <c r="B113" s="5">
        <v>43576</v>
      </c>
      <c r="C113">
        <v>1165</v>
      </c>
      <c r="D113" s="3"/>
      <c r="E113">
        <f t="shared" si="14"/>
        <v>14960.85224921171</v>
      </c>
      <c r="F113">
        <f t="shared" si="15"/>
        <v>14960.85224921171</v>
      </c>
      <c r="G113">
        <f t="shared" si="16"/>
        <v>3210.6685485283861</v>
      </c>
      <c r="H113">
        <f t="shared" si="17"/>
        <v>6421.3370970567721</v>
      </c>
      <c r="I113" t="str">
        <f t="shared" si="18"/>
        <v/>
      </c>
      <c r="J113">
        <f t="shared" si="10"/>
        <v>9004.5151521549378</v>
      </c>
      <c r="K113">
        <f t="shared" si="19"/>
        <v>9004.5151521549378</v>
      </c>
      <c r="L113" t="str">
        <f t="shared" si="11"/>
        <v/>
      </c>
      <c r="M113" t="str">
        <f t="shared" si="12"/>
        <v/>
      </c>
    </row>
    <row r="114" spans="1:13">
      <c r="A114">
        <f t="shared" si="13"/>
        <v>107</v>
      </c>
      <c r="B114" s="5">
        <v>43577</v>
      </c>
      <c r="C114">
        <v>0</v>
      </c>
      <c r="D114" s="3"/>
      <c r="E114">
        <f t="shared" si="14"/>
        <v>14608.848629542767</v>
      </c>
      <c r="F114">
        <f t="shared" si="15"/>
        <v>14608.848629542767</v>
      </c>
      <c r="G114">
        <f t="shared" si="16"/>
        <v>2783.2576081422512</v>
      </c>
      <c r="H114">
        <f t="shared" si="17"/>
        <v>5566.5152162845025</v>
      </c>
      <c r="I114" t="str">
        <f t="shared" si="18"/>
        <v/>
      </c>
      <c r="J114">
        <f t="shared" si="10"/>
        <v>9507.333413258264</v>
      </c>
      <c r="K114">
        <f t="shared" si="19"/>
        <v>9507.333413258264</v>
      </c>
      <c r="L114" t="str">
        <f t="shared" si="11"/>
        <v/>
      </c>
      <c r="M114" t="str">
        <f t="shared" si="12"/>
        <v/>
      </c>
    </row>
    <row r="115" spans="1:13">
      <c r="A115">
        <f t="shared" si="13"/>
        <v>108</v>
      </c>
      <c r="B115" s="5">
        <v>43578</v>
      </c>
      <c r="C115">
        <v>0</v>
      </c>
      <c r="D115" s="3"/>
      <c r="E115">
        <f t="shared" si="14"/>
        <v>14265.127061336938</v>
      </c>
      <c r="F115">
        <f t="shared" si="15"/>
        <v>14265.127061336938</v>
      </c>
      <c r="G115">
        <f t="shared" si="16"/>
        <v>2412.7445098100688</v>
      </c>
      <c r="H115">
        <f t="shared" si="17"/>
        <v>4825.4890196201377</v>
      </c>
      <c r="I115" t="str">
        <f t="shared" si="18"/>
        <v/>
      </c>
      <c r="J115">
        <f t="shared" si="10"/>
        <v>9904.6380417168002</v>
      </c>
      <c r="K115">
        <f t="shared" si="19"/>
        <v>9904.6380417168002</v>
      </c>
      <c r="L115" t="str">
        <f t="shared" si="11"/>
        <v/>
      </c>
      <c r="M115" t="str">
        <f t="shared" si="12"/>
        <v/>
      </c>
    </row>
    <row r="116" spans="1:13">
      <c r="A116">
        <f t="shared" si="13"/>
        <v>109</v>
      </c>
      <c r="B116" s="5">
        <v>43579</v>
      </c>
      <c r="C116">
        <v>286.00479999999999</v>
      </c>
      <c r="D116" s="3"/>
      <c r="E116">
        <f t="shared" si="14"/>
        <v>14215.497481892238</v>
      </c>
      <c r="F116">
        <f t="shared" si="15"/>
        <v>14215.497481892238</v>
      </c>
      <c r="G116">
        <f t="shared" si="16"/>
        <v>2377.5596932979342</v>
      </c>
      <c r="H116">
        <f t="shared" si="17"/>
        <v>4755.1193865958685</v>
      </c>
      <c r="I116" t="str">
        <f t="shared" si="18"/>
        <v/>
      </c>
      <c r="J116">
        <f t="shared" si="10"/>
        <v>9925.3780952963698</v>
      </c>
      <c r="K116">
        <f t="shared" si="19"/>
        <v>9925.3780952963698</v>
      </c>
      <c r="L116" t="str">
        <f t="shared" si="11"/>
        <v/>
      </c>
      <c r="M116" t="str">
        <f t="shared" si="12"/>
        <v/>
      </c>
    </row>
    <row r="117" spans="1:13">
      <c r="A117">
        <f t="shared" si="13"/>
        <v>110</v>
      </c>
      <c r="B117" s="5">
        <v>43580</v>
      </c>
      <c r="C117">
        <v>0</v>
      </c>
      <c r="D117" s="3"/>
      <c r="E117">
        <f t="shared" si="14"/>
        <v>13881.030802744031</v>
      </c>
      <c r="F117">
        <f t="shared" si="15"/>
        <v>13881.030802744031</v>
      </c>
      <c r="G117">
        <f t="shared" si="16"/>
        <v>2061.0539534567993</v>
      </c>
      <c r="H117">
        <f t="shared" si="17"/>
        <v>4122.1079069135985</v>
      </c>
      <c r="I117" t="str">
        <f t="shared" si="18"/>
        <v/>
      </c>
      <c r="J117">
        <f t="shared" si="10"/>
        <v>10223.922895830434</v>
      </c>
      <c r="K117">
        <f t="shared" si="19"/>
        <v>10223.922895830434</v>
      </c>
      <c r="L117" t="str">
        <f t="shared" si="11"/>
        <v/>
      </c>
      <c r="M117" t="str">
        <f t="shared" si="12"/>
        <v/>
      </c>
    </row>
    <row r="118" spans="1:13">
      <c r="A118">
        <f t="shared" si="13"/>
        <v>111</v>
      </c>
      <c r="B118" s="5">
        <v>43581</v>
      </c>
      <c r="C118">
        <v>176.1848</v>
      </c>
      <c r="D118" s="3"/>
      <c r="E118">
        <f t="shared" si="14"/>
        <v>13730.618360427208</v>
      </c>
      <c r="F118">
        <f t="shared" si="15"/>
        <v>13730.618360427208</v>
      </c>
      <c r="G118">
        <f t="shared" si="16"/>
        <v>1962.8669224444386</v>
      </c>
      <c r="H118">
        <f t="shared" si="17"/>
        <v>3925.7338448888772</v>
      </c>
      <c r="I118" t="str">
        <f t="shared" si="18"/>
        <v/>
      </c>
      <c r="J118">
        <f t="shared" si="10"/>
        <v>10269.884515538331</v>
      </c>
      <c r="K118">
        <f t="shared" si="19"/>
        <v>10269.884515538331</v>
      </c>
      <c r="L118" t="str">
        <f t="shared" si="11"/>
        <v/>
      </c>
      <c r="M118" t="str">
        <f t="shared" si="12"/>
        <v/>
      </c>
    </row>
    <row r="119" spans="1:13">
      <c r="A119">
        <f t="shared" si="13"/>
        <v>112</v>
      </c>
      <c r="B119" s="5">
        <v>43582</v>
      </c>
      <c r="C119">
        <v>0</v>
      </c>
      <c r="D119" s="3"/>
      <c r="E119">
        <f t="shared" si="14"/>
        <v>13407.560069184616</v>
      </c>
      <c r="F119">
        <f t="shared" si="15"/>
        <v>13407.560069184616</v>
      </c>
      <c r="G119">
        <f t="shared" si="16"/>
        <v>1701.5659552177376</v>
      </c>
      <c r="H119">
        <f t="shared" si="17"/>
        <v>3403.1319104354752</v>
      </c>
      <c r="I119" t="str">
        <f t="shared" si="18"/>
        <v/>
      </c>
      <c r="J119">
        <f t="shared" si="10"/>
        <v>10469.42815874914</v>
      </c>
      <c r="K119">
        <f t="shared" si="19"/>
        <v>10469.42815874914</v>
      </c>
      <c r="L119" t="str">
        <f t="shared" si="11"/>
        <v/>
      </c>
      <c r="M119" t="str">
        <f t="shared" si="12"/>
        <v/>
      </c>
    </row>
    <row r="120" spans="1:13">
      <c r="A120">
        <f t="shared" si="13"/>
        <v>113</v>
      </c>
      <c r="B120" s="5">
        <v>43583</v>
      </c>
      <c r="C120">
        <v>0</v>
      </c>
      <c r="D120" s="3"/>
      <c r="E120">
        <f t="shared" si="14"/>
        <v>13092.10279464797</v>
      </c>
      <c r="F120">
        <f t="shared" si="15"/>
        <v>13092.10279464797</v>
      </c>
      <c r="G120">
        <f t="shared" si="16"/>
        <v>1475.0499215455638</v>
      </c>
      <c r="H120">
        <f t="shared" si="17"/>
        <v>2950.0998430911277</v>
      </c>
      <c r="I120" t="str">
        <f t="shared" si="18"/>
        <v/>
      </c>
      <c r="J120">
        <f t="shared" si="10"/>
        <v>10607.002951556842</v>
      </c>
      <c r="K120">
        <f t="shared" si="19"/>
        <v>10607.002951556842</v>
      </c>
      <c r="L120" t="str">
        <f t="shared" si="11"/>
        <v/>
      </c>
      <c r="M120" t="str">
        <f t="shared" si="12"/>
        <v/>
      </c>
    </row>
    <row r="121" spans="1:13">
      <c r="A121">
        <f t="shared" si="13"/>
        <v>114</v>
      </c>
      <c r="B121" s="5">
        <v>43584</v>
      </c>
      <c r="C121">
        <v>284</v>
      </c>
      <c r="D121" s="3"/>
      <c r="E121">
        <f t="shared" si="14"/>
        <v>13068.06769771445</v>
      </c>
      <c r="F121">
        <f t="shared" si="15"/>
        <v>13068.06769771445</v>
      </c>
      <c r="G121">
        <f t="shared" si="16"/>
        <v>1562.6881780160886</v>
      </c>
      <c r="H121">
        <f t="shared" si="17"/>
        <v>3125.3763560321772</v>
      </c>
      <c r="I121" t="str">
        <f t="shared" si="18"/>
        <v/>
      </c>
      <c r="J121">
        <f t="shared" si="10"/>
        <v>10407.691341682274</v>
      </c>
      <c r="K121">
        <f t="shared" si="19"/>
        <v>10407.691341682274</v>
      </c>
      <c r="L121" t="str">
        <f t="shared" si="11"/>
        <v/>
      </c>
      <c r="M121" t="str">
        <f t="shared" si="12"/>
        <v/>
      </c>
    </row>
    <row r="122" spans="1:13">
      <c r="A122">
        <f t="shared" si="13"/>
        <v>115</v>
      </c>
      <c r="B122" s="5">
        <v>43585</v>
      </c>
      <c r="C122">
        <v>529</v>
      </c>
      <c r="D122" s="3"/>
      <c r="E122">
        <f t="shared" si="14"/>
        <v>13289.598106072926</v>
      </c>
      <c r="F122">
        <f t="shared" si="15"/>
        <v>13289.598106072926</v>
      </c>
      <c r="G122">
        <f t="shared" si="16"/>
        <v>1883.6598457230248</v>
      </c>
      <c r="H122">
        <f t="shared" si="17"/>
        <v>3767.3196914460495</v>
      </c>
      <c r="I122" t="str">
        <f t="shared" si="18"/>
        <v/>
      </c>
      <c r="J122">
        <f t="shared" si="10"/>
        <v>9987.2784146268768</v>
      </c>
      <c r="K122">
        <f t="shared" si="19"/>
        <v>9987.2784146268768</v>
      </c>
      <c r="L122" t="str">
        <f t="shared" si="11"/>
        <v/>
      </c>
      <c r="M122" t="str">
        <f t="shared" si="12"/>
        <v/>
      </c>
    </row>
    <row r="123" spans="1:13">
      <c r="A123">
        <f t="shared" si="13"/>
        <v>116</v>
      </c>
      <c r="B123" s="5">
        <v>43586</v>
      </c>
      <c r="C123">
        <v>80</v>
      </c>
      <c r="D123" s="3"/>
      <c r="E123">
        <f t="shared" si="14"/>
        <v>13056.916277567489</v>
      </c>
      <c r="F123">
        <f t="shared" si="15"/>
        <v>13056.916277567489</v>
      </c>
      <c r="G123">
        <f t="shared" si="16"/>
        <v>1712.9030909041269</v>
      </c>
      <c r="H123">
        <f t="shared" si="17"/>
        <v>3425.8061818082538</v>
      </c>
      <c r="I123" t="str">
        <f t="shared" si="18"/>
        <v/>
      </c>
      <c r="J123">
        <f t="shared" si="10"/>
        <v>10096.110095759235</v>
      </c>
      <c r="K123">
        <f t="shared" si="19"/>
        <v>10096.110095759235</v>
      </c>
      <c r="L123" t="str">
        <f t="shared" si="11"/>
        <v/>
      </c>
      <c r="M123" t="str">
        <f t="shared" si="12"/>
        <v/>
      </c>
    </row>
    <row r="124" spans="1:13">
      <c r="A124">
        <f t="shared" si="13"/>
        <v>117</v>
      </c>
      <c r="B124" s="5">
        <v>43587</v>
      </c>
      <c r="C124">
        <v>394</v>
      </c>
      <c r="D124" s="3"/>
      <c r="E124">
        <f t="shared" si="14"/>
        <v>13143.709060033456</v>
      </c>
      <c r="F124">
        <f t="shared" si="15"/>
        <v>13143.709060033456</v>
      </c>
      <c r="G124">
        <f t="shared" si="16"/>
        <v>1878.877833918564</v>
      </c>
      <c r="H124">
        <f t="shared" si="17"/>
        <v>3757.7556678371279</v>
      </c>
      <c r="I124" t="str">
        <f t="shared" si="18"/>
        <v/>
      </c>
      <c r="J124">
        <f t="shared" si="10"/>
        <v>9850.9533921963284</v>
      </c>
      <c r="K124">
        <f t="shared" si="19"/>
        <v>9850.9533921963284</v>
      </c>
      <c r="L124" t="str">
        <f t="shared" si="11"/>
        <v/>
      </c>
      <c r="M124" t="str">
        <f t="shared" si="12"/>
        <v/>
      </c>
    </row>
    <row r="125" spans="1:13">
      <c r="A125">
        <f t="shared" si="13"/>
        <v>118</v>
      </c>
      <c r="B125" s="5">
        <v>43588</v>
      </c>
      <c r="C125">
        <v>512</v>
      </c>
      <c r="D125" s="3"/>
      <c r="E125">
        <f t="shared" si="14"/>
        <v>13346.45975471724</v>
      </c>
      <c r="F125">
        <f t="shared" si="15"/>
        <v>13346.45975471724</v>
      </c>
      <c r="G125">
        <f t="shared" si="16"/>
        <v>2140.7576705544952</v>
      </c>
      <c r="H125">
        <f t="shared" si="17"/>
        <v>4281.5153411089905</v>
      </c>
      <c r="I125" t="str">
        <f t="shared" si="18"/>
        <v/>
      </c>
      <c r="J125">
        <f t="shared" si="10"/>
        <v>9529.9444136082493</v>
      </c>
      <c r="K125">
        <f t="shared" si="19"/>
        <v>9529.9444136082493</v>
      </c>
      <c r="L125" t="str">
        <f t="shared" si="11"/>
        <v/>
      </c>
      <c r="M125" t="str">
        <f t="shared" si="12"/>
        <v/>
      </c>
    </row>
    <row r="126" spans="1:13">
      <c r="A126">
        <f t="shared" si="13"/>
        <v>119</v>
      </c>
      <c r="B126" s="5">
        <v>43589</v>
      </c>
      <c r="C126">
        <v>145.43520000000001</v>
      </c>
      <c r="D126" s="3"/>
      <c r="E126">
        <f t="shared" si="14"/>
        <v>13177.875267525027</v>
      </c>
      <c r="F126">
        <f t="shared" si="15"/>
        <v>13177.875267525027</v>
      </c>
      <c r="G126">
        <f t="shared" si="16"/>
        <v>2001.2107133243721</v>
      </c>
      <c r="H126">
        <f t="shared" si="17"/>
        <v>4002.4214266487443</v>
      </c>
      <c r="I126" t="str">
        <f t="shared" si="18"/>
        <v/>
      </c>
      <c r="J126">
        <f t="shared" si="10"/>
        <v>9640.4538408762819</v>
      </c>
      <c r="K126">
        <f t="shared" si="19"/>
        <v>9640.4538408762819</v>
      </c>
      <c r="L126" t="str">
        <f t="shared" si="11"/>
        <v/>
      </c>
      <c r="M126" t="str">
        <f t="shared" si="12"/>
        <v/>
      </c>
    </row>
    <row r="127" spans="1:13">
      <c r="A127">
        <f t="shared" si="13"/>
        <v>120</v>
      </c>
      <c r="B127" s="5">
        <v>43590</v>
      </c>
      <c r="C127">
        <v>0</v>
      </c>
      <c r="D127" s="3"/>
      <c r="E127">
        <f t="shared" si="14"/>
        <v>12867.822088973046</v>
      </c>
      <c r="F127">
        <f t="shared" si="15"/>
        <v>12867.822088973046</v>
      </c>
      <c r="G127">
        <f t="shared" si="16"/>
        <v>1734.8053401241946</v>
      </c>
      <c r="H127">
        <f t="shared" si="17"/>
        <v>3469.6106802483891</v>
      </c>
      <c r="I127" t="str">
        <f t="shared" si="18"/>
        <v/>
      </c>
      <c r="J127">
        <f t="shared" si="10"/>
        <v>9863.2114087246555</v>
      </c>
      <c r="K127">
        <f t="shared" si="19"/>
        <v>9863.2114087246555</v>
      </c>
      <c r="L127" t="str">
        <f t="shared" si="11"/>
        <v/>
      </c>
      <c r="M127" t="str">
        <f t="shared" si="12"/>
        <v/>
      </c>
    </row>
    <row r="128" spans="1:13">
      <c r="A128">
        <f t="shared" si="13"/>
        <v>121</v>
      </c>
      <c r="B128" s="5">
        <v>43591</v>
      </c>
      <c r="C128">
        <v>418</v>
      </c>
      <c r="D128" s="3"/>
      <c r="E128">
        <f t="shared" si="14"/>
        <v>12983.063938760502</v>
      </c>
      <c r="F128">
        <f t="shared" si="15"/>
        <v>12983.063938760502</v>
      </c>
      <c r="G128">
        <f t="shared" si="16"/>
        <v>1921.8644097222611</v>
      </c>
      <c r="H128">
        <f t="shared" si="17"/>
        <v>3843.7288194445223</v>
      </c>
      <c r="I128" t="str">
        <f t="shared" si="18"/>
        <v/>
      </c>
      <c r="J128">
        <f t="shared" si="10"/>
        <v>9604.3351193159797</v>
      </c>
      <c r="K128">
        <f t="shared" si="19"/>
        <v>9604.3351193159797</v>
      </c>
      <c r="L128" t="str">
        <f t="shared" si="11"/>
        <v/>
      </c>
      <c r="M128" t="str">
        <f t="shared" si="12"/>
        <v/>
      </c>
    </row>
    <row r="129" spans="1:13">
      <c r="A129">
        <f t="shared" si="13"/>
        <v>122</v>
      </c>
      <c r="B129" s="5">
        <v>43592</v>
      </c>
      <c r="C129">
        <v>774</v>
      </c>
      <c r="D129" s="3"/>
      <c r="E129">
        <f t="shared" si="14"/>
        <v>13451.594342195385</v>
      </c>
      <c r="F129">
        <f t="shared" si="15"/>
        <v>13451.594342195385</v>
      </c>
      <c r="G129">
        <f t="shared" si="16"/>
        <v>2440.0217831046562</v>
      </c>
      <c r="H129">
        <f t="shared" si="17"/>
        <v>4880.0435662093123</v>
      </c>
      <c r="I129" t="str">
        <f t="shared" si="18"/>
        <v/>
      </c>
      <c r="J129">
        <f t="shared" si="10"/>
        <v>9036.5507759860739</v>
      </c>
      <c r="K129">
        <f t="shared" si="19"/>
        <v>9036.5507759860739</v>
      </c>
      <c r="L129" t="str">
        <f t="shared" si="11"/>
        <v/>
      </c>
      <c r="M129" t="str">
        <f t="shared" si="12"/>
        <v/>
      </c>
    </row>
    <row r="130" spans="1:13">
      <c r="A130">
        <f t="shared" si="13"/>
        <v>123</v>
      </c>
      <c r="B130" s="5">
        <v>43593</v>
      </c>
      <c r="C130">
        <v>0</v>
      </c>
      <c r="D130" s="3"/>
      <c r="E130">
        <f t="shared" si="14"/>
        <v>13135.101015485301</v>
      </c>
      <c r="F130">
        <f t="shared" si="15"/>
        <v>13135.101015485301</v>
      </c>
      <c r="G130">
        <f t="shared" si="16"/>
        <v>2115.2009586824574</v>
      </c>
      <c r="H130">
        <f t="shared" si="17"/>
        <v>4230.4019173649149</v>
      </c>
      <c r="I130" t="str">
        <f t="shared" si="18"/>
        <v/>
      </c>
      <c r="J130">
        <f t="shared" si="10"/>
        <v>9369.6990981203853</v>
      </c>
      <c r="K130">
        <f t="shared" si="19"/>
        <v>9369.6990981203853</v>
      </c>
      <c r="L130" t="str">
        <f t="shared" si="11"/>
        <v/>
      </c>
      <c r="M130" t="str">
        <f t="shared" si="12"/>
        <v/>
      </c>
    </row>
    <row r="131" spans="1:13">
      <c r="A131">
        <f t="shared" si="13"/>
        <v>124</v>
      </c>
      <c r="B131" s="5">
        <v>43594</v>
      </c>
      <c r="C131">
        <v>349</v>
      </c>
      <c r="D131" s="3"/>
      <c r="E131">
        <f t="shared" si="14"/>
        <v>13175.054242938526</v>
      </c>
      <c r="F131">
        <f t="shared" si="15"/>
        <v>13175.054242938526</v>
      </c>
      <c r="G131">
        <f t="shared" si="16"/>
        <v>2182.6209646122193</v>
      </c>
      <c r="H131">
        <f t="shared" si="17"/>
        <v>4365.2419292244385</v>
      </c>
      <c r="I131" t="str">
        <f t="shared" si="18"/>
        <v/>
      </c>
      <c r="J131">
        <f t="shared" ref="J131:J194" si="20">$O$2+F131-H131</f>
        <v>9274.8123137140865</v>
      </c>
      <c r="K131">
        <f t="shared" si="19"/>
        <v>9274.8123137140865</v>
      </c>
      <c r="L131" t="str">
        <f t="shared" ref="L131:L194" si="21">IF(ISBLANK(D131),"",(K131-D131))</f>
        <v/>
      </c>
      <c r="M131" t="str">
        <f t="shared" ref="M131:M150" si="22">IF(L131="","",(ABS(L131)/D131)*100)</f>
        <v/>
      </c>
    </row>
    <row r="132" spans="1:13">
      <c r="A132">
        <f t="shared" ref="A132:A195" si="23">A131+1</f>
        <v>125</v>
      </c>
      <c r="B132" s="5">
        <v>43595</v>
      </c>
      <c r="C132">
        <v>774</v>
      </c>
      <c r="D132" s="3"/>
      <c r="E132">
        <f t="shared" ref="E132:E195" si="24">(E131*EXP(-1/$O$5)+C132)</f>
        <v>13639.067438336977</v>
      </c>
      <c r="F132">
        <f t="shared" ref="F132:F195" si="25">E132*$O$3</f>
        <v>13639.067438336977</v>
      </c>
      <c r="G132">
        <f t="shared" ref="G132:G195" si="26">(G131*EXP(-1/$O$6)+C132)</f>
        <v>2666.065877753756</v>
      </c>
      <c r="H132">
        <f t="shared" ref="H132:H195" si="27">G132*$O$4</f>
        <v>5332.131755507512</v>
      </c>
      <c r="I132" t="str">
        <f t="shared" ref="I132:I195" si="28">IF(ISBLANK(D132),"",($O$2+((E131*EXP(-1/$O$5))*$O$3)-((G131*EXP(-1/$O$6))*$O$4)))</f>
        <v/>
      </c>
      <c r="J132">
        <f t="shared" si="20"/>
        <v>8771.9356828294658</v>
      </c>
      <c r="K132">
        <f t="shared" ref="K132:K195" si="29">IF(I132="",J132,I132)</f>
        <v>8771.9356828294658</v>
      </c>
      <c r="L132" t="str">
        <f t="shared" si="21"/>
        <v/>
      </c>
      <c r="M132" t="str">
        <f t="shared" si="22"/>
        <v/>
      </c>
    </row>
    <row r="133" spans="1:13">
      <c r="A133">
        <f t="shared" si="23"/>
        <v>126</v>
      </c>
      <c r="B133" s="5">
        <v>43596</v>
      </c>
      <c r="C133">
        <v>692</v>
      </c>
      <c r="D133" s="3"/>
      <c r="E133">
        <f t="shared" si="24"/>
        <v>14010.1631858766</v>
      </c>
      <c r="F133">
        <f t="shared" si="25"/>
        <v>14010.1631858766</v>
      </c>
      <c r="G133">
        <f t="shared" si="26"/>
        <v>3003.1535887028003</v>
      </c>
      <c r="H133">
        <f t="shared" si="27"/>
        <v>6006.3071774056007</v>
      </c>
      <c r="I133" t="str">
        <f t="shared" si="28"/>
        <v/>
      </c>
      <c r="J133">
        <f t="shared" si="20"/>
        <v>8468.8560084709989</v>
      </c>
      <c r="K133">
        <f t="shared" si="29"/>
        <v>8468.8560084709989</v>
      </c>
      <c r="L133" t="str">
        <f t="shared" si="21"/>
        <v/>
      </c>
      <c r="M133" t="str">
        <f t="shared" si="22"/>
        <v/>
      </c>
    </row>
    <row r="134" spans="1:13">
      <c r="A134">
        <f t="shared" si="23"/>
        <v>127</v>
      </c>
      <c r="B134" s="5">
        <v>43597</v>
      </c>
      <c r="C134">
        <v>0</v>
      </c>
      <c r="D134" s="3"/>
      <c r="E134">
        <f t="shared" si="24"/>
        <v>13680.527676386089</v>
      </c>
      <c r="F134">
        <f t="shared" si="25"/>
        <v>13680.527676386089</v>
      </c>
      <c r="G134">
        <f t="shared" si="26"/>
        <v>2603.3674756019041</v>
      </c>
      <c r="H134">
        <f t="shared" si="27"/>
        <v>5206.7349512038081</v>
      </c>
      <c r="I134" t="str">
        <f t="shared" si="28"/>
        <v/>
      </c>
      <c r="J134">
        <f t="shared" si="20"/>
        <v>8938.7927251822803</v>
      </c>
      <c r="K134">
        <f t="shared" si="29"/>
        <v>8938.7927251822803</v>
      </c>
      <c r="L134" t="str">
        <f t="shared" si="21"/>
        <v/>
      </c>
      <c r="M134" t="str">
        <f t="shared" si="22"/>
        <v/>
      </c>
    </row>
    <row r="135" spans="1:13">
      <c r="A135">
        <f t="shared" si="23"/>
        <v>128</v>
      </c>
      <c r="B135" s="5">
        <v>43598</v>
      </c>
      <c r="C135">
        <v>475</v>
      </c>
      <c r="D135" s="3"/>
      <c r="E135">
        <f t="shared" si="24"/>
        <v>13833.647934453418</v>
      </c>
      <c r="F135">
        <f t="shared" si="25"/>
        <v>13833.647934453418</v>
      </c>
      <c r="G135">
        <f t="shared" si="26"/>
        <v>2731.8017295277109</v>
      </c>
      <c r="H135">
        <f t="shared" si="27"/>
        <v>5463.6034590554218</v>
      </c>
      <c r="I135" t="str">
        <f t="shared" si="28"/>
        <v/>
      </c>
      <c r="J135">
        <f t="shared" si="20"/>
        <v>8835.0444753979973</v>
      </c>
      <c r="K135">
        <f t="shared" si="29"/>
        <v>8835.0444753979973</v>
      </c>
      <c r="L135" t="str">
        <f t="shared" si="21"/>
        <v/>
      </c>
      <c r="M135" t="str">
        <f t="shared" si="22"/>
        <v/>
      </c>
    </row>
    <row r="136" spans="1:13">
      <c r="A136">
        <f t="shared" si="23"/>
        <v>129</v>
      </c>
      <c r="B136" s="5">
        <v>43599</v>
      </c>
      <c r="C136">
        <v>835</v>
      </c>
      <c r="D136" s="3"/>
      <c r="E136">
        <f t="shared" si="24"/>
        <v>14343.165531109051</v>
      </c>
      <c r="F136">
        <f t="shared" si="25"/>
        <v>14343.165531109051</v>
      </c>
      <c r="G136">
        <f t="shared" si="26"/>
        <v>3203.1385458268956</v>
      </c>
      <c r="H136">
        <f t="shared" si="27"/>
        <v>6406.2770916537911</v>
      </c>
      <c r="I136" t="str">
        <f t="shared" si="28"/>
        <v/>
      </c>
      <c r="J136">
        <f t="shared" si="20"/>
        <v>8401.8884394552588</v>
      </c>
      <c r="K136">
        <f t="shared" si="29"/>
        <v>8401.8884394552588</v>
      </c>
      <c r="L136" t="str">
        <f t="shared" si="21"/>
        <v/>
      </c>
      <c r="M136" t="str">
        <f t="shared" si="22"/>
        <v/>
      </c>
    </row>
    <row r="137" spans="1:13">
      <c r="A137">
        <f t="shared" si="23"/>
        <v>130</v>
      </c>
      <c r="B137" s="5">
        <v>43600</v>
      </c>
      <c r="C137">
        <v>686</v>
      </c>
      <c r="D137" s="3"/>
      <c r="E137">
        <f t="shared" si="24"/>
        <v>14691.695038094373</v>
      </c>
      <c r="F137">
        <f t="shared" si="25"/>
        <v>14691.695038094373</v>
      </c>
      <c r="G137">
        <f t="shared" si="26"/>
        <v>3462.7300152152702</v>
      </c>
      <c r="H137">
        <f t="shared" si="27"/>
        <v>6925.4600304305404</v>
      </c>
      <c r="I137" t="str">
        <f t="shared" si="28"/>
        <v/>
      </c>
      <c r="J137">
        <f t="shared" si="20"/>
        <v>8231.2350076638322</v>
      </c>
      <c r="K137">
        <f t="shared" si="29"/>
        <v>8231.2350076638322</v>
      </c>
      <c r="L137" t="str">
        <f t="shared" si="21"/>
        <v/>
      </c>
      <c r="M137" t="str">
        <f t="shared" si="22"/>
        <v/>
      </c>
    </row>
    <row r="138" spans="1:13">
      <c r="A138">
        <f t="shared" si="23"/>
        <v>131</v>
      </c>
      <c r="B138" s="5">
        <v>43601</v>
      </c>
      <c r="C138">
        <v>0</v>
      </c>
      <c r="D138" s="3"/>
      <c r="E138">
        <f t="shared" si="24"/>
        <v>14346.024233628405</v>
      </c>
      <c r="F138">
        <f t="shared" si="25"/>
        <v>14346.024233628405</v>
      </c>
      <c r="G138">
        <f t="shared" si="26"/>
        <v>3001.7641229917276</v>
      </c>
      <c r="H138">
        <f t="shared" si="27"/>
        <v>6003.5282459834552</v>
      </c>
      <c r="I138" t="str">
        <f t="shared" si="28"/>
        <v/>
      </c>
      <c r="J138">
        <f t="shared" si="20"/>
        <v>8807.4959876449502</v>
      </c>
      <c r="K138">
        <f t="shared" si="29"/>
        <v>8807.4959876449502</v>
      </c>
      <c r="L138" t="str">
        <f t="shared" si="21"/>
        <v/>
      </c>
      <c r="M138" t="str">
        <f t="shared" si="22"/>
        <v/>
      </c>
    </row>
    <row r="139" spans="1:13">
      <c r="A139">
        <f t="shared" si="23"/>
        <v>132</v>
      </c>
      <c r="B139" s="5">
        <v>43602</v>
      </c>
      <c r="C139">
        <v>372</v>
      </c>
      <c r="D139" s="3"/>
      <c r="E139">
        <f t="shared" si="24"/>
        <v>14380.486480165084</v>
      </c>
      <c r="F139">
        <f t="shared" si="25"/>
        <v>14380.486480165084</v>
      </c>
      <c r="G139">
        <f t="shared" si="26"/>
        <v>2974.1629784845145</v>
      </c>
      <c r="H139">
        <f t="shared" si="27"/>
        <v>5948.325956969029</v>
      </c>
      <c r="I139" t="str">
        <f t="shared" si="28"/>
        <v/>
      </c>
      <c r="J139">
        <f t="shared" si="20"/>
        <v>8897.1605231960548</v>
      </c>
      <c r="K139">
        <f t="shared" si="29"/>
        <v>8897.1605231960548</v>
      </c>
      <c r="L139" t="str">
        <f t="shared" si="21"/>
        <v/>
      </c>
      <c r="M139" t="str">
        <f t="shared" si="22"/>
        <v/>
      </c>
    </row>
    <row r="140" spans="1:13">
      <c r="A140">
        <f t="shared" si="23"/>
        <v>133</v>
      </c>
      <c r="B140" s="5">
        <v>43603</v>
      </c>
      <c r="C140">
        <v>762</v>
      </c>
      <c r="D140" s="3"/>
      <c r="E140">
        <f t="shared" si="24"/>
        <v>14804.137888166581</v>
      </c>
      <c r="F140">
        <f t="shared" si="25"/>
        <v>14804.137888166581</v>
      </c>
      <c r="G140">
        <f t="shared" si="26"/>
        <v>3340.2361563034005</v>
      </c>
      <c r="H140">
        <f t="shared" si="27"/>
        <v>6680.4723126068011</v>
      </c>
      <c r="I140" t="str">
        <f t="shared" si="28"/>
        <v/>
      </c>
      <c r="J140">
        <f t="shared" si="20"/>
        <v>8588.6655755597785</v>
      </c>
      <c r="K140">
        <f t="shared" si="29"/>
        <v>8588.6655755597785</v>
      </c>
      <c r="L140" t="str">
        <f t="shared" si="21"/>
        <v/>
      </c>
      <c r="M140" t="str">
        <f t="shared" si="22"/>
        <v/>
      </c>
    </row>
    <row r="141" spans="1:13">
      <c r="A141">
        <f t="shared" si="23"/>
        <v>134</v>
      </c>
      <c r="B141" s="5">
        <v>43604</v>
      </c>
      <c r="C141">
        <v>132.2568</v>
      </c>
      <c r="D141" s="3"/>
      <c r="E141">
        <f t="shared" si="24"/>
        <v>14588.078293090399</v>
      </c>
      <c r="F141">
        <f t="shared" si="25"/>
        <v>14588.078293090399</v>
      </c>
      <c r="G141">
        <f t="shared" si="26"/>
        <v>3027.8337038459113</v>
      </c>
      <c r="H141">
        <f t="shared" si="27"/>
        <v>6055.6674076918225</v>
      </c>
      <c r="I141" t="str">
        <f t="shared" si="28"/>
        <v/>
      </c>
      <c r="J141">
        <f t="shared" si="20"/>
        <v>8997.4108853985763</v>
      </c>
      <c r="K141">
        <f t="shared" si="29"/>
        <v>8997.4108853985763</v>
      </c>
      <c r="L141" t="str">
        <f t="shared" si="21"/>
        <v/>
      </c>
      <c r="M141" t="str">
        <f t="shared" si="22"/>
        <v/>
      </c>
    </row>
    <row r="142" spans="1:13">
      <c r="A142">
        <f t="shared" si="23"/>
        <v>135</v>
      </c>
      <c r="B142" s="5">
        <v>43605</v>
      </c>
      <c r="C142">
        <v>485</v>
      </c>
      <c r="D142" s="3"/>
      <c r="E142">
        <f t="shared" si="24"/>
        <v>14729.84541586896</v>
      </c>
      <c r="F142">
        <f t="shared" si="25"/>
        <v>14729.84541586896</v>
      </c>
      <c r="G142">
        <f t="shared" si="26"/>
        <v>3109.762121982757</v>
      </c>
      <c r="H142">
        <f t="shared" si="27"/>
        <v>6219.524243965514</v>
      </c>
      <c r="I142" t="str">
        <f t="shared" si="28"/>
        <v/>
      </c>
      <c r="J142">
        <f t="shared" si="20"/>
        <v>8975.3211719034462</v>
      </c>
      <c r="K142">
        <f t="shared" si="29"/>
        <v>8975.3211719034462</v>
      </c>
      <c r="L142" t="str">
        <f t="shared" si="21"/>
        <v/>
      </c>
      <c r="M142" t="str">
        <f t="shared" si="22"/>
        <v/>
      </c>
    </row>
    <row r="143" spans="1:13">
      <c r="A143">
        <f t="shared" si="23"/>
        <v>136</v>
      </c>
      <c r="B143" s="5">
        <v>43606</v>
      </c>
      <c r="C143">
        <v>778</v>
      </c>
      <c r="D143" s="3"/>
      <c r="E143">
        <f t="shared" si="24"/>
        <v>15161.276997360377</v>
      </c>
      <c r="F143">
        <f t="shared" si="25"/>
        <v>15161.276997360377</v>
      </c>
      <c r="G143">
        <f t="shared" si="26"/>
        <v>3473.7840570270805</v>
      </c>
      <c r="H143">
        <f t="shared" si="27"/>
        <v>6947.568114054161</v>
      </c>
      <c r="I143" t="str">
        <f t="shared" si="28"/>
        <v/>
      </c>
      <c r="J143">
        <f t="shared" si="20"/>
        <v>8678.7088833062153</v>
      </c>
      <c r="K143">
        <f t="shared" si="29"/>
        <v>8678.7088833062153</v>
      </c>
      <c r="L143" t="str">
        <f t="shared" si="21"/>
        <v/>
      </c>
      <c r="M143" t="str">
        <f t="shared" si="22"/>
        <v/>
      </c>
    </row>
    <row r="144" spans="1:13">
      <c r="A144">
        <f t="shared" si="23"/>
        <v>137</v>
      </c>
      <c r="B144" s="5">
        <v>43607</v>
      </c>
      <c r="C144">
        <v>680</v>
      </c>
      <c r="D144" s="3"/>
      <c r="E144">
        <f t="shared" si="24"/>
        <v>15484.557721414345</v>
      </c>
      <c r="F144">
        <f t="shared" si="25"/>
        <v>15484.557721414345</v>
      </c>
      <c r="G144">
        <f t="shared" si="26"/>
        <v>3691.3466275413007</v>
      </c>
      <c r="H144">
        <f t="shared" si="27"/>
        <v>7382.6932550826014</v>
      </c>
      <c r="I144" t="str">
        <f t="shared" si="28"/>
        <v/>
      </c>
      <c r="J144">
        <f t="shared" si="20"/>
        <v>8566.8644663317427</v>
      </c>
      <c r="K144">
        <f t="shared" si="29"/>
        <v>8566.8644663317427</v>
      </c>
      <c r="L144" t="str">
        <f t="shared" si="21"/>
        <v/>
      </c>
      <c r="M144" t="str">
        <f t="shared" si="22"/>
        <v/>
      </c>
    </row>
    <row r="145" spans="1:13">
      <c r="A145">
        <f t="shared" si="23"/>
        <v>138</v>
      </c>
      <c r="B145" s="5">
        <v>43608</v>
      </c>
      <c r="C145">
        <v>0</v>
      </c>
      <c r="D145" s="3"/>
      <c r="E145">
        <f t="shared" si="24"/>
        <v>15120.232195293482</v>
      </c>
      <c r="F145">
        <f t="shared" si="25"/>
        <v>15120.232195293482</v>
      </c>
      <c r="G145">
        <f t="shared" si="26"/>
        <v>3199.9468117329184</v>
      </c>
      <c r="H145">
        <f t="shared" si="27"/>
        <v>6399.8936234658368</v>
      </c>
      <c r="I145" t="str">
        <f t="shared" si="28"/>
        <v/>
      </c>
      <c r="J145">
        <f t="shared" si="20"/>
        <v>9185.338571827644</v>
      </c>
      <c r="K145">
        <f t="shared" si="29"/>
        <v>9185.338571827644</v>
      </c>
      <c r="L145" t="str">
        <f t="shared" si="21"/>
        <v/>
      </c>
      <c r="M145" t="str">
        <f t="shared" si="22"/>
        <v/>
      </c>
    </row>
    <row r="146" spans="1:13">
      <c r="A146">
        <f t="shared" si="23"/>
        <v>139</v>
      </c>
      <c r="B146" s="5">
        <v>43609</v>
      </c>
      <c r="C146">
        <v>93</v>
      </c>
      <c r="D146" s="3"/>
      <c r="E146">
        <f t="shared" si="24"/>
        <v>14857.478634311778</v>
      </c>
      <c r="F146">
        <f t="shared" si="25"/>
        <v>14857.478634311778</v>
      </c>
      <c r="G146">
        <f t="shared" si="26"/>
        <v>2866.9631714673219</v>
      </c>
      <c r="H146">
        <f t="shared" si="27"/>
        <v>5733.9263429346438</v>
      </c>
      <c r="I146" t="str">
        <f t="shared" si="28"/>
        <v/>
      </c>
      <c r="J146">
        <f t="shared" si="20"/>
        <v>9588.5522913771347</v>
      </c>
      <c r="K146">
        <f t="shared" si="29"/>
        <v>9588.5522913771347</v>
      </c>
      <c r="L146" t="str">
        <f t="shared" si="21"/>
        <v/>
      </c>
      <c r="M146" t="str">
        <f t="shared" si="22"/>
        <v/>
      </c>
    </row>
    <row r="147" spans="1:13">
      <c r="A147">
        <f t="shared" si="23"/>
        <v>140</v>
      </c>
      <c r="B147" s="5">
        <v>43610</v>
      </c>
      <c r="C147">
        <v>200.34520000000001</v>
      </c>
      <c r="D147" s="3"/>
      <c r="E147">
        <f t="shared" si="24"/>
        <v>14708.252421446088</v>
      </c>
      <c r="F147">
        <f t="shared" si="25"/>
        <v>14708.252421446088</v>
      </c>
      <c r="G147">
        <f t="shared" si="26"/>
        <v>2685.652212742712</v>
      </c>
      <c r="H147">
        <f t="shared" si="27"/>
        <v>5371.304425485424</v>
      </c>
      <c r="I147" t="str">
        <f t="shared" si="28"/>
        <v/>
      </c>
      <c r="J147">
        <f t="shared" si="20"/>
        <v>9801.9479959606651</v>
      </c>
      <c r="K147">
        <f t="shared" si="29"/>
        <v>9801.9479959606651</v>
      </c>
      <c r="L147" t="str">
        <f t="shared" si="21"/>
        <v/>
      </c>
      <c r="M147" t="str">
        <f t="shared" si="22"/>
        <v/>
      </c>
    </row>
    <row r="148" spans="1:13">
      <c r="A148">
        <f t="shared" si="23"/>
        <v>141</v>
      </c>
      <c r="B148" s="5">
        <v>43611</v>
      </c>
      <c r="C148">
        <v>125.66760000000001</v>
      </c>
      <c r="D148" s="3"/>
      <c r="E148">
        <f t="shared" si="24"/>
        <v>14487.859649676404</v>
      </c>
      <c r="F148">
        <f t="shared" si="25"/>
        <v>14487.859649676404</v>
      </c>
      <c r="G148">
        <f t="shared" si="26"/>
        <v>2453.8001496418301</v>
      </c>
      <c r="H148">
        <f t="shared" si="27"/>
        <v>4907.6002992836602</v>
      </c>
      <c r="I148" t="str">
        <f t="shared" si="28"/>
        <v/>
      </c>
      <c r="J148">
        <f t="shared" si="20"/>
        <v>10045.259350392744</v>
      </c>
      <c r="K148">
        <f t="shared" si="29"/>
        <v>10045.259350392744</v>
      </c>
      <c r="L148" t="str">
        <f t="shared" si="21"/>
        <v/>
      </c>
      <c r="M148" t="str">
        <f t="shared" si="22"/>
        <v/>
      </c>
    </row>
    <row r="149" spans="1:13">
      <c r="A149">
        <f t="shared" si="23"/>
        <v>142</v>
      </c>
      <c r="B149" s="5">
        <v>43612</v>
      </c>
      <c r="C149">
        <v>835</v>
      </c>
      <c r="D149" s="3"/>
      <c r="E149">
        <f t="shared" si="24"/>
        <v>14981.984748100496</v>
      </c>
      <c r="F149">
        <f t="shared" si="25"/>
        <v>14981.984748100496</v>
      </c>
      <c r="G149">
        <f t="shared" si="26"/>
        <v>2962.1451201281911</v>
      </c>
      <c r="H149">
        <f t="shared" si="27"/>
        <v>5924.2902402563823</v>
      </c>
      <c r="I149" t="str">
        <f t="shared" si="28"/>
        <v/>
      </c>
      <c r="J149">
        <f t="shared" si="20"/>
        <v>9522.6945078441131</v>
      </c>
      <c r="K149">
        <f t="shared" si="29"/>
        <v>9522.6945078441131</v>
      </c>
      <c r="L149" t="str">
        <f t="shared" si="21"/>
        <v/>
      </c>
      <c r="M149" t="str">
        <f t="shared" si="22"/>
        <v/>
      </c>
    </row>
    <row r="150" spans="1:13">
      <c r="A150">
        <f t="shared" si="23"/>
        <v>143</v>
      </c>
      <c r="B150" s="5">
        <v>43613</v>
      </c>
      <c r="C150">
        <v>309</v>
      </c>
      <c r="D150" s="3"/>
      <c r="E150">
        <f t="shared" si="24"/>
        <v>14938.483916375875</v>
      </c>
      <c r="F150">
        <f t="shared" si="25"/>
        <v>14938.483916375875</v>
      </c>
      <c r="G150">
        <f t="shared" si="26"/>
        <v>2876.8181404919756</v>
      </c>
      <c r="H150">
        <f t="shared" si="27"/>
        <v>5753.6362809839511</v>
      </c>
      <c r="I150" t="str">
        <f t="shared" si="28"/>
        <v/>
      </c>
      <c r="J150">
        <f t="shared" si="20"/>
        <v>9649.847635391925</v>
      </c>
      <c r="K150">
        <f t="shared" si="29"/>
        <v>9649.847635391925</v>
      </c>
      <c r="L150" t="str">
        <f t="shared" si="21"/>
        <v/>
      </c>
      <c r="M150" t="str">
        <f t="shared" si="22"/>
        <v/>
      </c>
    </row>
    <row r="151" spans="1:13">
      <c r="A151">
        <f t="shared" si="23"/>
        <v>144</v>
      </c>
      <c r="B151" s="5">
        <v>43614</v>
      </c>
      <c r="C151">
        <v>139</v>
      </c>
      <c r="D151" s="3"/>
      <c r="E151">
        <f t="shared" si="24"/>
        <v>14726.006585850959</v>
      </c>
      <c r="F151">
        <f t="shared" si="25"/>
        <v>14726.006585850959</v>
      </c>
      <c r="G151">
        <f t="shared" si="26"/>
        <v>2632.8500675929067</v>
      </c>
      <c r="H151">
        <f t="shared" si="27"/>
        <v>5265.7001351858135</v>
      </c>
      <c r="I151" t="str">
        <f t="shared" si="28"/>
        <v/>
      </c>
      <c r="J151">
        <f t="shared" si="20"/>
        <v>9925.3064506651463</v>
      </c>
      <c r="K151">
        <f t="shared" si="29"/>
        <v>9925.3064506651463</v>
      </c>
      <c r="L151" t="str">
        <f t="shared" si="21"/>
        <v/>
      </c>
    </row>
    <row r="152" spans="1:13">
      <c r="A152">
        <f t="shared" si="23"/>
        <v>145</v>
      </c>
      <c r="B152" s="5">
        <v>43615</v>
      </c>
      <c r="C152">
        <v>866</v>
      </c>
      <c r="D152" s="3"/>
      <c r="E152">
        <f t="shared" si="24"/>
        <v>15245.528488537928</v>
      </c>
      <c r="F152">
        <f t="shared" si="25"/>
        <v>15245.528488537928</v>
      </c>
      <c r="G152">
        <f t="shared" si="26"/>
        <v>3148.3595369520626</v>
      </c>
      <c r="H152">
        <f t="shared" si="27"/>
        <v>6296.7190739041253</v>
      </c>
      <c r="I152" t="str">
        <f t="shared" si="28"/>
        <v/>
      </c>
      <c r="J152">
        <f t="shared" si="20"/>
        <v>9413.8094146338026</v>
      </c>
      <c r="K152">
        <f t="shared" si="29"/>
        <v>9413.8094146338026</v>
      </c>
      <c r="L152" t="str">
        <f t="shared" si="21"/>
        <v/>
      </c>
    </row>
    <row r="153" spans="1:13">
      <c r="A153">
        <f t="shared" si="23"/>
        <v>146</v>
      </c>
      <c r="B153" s="5">
        <v>43616</v>
      </c>
      <c r="C153">
        <v>409</v>
      </c>
      <c r="D153" s="3"/>
      <c r="E153">
        <f t="shared" si="24"/>
        <v>15295.826917107455</v>
      </c>
      <c r="F153">
        <f t="shared" si="25"/>
        <v>15295.826917107455</v>
      </c>
      <c r="G153">
        <f t="shared" si="26"/>
        <v>3138.2433030514585</v>
      </c>
      <c r="H153">
        <f t="shared" si="27"/>
        <v>6276.486606102917</v>
      </c>
      <c r="I153" t="str">
        <f t="shared" si="28"/>
        <v/>
      </c>
      <c r="J153">
        <f t="shared" si="20"/>
        <v>9484.3403110045383</v>
      </c>
      <c r="K153">
        <f t="shared" si="29"/>
        <v>9484.3403110045383</v>
      </c>
      <c r="L153" t="str">
        <f t="shared" si="21"/>
        <v/>
      </c>
    </row>
    <row r="154" spans="1:13">
      <c r="A154">
        <f t="shared" si="23"/>
        <v>147</v>
      </c>
      <c r="B154" s="5">
        <v>43617</v>
      </c>
      <c r="C154">
        <v>99</v>
      </c>
      <c r="D154" s="3"/>
      <c r="E154">
        <f t="shared" si="24"/>
        <v>15034.941908488699</v>
      </c>
      <c r="F154">
        <f t="shared" si="25"/>
        <v>15034.941908488699</v>
      </c>
      <c r="G154">
        <f t="shared" si="26"/>
        <v>2819.4737634543208</v>
      </c>
      <c r="H154">
        <f t="shared" si="27"/>
        <v>5638.9475269086415</v>
      </c>
      <c r="I154" t="str">
        <f t="shared" si="28"/>
        <v/>
      </c>
      <c r="J154">
        <f t="shared" si="20"/>
        <v>9860.994381580058</v>
      </c>
      <c r="K154">
        <f t="shared" si="29"/>
        <v>9860.994381580058</v>
      </c>
      <c r="L154" t="str">
        <f t="shared" si="21"/>
        <v/>
      </c>
    </row>
    <row r="155" spans="1:13">
      <c r="A155">
        <f t="shared" si="23"/>
        <v>148</v>
      </c>
      <c r="B155" s="5">
        <v>43618</v>
      </c>
      <c r="C155">
        <v>580</v>
      </c>
      <c r="D155" s="3"/>
      <c r="E155">
        <f t="shared" si="24"/>
        <v>15261.195084100458</v>
      </c>
      <c r="F155">
        <f t="shared" si="25"/>
        <v>15261.195084100458</v>
      </c>
      <c r="G155">
        <f t="shared" si="26"/>
        <v>3024.1394944640219</v>
      </c>
      <c r="H155">
        <f t="shared" si="27"/>
        <v>6048.2789889280439</v>
      </c>
      <c r="I155" t="str">
        <f t="shared" si="28"/>
        <v/>
      </c>
      <c r="J155">
        <f t="shared" si="20"/>
        <v>9677.9160951724152</v>
      </c>
      <c r="K155">
        <f t="shared" si="29"/>
        <v>9677.9160951724152</v>
      </c>
      <c r="L155" t="str">
        <f t="shared" si="21"/>
        <v/>
      </c>
    </row>
    <row r="156" spans="1:13">
      <c r="A156">
        <f t="shared" si="23"/>
        <v>149</v>
      </c>
      <c r="B156" s="5">
        <v>43619</v>
      </c>
      <c r="C156">
        <v>320</v>
      </c>
      <c r="D156" s="3">
        <v>437</v>
      </c>
      <c r="E156">
        <f t="shared" si="24"/>
        <v>15222.124904100498</v>
      </c>
      <c r="F156">
        <f t="shared" si="25"/>
        <v>15222.124904100498</v>
      </c>
      <c r="G156">
        <f t="shared" si="26"/>
        <v>2941.5596935125473</v>
      </c>
      <c r="H156">
        <f t="shared" si="27"/>
        <v>5883.1193870250945</v>
      </c>
      <c r="I156">
        <f t="shared" si="28"/>
        <v>10124.005517075402</v>
      </c>
      <c r="J156">
        <f t="shared" si="20"/>
        <v>9804.0055170754022</v>
      </c>
      <c r="K156">
        <f t="shared" si="29"/>
        <v>10124.005517075402</v>
      </c>
      <c r="L156">
        <f t="shared" si="21"/>
        <v>9687.0055170754022</v>
      </c>
    </row>
    <row r="157" spans="1:13">
      <c r="A157">
        <f t="shared" si="23"/>
        <v>150</v>
      </c>
      <c r="B157" s="5">
        <v>43620</v>
      </c>
      <c r="C157">
        <v>0</v>
      </c>
      <c r="D157" s="3"/>
      <c r="E157">
        <f t="shared" si="24"/>
        <v>14863.97397953813</v>
      </c>
      <c r="F157">
        <f t="shared" si="25"/>
        <v>14863.97397953813</v>
      </c>
      <c r="G157">
        <f t="shared" si="26"/>
        <v>2549.9730891019449</v>
      </c>
      <c r="H157">
        <f t="shared" si="27"/>
        <v>5099.9461782038898</v>
      </c>
      <c r="I157" t="str">
        <f t="shared" si="28"/>
        <v/>
      </c>
      <c r="J157">
        <f t="shared" si="20"/>
        <v>10229.027801334239</v>
      </c>
      <c r="K157">
        <f t="shared" si="29"/>
        <v>10229.027801334239</v>
      </c>
      <c r="L157" t="str">
        <f t="shared" si="21"/>
        <v/>
      </c>
    </row>
    <row r="158" spans="1:13">
      <c r="A158">
        <f t="shared" si="23"/>
        <v>151</v>
      </c>
      <c r="B158" s="5">
        <v>43621</v>
      </c>
      <c r="C158">
        <v>542</v>
      </c>
      <c r="D158" s="3"/>
      <c r="E158">
        <f t="shared" si="24"/>
        <v>15056.249742154654</v>
      </c>
      <c r="F158">
        <f t="shared" si="25"/>
        <v>15056.249742154654</v>
      </c>
      <c r="G158">
        <f t="shared" si="26"/>
        <v>2752.5153159001766</v>
      </c>
      <c r="H158">
        <f t="shared" si="27"/>
        <v>5505.0306318003531</v>
      </c>
      <c r="I158" t="str">
        <f t="shared" si="28"/>
        <v/>
      </c>
      <c r="J158">
        <f t="shared" si="20"/>
        <v>10016.219110354301</v>
      </c>
      <c r="K158">
        <f t="shared" si="29"/>
        <v>10016.219110354301</v>
      </c>
      <c r="L158" t="str">
        <f t="shared" si="21"/>
        <v/>
      </c>
    </row>
    <row r="159" spans="1:13">
      <c r="A159">
        <f t="shared" si="23"/>
        <v>152</v>
      </c>
      <c r="B159" s="5">
        <v>43622</v>
      </c>
      <c r="C159">
        <v>455</v>
      </c>
      <c r="D159" s="3"/>
      <c r="E159">
        <f t="shared" si="24"/>
        <v>15157.001580379158</v>
      </c>
      <c r="F159">
        <f t="shared" si="25"/>
        <v>15157.001580379158</v>
      </c>
      <c r="G159">
        <f t="shared" si="26"/>
        <v>2841.0946960777528</v>
      </c>
      <c r="H159">
        <f t="shared" si="27"/>
        <v>5682.1893921555056</v>
      </c>
      <c r="I159" t="str">
        <f t="shared" si="28"/>
        <v/>
      </c>
      <c r="J159">
        <f t="shared" si="20"/>
        <v>9939.8121882236519</v>
      </c>
      <c r="K159">
        <f t="shared" si="29"/>
        <v>9939.8121882236519</v>
      </c>
      <c r="L159" t="str">
        <f t="shared" si="21"/>
        <v/>
      </c>
    </row>
    <row r="160" spans="1:13">
      <c r="A160">
        <f t="shared" si="23"/>
        <v>153</v>
      </c>
      <c r="B160" s="5">
        <v>43623</v>
      </c>
      <c r="C160">
        <v>66</v>
      </c>
      <c r="D160" s="3"/>
      <c r="E160">
        <f t="shared" si="24"/>
        <v>14866.382897783553</v>
      </c>
      <c r="F160">
        <f t="shared" si="25"/>
        <v>14866.382897783553</v>
      </c>
      <c r="G160">
        <f t="shared" si="26"/>
        <v>2528.882203127263</v>
      </c>
      <c r="H160">
        <f t="shared" si="27"/>
        <v>5057.764406254526</v>
      </c>
      <c r="I160" t="str">
        <f t="shared" si="28"/>
        <v/>
      </c>
      <c r="J160">
        <f t="shared" si="20"/>
        <v>10273.618491529027</v>
      </c>
      <c r="K160">
        <f t="shared" si="29"/>
        <v>10273.618491529027</v>
      </c>
      <c r="L160" t="str">
        <f t="shared" si="21"/>
        <v/>
      </c>
    </row>
    <row r="161" spans="1:12">
      <c r="A161">
        <f t="shared" si="23"/>
        <v>154</v>
      </c>
      <c r="B161" s="5">
        <v>43624</v>
      </c>
      <c r="C161">
        <v>623</v>
      </c>
      <c r="D161" s="3">
        <v>440</v>
      </c>
      <c r="E161">
        <f t="shared" si="24"/>
        <v>15139.60198261677</v>
      </c>
      <c r="F161">
        <f t="shared" si="25"/>
        <v>15139.60198261677</v>
      </c>
      <c r="G161">
        <f t="shared" si="26"/>
        <v>2815.2320929625739</v>
      </c>
      <c r="H161">
        <f t="shared" si="27"/>
        <v>5630.4641859251478</v>
      </c>
      <c r="I161">
        <f t="shared" si="28"/>
        <v>10597.137796691622</v>
      </c>
      <c r="J161">
        <f t="shared" si="20"/>
        <v>9974.1377966916225</v>
      </c>
      <c r="K161">
        <f t="shared" si="29"/>
        <v>10597.137796691622</v>
      </c>
      <c r="L161">
        <f t="shared" si="21"/>
        <v>10157.137796691622</v>
      </c>
    </row>
    <row r="162" spans="1:12">
      <c r="A162">
        <f t="shared" si="23"/>
        <v>155</v>
      </c>
      <c r="B162" s="5">
        <v>43625</v>
      </c>
      <c r="C162">
        <v>427</v>
      </c>
      <c r="D162" s="3"/>
      <c r="E162">
        <f t="shared" si="24"/>
        <v>15210.392683209444</v>
      </c>
      <c r="F162">
        <f t="shared" si="25"/>
        <v>15210.392683209444</v>
      </c>
      <c r="G162">
        <f t="shared" si="26"/>
        <v>2867.4624840567039</v>
      </c>
      <c r="H162">
        <f t="shared" si="27"/>
        <v>5734.9249681134079</v>
      </c>
      <c r="I162" t="str">
        <f t="shared" si="28"/>
        <v/>
      </c>
      <c r="J162">
        <f t="shared" si="20"/>
        <v>9940.467715096036</v>
      </c>
      <c r="K162">
        <f t="shared" si="29"/>
        <v>9940.467715096036</v>
      </c>
      <c r="L162" t="str">
        <f t="shared" si="21"/>
        <v/>
      </c>
    </row>
    <row r="163" spans="1:12">
      <c r="A163">
        <f t="shared" si="23"/>
        <v>156</v>
      </c>
      <c r="B163" s="5">
        <v>43626</v>
      </c>
      <c r="C163">
        <v>0</v>
      </c>
      <c r="D163" s="3"/>
      <c r="E163">
        <f t="shared" si="24"/>
        <v>14852.517798016466</v>
      </c>
      <c r="F163">
        <f t="shared" si="25"/>
        <v>14852.517798016466</v>
      </c>
      <c r="G163">
        <f t="shared" si="26"/>
        <v>2485.7398557915139</v>
      </c>
      <c r="H163">
        <f t="shared" si="27"/>
        <v>4971.4797115830279</v>
      </c>
      <c r="I163" t="str">
        <f t="shared" si="28"/>
        <v/>
      </c>
      <c r="J163">
        <f t="shared" si="20"/>
        <v>10346.038086433438</v>
      </c>
      <c r="K163">
        <f t="shared" si="29"/>
        <v>10346.038086433438</v>
      </c>
      <c r="L163" t="str">
        <f t="shared" si="21"/>
        <v/>
      </c>
    </row>
    <row r="164" spans="1:12">
      <c r="A164">
        <f t="shared" si="23"/>
        <v>157</v>
      </c>
      <c r="B164" s="5">
        <v>43627</v>
      </c>
      <c r="C164">
        <v>152</v>
      </c>
      <c r="D164" s="3"/>
      <c r="E164">
        <f t="shared" si="24"/>
        <v>14655.063105261601</v>
      </c>
      <c r="F164">
        <f t="shared" si="25"/>
        <v>14655.063105261601</v>
      </c>
      <c r="G164">
        <f t="shared" si="26"/>
        <v>2306.8329455138669</v>
      </c>
      <c r="H164">
        <f t="shared" si="27"/>
        <v>4613.6658910277338</v>
      </c>
      <c r="I164" t="str">
        <f t="shared" si="28"/>
        <v/>
      </c>
      <c r="J164">
        <f t="shared" si="20"/>
        <v>10506.397214233868</v>
      </c>
      <c r="K164">
        <f t="shared" si="29"/>
        <v>10506.397214233868</v>
      </c>
      <c r="L164" t="str">
        <f t="shared" si="21"/>
        <v/>
      </c>
    </row>
    <row r="165" spans="1:12">
      <c r="A165">
        <f t="shared" si="23"/>
        <v>158</v>
      </c>
      <c r="B165" s="5">
        <v>43628</v>
      </c>
      <c r="C165">
        <v>329</v>
      </c>
      <c r="D165" s="3"/>
      <c r="E165">
        <f t="shared" si="24"/>
        <v>14639.254188389858</v>
      </c>
      <c r="F165">
        <f t="shared" si="25"/>
        <v>14639.254188389858</v>
      </c>
      <c r="G165">
        <f t="shared" si="26"/>
        <v>2328.742498881586</v>
      </c>
      <c r="H165">
        <f t="shared" si="27"/>
        <v>4657.484997763172</v>
      </c>
      <c r="I165" t="str">
        <f t="shared" si="28"/>
        <v/>
      </c>
      <c r="J165">
        <f t="shared" si="20"/>
        <v>10446.769190626685</v>
      </c>
      <c r="K165">
        <f t="shared" si="29"/>
        <v>10446.769190626685</v>
      </c>
      <c r="L165" t="str">
        <f t="shared" si="21"/>
        <v/>
      </c>
    </row>
    <row r="166" spans="1:12">
      <c r="A166">
        <f t="shared" si="23"/>
        <v>159</v>
      </c>
      <c r="B166" s="5">
        <v>43629</v>
      </c>
      <c r="C166">
        <v>316</v>
      </c>
      <c r="D166" s="3"/>
      <c r="E166">
        <f t="shared" si="24"/>
        <v>14610.81722866796</v>
      </c>
      <c r="F166">
        <f t="shared" si="25"/>
        <v>14610.81722866796</v>
      </c>
      <c r="G166">
        <f t="shared" si="26"/>
        <v>2334.7354064894589</v>
      </c>
      <c r="H166">
        <f t="shared" si="27"/>
        <v>4669.4708129789178</v>
      </c>
      <c r="I166" t="str">
        <f t="shared" si="28"/>
        <v/>
      </c>
      <c r="J166">
        <f t="shared" si="20"/>
        <v>10406.346415689042</v>
      </c>
      <c r="K166">
        <f t="shared" si="29"/>
        <v>10406.346415689042</v>
      </c>
      <c r="L166" t="str">
        <f t="shared" si="21"/>
        <v/>
      </c>
    </row>
    <row r="167" spans="1:12">
      <c r="A167">
        <f t="shared" si="23"/>
        <v>160</v>
      </c>
      <c r="B167" s="5">
        <v>43630</v>
      </c>
      <c r="C167">
        <v>115</v>
      </c>
      <c r="D167" s="3"/>
      <c r="E167">
        <f t="shared" si="24"/>
        <v>14382.049342645058</v>
      </c>
      <c r="F167">
        <f t="shared" si="25"/>
        <v>14382.049342645058</v>
      </c>
      <c r="G167">
        <f t="shared" si="26"/>
        <v>2138.9305256499683</v>
      </c>
      <c r="H167">
        <f t="shared" si="27"/>
        <v>4277.8610512999367</v>
      </c>
      <c r="I167" t="str">
        <f t="shared" si="28"/>
        <v/>
      </c>
      <c r="J167">
        <f t="shared" si="20"/>
        <v>10569.188291345121</v>
      </c>
      <c r="K167">
        <f t="shared" si="29"/>
        <v>10569.188291345121</v>
      </c>
      <c r="L167" t="str">
        <f t="shared" si="21"/>
        <v/>
      </c>
    </row>
    <row r="168" spans="1:12">
      <c r="A168">
        <f t="shared" si="23"/>
        <v>161</v>
      </c>
      <c r="B168" s="5">
        <v>43631</v>
      </c>
      <c r="C168">
        <v>292</v>
      </c>
      <c r="D168" s="3">
        <v>463</v>
      </c>
      <c r="E168">
        <f t="shared" si="24"/>
        <v>14335.663979128405</v>
      </c>
      <c r="F168">
        <f t="shared" si="25"/>
        <v>14335.663979128405</v>
      </c>
      <c r="G168">
        <f t="shared" si="26"/>
        <v>2146.1916017869962</v>
      </c>
      <c r="H168">
        <f t="shared" si="27"/>
        <v>4292.3832035739924</v>
      </c>
      <c r="I168">
        <f t="shared" si="28"/>
        <v>10800.280775554413</v>
      </c>
      <c r="J168">
        <f t="shared" si="20"/>
        <v>10508.280775554413</v>
      </c>
      <c r="K168">
        <f t="shared" si="29"/>
        <v>10800.280775554413</v>
      </c>
      <c r="L168">
        <f t="shared" si="21"/>
        <v>10337.280775554413</v>
      </c>
    </row>
    <row r="169" spans="1:12">
      <c r="A169">
        <f t="shared" si="23"/>
        <v>162</v>
      </c>
      <c r="B169" s="5">
        <v>43632</v>
      </c>
      <c r="C169">
        <v>667</v>
      </c>
      <c r="D169" s="3">
        <v>481</v>
      </c>
      <c r="E169">
        <f t="shared" si="24"/>
        <v>14665.369984979323</v>
      </c>
      <c r="F169">
        <f t="shared" si="25"/>
        <v>14665.369984979323</v>
      </c>
      <c r="G169">
        <f t="shared" si="26"/>
        <v>2527.486068218589</v>
      </c>
      <c r="H169">
        <f t="shared" si="27"/>
        <v>5054.9721364371781</v>
      </c>
      <c r="I169">
        <f t="shared" si="28"/>
        <v>10742.397848542145</v>
      </c>
      <c r="J169">
        <f t="shared" si="20"/>
        <v>10075.397848542145</v>
      </c>
      <c r="K169">
        <f t="shared" si="29"/>
        <v>10742.397848542145</v>
      </c>
      <c r="L169">
        <f t="shared" si="21"/>
        <v>10261.397848542145</v>
      </c>
    </row>
    <row r="170" spans="1:12">
      <c r="A170">
        <f t="shared" si="23"/>
        <v>163</v>
      </c>
      <c r="B170" s="5">
        <v>43633</v>
      </c>
      <c r="C170">
        <v>482</v>
      </c>
      <c r="D170" s="3"/>
      <c r="E170">
        <f t="shared" si="24"/>
        <v>14802.318564611944</v>
      </c>
      <c r="F170">
        <f t="shared" si="25"/>
        <v>14802.318564611944</v>
      </c>
      <c r="G170">
        <f t="shared" si="26"/>
        <v>2673.0218144651744</v>
      </c>
      <c r="H170">
        <f t="shared" si="27"/>
        <v>5346.0436289303489</v>
      </c>
      <c r="I170" t="str">
        <f t="shared" si="28"/>
        <v/>
      </c>
      <c r="J170">
        <f t="shared" si="20"/>
        <v>9921.2749356815948</v>
      </c>
      <c r="K170">
        <f t="shared" si="29"/>
        <v>9921.2749356815948</v>
      </c>
      <c r="L170" t="str">
        <f t="shared" si="21"/>
        <v/>
      </c>
    </row>
    <row r="171" spans="1:12">
      <c r="A171">
        <f t="shared" si="23"/>
        <v>164</v>
      </c>
      <c r="B171" s="5">
        <v>43634</v>
      </c>
      <c r="C171">
        <v>536</v>
      </c>
      <c r="D171" s="3"/>
      <c r="E171">
        <f t="shared" si="24"/>
        <v>14990.044975150437</v>
      </c>
      <c r="F171">
        <f t="shared" si="25"/>
        <v>14990.044975150437</v>
      </c>
      <c r="G171">
        <f t="shared" si="26"/>
        <v>2853.1835365099901</v>
      </c>
      <c r="H171">
        <f t="shared" si="27"/>
        <v>5706.3670730199801</v>
      </c>
      <c r="I171" t="str">
        <f t="shared" si="28"/>
        <v/>
      </c>
      <c r="J171">
        <f t="shared" si="20"/>
        <v>9748.6779021304574</v>
      </c>
      <c r="K171">
        <f t="shared" si="29"/>
        <v>9748.6779021304574</v>
      </c>
      <c r="L171" t="str">
        <f t="shared" si="21"/>
        <v/>
      </c>
    </row>
    <row r="172" spans="1:12">
      <c r="A172">
        <f t="shared" si="23"/>
        <v>165</v>
      </c>
      <c r="B172" s="5">
        <v>43635</v>
      </c>
      <c r="C172">
        <v>769</v>
      </c>
      <c r="D172" s="3">
        <v>471</v>
      </c>
      <c r="E172">
        <f t="shared" si="24"/>
        <v>15406.354499878131</v>
      </c>
      <c r="F172">
        <f t="shared" si="25"/>
        <v>15406.354499878131</v>
      </c>
      <c r="G172">
        <f t="shared" si="26"/>
        <v>3242.3617517315756</v>
      </c>
      <c r="H172">
        <f t="shared" si="27"/>
        <v>6484.7235034631512</v>
      </c>
      <c r="I172">
        <f t="shared" si="28"/>
        <v>10155.63099641498</v>
      </c>
      <c r="J172">
        <f t="shared" si="20"/>
        <v>9386.6309964149805</v>
      </c>
      <c r="K172">
        <f t="shared" si="29"/>
        <v>10155.63099641498</v>
      </c>
      <c r="L172">
        <f t="shared" si="21"/>
        <v>9684.6309964149805</v>
      </c>
    </row>
    <row r="173" spans="1:12">
      <c r="A173">
        <f t="shared" si="23"/>
        <v>166</v>
      </c>
      <c r="B173" s="5">
        <v>43636</v>
      </c>
      <c r="C173">
        <v>446</v>
      </c>
      <c r="D173" s="3"/>
      <c r="E173">
        <f t="shared" si="24"/>
        <v>15489.868963658377</v>
      </c>
      <c r="F173">
        <f t="shared" si="25"/>
        <v>15489.868963658377</v>
      </c>
      <c r="G173">
        <f t="shared" si="26"/>
        <v>3256.7317455713878</v>
      </c>
      <c r="H173">
        <f t="shared" si="27"/>
        <v>6513.4634911427756</v>
      </c>
      <c r="I173" t="str">
        <f t="shared" si="28"/>
        <v/>
      </c>
      <c r="J173">
        <f t="shared" si="20"/>
        <v>9441.405472515602</v>
      </c>
      <c r="K173">
        <f t="shared" si="29"/>
        <v>9441.405472515602</v>
      </c>
      <c r="L173" t="str">
        <f t="shared" si="21"/>
        <v/>
      </c>
    </row>
    <row r="174" spans="1:12">
      <c r="A174">
        <f t="shared" si="23"/>
        <v>167</v>
      </c>
      <c r="B174" s="5">
        <v>43637</v>
      </c>
      <c r="C174">
        <v>0</v>
      </c>
      <c r="D174" s="3"/>
      <c r="E174">
        <f t="shared" si="24"/>
        <v>15125.41847296573</v>
      </c>
      <c r="F174">
        <f t="shared" si="25"/>
        <v>15125.41847296573</v>
      </c>
      <c r="G174">
        <f t="shared" si="26"/>
        <v>2823.1887756506676</v>
      </c>
      <c r="H174">
        <f t="shared" si="27"/>
        <v>5646.3775513013352</v>
      </c>
      <c r="I174" t="str">
        <f t="shared" si="28"/>
        <v/>
      </c>
      <c r="J174">
        <f t="shared" si="20"/>
        <v>9944.0409216643948</v>
      </c>
      <c r="K174">
        <f t="shared" si="29"/>
        <v>9944.0409216643948</v>
      </c>
      <c r="L174" t="str">
        <f t="shared" si="21"/>
        <v/>
      </c>
    </row>
    <row r="175" spans="1:12">
      <c r="A175">
        <f t="shared" si="23"/>
        <v>168</v>
      </c>
      <c r="B175" s="5">
        <v>43638</v>
      </c>
      <c r="C175">
        <v>110.2928</v>
      </c>
      <c r="D175" s="3"/>
      <c r="E175">
        <f t="shared" si="24"/>
        <v>14879.835687617844</v>
      </c>
      <c r="F175">
        <f t="shared" si="25"/>
        <v>14879.835687617844</v>
      </c>
      <c r="G175">
        <f t="shared" si="26"/>
        <v>2557.6527564343373</v>
      </c>
      <c r="H175">
        <f t="shared" si="27"/>
        <v>5115.3055128686747</v>
      </c>
      <c r="I175" t="str">
        <f t="shared" si="28"/>
        <v/>
      </c>
      <c r="J175">
        <f t="shared" si="20"/>
        <v>10229.530174749169</v>
      </c>
      <c r="K175">
        <f t="shared" si="29"/>
        <v>10229.530174749169</v>
      </c>
      <c r="L175" t="str">
        <f t="shared" si="21"/>
        <v/>
      </c>
    </row>
    <row r="176" spans="1:12">
      <c r="A176">
        <f t="shared" si="23"/>
        <v>169</v>
      </c>
      <c r="B176" s="5">
        <v>43639</v>
      </c>
      <c r="C176">
        <v>145.43520000000001</v>
      </c>
      <c r="D176" s="3"/>
      <c r="E176">
        <f t="shared" si="24"/>
        <v>14675.173450996437</v>
      </c>
      <c r="F176">
        <f t="shared" si="25"/>
        <v>14675.173450996437</v>
      </c>
      <c r="G176">
        <f t="shared" si="26"/>
        <v>2362.6078497880608</v>
      </c>
      <c r="H176">
        <f t="shared" si="27"/>
        <v>4725.2156995761216</v>
      </c>
      <c r="I176" t="str">
        <f t="shared" si="28"/>
        <v/>
      </c>
      <c r="J176">
        <f t="shared" si="20"/>
        <v>10414.957751420316</v>
      </c>
      <c r="K176">
        <f t="shared" si="29"/>
        <v>10414.957751420316</v>
      </c>
      <c r="L176" t="str">
        <f t="shared" si="21"/>
        <v/>
      </c>
    </row>
    <row r="177" spans="1:12">
      <c r="A177">
        <f t="shared" si="23"/>
        <v>170</v>
      </c>
      <c r="B177" s="5">
        <v>43640</v>
      </c>
      <c r="C177">
        <v>611</v>
      </c>
      <c r="D177" s="3"/>
      <c r="E177">
        <f t="shared" si="24"/>
        <v>14940.891371608712</v>
      </c>
      <c r="F177">
        <f t="shared" si="25"/>
        <v>14940.891371608712</v>
      </c>
      <c r="G177">
        <f t="shared" si="26"/>
        <v>2659.0925307575667</v>
      </c>
      <c r="H177">
        <f t="shared" si="27"/>
        <v>5318.1850615151334</v>
      </c>
      <c r="I177" t="str">
        <f t="shared" si="28"/>
        <v/>
      </c>
      <c r="J177">
        <f t="shared" si="20"/>
        <v>10087.706310093577</v>
      </c>
      <c r="K177">
        <f t="shared" si="29"/>
        <v>10087.706310093577</v>
      </c>
      <c r="L177" t="str">
        <f t="shared" si="21"/>
        <v/>
      </c>
    </row>
    <row r="178" spans="1:12">
      <c r="A178">
        <f t="shared" si="23"/>
        <v>171</v>
      </c>
      <c r="B178" s="5">
        <v>43641</v>
      </c>
      <c r="C178">
        <v>427</v>
      </c>
      <c r="D178" s="3"/>
      <c r="E178">
        <f t="shared" si="24"/>
        <v>15016.357397722708</v>
      </c>
      <c r="F178">
        <f t="shared" si="25"/>
        <v>15016.357397722708</v>
      </c>
      <c r="G178">
        <f t="shared" si="26"/>
        <v>2732.1085483045144</v>
      </c>
      <c r="H178">
        <f t="shared" si="27"/>
        <v>5464.2170966090289</v>
      </c>
      <c r="I178" t="str">
        <f t="shared" si="28"/>
        <v/>
      </c>
      <c r="J178">
        <f t="shared" si="20"/>
        <v>10017.140301113679</v>
      </c>
      <c r="K178">
        <f t="shared" si="29"/>
        <v>10017.140301113679</v>
      </c>
      <c r="L178" t="str">
        <f t="shared" si="21"/>
        <v/>
      </c>
    </row>
    <row r="179" spans="1:12">
      <c r="A179">
        <f t="shared" si="23"/>
        <v>172</v>
      </c>
      <c r="B179" s="5">
        <v>43642</v>
      </c>
      <c r="C179">
        <v>0</v>
      </c>
      <c r="D179" s="3"/>
      <c r="E179">
        <f t="shared" si="24"/>
        <v>14663.047835527183</v>
      </c>
      <c r="F179">
        <f t="shared" si="25"/>
        <v>14663.047835527183</v>
      </c>
      <c r="G179">
        <f t="shared" si="26"/>
        <v>2368.4045202437351</v>
      </c>
      <c r="H179">
        <f t="shared" si="27"/>
        <v>4736.8090404874702</v>
      </c>
      <c r="I179" t="str">
        <f t="shared" si="28"/>
        <v/>
      </c>
      <c r="J179">
        <f t="shared" si="20"/>
        <v>10391.238795039713</v>
      </c>
      <c r="K179">
        <f t="shared" si="29"/>
        <v>10391.238795039713</v>
      </c>
      <c r="L179" t="str">
        <f t="shared" si="21"/>
        <v/>
      </c>
    </row>
    <row r="180" spans="1:12">
      <c r="A180">
        <f t="shared" si="23"/>
        <v>173</v>
      </c>
      <c r="B180" s="5">
        <v>43643</v>
      </c>
      <c r="C180">
        <v>203</v>
      </c>
      <c r="D180" s="3"/>
      <c r="E180">
        <f t="shared" si="24"/>
        <v>14521.051051419752</v>
      </c>
      <c r="F180">
        <f t="shared" si="25"/>
        <v>14521.051051419752</v>
      </c>
      <c r="G180">
        <f t="shared" si="26"/>
        <v>2256.1175362677254</v>
      </c>
      <c r="H180">
        <f t="shared" si="27"/>
        <v>4512.2350725354509</v>
      </c>
      <c r="I180" t="str">
        <f t="shared" si="28"/>
        <v/>
      </c>
      <c r="J180">
        <f t="shared" si="20"/>
        <v>10473.8159788843</v>
      </c>
      <c r="K180">
        <f t="shared" si="29"/>
        <v>10473.8159788843</v>
      </c>
      <c r="L180" t="str">
        <f t="shared" si="21"/>
        <v/>
      </c>
    </row>
    <row r="181" spans="1:12">
      <c r="A181">
        <f t="shared" si="23"/>
        <v>174</v>
      </c>
      <c r="B181" s="5">
        <v>43644</v>
      </c>
      <c r="C181">
        <v>721</v>
      </c>
      <c r="D181" s="3"/>
      <c r="E181">
        <f t="shared" si="24"/>
        <v>14900.395212143176</v>
      </c>
      <c r="F181">
        <f t="shared" si="25"/>
        <v>14900.395212143176</v>
      </c>
      <c r="G181">
        <f t="shared" si="26"/>
        <v>2676.7784314293199</v>
      </c>
      <c r="H181">
        <f t="shared" si="27"/>
        <v>5353.5568628586398</v>
      </c>
      <c r="I181" t="str">
        <f t="shared" si="28"/>
        <v/>
      </c>
      <c r="J181">
        <f t="shared" si="20"/>
        <v>10011.838349284535</v>
      </c>
      <c r="K181">
        <f t="shared" si="29"/>
        <v>10011.838349284535</v>
      </c>
      <c r="L181" t="str">
        <f t="shared" si="21"/>
        <v/>
      </c>
    </row>
    <row r="182" spans="1:12">
      <c r="A182">
        <f t="shared" si="23"/>
        <v>175</v>
      </c>
      <c r="B182" s="5">
        <v>43645</v>
      </c>
      <c r="C182">
        <v>337</v>
      </c>
      <c r="D182" s="3"/>
      <c r="E182">
        <f t="shared" si="24"/>
        <v>14886.814044586457</v>
      </c>
      <c r="F182">
        <f t="shared" si="25"/>
        <v>14886.814044586457</v>
      </c>
      <c r="G182">
        <f t="shared" si="26"/>
        <v>2657.4400647340344</v>
      </c>
      <c r="H182">
        <f t="shared" si="27"/>
        <v>5314.8801294680688</v>
      </c>
      <c r="I182" t="str">
        <f t="shared" si="28"/>
        <v/>
      </c>
      <c r="J182">
        <f t="shared" si="20"/>
        <v>10036.933915118389</v>
      </c>
      <c r="K182">
        <f t="shared" si="29"/>
        <v>10036.933915118389</v>
      </c>
      <c r="L182" t="str">
        <f t="shared" si="21"/>
        <v/>
      </c>
    </row>
    <row r="183" spans="1:12">
      <c r="A183">
        <f t="shared" si="23"/>
        <v>176</v>
      </c>
      <c r="B183" s="5">
        <v>43646</v>
      </c>
      <c r="C183">
        <v>876</v>
      </c>
      <c r="D183" s="3"/>
      <c r="E183">
        <f t="shared" si="24"/>
        <v>15412.552418995641</v>
      </c>
      <c r="F183">
        <f t="shared" si="25"/>
        <v>15412.552418995641</v>
      </c>
      <c r="G183">
        <f t="shared" si="26"/>
        <v>3179.6760620286263</v>
      </c>
      <c r="H183">
        <f t="shared" si="27"/>
        <v>6359.3521240572527</v>
      </c>
      <c r="I183" t="str">
        <f t="shared" si="28"/>
        <v/>
      </c>
      <c r="J183">
        <f t="shared" si="20"/>
        <v>9518.2002949383896</v>
      </c>
      <c r="K183">
        <f t="shared" si="29"/>
        <v>9518.2002949383896</v>
      </c>
      <c r="L183" t="str">
        <f t="shared" si="21"/>
        <v/>
      </c>
    </row>
    <row r="184" spans="1:12">
      <c r="A184">
        <f t="shared" si="23"/>
        <v>177</v>
      </c>
      <c r="B184" s="5">
        <v>43647</v>
      </c>
      <c r="C184">
        <v>110.2928</v>
      </c>
      <c r="D184" s="3"/>
      <c r="E184">
        <f t="shared" si="24"/>
        <v>15160.213856192786</v>
      </c>
      <c r="F184">
        <f t="shared" si="25"/>
        <v>15160.213856192786</v>
      </c>
      <c r="G184">
        <f t="shared" si="26"/>
        <v>2866.6837065373038</v>
      </c>
      <c r="H184">
        <f t="shared" si="27"/>
        <v>5733.3674130746076</v>
      </c>
      <c r="I184" t="str">
        <f t="shared" si="28"/>
        <v/>
      </c>
      <c r="J184">
        <f t="shared" si="20"/>
        <v>9891.8464431181783</v>
      </c>
      <c r="K184">
        <f t="shared" si="29"/>
        <v>9891.8464431181783</v>
      </c>
      <c r="L184" t="str">
        <f t="shared" si="21"/>
        <v/>
      </c>
    </row>
    <row r="185" spans="1:12">
      <c r="A185">
        <f t="shared" si="23"/>
        <v>178</v>
      </c>
      <c r="B185" s="5">
        <v>43648</v>
      </c>
      <c r="C185">
        <v>386</v>
      </c>
      <c r="D185" s="3">
        <v>438</v>
      </c>
      <c r="E185">
        <f t="shared" si="24"/>
        <v>15189.519594165278</v>
      </c>
      <c r="F185">
        <f t="shared" si="25"/>
        <v>15189.519594165278</v>
      </c>
      <c r="G185">
        <f t="shared" si="26"/>
        <v>2871.0647507711237</v>
      </c>
      <c r="H185">
        <f t="shared" si="27"/>
        <v>5742.1295015422475</v>
      </c>
      <c r="I185">
        <f t="shared" si="28"/>
        <v>10298.390092623031</v>
      </c>
      <c r="J185">
        <f t="shared" si="20"/>
        <v>9912.3900926230308</v>
      </c>
      <c r="K185">
        <f t="shared" si="29"/>
        <v>10298.390092623031</v>
      </c>
      <c r="L185">
        <f t="shared" si="21"/>
        <v>9860.3900926230308</v>
      </c>
    </row>
    <row r="186" spans="1:12">
      <c r="A186">
        <f t="shared" si="23"/>
        <v>179</v>
      </c>
      <c r="B186" s="5">
        <v>43649</v>
      </c>
      <c r="C186">
        <v>114.68559999999999</v>
      </c>
      <c r="D186" s="3"/>
      <c r="E186">
        <f t="shared" si="24"/>
        <v>14946.821417551868</v>
      </c>
      <c r="F186">
        <f t="shared" si="25"/>
        <v>14946.821417551868</v>
      </c>
      <c r="G186">
        <f t="shared" si="26"/>
        <v>2603.54818119525</v>
      </c>
      <c r="H186">
        <f t="shared" si="27"/>
        <v>5207.0963623905</v>
      </c>
      <c r="I186" t="str">
        <f t="shared" si="28"/>
        <v/>
      </c>
      <c r="J186">
        <f t="shared" si="20"/>
        <v>10204.725055161369</v>
      </c>
      <c r="K186">
        <f t="shared" si="29"/>
        <v>10204.725055161369</v>
      </c>
      <c r="L186" t="str">
        <f t="shared" si="21"/>
        <v/>
      </c>
    </row>
    <row r="187" spans="1:12">
      <c r="A187">
        <f t="shared" si="23"/>
        <v>180</v>
      </c>
      <c r="B187" s="5">
        <v>43650</v>
      </c>
      <c r="C187">
        <v>216</v>
      </c>
      <c r="D187" s="3"/>
      <c r="E187">
        <f t="shared" si="24"/>
        <v>14811.147919686746</v>
      </c>
      <c r="F187">
        <f t="shared" si="25"/>
        <v>14811.147919686746</v>
      </c>
      <c r="G187">
        <f t="shared" si="26"/>
        <v>2472.9583792129433</v>
      </c>
      <c r="H187">
        <f t="shared" si="27"/>
        <v>4945.9167584258867</v>
      </c>
      <c r="I187" t="str">
        <f t="shared" si="28"/>
        <v/>
      </c>
      <c r="J187">
        <f t="shared" si="20"/>
        <v>10330.231161260859</v>
      </c>
      <c r="K187">
        <f t="shared" si="29"/>
        <v>10330.231161260859</v>
      </c>
      <c r="L187" t="str">
        <f t="shared" si="21"/>
        <v/>
      </c>
    </row>
    <row r="188" spans="1:12">
      <c r="A188">
        <f t="shared" si="23"/>
        <v>181</v>
      </c>
      <c r="B188" s="5">
        <v>43651</v>
      </c>
      <c r="C188">
        <v>78</v>
      </c>
      <c r="D188" s="3"/>
      <c r="E188">
        <f t="shared" si="24"/>
        <v>14540.66659039238</v>
      </c>
      <c r="F188">
        <f t="shared" si="25"/>
        <v>14540.66659039238</v>
      </c>
      <c r="G188">
        <f t="shared" si="26"/>
        <v>2221.7529659417296</v>
      </c>
      <c r="H188">
        <f t="shared" si="27"/>
        <v>4443.5059318834592</v>
      </c>
      <c r="I188" t="str">
        <f t="shared" si="28"/>
        <v/>
      </c>
      <c r="J188">
        <f t="shared" si="20"/>
        <v>10562.160658508921</v>
      </c>
      <c r="K188">
        <f t="shared" si="29"/>
        <v>10562.160658508921</v>
      </c>
      <c r="L188" t="str">
        <f t="shared" si="21"/>
        <v/>
      </c>
    </row>
    <row r="189" spans="1:12">
      <c r="A189">
        <f t="shared" si="23"/>
        <v>182</v>
      </c>
      <c r="B189" s="5">
        <v>43652</v>
      </c>
      <c r="C189">
        <v>833</v>
      </c>
      <c r="D189" s="3"/>
      <c r="E189">
        <f t="shared" si="24"/>
        <v>15031.549230568371</v>
      </c>
      <c r="F189">
        <f t="shared" si="25"/>
        <v>15031.549230568371</v>
      </c>
      <c r="G189">
        <f t="shared" si="26"/>
        <v>2758.9885448793034</v>
      </c>
      <c r="H189">
        <f t="shared" si="27"/>
        <v>5517.9770897586068</v>
      </c>
      <c r="I189" t="str">
        <f t="shared" si="28"/>
        <v/>
      </c>
      <c r="J189">
        <f t="shared" si="20"/>
        <v>9978.5721408097634</v>
      </c>
      <c r="K189">
        <f t="shared" si="29"/>
        <v>9978.5721408097634</v>
      </c>
      <c r="L189" t="str">
        <f t="shared" si="21"/>
        <v/>
      </c>
    </row>
    <row r="190" spans="1:12">
      <c r="A190">
        <f t="shared" si="23"/>
        <v>183</v>
      </c>
      <c r="B190" s="5">
        <v>43653</v>
      </c>
      <c r="C190">
        <v>382</v>
      </c>
      <c r="D190" s="3">
        <v>455</v>
      </c>
      <c r="E190">
        <f t="shared" si="24"/>
        <v>15059.882230169327</v>
      </c>
      <c r="F190">
        <f t="shared" si="25"/>
        <v>15059.882230169327</v>
      </c>
      <c r="G190">
        <f t="shared" si="26"/>
        <v>2773.7061952197801</v>
      </c>
      <c r="H190">
        <f t="shared" si="27"/>
        <v>5547.4123904395601</v>
      </c>
      <c r="I190">
        <f t="shared" si="28"/>
        <v>10359.469839729767</v>
      </c>
      <c r="J190">
        <f t="shared" si="20"/>
        <v>9977.469839729767</v>
      </c>
      <c r="K190">
        <f t="shared" si="29"/>
        <v>10359.469839729767</v>
      </c>
      <c r="L190">
        <f t="shared" si="21"/>
        <v>9904.469839729767</v>
      </c>
    </row>
    <row r="191" spans="1:12">
      <c r="A191">
        <f t="shared" si="23"/>
        <v>184</v>
      </c>
      <c r="B191" s="5">
        <v>43654</v>
      </c>
      <c r="C191">
        <v>736</v>
      </c>
      <c r="D191" s="3"/>
      <c r="E191">
        <f t="shared" si="24"/>
        <v>15441.54860207759</v>
      </c>
      <c r="F191">
        <f t="shared" si="25"/>
        <v>15441.54860207759</v>
      </c>
      <c r="G191">
        <f t="shared" si="26"/>
        <v>3140.4646010361903</v>
      </c>
      <c r="H191">
        <f t="shared" si="27"/>
        <v>6280.9292020723806</v>
      </c>
      <c r="I191" t="str">
        <f t="shared" si="28"/>
        <v/>
      </c>
      <c r="J191">
        <f t="shared" si="20"/>
        <v>9625.6194000052092</v>
      </c>
      <c r="K191">
        <f t="shared" si="29"/>
        <v>9625.6194000052092</v>
      </c>
      <c r="L191" t="str">
        <f t="shared" si="21"/>
        <v/>
      </c>
    </row>
    <row r="192" spans="1:12">
      <c r="A192">
        <f t="shared" si="23"/>
        <v>185</v>
      </c>
      <c r="B192" s="5">
        <v>43655</v>
      </c>
      <c r="C192">
        <v>550</v>
      </c>
      <c r="D192" s="3">
        <v>447</v>
      </c>
      <c r="E192">
        <f t="shared" si="24"/>
        <v>15628.235007993293</v>
      </c>
      <c r="F192">
        <f t="shared" si="25"/>
        <v>15628.235007993293</v>
      </c>
      <c r="G192">
        <f t="shared" si="26"/>
        <v>3272.3993575860445</v>
      </c>
      <c r="H192">
        <f t="shared" si="27"/>
        <v>6544.798715172089</v>
      </c>
      <c r="I192">
        <f t="shared" si="28"/>
        <v>10098.436292821203</v>
      </c>
      <c r="J192">
        <f t="shared" si="20"/>
        <v>9548.4362928212031</v>
      </c>
      <c r="K192">
        <f t="shared" si="29"/>
        <v>10098.436292821203</v>
      </c>
      <c r="L192">
        <f t="shared" si="21"/>
        <v>9651.4362928212031</v>
      </c>
    </row>
    <row r="193" spans="1:12">
      <c r="A193">
        <f t="shared" si="23"/>
        <v>186</v>
      </c>
      <c r="B193" s="5">
        <v>43656</v>
      </c>
      <c r="C193">
        <v>636</v>
      </c>
      <c r="D193" s="3"/>
      <c r="E193">
        <f t="shared" si="24"/>
        <v>15896.528997652846</v>
      </c>
      <c r="F193">
        <f t="shared" si="25"/>
        <v>15896.528997652846</v>
      </c>
      <c r="G193">
        <f t="shared" si="26"/>
        <v>3472.7706822480336</v>
      </c>
      <c r="H193">
        <f t="shared" si="27"/>
        <v>6945.5413644960672</v>
      </c>
      <c r="I193" t="str">
        <f t="shared" si="28"/>
        <v/>
      </c>
      <c r="J193">
        <f t="shared" si="20"/>
        <v>9415.9876331567793</v>
      </c>
      <c r="K193">
        <f t="shared" si="29"/>
        <v>9415.9876331567793</v>
      </c>
      <c r="L193" t="str">
        <f t="shared" si="21"/>
        <v/>
      </c>
    </row>
    <row r="194" spans="1:12">
      <c r="A194">
        <f t="shared" si="23"/>
        <v>187</v>
      </c>
      <c r="B194" s="5">
        <v>43657</v>
      </c>
      <c r="C194">
        <v>719</v>
      </c>
      <c r="D194" s="3"/>
      <c r="E194">
        <f t="shared" si="24"/>
        <v>16241.510482254369</v>
      </c>
      <c r="F194">
        <f t="shared" si="25"/>
        <v>16241.510482254369</v>
      </c>
      <c r="G194">
        <f t="shared" si="26"/>
        <v>3729.4681553411806</v>
      </c>
      <c r="H194">
        <f t="shared" si="27"/>
        <v>7458.9363106823612</v>
      </c>
      <c r="I194" t="str">
        <f t="shared" si="28"/>
        <v/>
      </c>
      <c r="J194">
        <f t="shared" si="20"/>
        <v>9247.5741715720069</v>
      </c>
      <c r="K194">
        <f t="shared" si="29"/>
        <v>9247.5741715720069</v>
      </c>
      <c r="L194" t="str">
        <f t="shared" si="21"/>
        <v/>
      </c>
    </row>
    <row r="195" spans="1:12">
      <c r="A195">
        <f t="shared" si="23"/>
        <v>188</v>
      </c>
      <c r="B195" s="5">
        <v>43658</v>
      </c>
      <c r="C195">
        <v>467</v>
      </c>
      <c r="D195" s="3"/>
      <c r="E195">
        <f t="shared" si="24"/>
        <v>16326.375134387012</v>
      </c>
      <c r="F195">
        <f t="shared" si="25"/>
        <v>16326.375134387012</v>
      </c>
      <c r="G195">
        <f t="shared" si="26"/>
        <v>3699.9935216873464</v>
      </c>
      <c r="H195">
        <f t="shared" si="27"/>
        <v>7399.9870433746928</v>
      </c>
      <c r="I195" t="str">
        <f t="shared" si="28"/>
        <v/>
      </c>
      <c r="J195">
        <f t="shared" ref="J195:J258" si="30">$O$2+F195-H195</f>
        <v>9391.3880910123171</v>
      </c>
      <c r="K195">
        <f t="shared" si="29"/>
        <v>9391.3880910123171</v>
      </c>
      <c r="L195" t="str">
        <f t="shared" ref="L195:L258" si="31">IF(ISBLANK(D195),"",(K195-D195))</f>
        <v/>
      </c>
    </row>
    <row r="196" spans="1:12">
      <c r="A196">
        <f t="shared" ref="A196:A259" si="32">A195+1</f>
        <v>189</v>
      </c>
      <c r="B196" s="5">
        <v>43659</v>
      </c>
      <c r="C196">
        <v>722</v>
      </c>
      <c r="D196" s="3"/>
      <c r="E196">
        <f t="shared" ref="E196:E259" si="33">(E195*EXP(-1/$O$5)+C196)</f>
        <v>16664.243064392133</v>
      </c>
      <c r="F196">
        <f t="shared" ref="F196:F259" si="34">E196*$O$3</f>
        <v>16664.243064392133</v>
      </c>
      <c r="G196">
        <f t="shared" ref="G196:G259" si="35">(G195*EXP(-1/$O$6)+C196)</f>
        <v>3929.442613169605</v>
      </c>
      <c r="H196">
        <f t="shared" ref="H196:H259" si="36">G196*$O$4</f>
        <v>7858.88522633921</v>
      </c>
      <c r="I196" t="str">
        <f t="shared" ref="I196:I259" si="37">IF(ISBLANK(D196),"",($O$2+((E195*EXP(-1/$O$5))*$O$3)-((G195*EXP(-1/$O$6))*$O$4)))</f>
        <v/>
      </c>
      <c r="J196">
        <f t="shared" si="30"/>
        <v>9270.3578380529216</v>
      </c>
      <c r="K196">
        <f t="shared" ref="K196:K259" si="38">IF(I196="",J196,I196)</f>
        <v>9270.3578380529216</v>
      </c>
      <c r="L196" t="str">
        <f t="shared" si="31"/>
        <v/>
      </c>
    </row>
    <row r="197" spans="1:12">
      <c r="A197">
        <f t="shared" si="32"/>
        <v>190</v>
      </c>
      <c r="B197" s="5">
        <v>43660</v>
      </c>
      <c r="C197">
        <v>551</v>
      </c>
      <c r="D197" s="3"/>
      <c r="E197">
        <f t="shared" si="33"/>
        <v>16823.161531869933</v>
      </c>
      <c r="F197">
        <f t="shared" si="34"/>
        <v>16823.161531869933</v>
      </c>
      <c r="G197">
        <f t="shared" si="35"/>
        <v>3957.3469596933323</v>
      </c>
      <c r="H197">
        <f t="shared" si="36"/>
        <v>7914.6939193866647</v>
      </c>
      <c r="I197" t="str">
        <f t="shared" si="37"/>
        <v/>
      </c>
      <c r="J197">
        <f t="shared" si="30"/>
        <v>9373.4676124832695</v>
      </c>
      <c r="K197">
        <f t="shared" si="38"/>
        <v>9373.4676124832695</v>
      </c>
      <c r="L197" t="str">
        <f t="shared" si="31"/>
        <v/>
      </c>
    </row>
    <row r="198" spans="1:12">
      <c r="A198">
        <f t="shared" si="32"/>
        <v>191</v>
      </c>
      <c r="B198" s="5">
        <v>43661</v>
      </c>
      <c r="C198">
        <v>721</v>
      </c>
      <c r="D198" s="3"/>
      <c r="E198">
        <f t="shared" si="33"/>
        <v>17148.34091584817</v>
      </c>
      <c r="F198">
        <f t="shared" si="34"/>
        <v>17148.34091584817</v>
      </c>
      <c r="G198">
        <f t="shared" si="35"/>
        <v>4151.5366210017219</v>
      </c>
      <c r="H198">
        <f t="shared" si="36"/>
        <v>8303.0732420034437</v>
      </c>
      <c r="I198" t="str">
        <f t="shared" si="37"/>
        <v/>
      </c>
      <c r="J198">
        <f t="shared" si="30"/>
        <v>9310.2676738447262</v>
      </c>
      <c r="K198">
        <f t="shared" si="38"/>
        <v>9310.2676738447262</v>
      </c>
      <c r="L198" t="str">
        <f t="shared" si="31"/>
        <v/>
      </c>
    </row>
    <row r="199" spans="1:12">
      <c r="A199">
        <f t="shared" si="32"/>
        <v>192</v>
      </c>
      <c r="B199" s="5">
        <v>43662</v>
      </c>
      <c r="C199">
        <v>106</v>
      </c>
      <c r="D199" s="3"/>
      <c r="E199">
        <f t="shared" si="33"/>
        <v>16850.869377385938</v>
      </c>
      <c r="F199">
        <f t="shared" si="34"/>
        <v>16850.869377385938</v>
      </c>
      <c r="G199">
        <f t="shared" si="35"/>
        <v>3704.8753467499382</v>
      </c>
      <c r="H199">
        <f t="shared" si="36"/>
        <v>7409.7506934998764</v>
      </c>
      <c r="I199" t="str">
        <f t="shared" si="37"/>
        <v/>
      </c>
      <c r="J199">
        <f t="shared" si="30"/>
        <v>9906.1186838860613</v>
      </c>
      <c r="K199">
        <f t="shared" si="38"/>
        <v>9906.1186838860613</v>
      </c>
      <c r="L199" t="str">
        <f t="shared" si="31"/>
        <v/>
      </c>
    </row>
    <row r="200" spans="1:12">
      <c r="A200">
        <f t="shared" si="32"/>
        <v>193</v>
      </c>
      <c r="B200" s="5">
        <v>43663</v>
      </c>
      <c r="C200">
        <v>606</v>
      </c>
      <c r="D200" s="3"/>
      <c r="E200">
        <f t="shared" si="33"/>
        <v>17060.396842492682</v>
      </c>
      <c r="F200">
        <f t="shared" si="34"/>
        <v>17060.396842492682</v>
      </c>
      <c r="G200">
        <f t="shared" si="35"/>
        <v>3817.6745594268123</v>
      </c>
      <c r="H200">
        <f t="shared" si="36"/>
        <v>7635.3491188536245</v>
      </c>
      <c r="I200" t="str">
        <f t="shared" si="37"/>
        <v/>
      </c>
      <c r="J200">
        <f t="shared" si="30"/>
        <v>9890.0477236390579</v>
      </c>
      <c r="K200">
        <f t="shared" si="38"/>
        <v>9890.0477236390579</v>
      </c>
      <c r="L200" t="str">
        <f t="shared" si="31"/>
        <v/>
      </c>
    </row>
    <row r="201" spans="1:12">
      <c r="A201">
        <f t="shared" si="32"/>
        <v>194</v>
      </c>
      <c r="B201" s="5">
        <v>43664</v>
      </c>
      <c r="C201">
        <v>783</v>
      </c>
      <c r="D201" s="3"/>
      <c r="E201">
        <f t="shared" si="33"/>
        <v>17441.994479745434</v>
      </c>
      <c r="F201">
        <f t="shared" si="34"/>
        <v>17441.994479745434</v>
      </c>
      <c r="G201">
        <f t="shared" si="35"/>
        <v>4092.4577040056147</v>
      </c>
      <c r="H201">
        <f t="shared" si="36"/>
        <v>8184.9154080112294</v>
      </c>
      <c r="I201" t="str">
        <f t="shared" si="37"/>
        <v/>
      </c>
      <c r="J201">
        <f t="shared" si="30"/>
        <v>9722.0790717342043</v>
      </c>
      <c r="K201">
        <f t="shared" si="38"/>
        <v>9722.0790717342043</v>
      </c>
      <c r="L201" t="str">
        <f t="shared" si="31"/>
        <v/>
      </c>
    </row>
    <row r="202" spans="1:12">
      <c r="A202">
        <f t="shared" si="32"/>
        <v>195</v>
      </c>
      <c r="B202" s="5">
        <v>43665</v>
      </c>
      <c r="C202">
        <v>264</v>
      </c>
      <c r="D202" s="3"/>
      <c r="E202">
        <f t="shared" si="33"/>
        <v>17295.613768216139</v>
      </c>
      <c r="F202">
        <f t="shared" si="34"/>
        <v>17295.613768216139</v>
      </c>
      <c r="G202">
        <f t="shared" si="35"/>
        <v>3811.6611392648374</v>
      </c>
      <c r="H202">
        <f t="shared" si="36"/>
        <v>7623.3222785296748</v>
      </c>
      <c r="I202" t="str">
        <f t="shared" si="37"/>
        <v/>
      </c>
      <c r="J202">
        <f t="shared" si="30"/>
        <v>10137.291489686464</v>
      </c>
      <c r="K202">
        <f t="shared" si="38"/>
        <v>10137.291489686464</v>
      </c>
      <c r="L202" t="str">
        <f t="shared" si="31"/>
        <v/>
      </c>
    </row>
    <row r="203" spans="1:12">
      <c r="A203">
        <f t="shared" si="32"/>
        <v>196</v>
      </c>
      <c r="B203" s="5">
        <v>43666</v>
      </c>
      <c r="C203">
        <v>743</v>
      </c>
      <c r="D203" s="3">
        <v>435</v>
      </c>
      <c r="E203">
        <f t="shared" si="33"/>
        <v>17631.677147935774</v>
      </c>
      <c r="F203">
        <f t="shared" si="34"/>
        <v>17631.677147935774</v>
      </c>
      <c r="G203">
        <f t="shared" si="35"/>
        <v>4047.2448029652865</v>
      </c>
      <c r="H203">
        <f t="shared" si="36"/>
        <v>8094.4896059305729</v>
      </c>
      <c r="I203">
        <f t="shared" si="37"/>
        <v>10745.187542005202</v>
      </c>
      <c r="J203">
        <f t="shared" si="30"/>
        <v>10002.187542005202</v>
      </c>
      <c r="K203">
        <f t="shared" si="38"/>
        <v>10745.187542005202</v>
      </c>
      <c r="L203">
        <f t="shared" si="31"/>
        <v>10310.187542005202</v>
      </c>
    </row>
    <row r="204" spans="1:12">
      <c r="A204">
        <f t="shared" si="32"/>
        <v>197</v>
      </c>
      <c r="B204" s="5">
        <v>43667</v>
      </c>
      <c r="C204">
        <v>765</v>
      </c>
      <c r="D204" s="3"/>
      <c r="E204">
        <f t="shared" si="33"/>
        <v>17981.833523152658</v>
      </c>
      <c r="F204">
        <f t="shared" si="34"/>
        <v>17981.833523152658</v>
      </c>
      <c r="G204">
        <f t="shared" si="35"/>
        <v>4273.4670745693857</v>
      </c>
      <c r="H204">
        <f t="shared" si="36"/>
        <v>8546.9341491387713</v>
      </c>
      <c r="I204" t="str">
        <f t="shared" si="37"/>
        <v/>
      </c>
      <c r="J204">
        <f t="shared" si="30"/>
        <v>9899.8993740138867</v>
      </c>
      <c r="K204">
        <f t="shared" si="38"/>
        <v>9899.8993740138867</v>
      </c>
      <c r="L204" t="str">
        <f t="shared" si="31"/>
        <v/>
      </c>
    </row>
    <row r="205" spans="1:12">
      <c r="A205">
        <f t="shared" si="32"/>
        <v>198</v>
      </c>
      <c r="B205" s="5">
        <v>43668</v>
      </c>
      <c r="C205">
        <v>198.14880000000002</v>
      </c>
      <c r="D205" s="3"/>
      <c r="E205">
        <f t="shared" si="33"/>
        <v>17756.900109452727</v>
      </c>
      <c r="F205">
        <f t="shared" si="34"/>
        <v>17756.900109452727</v>
      </c>
      <c r="G205">
        <f t="shared" si="35"/>
        <v>3902.7229622542618</v>
      </c>
      <c r="H205">
        <f t="shared" si="36"/>
        <v>7805.4459245085236</v>
      </c>
      <c r="I205" t="str">
        <f t="shared" si="37"/>
        <v/>
      </c>
      <c r="J205">
        <f t="shared" si="30"/>
        <v>10416.454184944203</v>
      </c>
      <c r="K205">
        <f t="shared" si="38"/>
        <v>10416.454184944203</v>
      </c>
      <c r="L205" t="str">
        <f t="shared" si="31"/>
        <v/>
      </c>
    </row>
    <row r="206" spans="1:12">
      <c r="A206">
        <f t="shared" si="32"/>
        <v>199</v>
      </c>
      <c r="B206" s="5">
        <v>43669</v>
      </c>
      <c r="C206">
        <v>521</v>
      </c>
      <c r="D206" s="3"/>
      <c r="E206">
        <f t="shared" si="33"/>
        <v>17860.110199592706</v>
      </c>
      <c r="F206">
        <f t="shared" si="34"/>
        <v>17860.110199592706</v>
      </c>
      <c r="G206">
        <f t="shared" si="35"/>
        <v>3904.1842848257816</v>
      </c>
      <c r="H206">
        <f t="shared" si="36"/>
        <v>7808.3685696515631</v>
      </c>
      <c r="I206" t="str">
        <f t="shared" si="37"/>
        <v/>
      </c>
      <c r="J206">
        <f t="shared" si="30"/>
        <v>10516.741629941142</v>
      </c>
      <c r="K206">
        <f t="shared" si="38"/>
        <v>10516.741629941142</v>
      </c>
      <c r="L206" t="str">
        <f t="shared" si="31"/>
        <v/>
      </c>
    </row>
    <row r="207" spans="1:12">
      <c r="A207">
        <f t="shared" si="32"/>
        <v>200</v>
      </c>
      <c r="B207" s="5">
        <v>43670</v>
      </c>
      <c r="C207">
        <v>558</v>
      </c>
      <c r="D207" s="3"/>
      <c r="E207">
        <f t="shared" si="33"/>
        <v>17997.891930391223</v>
      </c>
      <c r="F207">
        <f t="shared" si="34"/>
        <v>17997.891930391223</v>
      </c>
      <c r="G207">
        <f t="shared" si="35"/>
        <v>3942.4510730674383</v>
      </c>
      <c r="H207">
        <f t="shared" si="36"/>
        <v>7884.9021461348766</v>
      </c>
      <c r="I207" t="str">
        <f t="shared" si="37"/>
        <v/>
      </c>
      <c r="J207">
        <f t="shared" si="30"/>
        <v>10577.989784256346</v>
      </c>
      <c r="K207">
        <f t="shared" si="38"/>
        <v>10577.989784256346</v>
      </c>
      <c r="L207" t="str">
        <f t="shared" si="31"/>
        <v/>
      </c>
    </row>
    <row r="208" spans="1:12">
      <c r="A208">
        <f t="shared" si="32"/>
        <v>201</v>
      </c>
      <c r="B208" s="5">
        <v>43671</v>
      </c>
      <c r="C208">
        <v>902</v>
      </c>
      <c r="D208" s="3">
        <v>449</v>
      </c>
      <c r="E208">
        <f t="shared" si="33"/>
        <v>18476.431889453914</v>
      </c>
      <c r="F208">
        <f t="shared" si="34"/>
        <v>18476.431889453914</v>
      </c>
      <c r="G208">
        <f t="shared" si="35"/>
        <v>4319.6237060885505</v>
      </c>
      <c r="H208">
        <f t="shared" si="36"/>
        <v>8639.2474121771011</v>
      </c>
      <c r="I208">
        <f t="shared" si="37"/>
        <v>11204.184477276813</v>
      </c>
      <c r="J208">
        <f t="shared" si="30"/>
        <v>10302.184477276813</v>
      </c>
      <c r="K208">
        <f t="shared" si="38"/>
        <v>11204.184477276813</v>
      </c>
      <c r="L208">
        <f t="shared" si="31"/>
        <v>10755.184477276813</v>
      </c>
    </row>
    <row r="209" spans="1:12">
      <c r="A209">
        <f t="shared" si="32"/>
        <v>202</v>
      </c>
      <c r="B209" s="5">
        <v>43672</v>
      </c>
      <c r="C209">
        <v>479</v>
      </c>
      <c r="D209" s="3"/>
      <c r="E209">
        <f t="shared" si="33"/>
        <v>18520.712610410355</v>
      </c>
      <c r="F209">
        <f t="shared" si="34"/>
        <v>18520.712610410355</v>
      </c>
      <c r="G209">
        <f t="shared" si="35"/>
        <v>4223.5863260451388</v>
      </c>
      <c r="H209">
        <f t="shared" si="36"/>
        <v>8447.1726520902776</v>
      </c>
      <c r="I209" t="str">
        <f t="shared" si="37"/>
        <v/>
      </c>
      <c r="J209">
        <f t="shared" si="30"/>
        <v>10538.539958320078</v>
      </c>
      <c r="K209">
        <f t="shared" si="38"/>
        <v>10538.539958320078</v>
      </c>
      <c r="L209" t="str">
        <f t="shared" si="31"/>
        <v/>
      </c>
    </row>
    <row r="210" spans="1:12">
      <c r="A210">
        <f t="shared" si="32"/>
        <v>203</v>
      </c>
      <c r="B210" s="5">
        <v>43673</v>
      </c>
      <c r="C210">
        <v>421</v>
      </c>
      <c r="D210" s="3">
        <v>437</v>
      </c>
      <c r="E210">
        <f t="shared" si="33"/>
        <v>18505.951480688869</v>
      </c>
      <c r="F210">
        <f t="shared" si="34"/>
        <v>18505.951480688869</v>
      </c>
      <c r="G210">
        <f t="shared" si="35"/>
        <v>4082.3336437355956</v>
      </c>
      <c r="H210">
        <f t="shared" si="36"/>
        <v>8164.6672874711912</v>
      </c>
      <c r="I210">
        <f t="shared" si="37"/>
        <v>11227.284193217678</v>
      </c>
      <c r="J210">
        <f t="shared" si="30"/>
        <v>10806.284193217678</v>
      </c>
      <c r="K210">
        <f t="shared" si="38"/>
        <v>11227.284193217678</v>
      </c>
      <c r="L210">
        <f t="shared" si="31"/>
        <v>10790.284193217678</v>
      </c>
    </row>
    <row r="211" spans="1:12">
      <c r="A211">
        <f t="shared" si="32"/>
        <v>204</v>
      </c>
      <c r="B211" s="5">
        <v>43674</v>
      </c>
      <c r="C211">
        <v>325</v>
      </c>
      <c r="D211" s="3"/>
      <c r="E211">
        <f t="shared" si="33"/>
        <v>18395.537655452837</v>
      </c>
      <c r="F211">
        <f t="shared" si="34"/>
        <v>18395.537655452837</v>
      </c>
      <c r="G211">
        <f t="shared" si="35"/>
        <v>3863.8848151610191</v>
      </c>
      <c r="H211">
        <f t="shared" si="36"/>
        <v>7727.7696303220382</v>
      </c>
      <c r="I211" t="str">
        <f t="shared" si="37"/>
        <v/>
      </c>
      <c r="J211">
        <f t="shared" si="30"/>
        <v>11132.768025130799</v>
      </c>
      <c r="K211">
        <f t="shared" si="38"/>
        <v>11132.768025130799</v>
      </c>
      <c r="L211" t="str">
        <f t="shared" si="31"/>
        <v/>
      </c>
    </row>
    <row r="212" spans="1:12">
      <c r="A212">
        <f t="shared" si="32"/>
        <v>205</v>
      </c>
      <c r="B212" s="5">
        <v>43675</v>
      </c>
      <c r="C212">
        <v>0</v>
      </c>
      <c r="D212" s="3"/>
      <c r="E212">
        <f t="shared" si="33"/>
        <v>17962.721681294886</v>
      </c>
      <c r="F212">
        <f t="shared" si="34"/>
        <v>17962.721681294886</v>
      </c>
      <c r="G212">
        <f t="shared" si="35"/>
        <v>3349.5163534434027</v>
      </c>
      <c r="H212">
        <f t="shared" si="36"/>
        <v>6699.0327068868055</v>
      </c>
      <c r="I212" t="str">
        <f t="shared" si="37"/>
        <v/>
      </c>
      <c r="J212">
        <f t="shared" si="30"/>
        <v>11728.68897440808</v>
      </c>
      <c r="K212">
        <f t="shared" si="38"/>
        <v>11728.68897440808</v>
      </c>
      <c r="L212" t="str">
        <f t="shared" si="31"/>
        <v/>
      </c>
    </row>
    <row r="213" spans="1:12">
      <c r="A213">
        <f t="shared" si="32"/>
        <v>206</v>
      </c>
      <c r="B213" s="5">
        <v>43676</v>
      </c>
      <c r="C213">
        <v>0</v>
      </c>
      <c r="D213" s="3"/>
      <c r="E213">
        <f t="shared" si="33"/>
        <v>17540.089136998835</v>
      </c>
      <c r="F213">
        <f t="shared" si="34"/>
        <v>17540.089136998835</v>
      </c>
      <c r="G213">
        <f t="shared" si="35"/>
        <v>2903.621701651904</v>
      </c>
      <c r="H213">
        <f t="shared" si="36"/>
        <v>5807.243403303808</v>
      </c>
      <c r="I213" t="str">
        <f t="shared" si="37"/>
        <v/>
      </c>
      <c r="J213">
        <f t="shared" si="30"/>
        <v>12197.845733695027</v>
      </c>
      <c r="K213">
        <f t="shared" si="38"/>
        <v>12197.845733695027</v>
      </c>
      <c r="L213" t="str">
        <f t="shared" si="31"/>
        <v/>
      </c>
    </row>
    <row r="214" spans="1:12">
      <c r="A214">
        <f t="shared" si="32"/>
        <v>207</v>
      </c>
      <c r="B214" s="5">
        <v>43677</v>
      </c>
      <c r="C214">
        <v>134.45320000000001</v>
      </c>
      <c r="D214" s="3"/>
      <c r="E214">
        <f t="shared" si="33"/>
        <v>17261.853623635943</v>
      </c>
      <c r="F214">
        <f t="shared" si="34"/>
        <v>17261.853623635943</v>
      </c>
      <c r="G214">
        <f t="shared" si="35"/>
        <v>2651.5386823970507</v>
      </c>
      <c r="H214">
        <f t="shared" si="36"/>
        <v>5303.0773647941014</v>
      </c>
      <c r="I214" t="str">
        <f t="shared" si="37"/>
        <v/>
      </c>
      <c r="J214">
        <f t="shared" si="30"/>
        <v>12423.776258841841</v>
      </c>
      <c r="K214">
        <f t="shared" si="38"/>
        <v>12423.776258841841</v>
      </c>
      <c r="L214" t="str">
        <f t="shared" si="31"/>
        <v/>
      </c>
    </row>
    <row r="215" spans="1:12">
      <c r="A215">
        <f t="shared" si="32"/>
        <v>208</v>
      </c>
      <c r="B215" s="5">
        <v>43678</v>
      </c>
      <c r="C215">
        <v>332</v>
      </c>
      <c r="D215" s="3"/>
      <c r="E215">
        <f t="shared" si="33"/>
        <v>17187.711322615927</v>
      </c>
      <c r="F215">
        <f t="shared" si="34"/>
        <v>17187.711322615927</v>
      </c>
      <c r="G215">
        <f t="shared" si="35"/>
        <v>2630.5602841027189</v>
      </c>
      <c r="H215">
        <f t="shared" si="36"/>
        <v>5261.1205682054378</v>
      </c>
      <c r="I215" t="str">
        <f t="shared" si="37"/>
        <v/>
      </c>
      <c r="J215">
        <f t="shared" si="30"/>
        <v>12391.590754410488</v>
      </c>
      <c r="K215">
        <f t="shared" si="38"/>
        <v>12391.590754410488</v>
      </c>
      <c r="L215" t="str">
        <f t="shared" si="31"/>
        <v/>
      </c>
    </row>
    <row r="216" spans="1:12">
      <c r="A216">
        <f t="shared" si="32"/>
        <v>209</v>
      </c>
      <c r="B216" s="5">
        <v>43679</v>
      </c>
      <c r="C216">
        <v>327</v>
      </c>
      <c r="D216" s="3"/>
      <c r="E216">
        <f t="shared" si="33"/>
        <v>17110.313464886633</v>
      </c>
      <c r="F216">
        <f t="shared" si="34"/>
        <v>17110.313464886633</v>
      </c>
      <c r="G216">
        <f t="shared" si="35"/>
        <v>2607.374574249206</v>
      </c>
      <c r="H216">
        <f t="shared" si="36"/>
        <v>5214.7491484984121</v>
      </c>
      <c r="I216" t="str">
        <f t="shared" si="37"/>
        <v/>
      </c>
      <c r="J216">
        <f t="shared" si="30"/>
        <v>12360.56431638822</v>
      </c>
      <c r="K216">
        <f t="shared" si="38"/>
        <v>12360.56431638822</v>
      </c>
      <c r="L216" t="str">
        <f t="shared" si="31"/>
        <v/>
      </c>
    </row>
    <row r="217" spans="1:12">
      <c r="A217">
        <f t="shared" si="32"/>
        <v>210</v>
      </c>
      <c r="B217" s="5">
        <v>43680</v>
      </c>
      <c r="C217">
        <v>106</v>
      </c>
      <c r="D217" s="3"/>
      <c r="E217">
        <f t="shared" si="33"/>
        <v>16813.736648206439</v>
      </c>
      <c r="F217">
        <f t="shared" si="34"/>
        <v>16813.736648206439</v>
      </c>
      <c r="G217">
        <f t="shared" si="35"/>
        <v>2366.2753947871756</v>
      </c>
      <c r="H217">
        <f t="shared" si="36"/>
        <v>4732.5507895743513</v>
      </c>
      <c r="I217" t="str">
        <f t="shared" si="37"/>
        <v/>
      </c>
      <c r="J217">
        <f t="shared" si="30"/>
        <v>12546.185858632089</v>
      </c>
      <c r="K217">
        <f t="shared" si="38"/>
        <v>12546.185858632089</v>
      </c>
      <c r="L217" t="str">
        <f t="shared" si="31"/>
        <v/>
      </c>
    </row>
    <row r="218" spans="1:12">
      <c r="A218">
        <f t="shared" si="32"/>
        <v>211</v>
      </c>
      <c r="B218" s="5">
        <v>43681</v>
      </c>
      <c r="C218">
        <v>663</v>
      </c>
      <c r="D218" s="3">
        <v>456</v>
      </c>
      <c r="E218">
        <f t="shared" si="33"/>
        <v>17081.137783800776</v>
      </c>
      <c r="F218">
        <f t="shared" si="34"/>
        <v>17081.137783800776</v>
      </c>
      <c r="G218">
        <f t="shared" si="35"/>
        <v>2714.2718444636384</v>
      </c>
      <c r="H218">
        <f t="shared" si="36"/>
        <v>5428.5436889272769</v>
      </c>
      <c r="I218">
        <f t="shared" si="37"/>
        <v>12780.594094873499</v>
      </c>
      <c r="J218">
        <f t="shared" si="30"/>
        <v>12117.594094873499</v>
      </c>
      <c r="K218">
        <f t="shared" si="38"/>
        <v>12780.594094873499</v>
      </c>
      <c r="L218">
        <f t="shared" si="31"/>
        <v>12324.594094873499</v>
      </c>
    </row>
    <row r="219" spans="1:12">
      <c r="A219">
        <f t="shared" si="32"/>
        <v>212</v>
      </c>
      <c r="B219" s="5">
        <v>43682</v>
      </c>
      <c r="C219">
        <v>0</v>
      </c>
      <c r="D219" s="3"/>
      <c r="E219">
        <f t="shared" si="33"/>
        <v>16679.247421687305</v>
      </c>
      <c r="F219">
        <f t="shared" si="34"/>
        <v>16679.247421687305</v>
      </c>
      <c r="G219">
        <f t="shared" si="35"/>
        <v>2352.9422758796904</v>
      </c>
      <c r="H219">
        <f t="shared" si="36"/>
        <v>4705.8845517593809</v>
      </c>
      <c r="I219" t="str">
        <f t="shared" si="37"/>
        <v/>
      </c>
      <c r="J219">
        <f t="shared" si="30"/>
        <v>12438.362869927925</v>
      </c>
      <c r="K219">
        <f t="shared" si="38"/>
        <v>12438.362869927925</v>
      </c>
      <c r="L219" t="str">
        <f t="shared" si="31"/>
        <v/>
      </c>
    </row>
    <row r="220" spans="1:12">
      <c r="A220">
        <f t="shared" si="32"/>
        <v>213</v>
      </c>
      <c r="B220" s="5">
        <v>43683</v>
      </c>
      <c r="C220">
        <v>128</v>
      </c>
      <c r="D220" s="3"/>
      <c r="E220">
        <f t="shared" si="33"/>
        <v>16414.81286194508</v>
      </c>
      <c r="F220">
        <f t="shared" si="34"/>
        <v>16414.81286194508</v>
      </c>
      <c r="G220">
        <f t="shared" si="35"/>
        <v>2167.7136583479987</v>
      </c>
      <c r="H220">
        <f t="shared" si="36"/>
        <v>4335.4273166959974</v>
      </c>
      <c r="I220" t="str">
        <f t="shared" si="37"/>
        <v/>
      </c>
      <c r="J220">
        <f t="shared" si="30"/>
        <v>12544.385545249082</v>
      </c>
      <c r="K220">
        <f t="shared" si="38"/>
        <v>12544.385545249082</v>
      </c>
      <c r="L220" t="str">
        <f t="shared" si="31"/>
        <v/>
      </c>
    </row>
    <row r="221" spans="1:12">
      <c r="A221">
        <f t="shared" si="32"/>
        <v>214</v>
      </c>
      <c r="B221" s="5">
        <v>43684</v>
      </c>
      <c r="C221">
        <v>0</v>
      </c>
      <c r="D221" s="3"/>
      <c r="E221">
        <f t="shared" si="33"/>
        <v>16028.600001384448</v>
      </c>
      <c r="F221">
        <f t="shared" si="34"/>
        <v>16028.600001384448</v>
      </c>
      <c r="G221">
        <f t="shared" si="35"/>
        <v>1879.1430634084959</v>
      </c>
      <c r="H221">
        <f t="shared" si="36"/>
        <v>3758.2861268169918</v>
      </c>
      <c r="I221" t="str">
        <f t="shared" si="37"/>
        <v/>
      </c>
      <c r="J221">
        <f t="shared" si="30"/>
        <v>12735.313874567455</v>
      </c>
      <c r="K221">
        <f t="shared" si="38"/>
        <v>12735.313874567455</v>
      </c>
      <c r="L221" t="str">
        <f t="shared" si="31"/>
        <v/>
      </c>
    </row>
    <row r="222" spans="1:12">
      <c r="A222">
        <f t="shared" si="32"/>
        <v>215</v>
      </c>
      <c r="B222" s="5">
        <v>43685</v>
      </c>
      <c r="C222">
        <v>274</v>
      </c>
      <c r="D222" s="3"/>
      <c r="E222">
        <f t="shared" si="33"/>
        <v>15925.47407802602</v>
      </c>
      <c r="F222">
        <f t="shared" si="34"/>
        <v>15925.47407802602</v>
      </c>
      <c r="G222">
        <f t="shared" si="35"/>
        <v>1902.9875921376793</v>
      </c>
      <c r="H222">
        <f t="shared" si="36"/>
        <v>3805.9751842753585</v>
      </c>
      <c r="I222" t="str">
        <f t="shared" si="37"/>
        <v/>
      </c>
      <c r="J222">
        <f t="shared" si="30"/>
        <v>12584.49889375066</v>
      </c>
      <c r="K222">
        <f t="shared" si="38"/>
        <v>12584.49889375066</v>
      </c>
      <c r="L222" t="str">
        <f t="shared" si="31"/>
        <v/>
      </c>
    </row>
    <row r="223" spans="1:12">
      <c r="A223">
        <f t="shared" si="32"/>
        <v>216</v>
      </c>
      <c r="B223" s="5">
        <v>43686</v>
      </c>
      <c r="C223">
        <v>462</v>
      </c>
      <c r="D223" s="3"/>
      <c r="E223">
        <f t="shared" si="33"/>
        <v>16012.774533706646</v>
      </c>
      <c r="F223">
        <f t="shared" si="34"/>
        <v>16012.774533706646</v>
      </c>
      <c r="G223">
        <f t="shared" si="35"/>
        <v>2111.6578871229667</v>
      </c>
      <c r="H223">
        <f t="shared" si="36"/>
        <v>4223.3157742459334</v>
      </c>
      <c r="I223" t="str">
        <f t="shared" si="37"/>
        <v/>
      </c>
      <c r="J223">
        <f t="shared" si="30"/>
        <v>12254.458759460711</v>
      </c>
      <c r="K223">
        <f t="shared" si="38"/>
        <v>12254.458759460711</v>
      </c>
      <c r="L223" t="str">
        <f t="shared" si="31"/>
        <v/>
      </c>
    </row>
    <row r="224" spans="1:12">
      <c r="A224">
        <f t="shared" si="32"/>
        <v>217</v>
      </c>
      <c r="B224" s="5">
        <v>43687</v>
      </c>
      <c r="C224">
        <v>207</v>
      </c>
      <c r="D224" s="3"/>
      <c r="E224">
        <f t="shared" si="33"/>
        <v>15843.020956910617</v>
      </c>
      <c r="F224">
        <f t="shared" si="34"/>
        <v>15843.020956910617</v>
      </c>
      <c r="G224">
        <f t="shared" si="35"/>
        <v>2037.5495541800635</v>
      </c>
      <c r="H224">
        <f t="shared" si="36"/>
        <v>4075.099108360127</v>
      </c>
      <c r="I224" t="str">
        <f t="shared" si="37"/>
        <v/>
      </c>
      <c r="J224">
        <f t="shared" si="30"/>
        <v>12232.92184855049</v>
      </c>
      <c r="K224">
        <f t="shared" si="38"/>
        <v>12232.92184855049</v>
      </c>
      <c r="L224" t="str">
        <f t="shared" si="31"/>
        <v/>
      </c>
    </row>
    <row r="225" spans="1:12">
      <c r="A225">
        <f t="shared" si="32"/>
        <v>218</v>
      </c>
      <c r="B225" s="5">
        <v>43688</v>
      </c>
      <c r="C225">
        <v>0</v>
      </c>
      <c r="D225" s="3"/>
      <c r="E225">
        <f t="shared" si="33"/>
        <v>15470.261395461348</v>
      </c>
      <c r="F225">
        <f t="shared" si="34"/>
        <v>15470.261395461348</v>
      </c>
      <c r="G225">
        <f t="shared" si="35"/>
        <v>1766.3066781645323</v>
      </c>
      <c r="H225">
        <f t="shared" si="36"/>
        <v>3532.6133563290646</v>
      </c>
      <c r="I225" t="str">
        <f t="shared" si="37"/>
        <v/>
      </c>
      <c r="J225">
        <f t="shared" si="30"/>
        <v>12402.648039132284</v>
      </c>
      <c r="K225">
        <f t="shared" si="38"/>
        <v>12402.648039132284</v>
      </c>
      <c r="L225" t="str">
        <f t="shared" si="31"/>
        <v/>
      </c>
    </row>
    <row r="226" spans="1:12">
      <c r="A226">
        <f t="shared" si="32"/>
        <v>219</v>
      </c>
      <c r="B226" s="5">
        <v>43689</v>
      </c>
      <c r="C226">
        <v>621</v>
      </c>
      <c r="D226" s="3"/>
      <c r="E226">
        <f t="shared" si="33"/>
        <v>15727.27223777723</v>
      </c>
      <c r="F226">
        <f t="shared" si="34"/>
        <v>15727.27223777723</v>
      </c>
      <c r="G226">
        <f t="shared" si="35"/>
        <v>2152.1722234819899</v>
      </c>
      <c r="H226">
        <f t="shared" si="36"/>
        <v>4304.3444469639799</v>
      </c>
      <c r="I226" t="str">
        <f t="shared" si="37"/>
        <v/>
      </c>
      <c r="J226">
        <f t="shared" si="30"/>
        <v>11887.92779081325</v>
      </c>
      <c r="K226">
        <f t="shared" si="38"/>
        <v>11887.92779081325</v>
      </c>
      <c r="L226" t="str">
        <f t="shared" si="31"/>
        <v/>
      </c>
    </row>
    <row r="227" spans="1:12">
      <c r="A227">
        <f t="shared" si="32"/>
        <v>220</v>
      </c>
      <c r="B227" s="5">
        <v>43690</v>
      </c>
      <c r="C227">
        <v>256</v>
      </c>
      <c r="D227" s="3"/>
      <c r="E227">
        <f t="shared" si="33"/>
        <v>15613.236048461331</v>
      </c>
      <c r="F227">
        <f t="shared" si="34"/>
        <v>15613.236048461331</v>
      </c>
      <c r="G227">
        <f t="shared" si="35"/>
        <v>2121.6705369927458</v>
      </c>
      <c r="H227">
        <f t="shared" si="36"/>
        <v>4243.3410739854917</v>
      </c>
      <c r="I227" t="str">
        <f t="shared" si="37"/>
        <v/>
      </c>
      <c r="J227">
        <f t="shared" si="30"/>
        <v>11834.894974475839</v>
      </c>
      <c r="K227">
        <f t="shared" si="38"/>
        <v>11834.894974475839</v>
      </c>
      <c r="L227" t="str">
        <f t="shared" si="31"/>
        <v/>
      </c>
    </row>
    <row r="228" spans="1:12">
      <c r="A228">
        <f t="shared" si="32"/>
        <v>221</v>
      </c>
      <c r="B228" s="5">
        <v>43691</v>
      </c>
      <c r="C228">
        <v>0</v>
      </c>
      <c r="D228" s="3"/>
      <c r="E228">
        <f t="shared" si="33"/>
        <v>15245.882938340641</v>
      </c>
      <c r="F228">
        <f t="shared" si="34"/>
        <v>15245.882938340641</v>
      </c>
      <c r="G228">
        <f t="shared" si="35"/>
        <v>1839.2292990701114</v>
      </c>
      <c r="H228">
        <f t="shared" si="36"/>
        <v>3678.4585981402229</v>
      </c>
      <c r="I228" t="str">
        <f t="shared" si="37"/>
        <v/>
      </c>
      <c r="J228">
        <f t="shared" si="30"/>
        <v>12032.424340200418</v>
      </c>
      <c r="K228">
        <f t="shared" si="38"/>
        <v>12032.424340200418</v>
      </c>
      <c r="L228" t="str">
        <f t="shared" si="31"/>
        <v/>
      </c>
    </row>
    <row r="229" spans="1:12">
      <c r="A229">
        <f t="shared" si="32"/>
        <v>222</v>
      </c>
      <c r="B229" s="5">
        <v>43692</v>
      </c>
      <c r="C229">
        <v>301</v>
      </c>
      <c r="D229" s="3">
        <v>443</v>
      </c>
      <c r="E229">
        <f t="shared" si="33"/>
        <v>15188.173027304145</v>
      </c>
      <c r="F229">
        <f t="shared" si="34"/>
        <v>15188.173027304145</v>
      </c>
      <c r="G229">
        <f t="shared" si="35"/>
        <v>1895.3872319368968</v>
      </c>
      <c r="H229">
        <f t="shared" si="36"/>
        <v>3790.7744638737936</v>
      </c>
      <c r="I229">
        <f t="shared" si="37"/>
        <v>12163.398563430352</v>
      </c>
      <c r="J229">
        <f t="shared" si="30"/>
        <v>11862.398563430352</v>
      </c>
      <c r="K229">
        <f t="shared" si="38"/>
        <v>12163.398563430352</v>
      </c>
      <c r="L229">
        <f t="shared" si="31"/>
        <v>11720.398563430352</v>
      </c>
    </row>
    <row r="230" spans="1:12">
      <c r="A230">
        <f t="shared" si="32"/>
        <v>223</v>
      </c>
      <c r="B230" s="5">
        <v>43693</v>
      </c>
      <c r="C230">
        <v>801</v>
      </c>
      <c r="D230" s="3">
        <v>446</v>
      </c>
      <c r="E230">
        <f t="shared" si="33"/>
        <v>15631.820933137786</v>
      </c>
      <c r="F230">
        <f t="shared" si="34"/>
        <v>15631.820933137786</v>
      </c>
      <c r="G230">
        <f t="shared" si="35"/>
        <v>2444.0693028347673</v>
      </c>
      <c r="H230">
        <f t="shared" si="36"/>
        <v>4888.1386056695346</v>
      </c>
      <c r="I230">
        <f t="shared" si="37"/>
        <v>12009.68232746825</v>
      </c>
      <c r="J230">
        <f t="shared" si="30"/>
        <v>11208.68232746825</v>
      </c>
      <c r="K230">
        <f t="shared" si="38"/>
        <v>12009.68232746825</v>
      </c>
      <c r="L230">
        <f t="shared" si="31"/>
        <v>11563.68232746825</v>
      </c>
    </row>
    <row r="231" spans="1:12">
      <c r="A231">
        <f t="shared" si="32"/>
        <v>224</v>
      </c>
      <c r="B231" s="5">
        <v>43694</v>
      </c>
      <c r="C231">
        <v>685</v>
      </c>
      <c r="D231" s="3">
        <v>494</v>
      </c>
      <c r="E231">
        <f t="shared" si="33"/>
        <v>15949.030552026898</v>
      </c>
      <c r="F231">
        <f t="shared" si="34"/>
        <v>15949.030552026898</v>
      </c>
      <c r="G231">
        <f t="shared" si="35"/>
        <v>2803.7096640852938</v>
      </c>
      <c r="H231">
        <f t="shared" si="36"/>
        <v>5607.4193281705875</v>
      </c>
      <c r="I231">
        <f t="shared" si="37"/>
        <v>11491.611223856311</v>
      </c>
      <c r="J231">
        <f t="shared" si="30"/>
        <v>10806.611223856307</v>
      </c>
      <c r="K231">
        <f t="shared" si="38"/>
        <v>11491.611223856311</v>
      </c>
      <c r="L231">
        <f t="shared" si="31"/>
        <v>10997.611223856311</v>
      </c>
    </row>
    <row r="232" spans="1:12">
      <c r="A232">
        <f t="shared" si="32"/>
        <v>225</v>
      </c>
      <c r="B232" s="5">
        <v>43695</v>
      </c>
      <c r="C232">
        <v>753</v>
      </c>
      <c r="D232" s="3"/>
      <c r="E232">
        <f t="shared" si="33"/>
        <v>16326.776763605863</v>
      </c>
      <c r="F232">
        <f t="shared" si="34"/>
        <v>16326.776763605863</v>
      </c>
      <c r="G232">
        <f t="shared" si="35"/>
        <v>3183.4739451115465</v>
      </c>
      <c r="H232">
        <f t="shared" si="36"/>
        <v>6366.9478902230931</v>
      </c>
      <c r="I232" t="str">
        <f t="shared" si="37"/>
        <v/>
      </c>
      <c r="J232">
        <f t="shared" si="30"/>
        <v>10424.82887338277</v>
      </c>
      <c r="K232">
        <f t="shared" si="38"/>
        <v>10424.82887338277</v>
      </c>
      <c r="L232" t="str">
        <f t="shared" si="31"/>
        <v/>
      </c>
    </row>
    <row r="233" spans="1:12">
      <c r="A233">
        <f t="shared" si="32"/>
        <v>226</v>
      </c>
      <c r="B233" s="5">
        <v>43696</v>
      </c>
      <c r="C233">
        <v>0</v>
      </c>
      <c r="D233" s="3"/>
      <c r="E233">
        <f t="shared" si="33"/>
        <v>15942.635243952871</v>
      </c>
      <c r="F233">
        <f t="shared" si="34"/>
        <v>15942.635243952871</v>
      </c>
      <c r="G233">
        <f t="shared" si="35"/>
        <v>2759.6832074477225</v>
      </c>
      <c r="H233">
        <f t="shared" si="36"/>
        <v>5519.3664148954449</v>
      </c>
      <c r="I233" t="str">
        <f t="shared" si="37"/>
        <v/>
      </c>
      <c r="J233">
        <f t="shared" si="30"/>
        <v>10888.268829057426</v>
      </c>
      <c r="K233">
        <f t="shared" si="38"/>
        <v>10888.268829057426</v>
      </c>
      <c r="L233" t="str">
        <f t="shared" si="31"/>
        <v/>
      </c>
    </row>
    <row r="234" spans="1:12">
      <c r="A234">
        <f t="shared" si="32"/>
        <v>227</v>
      </c>
      <c r="B234" s="5">
        <v>43697</v>
      </c>
      <c r="C234">
        <v>295</v>
      </c>
      <c r="D234" s="3"/>
      <c r="E234">
        <f t="shared" si="33"/>
        <v>15862.531926344158</v>
      </c>
      <c r="F234">
        <f t="shared" si="34"/>
        <v>15862.531926344158</v>
      </c>
      <c r="G234">
        <f t="shared" si="35"/>
        <v>2687.3083828481263</v>
      </c>
      <c r="H234">
        <f t="shared" si="36"/>
        <v>5374.6167656962525</v>
      </c>
      <c r="I234" t="str">
        <f t="shared" si="37"/>
        <v/>
      </c>
      <c r="J234">
        <f t="shared" si="30"/>
        <v>10952.915160647906</v>
      </c>
      <c r="K234">
        <f t="shared" si="38"/>
        <v>10952.915160647906</v>
      </c>
      <c r="L234" t="str">
        <f t="shared" si="31"/>
        <v/>
      </c>
    </row>
    <row r="235" spans="1:12">
      <c r="A235">
        <f t="shared" si="32"/>
        <v>228</v>
      </c>
      <c r="B235" s="5">
        <v>43698</v>
      </c>
      <c r="C235">
        <v>488</v>
      </c>
      <c r="D235" s="3"/>
      <c r="E235">
        <f t="shared" si="33"/>
        <v>15977.313304692338</v>
      </c>
      <c r="F235">
        <f t="shared" si="34"/>
        <v>15977.313304692338</v>
      </c>
      <c r="G235">
        <f t="shared" si="35"/>
        <v>2817.5682469044405</v>
      </c>
      <c r="H235">
        <f t="shared" si="36"/>
        <v>5635.1364938088809</v>
      </c>
      <c r="I235" t="str">
        <f t="shared" si="37"/>
        <v/>
      </c>
      <c r="J235">
        <f t="shared" si="30"/>
        <v>10807.176810883459</v>
      </c>
      <c r="K235">
        <f t="shared" si="38"/>
        <v>10807.176810883459</v>
      </c>
      <c r="L235" t="str">
        <f t="shared" si="31"/>
        <v/>
      </c>
    </row>
    <row r="236" spans="1:12">
      <c r="A236">
        <f t="shared" si="32"/>
        <v>229</v>
      </c>
      <c r="B236" s="5">
        <v>43699</v>
      </c>
      <c r="C236">
        <v>0</v>
      </c>
      <c r="D236" s="3"/>
      <c r="E236">
        <f t="shared" si="33"/>
        <v>15601.394070804254</v>
      </c>
      <c r="F236">
        <f t="shared" si="34"/>
        <v>15601.394070804254</v>
      </c>
      <c r="G236">
        <f t="shared" si="35"/>
        <v>2442.4876442793225</v>
      </c>
      <c r="H236">
        <f t="shared" si="36"/>
        <v>4884.9752885586449</v>
      </c>
      <c r="I236" t="str">
        <f t="shared" si="37"/>
        <v/>
      </c>
      <c r="J236">
        <f t="shared" si="30"/>
        <v>11181.418782245608</v>
      </c>
      <c r="K236">
        <f t="shared" si="38"/>
        <v>11181.418782245608</v>
      </c>
      <c r="L236" t="str">
        <f t="shared" si="31"/>
        <v/>
      </c>
    </row>
    <row r="237" spans="1:12">
      <c r="A237">
        <f t="shared" si="32"/>
        <v>230</v>
      </c>
      <c r="B237" s="5">
        <v>43700</v>
      </c>
      <c r="C237">
        <v>404</v>
      </c>
      <c r="D237" s="3">
        <v>445</v>
      </c>
      <c r="E237">
        <f t="shared" si="33"/>
        <v>15638.319582444537</v>
      </c>
      <c r="F237">
        <f t="shared" si="34"/>
        <v>15638.319582444537</v>
      </c>
      <c r="G237">
        <f t="shared" si="35"/>
        <v>2521.3385592386276</v>
      </c>
      <c r="H237">
        <f t="shared" si="36"/>
        <v>5042.6771184772551</v>
      </c>
      <c r="I237">
        <f t="shared" si="37"/>
        <v>11464.642463967282</v>
      </c>
      <c r="J237">
        <f t="shared" si="30"/>
        <v>11060.642463967282</v>
      </c>
      <c r="K237">
        <f t="shared" si="38"/>
        <v>11464.642463967282</v>
      </c>
      <c r="L237">
        <f t="shared" si="31"/>
        <v>11019.642463967282</v>
      </c>
    </row>
    <row r="238" spans="1:12">
      <c r="A238">
        <f t="shared" si="32"/>
        <v>231</v>
      </c>
      <c r="B238" s="5">
        <v>43701</v>
      </c>
      <c r="C238">
        <v>41</v>
      </c>
      <c r="D238" s="3"/>
      <c r="E238">
        <f t="shared" si="33"/>
        <v>15311.376299076423</v>
      </c>
      <c r="F238">
        <f t="shared" si="34"/>
        <v>15311.376299076423</v>
      </c>
      <c r="G238">
        <f t="shared" si="35"/>
        <v>2226.6926747919301</v>
      </c>
      <c r="H238">
        <f t="shared" si="36"/>
        <v>4453.3853495838603</v>
      </c>
      <c r="I238" t="str">
        <f t="shared" si="37"/>
        <v/>
      </c>
      <c r="J238">
        <f t="shared" si="30"/>
        <v>11322.990949492563</v>
      </c>
      <c r="K238">
        <f t="shared" si="38"/>
        <v>11322.990949492563</v>
      </c>
      <c r="L238" t="str">
        <f t="shared" si="31"/>
        <v/>
      </c>
    </row>
    <row r="239" spans="1:12">
      <c r="A239">
        <f t="shared" si="32"/>
        <v>232</v>
      </c>
      <c r="B239" s="5">
        <v>43702</v>
      </c>
      <c r="C239">
        <v>697</v>
      </c>
      <c r="D239" s="3"/>
      <c r="E239">
        <f t="shared" si="33"/>
        <v>15648.125439726336</v>
      </c>
      <c r="F239">
        <f t="shared" si="34"/>
        <v>15648.125439726336</v>
      </c>
      <c r="G239">
        <f t="shared" si="35"/>
        <v>2627.2706693127425</v>
      </c>
      <c r="H239">
        <f t="shared" si="36"/>
        <v>5254.541338625485</v>
      </c>
      <c r="I239" t="str">
        <f t="shared" si="37"/>
        <v/>
      </c>
      <c r="J239">
        <f t="shared" si="30"/>
        <v>10858.584101100852</v>
      </c>
      <c r="K239">
        <f t="shared" si="38"/>
        <v>10858.584101100852</v>
      </c>
      <c r="L239" t="str">
        <f t="shared" si="31"/>
        <v/>
      </c>
    </row>
    <row r="240" spans="1:12">
      <c r="A240">
        <f t="shared" si="32"/>
        <v>233</v>
      </c>
      <c r="B240" s="5">
        <v>43703</v>
      </c>
      <c r="C240">
        <v>69</v>
      </c>
      <c r="D240" s="3"/>
      <c r="E240">
        <f t="shared" si="33"/>
        <v>15348.951441075451</v>
      </c>
      <c r="F240">
        <f t="shared" si="34"/>
        <v>15348.951441075451</v>
      </c>
      <c r="G240">
        <f t="shared" si="35"/>
        <v>2346.5228798890839</v>
      </c>
      <c r="H240">
        <f t="shared" si="36"/>
        <v>4693.0457597781678</v>
      </c>
      <c r="I240" t="str">
        <f t="shared" si="37"/>
        <v/>
      </c>
      <c r="J240">
        <f t="shared" si="30"/>
        <v>11120.905681297283</v>
      </c>
      <c r="K240">
        <f t="shared" si="38"/>
        <v>11120.905681297283</v>
      </c>
      <c r="L240" t="str">
        <f t="shared" si="31"/>
        <v/>
      </c>
    </row>
    <row r="241" spans="1:12">
      <c r="A241">
        <f t="shared" si="32"/>
        <v>234</v>
      </c>
      <c r="B241" s="5">
        <v>43704</v>
      </c>
      <c r="C241">
        <v>0</v>
      </c>
      <c r="D241" s="3"/>
      <c r="E241">
        <f t="shared" si="33"/>
        <v>14987.816502010326</v>
      </c>
      <c r="F241">
        <f t="shared" si="34"/>
        <v>14987.816502010326</v>
      </c>
      <c r="G241">
        <f t="shared" si="35"/>
        <v>2034.1488258339966</v>
      </c>
      <c r="H241">
        <f t="shared" si="36"/>
        <v>4068.2976516679933</v>
      </c>
      <c r="I241" t="str">
        <f t="shared" si="37"/>
        <v/>
      </c>
      <c r="J241">
        <f t="shared" si="30"/>
        <v>11384.518850342332</v>
      </c>
      <c r="K241">
        <f t="shared" si="38"/>
        <v>11384.518850342332</v>
      </c>
      <c r="L241" t="str">
        <f t="shared" si="31"/>
        <v/>
      </c>
    </row>
    <row r="242" spans="1:12">
      <c r="A242">
        <f t="shared" si="32"/>
        <v>235</v>
      </c>
      <c r="B242" s="5">
        <v>43705</v>
      </c>
      <c r="C242">
        <v>479</v>
      </c>
      <c r="D242" s="3"/>
      <c r="E242">
        <f t="shared" si="33"/>
        <v>15114.178458952349</v>
      </c>
      <c r="F242">
        <f t="shared" si="34"/>
        <v>15114.178458952349</v>
      </c>
      <c r="G242">
        <f t="shared" si="35"/>
        <v>2242.3586619182729</v>
      </c>
      <c r="H242">
        <f t="shared" si="36"/>
        <v>4484.7173238365458</v>
      </c>
      <c r="I242" t="str">
        <f t="shared" si="37"/>
        <v/>
      </c>
      <c r="J242">
        <f t="shared" si="30"/>
        <v>11094.461135115802</v>
      </c>
      <c r="K242">
        <f t="shared" si="38"/>
        <v>11094.461135115802</v>
      </c>
      <c r="L242" t="str">
        <f t="shared" si="31"/>
        <v/>
      </c>
    </row>
    <row r="243" spans="1:12">
      <c r="A243">
        <f t="shared" si="32"/>
        <v>236</v>
      </c>
      <c r="B243" s="5">
        <v>43706</v>
      </c>
      <c r="C243">
        <v>570</v>
      </c>
      <c r="D243" s="3"/>
      <c r="E243">
        <f t="shared" si="33"/>
        <v>15328.567332176202</v>
      </c>
      <c r="F243">
        <f t="shared" si="34"/>
        <v>15328.567332176202</v>
      </c>
      <c r="G243">
        <f t="shared" si="35"/>
        <v>2513.8511673303401</v>
      </c>
      <c r="H243">
        <f t="shared" si="36"/>
        <v>5027.7023346606802</v>
      </c>
      <c r="I243" t="str">
        <f t="shared" si="37"/>
        <v/>
      </c>
      <c r="J243">
        <f t="shared" si="30"/>
        <v>10765.864997515522</v>
      </c>
      <c r="K243">
        <f t="shared" si="38"/>
        <v>10765.864997515522</v>
      </c>
      <c r="L243" t="str">
        <f t="shared" si="31"/>
        <v/>
      </c>
    </row>
    <row r="244" spans="1:12">
      <c r="A244">
        <f t="shared" si="32"/>
        <v>237</v>
      </c>
      <c r="B244" s="5">
        <v>43707</v>
      </c>
      <c r="C244">
        <v>0</v>
      </c>
      <c r="D244" s="3"/>
      <c r="E244">
        <f t="shared" si="33"/>
        <v>14967.911996812572</v>
      </c>
      <c r="F244">
        <f t="shared" si="34"/>
        <v>14967.911996812572</v>
      </c>
      <c r="G244">
        <f t="shared" si="35"/>
        <v>2179.2020202198673</v>
      </c>
      <c r="H244">
        <f t="shared" si="36"/>
        <v>4358.4040404397347</v>
      </c>
      <c r="I244" t="str">
        <f t="shared" si="37"/>
        <v/>
      </c>
      <c r="J244">
        <f t="shared" si="30"/>
        <v>11074.507956372838</v>
      </c>
      <c r="K244">
        <f t="shared" si="38"/>
        <v>11074.507956372838</v>
      </c>
      <c r="L244" t="str">
        <f t="shared" si="31"/>
        <v/>
      </c>
    </row>
    <row r="245" spans="1:12">
      <c r="A245">
        <f t="shared" si="32"/>
        <v>238</v>
      </c>
      <c r="B245" s="5">
        <v>43708</v>
      </c>
      <c r="C245">
        <v>548</v>
      </c>
      <c r="D245" s="3"/>
      <c r="E245">
        <f t="shared" si="33"/>
        <v>15163.742273189919</v>
      </c>
      <c r="F245">
        <f t="shared" si="34"/>
        <v>15163.742273189919</v>
      </c>
      <c r="G245">
        <f t="shared" si="35"/>
        <v>2437.1020704195516</v>
      </c>
      <c r="H245">
        <f t="shared" si="36"/>
        <v>4874.2041408391033</v>
      </c>
      <c r="I245" t="str">
        <f t="shared" si="37"/>
        <v/>
      </c>
      <c r="J245">
        <f t="shared" si="30"/>
        <v>10754.538132350815</v>
      </c>
      <c r="K245">
        <f t="shared" si="38"/>
        <v>10754.538132350815</v>
      </c>
      <c r="L245" t="str">
        <f t="shared" si="31"/>
        <v/>
      </c>
    </row>
    <row r="246" spans="1:12">
      <c r="A246">
        <f t="shared" si="32"/>
        <v>239</v>
      </c>
      <c r="B246" s="5">
        <v>43709</v>
      </c>
      <c r="C246">
        <v>581</v>
      </c>
      <c r="D246" s="3"/>
      <c r="E246">
        <f t="shared" si="33"/>
        <v>15387.964993461681</v>
      </c>
      <c r="F246">
        <f t="shared" si="34"/>
        <v>15387.964993461681</v>
      </c>
      <c r="G246">
        <f t="shared" si="35"/>
        <v>2693.6699242821201</v>
      </c>
      <c r="H246">
        <f t="shared" si="36"/>
        <v>5387.3398485642401</v>
      </c>
      <c r="I246" t="str">
        <f t="shared" si="37"/>
        <v/>
      </c>
      <c r="J246">
        <f t="shared" si="30"/>
        <v>10465.62514489744</v>
      </c>
      <c r="K246">
        <f t="shared" si="38"/>
        <v>10465.62514489744</v>
      </c>
      <c r="L246" t="str">
        <f t="shared" si="31"/>
        <v/>
      </c>
    </row>
    <row r="247" spans="1:12">
      <c r="A247">
        <f t="shared" si="32"/>
        <v>240</v>
      </c>
      <c r="B247" s="5">
        <v>43710</v>
      </c>
      <c r="C247">
        <v>0</v>
      </c>
      <c r="D247" s="3"/>
      <c r="E247">
        <f t="shared" si="33"/>
        <v>15025.912131311203</v>
      </c>
      <c r="F247">
        <f t="shared" si="34"/>
        <v>15025.912131311203</v>
      </c>
      <c r="G247">
        <f t="shared" si="35"/>
        <v>2335.0829265819148</v>
      </c>
      <c r="H247">
        <f t="shared" si="36"/>
        <v>4670.1658531638295</v>
      </c>
      <c r="I247" t="str">
        <f t="shared" si="37"/>
        <v/>
      </c>
      <c r="J247">
        <f t="shared" si="30"/>
        <v>10820.746278147373</v>
      </c>
      <c r="K247">
        <f t="shared" si="38"/>
        <v>10820.746278147373</v>
      </c>
      <c r="L247" t="str">
        <f t="shared" si="31"/>
        <v/>
      </c>
    </row>
    <row r="248" spans="1:12">
      <c r="A248">
        <f t="shared" si="32"/>
        <v>241</v>
      </c>
      <c r="B248" s="5">
        <v>43711</v>
      </c>
      <c r="C248">
        <v>630</v>
      </c>
      <c r="D248" s="3"/>
      <c r="E248">
        <f t="shared" si="33"/>
        <v>15302.377762349854</v>
      </c>
      <c r="F248">
        <f t="shared" si="34"/>
        <v>15302.377762349854</v>
      </c>
      <c r="G248">
        <f t="shared" si="35"/>
        <v>2654.2317831378377</v>
      </c>
      <c r="H248">
        <f t="shared" si="36"/>
        <v>5308.4635662756755</v>
      </c>
      <c r="I248" t="str">
        <f t="shared" si="37"/>
        <v/>
      </c>
      <c r="J248">
        <f t="shared" si="30"/>
        <v>10458.914196074178</v>
      </c>
      <c r="K248">
        <f t="shared" si="38"/>
        <v>10458.914196074178</v>
      </c>
      <c r="L248" t="str">
        <f t="shared" si="31"/>
        <v/>
      </c>
    </row>
    <row r="249" spans="1:12">
      <c r="A249">
        <f t="shared" si="32"/>
        <v>242</v>
      </c>
      <c r="B249" s="5">
        <v>43712</v>
      </c>
      <c r="C249">
        <v>629</v>
      </c>
      <c r="D249" s="3"/>
      <c r="E249">
        <f t="shared" si="33"/>
        <v>15571.338623391543</v>
      </c>
      <c r="F249">
        <f t="shared" si="34"/>
        <v>15571.338623391543</v>
      </c>
      <c r="G249">
        <f t="shared" si="35"/>
        <v>2929.8948736167081</v>
      </c>
      <c r="H249">
        <f t="shared" si="36"/>
        <v>5859.7897472334162</v>
      </c>
      <c r="I249" t="str">
        <f t="shared" si="37"/>
        <v/>
      </c>
      <c r="J249">
        <f t="shared" si="30"/>
        <v>10176.548876158125</v>
      </c>
      <c r="K249">
        <f t="shared" si="38"/>
        <v>10176.548876158125</v>
      </c>
      <c r="L249" t="str">
        <f t="shared" si="31"/>
        <v/>
      </c>
    </row>
    <row r="250" spans="1:12">
      <c r="A250">
        <f t="shared" si="32"/>
        <v>243</v>
      </c>
      <c r="B250" s="5">
        <v>43713</v>
      </c>
      <c r="C250">
        <v>80</v>
      </c>
      <c r="D250" s="3"/>
      <c r="E250">
        <f t="shared" si="33"/>
        <v>15284.971289016359</v>
      </c>
      <c r="F250">
        <f t="shared" si="34"/>
        <v>15284.971289016359</v>
      </c>
      <c r="G250">
        <f t="shared" si="35"/>
        <v>2619.8611145296754</v>
      </c>
      <c r="H250">
        <f t="shared" si="36"/>
        <v>5239.7222290593509</v>
      </c>
      <c r="I250" t="str">
        <f t="shared" si="37"/>
        <v/>
      </c>
      <c r="J250">
        <f t="shared" si="30"/>
        <v>10510.249059957008</v>
      </c>
      <c r="K250">
        <f t="shared" si="38"/>
        <v>10510.249059957008</v>
      </c>
      <c r="L250" t="str">
        <f t="shared" si="31"/>
        <v/>
      </c>
    </row>
    <row r="251" spans="1:12">
      <c r="A251">
        <f t="shared" si="32"/>
        <v>244</v>
      </c>
      <c r="B251" s="5">
        <v>43714</v>
      </c>
      <c r="C251">
        <v>101</v>
      </c>
      <c r="D251" s="3"/>
      <c r="E251">
        <f t="shared" si="33"/>
        <v>15026.341695016918</v>
      </c>
      <c r="F251">
        <f t="shared" si="34"/>
        <v>15026.341695016918</v>
      </c>
      <c r="G251">
        <f t="shared" si="35"/>
        <v>2372.0997006006551</v>
      </c>
      <c r="H251">
        <f t="shared" si="36"/>
        <v>4744.1994012013101</v>
      </c>
      <c r="I251" t="str">
        <f t="shared" si="37"/>
        <v/>
      </c>
      <c r="J251">
        <f t="shared" si="30"/>
        <v>10747.142293815607</v>
      </c>
      <c r="K251">
        <f t="shared" si="38"/>
        <v>10747.142293815607</v>
      </c>
      <c r="L251" t="str">
        <f t="shared" si="31"/>
        <v/>
      </c>
    </row>
    <row r="252" spans="1:12">
      <c r="A252">
        <f t="shared" si="32"/>
        <v>245</v>
      </c>
      <c r="B252" s="5">
        <v>43715</v>
      </c>
      <c r="C252">
        <v>822</v>
      </c>
      <c r="D252" s="3"/>
      <c r="E252">
        <f t="shared" si="33"/>
        <v>15494.797219146098</v>
      </c>
      <c r="F252">
        <f t="shared" si="34"/>
        <v>15494.797219146098</v>
      </c>
      <c r="G252">
        <f t="shared" si="35"/>
        <v>2878.3208064547302</v>
      </c>
      <c r="H252">
        <f t="shared" si="36"/>
        <v>5756.6416129094605</v>
      </c>
      <c r="I252" t="str">
        <f t="shared" si="37"/>
        <v/>
      </c>
      <c r="J252">
        <f t="shared" si="30"/>
        <v>10203.155606236636</v>
      </c>
      <c r="K252">
        <f t="shared" si="38"/>
        <v>10203.155606236636</v>
      </c>
      <c r="L252" t="str">
        <f t="shared" si="31"/>
        <v/>
      </c>
    </row>
    <row r="253" spans="1:12">
      <c r="A253">
        <f t="shared" si="32"/>
        <v>246</v>
      </c>
      <c r="B253" s="5">
        <v>43716</v>
      </c>
      <c r="C253">
        <v>982</v>
      </c>
      <c r="D253" s="3"/>
      <c r="E253">
        <f t="shared" si="33"/>
        <v>16112.230774914078</v>
      </c>
      <c r="F253">
        <f t="shared" si="34"/>
        <v>16112.230774914078</v>
      </c>
      <c r="G253">
        <f t="shared" si="35"/>
        <v>3477.1526955067256</v>
      </c>
      <c r="H253">
        <f t="shared" si="36"/>
        <v>6954.3053910134513</v>
      </c>
      <c r="I253" t="str">
        <f t="shared" si="37"/>
        <v/>
      </c>
      <c r="J253">
        <f t="shared" si="30"/>
        <v>9622.9253839006269</v>
      </c>
      <c r="K253">
        <f t="shared" si="38"/>
        <v>9622.9253839006269</v>
      </c>
      <c r="L253" t="str">
        <f t="shared" si="31"/>
        <v/>
      </c>
    </row>
    <row r="254" spans="1:12">
      <c r="A254">
        <f t="shared" si="32"/>
        <v>247</v>
      </c>
      <c r="B254" s="5">
        <v>43717</v>
      </c>
      <c r="C254">
        <v>0</v>
      </c>
      <c r="D254" s="3"/>
      <c r="E254">
        <f t="shared" si="33"/>
        <v>15733.137160510531</v>
      </c>
      <c r="F254">
        <f t="shared" si="34"/>
        <v>15733.137160510531</v>
      </c>
      <c r="G254">
        <f t="shared" si="35"/>
        <v>3014.2668257915529</v>
      </c>
      <c r="H254">
        <f t="shared" si="36"/>
        <v>6028.5336515831059</v>
      </c>
      <c r="I254" t="str">
        <f t="shared" si="37"/>
        <v/>
      </c>
      <c r="J254">
        <f t="shared" si="30"/>
        <v>10169.603508927425</v>
      </c>
      <c r="K254">
        <f t="shared" si="38"/>
        <v>10169.603508927425</v>
      </c>
      <c r="L254" t="str">
        <f t="shared" si="31"/>
        <v/>
      </c>
    </row>
    <row r="255" spans="1:12">
      <c r="A255">
        <f t="shared" si="32"/>
        <v>248</v>
      </c>
      <c r="B255" s="5">
        <v>43718</v>
      </c>
      <c r="C255">
        <v>0</v>
      </c>
      <c r="D255" s="3"/>
      <c r="E255">
        <f t="shared" si="33"/>
        <v>15362.962979454804</v>
      </c>
      <c r="F255">
        <f t="shared" si="34"/>
        <v>15362.962979454804</v>
      </c>
      <c r="G255">
        <f t="shared" si="35"/>
        <v>2613.001295228828</v>
      </c>
      <c r="H255">
        <f t="shared" si="36"/>
        <v>5226.002590457656</v>
      </c>
      <c r="I255" t="str">
        <f t="shared" si="37"/>
        <v/>
      </c>
      <c r="J255">
        <f t="shared" si="30"/>
        <v>10601.960388997148</v>
      </c>
      <c r="K255">
        <f t="shared" si="38"/>
        <v>10601.960388997148</v>
      </c>
      <c r="L255" t="str">
        <f t="shared" si="31"/>
        <v/>
      </c>
    </row>
    <row r="256" spans="1:12">
      <c r="A256">
        <f t="shared" si="32"/>
        <v>249</v>
      </c>
      <c r="B256" s="5">
        <v>43719</v>
      </c>
      <c r="C256">
        <v>336.52199999999999</v>
      </c>
      <c r="D256" s="3"/>
      <c r="E256">
        <f t="shared" si="33"/>
        <v>15338.020372524206</v>
      </c>
      <c r="F256">
        <f t="shared" si="34"/>
        <v>15338.020372524206</v>
      </c>
      <c r="G256">
        <f t="shared" si="35"/>
        <v>2601.6750748524705</v>
      </c>
      <c r="H256">
        <f t="shared" si="36"/>
        <v>5203.350149704941</v>
      </c>
      <c r="I256" t="str">
        <f t="shared" si="37"/>
        <v/>
      </c>
      <c r="J256">
        <f t="shared" si="30"/>
        <v>10599.670222819266</v>
      </c>
      <c r="K256">
        <f t="shared" si="38"/>
        <v>10599.670222819266</v>
      </c>
      <c r="L256" t="str">
        <f t="shared" si="31"/>
        <v/>
      </c>
    </row>
    <row r="257" spans="1:12">
      <c r="A257">
        <f t="shared" si="32"/>
        <v>250</v>
      </c>
      <c r="B257" s="5">
        <v>43720</v>
      </c>
      <c r="C257">
        <v>0</v>
      </c>
      <c r="D257" s="3"/>
      <c r="E257">
        <f t="shared" si="33"/>
        <v>14977.14262306518</v>
      </c>
      <c r="F257">
        <f t="shared" si="34"/>
        <v>14977.14262306518</v>
      </c>
      <c r="G257">
        <f t="shared" si="35"/>
        <v>2255.3346247205063</v>
      </c>
      <c r="H257">
        <f t="shared" si="36"/>
        <v>4510.6692494410127</v>
      </c>
      <c r="I257" t="str">
        <f t="shared" si="37"/>
        <v/>
      </c>
      <c r="J257">
        <f t="shared" si="30"/>
        <v>10931.473373624167</v>
      </c>
      <c r="K257">
        <f t="shared" si="38"/>
        <v>10931.473373624167</v>
      </c>
      <c r="L257" t="str">
        <f t="shared" si="31"/>
        <v/>
      </c>
    </row>
    <row r="258" spans="1:12">
      <c r="A258">
        <f t="shared" si="32"/>
        <v>251</v>
      </c>
      <c r="B258" s="5">
        <v>43721</v>
      </c>
      <c r="C258">
        <v>0</v>
      </c>
      <c r="D258" s="3"/>
      <c r="E258">
        <f t="shared" si="33"/>
        <v>14624.755718375658</v>
      </c>
      <c r="F258">
        <f t="shared" si="34"/>
        <v>14624.755718375658</v>
      </c>
      <c r="G258">
        <f t="shared" si="35"/>
        <v>1955.0997427115765</v>
      </c>
      <c r="H258">
        <f t="shared" si="36"/>
        <v>3910.199485423153</v>
      </c>
      <c r="I258" t="str">
        <f t="shared" si="37"/>
        <v/>
      </c>
      <c r="J258">
        <f t="shared" si="30"/>
        <v>11179.556232952506</v>
      </c>
      <c r="K258">
        <f t="shared" si="38"/>
        <v>11179.556232952506</v>
      </c>
      <c r="L258" t="str">
        <f t="shared" si="31"/>
        <v/>
      </c>
    </row>
    <row r="259" spans="1:12">
      <c r="A259">
        <f t="shared" si="32"/>
        <v>252</v>
      </c>
      <c r="B259" s="5">
        <v>43722</v>
      </c>
      <c r="C259">
        <v>0</v>
      </c>
      <c r="D259" s="3"/>
      <c r="E259">
        <f t="shared" si="33"/>
        <v>14280.659883199318</v>
      </c>
      <c r="F259">
        <f t="shared" si="34"/>
        <v>14280.659883199318</v>
      </c>
      <c r="G259">
        <f t="shared" si="35"/>
        <v>1694.8327587639319</v>
      </c>
      <c r="H259">
        <f t="shared" si="36"/>
        <v>3389.6655175278638</v>
      </c>
      <c r="I259" t="str">
        <f t="shared" si="37"/>
        <v/>
      </c>
      <c r="J259">
        <f t="shared" ref="J259:J322" si="39">$O$2+F259-H259</f>
        <v>11355.994365671453</v>
      </c>
      <c r="K259">
        <f t="shared" si="38"/>
        <v>11355.994365671453</v>
      </c>
      <c r="L259" t="str">
        <f t="shared" ref="L259:L322" si="40">IF(ISBLANK(D259),"",(K259-D259))</f>
        <v/>
      </c>
    </row>
    <row r="260" spans="1:12">
      <c r="A260">
        <f t="shared" ref="A260:A323" si="41">A259+1</f>
        <v>253</v>
      </c>
      <c r="B260" s="5">
        <v>43723</v>
      </c>
      <c r="C260">
        <v>0</v>
      </c>
      <c r="D260" s="3"/>
      <c r="E260">
        <f t="shared" ref="E260:E323" si="42">(E259*EXP(-1/$O$5)+C260)</f>
        <v>13944.660042654665</v>
      </c>
      <c r="F260">
        <f t="shared" ref="F260:F323" si="43">E260*$O$3</f>
        <v>13944.660042654665</v>
      </c>
      <c r="G260">
        <f t="shared" ref="G260:G323" si="44">(G259*EXP(-1/$O$6)+C260)</f>
        <v>1469.2130623450835</v>
      </c>
      <c r="H260">
        <f t="shared" ref="H260:H323" si="45">G260*$O$4</f>
        <v>2938.4261246901669</v>
      </c>
      <c r="I260" t="str">
        <f t="shared" ref="I260:I323" si="46">IF(ISBLANK(D260),"",($O$2+((E259*EXP(-1/$O$5))*$O$3)-((G259*EXP(-1/$O$6))*$O$4)))</f>
        <v/>
      </c>
      <c r="J260">
        <f t="shared" si="39"/>
        <v>11471.233917964499</v>
      </c>
      <c r="K260">
        <f t="shared" ref="K260:K323" si="47">IF(I260="",J260,I260)</f>
        <v>11471.233917964499</v>
      </c>
      <c r="L260" t="str">
        <f t="shared" si="40"/>
        <v/>
      </c>
    </row>
    <row r="261" spans="1:12">
      <c r="A261">
        <f t="shared" si="41"/>
        <v>254</v>
      </c>
      <c r="B261" s="5">
        <v>43724</v>
      </c>
      <c r="C261">
        <v>0</v>
      </c>
      <c r="D261" s="3"/>
      <c r="E261">
        <f t="shared" si="42"/>
        <v>13616.565711643143</v>
      </c>
      <c r="F261">
        <f t="shared" si="43"/>
        <v>13616.565711643143</v>
      </c>
      <c r="G261">
        <f t="shared" si="44"/>
        <v>1273.6283337712387</v>
      </c>
      <c r="H261">
        <f t="shared" si="45"/>
        <v>2547.2566675424773</v>
      </c>
      <c r="I261" t="str">
        <f t="shared" si="46"/>
        <v/>
      </c>
      <c r="J261">
        <f t="shared" si="39"/>
        <v>11534.309044100666</v>
      </c>
      <c r="K261">
        <f t="shared" si="47"/>
        <v>11534.309044100666</v>
      </c>
      <c r="L261" t="str">
        <f t="shared" si="40"/>
        <v/>
      </c>
    </row>
    <row r="262" spans="1:12">
      <c r="A262">
        <f t="shared" si="41"/>
        <v>255</v>
      </c>
      <c r="B262" s="5">
        <v>43725</v>
      </c>
      <c r="C262">
        <v>0</v>
      </c>
      <c r="D262" s="3"/>
      <c r="E262">
        <f t="shared" si="42"/>
        <v>13296.190886859284</v>
      </c>
      <c r="F262">
        <f t="shared" si="43"/>
        <v>13296.190886859284</v>
      </c>
      <c r="G262">
        <f t="shared" si="44"/>
        <v>1104.0802550419346</v>
      </c>
      <c r="H262">
        <f t="shared" si="45"/>
        <v>2208.1605100838692</v>
      </c>
      <c r="I262" t="str">
        <f t="shared" si="46"/>
        <v/>
      </c>
      <c r="J262">
        <f t="shared" si="39"/>
        <v>11553.030376775414</v>
      </c>
      <c r="K262">
        <f t="shared" si="47"/>
        <v>11553.030376775414</v>
      </c>
      <c r="L262" t="str">
        <f t="shared" si="40"/>
        <v/>
      </c>
    </row>
    <row r="263" spans="1:12">
      <c r="A263">
        <f t="shared" si="41"/>
        <v>256</v>
      </c>
      <c r="B263" s="5">
        <v>43726</v>
      </c>
      <c r="C263">
        <v>0</v>
      </c>
      <c r="D263" s="3"/>
      <c r="E263">
        <f t="shared" si="42"/>
        <v>12983.353941341671</v>
      </c>
      <c r="F263">
        <f t="shared" si="43"/>
        <v>12983.353941341671</v>
      </c>
      <c r="G263">
        <f t="shared" si="44"/>
        <v>957.10277264639706</v>
      </c>
      <c r="H263">
        <f t="shared" si="45"/>
        <v>1914.2055452927941</v>
      </c>
      <c r="I263" t="str">
        <f t="shared" si="46"/>
        <v/>
      </c>
      <c r="J263">
        <f t="shared" si="39"/>
        <v>11534.148396048877</v>
      </c>
      <c r="K263">
        <f t="shared" si="47"/>
        <v>11534.148396048877</v>
      </c>
      <c r="L263" t="str">
        <f t="shared" si="40"/>
        <v/>
      </c>
    </row>
    <row r="264" spans="1:12">
      <c r="A264">
        <f t="shared" si="41"/>
        <v>257</v>
      </c>
      <c r="B264" s="5">
        <v>43727</v>
      </c>
      <c r="C264">
        <v>0</v>
      </c>
      <c r="D264" s="3"/>
      <c r="E264">
        <f t="shared" si="42"/>
        <v>12677.877521504952</v>
      </c>
      <c r="F264">
        <f t="shared" si="43"/>
        <v>12677.877521504952</v>
      </c>
      <c r="G264">
        <f t="shared" si="44"/>
        <v>829.69124139678422</v>
      </c>
      <c r="H264">
        <f t="shared" si="45"/>
        <v>1659.3824827935684</v>
      </c>
      <c r="I264" t="str">
        <f t="shared" si="46"/>
        <v/>
      </c>
      <c r="J264">
        <f t="shared" si="39"/>
        <v>11483.495038711384</v>
      </c>
      <c r="K264">
        <f t="shared" si="47"/>
        <v>11483.495038711384</v>
      </c>
      <c r="L264" t="str">
        <f t="shared" si="40"/>
        <v/>
      </c>
    </row>
    <row r="265" spans="1:12">
      <c r="A265">
        <f t="shared" si="41"/>
        <v>258</v>
      </c>
      <c r="B265" s="5">
        <v>43728</v>
      </c>
      <c r="C265">
        <v>0</v>
      </c>
      <c r="D265" s="3"/>
      <c r="E265">
        <f t="shared" si="42"/>
        <v>12379.588446594502</v>
      </c>
      <c r="F265">
        <f t="shared" si="43"/>
        <v>12379.588446594502</v>
      </c>
      <c r="G265">
        <f t="shared" si="44"/>
        <v>719.24100078316519</v>
      </c>
      <c r="H265">
        <f t="shared" si="45"/>
        <v>1438.4820015663304</v>
      </c>
      <c r="I265" t="str">
        <f t="shared" si="46"/>
        <v/>
      </c>
      <c r="J265">
        <f t="shared" si="39"/>
        <v>11406.106445028172</v>
      </c>
      <c r="K265">
        <f t="shared" si="47"/>
        <v>11406.106445028172</v>
      </c>
      <c r="L265" t="str">
        <f t="shared" si="40"/>
        <v/>
      </c>
    </row>
    <row r="266" spans="1:12">
      <c r="A266">
        <f t="shared" si="41"/>
        <v>259</v>
      </c>
      <c r="B266" s="5">
        <v>43729</v>
      </c>
      <c r="C266">
        <v>0</v>
      </c>
      <c r="D266" s="3"/>
      <c r="E266">
        <f t="shared" si="42"/>
        <v>12088.317610506758</v>
      </c>
      <c r="F266">
        <f t="shared" si="43"/>
        <v>12088.317610506758</v>
      </c>
      <c r="G266">
        <f t="shared" si="44"/>
        <v>623.49412817312896</v>
      </c>
      <c r="H266">
        <f t="shared" si="45"/>
        <v>1246.9882563462579</v>
      </c>
      <c r="I266" t="str">
        <f t="shared" si="46"/>
        <v/>
      </c>
      <c r="J266">
        <f t="shared" si="39"/>
        <v>11306.3293541605</v>
      </c>
      <c r="K266">
        <f t="shared" si="47"/>
        <v>11306.3293541605</v>
      </c>
      <c r="L266" t="str">
        <f t="shared" si="40"/>
        <v/>
      </c>
    </row>
    <row r="267" spans="1:12">
      <c r="A267">
        <f t="shared" si="41"/>
        <v>260</v>
      </c>
      <c r="B267" s="5">
        <v>43730</v>
      </c>
      <c r="C267">
        <v>0</v>
      </c>
      <c r="D267" s="3"/>
      <c r="E267">
        <f t="shared" si="42"/>
        <v>11803.899885919549</v>
      </c>
      <c r="F267">
        <f t="shared" si="43"/>
        <v>11803.899885919549</v>
      </c>
      <c r="G267">
        <f t="shared" si="44"/>
        <v>540.4932803372925</v>
      </c>
      <c r="H267">
        <f t="shared" si="45"/>
        <v>1080.986560674585</v>
      </c>
      <c r="I267" t="str">
        <f t="shared" si="46"/>
        <v/>
      </c>
      <c r="J267">
        <f t="shared" si="39"/>
        <v>11187.913325244965</v>
      </c>
      <c r="K267">
        <f t="shared" si="47"/>
        <v>11187.913325244965</v>
      </c>
      <c r="L267" t="str">
        <f t="shared" si="40"/>
        <v/>
      </c>
    </row>
    <row r="268" spans="1:12">
      <c r="A268">
        <f t="shared" si="41"/>
        <v>261</v>
      </c>
      <c r="B268" s="5">
        <v>43731</v>
      </c>
      <c r="C268">
        <v>0</v>
      </c>
      <c r="D268" s="3"/>
      <c r="E268">
        <f t="shared" si="42"/>
        <v>11526.174030678083</v>
      </c>
      <c r="F268">
        <f t="shared" si="43"/>
        <v>11526.174030678083</v>
      </c>
      <c r="G268">
        <f t="shared" si="44"/>
        <v>468.54167968787823</v>
      </c>
      <c r="H268">
        <f t="shared" si="45"/>
        <v>937.08335937575646</v>
      </c>
      <c r="I268" t="str">
        <f t="shared" si="46"/>
        <v/>
      </c>
      <c r="J268">
        <f t="shared" si="39"/>
        <v>11054.090671302327</v>
      </c>
      <c r="K268">
        <f t="shared" si="47"/>
        <v>11054.090671302327</v>
      </c>
      <c r="L268" t="str">
        <f t="shared" si="40"/>
        <v/>
      </c>
    </row>
    <row r="269" spans="1:12">
      <c r="A269">
        <f t="shared" si="41"/>
        <v>262</v>
      </c>
      <c r="B269" s="5">
        <v>43732</v>
      </c>
      <c r="C269">
        <v>0</v>
      </c>
      <c r="D269" s="3"/>
      <c r="E269">
        <f t="shared" si="42"/>
        <v>11254.982596383512</v>
      </c>
      <c r="F269">
        <f t="shared" si="43"/>
        <v>11254.982596383512</v>
      </c>
      <c r="G269">
        <f t="shared" si="44"/>
        <v>406.16842723325021</v>
      </c>
      <c r="H269">
        <f t="shared" si="45"/>
        <v>812.33685446650043</v>
      </c>
      <c r="I269" t="str">
        <f t="shared" si="46"/>
        <v/>
      </c>
      <c r="J269">
        <f t="shared" si="39"/>
        <v>10907.645741917011</v>
      </c>
      <c r="K269">
        <f t="shared" si="47"/>
        <v>10907.645741917011</v>
      </c>
      <c r="L269" t="str">
        <f t="shared" si="40"/>
        <v/>
      </c>
    </row>
    <row r="270" spans="1:12">
      <c r="A270">
        <f t="shared" si="41"/>
        <v>263</v>
      </c>
      <c r="B270" s="5">
        <v>43733</v>
      </c>
      <c r="C270">
        <v>0</v>
      </c>
      <c r="D270" s="3"/>
      <c r="E270">
        <f t="shared" si="42"/>
        <v>10990.171839132252</v>
      </c>
      <c r="F270">
        <f t="shared" si="43"/>
        <v>10990.171839132252</v>
      </c>
      <c r="G270">
        <f t="shared" si="44"/>
        <v>352.0984331447944</v>
      </c>
      <c r="H270">
        <f t="shared" si="45"/>
        <v>704.1968662895888</v>
      </c>
      <c r="I270" t="str">
        <f t="shared" si="46"/>
        <v/>
      </c>
      <c r="J270">
        <f t="shared" si="39"/>
        <v>10750.974972842663</v>
      </c>
      <c r="K270">
        <f t="shared" si="47"/>
        <v>10750.974972842663</v>
      </c>
      <c r="L270" t="str">
        <f t="shared" si="40"/>
        <v/>
      </c>
    </row>
    <row r="271" spans="1:12">
      <c r="A271">
        <f t="shared" si="41"/>
        <v>264</v>
      </c>
      <c r="B271" s="5">
        <v>43734</v>
      </c>
      <c r="C271">
        <v>0</v>
      </c>
      <c r="D271" s="3"/>
      <c r="E271">
        <f t="shared" si="42"/>
        <v>10731.591632355456</v>
      </c>
      <c r="F271">
        <f t="shared" si="43"/>
        <v>10731.591632355456</v>
      </c>
      <c r="G271">
        <f t="shared" si="44"/>
        <v>305.22635022988908</v>
      </c>
      <c r="H271">
        <f t="shared" si="45"/>
        <v>610.45270045977816</v>
      </c>
      <c r="I271" t="str">
        <f t="shared" si="46"/>
        <v/>
      </c>
      <c r="J271">
        <f t="shared" si="39"/>
        <v>10586.138931895677</v>
      </c>
      <c r="K271">
        <f t="shared" si="47"/>
        <v>10586.138931895677</v>
      </c>
      <c r="L271" t="str">
        <f t="shared" si="40"/>
        <v/>
      </c>
    </row>
    <row r="272" spans="1:12">
      <c r="A272">
        <f t="shared" si="41"/>
        <v>265</v>
      </c>
      <c r="B272" s="5">
        <v>43735</v>
      </c>
      <c r="C272">
        <v>101</v>
      </c>
      <c r="D272" s="3"/>
      <c r="E272">
        <f t="shared" si="42"/>
        <v>10580.095381709232</v>
      </c>
      <c r="F272">
        <f t="shared" si="43"/>
        <v>10580.095381709232</v>
      </c>
      <c r="G272">
        <f t="shared" si="44"/>
        <v>365.59397743569963</v>
      </c>
      <c r="H272">
        <f t="shared" si="45"/>
        <v>731.18795487139926</v>
      </c>
      <c r="I272" t="str">
        <f t="shared" si="46"/>
        <v/>
      </c>
      <c r="J272">
        <f t="shared" si="39"/>
        <v>10313.907426837834</v>
      </c>
      <c r="K272">
        <f t="shared" si="47"/>
        <v>10313.907426837834</v>
      </c>
      <c r="L272" t="str">
        <f t="shared" si="40"/>
        <v/>
      </c>
    </row>
    <row r="273" spans="1:12">
      <c r="A273">
        <f t="shared" si="41"/>
        <v>266</v>
      </c>
      <c r="B273" s="5">
        <v>43736</v>
      </c>
      <c r="C273">
        <v>0</v>
      </c>
      <c r="D273" s="3"/>
      <c r="E273">
        <f t="shared" si="42"/>
        <v>10331.163582319223</v>
      </c>
      <c r="F273">
        <f t="shared" si="43"/>
        <v>10331.163582319223</v>
      </c>
      <c r="G273">
        <f t="shared" si="44"/>
        <v>316.92533932077458</v>
      </c>
      <c r="H273">
        <f t="shared" si="45"/>
        <v>633.85067864154917</v>
      </c>
      <c r="I273" t="str">
        <f t="shared" si="46"/>
        <v/>
      </c>
      <c r="J273">
        <f t="shared" si="39"/>
        <v>10162.312903677674</v>
      </c>
      <c r="K273">
        <f t="shared" si="47"/>
        <v>10162.312903677674</v>
      </c>
      <c r="L273" t="str">
        <f t="shared" si="40"/>
        <v/>
      </c>
    </row>
    <row r="274" spans="1:12">
      <c r="A274">
        <f t="shared" si="41"/>
        <v>267</v>
      </c>
      <c r="B274" s="5">
        <v>43737</v>
      </c>
      <c r="C274">
        <v>0</v>
      </c>
      <c r="D274" s="3"/>
      <c r="E274">
        <f t="shared" si="42"/>
        <v>10088.088728307483</v>
      </c>
      <c r="F274">
        <f t="shared" si="43"/>
        <v>10088.088728307483</v>
      </c>
      <c r="G274">
        <f t="shared" si="44"/>
        <v>274.73557252800668</v>
      </c>
      <c r="H274">
        <f t="shared" si="45"/>
        <v>549.47114505601337</v>
      </c>
      <c r="I274" t="str">
        <f t="shared" si="46"/>
        <v/>
      </c>
      <c r="J274">
        <f t="shared" si="39"/>
        <v>10003.617583251469</v>
      </c>
      <c r="K274">
        <f t="shared" si="47"/>
        <v>10003.617583251469</v>
      </c>
      <c r="L274" t="str">
        <f t="shared" si="40"/>
        <v/>
      </c>
    </row>
    <row r="275" spans="1:12">
      <c r="A275">
        <f t="shared" si="41"/>
        <v>268</v>
      </c>
      <c r="B275" s="5">
        <v>43738</v>
      </c>
      <c r="C275">
        <v>117</v>
      </c>
      <c r="D275" s="3"/>
      <c r="E275">
        <f t="shared" si="42"/>
        <v>9967.7330156278913</v>
      </c>
      <c r="F275">
        <f t="shared" si="43"/>
        <v>9967.7330156278913</v>
      </c>
      <c r="G275">
        <f t="shared" si="44"/>
        <v>355.16219609974212</v>
      </c>
      <c r="H275">
        <f t="shared" si="45"/>
        <v>710.32439219948424</v>
      </c>
      <c r="I275" t="str">
        <f t="shared" si="46"/>
        <v/>
      </c>
      <c r="J275">
        <f t="shared" si="39"/>
        <v>9722.4086234284077</v>
      </c>
      <c r="K275">
        <f t="shared" si="47"/>
        <v>9722.4086234284077</v>
      </c>
      <c r="L275" t="str">
        <f t="shared" si="40"/>
        <v/>
      </c>
    </row>
    <row r="276" spans="1:12">
      <c r="B276" s="5"/>
      <c r="C276">
        <v>144</v>
      </c>
      <c r="D276" s="3"/>
      <c r="L276" t="str">
        <f t="shared" si="40"/>
        <v/>
      </c>
    </row>
    <row r="277" spans="1:12">
      <c r="B277" s="5"/>
      <c r="C277">
        <v>0</v>
      </c>
      <c r="D277" s="3"/>
      <c r="L277" t="str">
        <f t="shared" si="40"/>
        <v/>
      </c>
    </row>
    <row r="278" spans="1:12">
      <c r="B278" s="5"/>
      <c r="C278">
        <v>94</v>
      </c>
      <c r="D278" s="3"/>
      <c r="L278" t="str">
        <f t="shared" si="40"/>
        <v/>
      </c>
    </row>
    <row r="279" spans="1:12">
      <c r="B279" s="5"/>
      <c r="C279">
        <v>0</v>
      </c>
      <c r="D279" s="3"/>
      <c r="L279" t="str">
        <f t="shared" si="40"/>
        <v/>
      </c>
    </row>
    <row r="280" spans="1:12">
      <c r="B280" s="5"/>
      <c r="C280">
        <v>94</v>
      </c>
      <c r="D280" s="3"/>
      <c r="L280" t="str">
        <f t="shared" si="40"/>
        <v/>
      </c>
    </row>
    <row r="281" spans="1:12">
      <c r="B281" s="5"/>
      <c r="C281">
        <v>0</v>
      </c>
      <c r="D281" s="3"/>
      <c r="L281" t="str">
        <f t="shared" si="40"/>
        <v/>
      </c>
    </row>
    <row r="282" spans="1:12">
      <c r="B282" s="5"/>
      <c r="C282">
        <v>100</v>
      </c>
      <c r="D282" s="3"/>
      <c r="L282" t="str">
        <f t="shared" si="40"/>
        <v/>
      </c>
    </row>
    <row r="283" spans="1:12">
      <c r="B283" s="5"/>
      <c r="C283">
        <v>0</v>
      </c>
      <c r="D283" s="3"/>
      <c r="L283" t="str">
        <f t="shared" si="40"/>
        <v/>
      </c>
    </row>
    <row r="284" spans="1:12">
      <c r="B284" s="5"/>
      <c r="C284">
        <v>0</v>
      </c>
      <c r="D284" s="3"/>
      <c r="L284" t="str">
        <f t="shared" si="40"/>
        <v/>
      </c>
    </row>
    <row r="285" spans="1:12">
      <c r="B285" s="5"/>
      <c r="C285">
        <v>150</v>
      </c>
      <c r="D285" s="3"/>
      <c r="L285" t="str">
        <f t="shared" si="40"/>
        <v/>
      </c>
    </row>
    <row r="286" spans="1:12">
      <c r="B286" s="5"/>
      <c r="C286">
        <v>0</v>
      </c>
      <c r="D286" s="3"/>
      <c r="L286" t="str">
        <f t="shared" si="40"/>
        <v/>
      </c>
    </row>
    <row r="287" spans="1:12">
      <c r="B287" s="5"/>
      <c r="C287">
        <v>0</v>
      </c>
      <c r="D287" s="3"/>
      <c r="L287" t="str">
        <f t="shared" si="40"/>
        <v/>
      </c>
    </row>
    <row r="288" spans="1:12">
      <c r="B288" s="5"/>
      <c r="C288">
        <v>162</v>
      </c>
      <c r="D288" s="3"/>
      <c r="L288" t="str">
        <f t="shared" si="40"/>
        <v/>
      </c>
    </row>
    <row r="289" spans="2:12">
      <c r="B289" s="5"/>
      <c r="C289">
        <v>0</v>
      </c>
      <c r="D289" s="3"/>
      <c r="L289" t="str">
        <f t="shared" si="40"/>
        <v/>
      </c>
    </row>
    <row r="290" spans="2:12">
      <c r="B290" s="5"/>
      <c r="C290">
        <v>440</v>
      </c>
      <c r="D290" s="3"/>
      <c r="L290" t="str">
        <f t="shared" si="40"/>
        <v/>
      </c>
    </row>
    <row r="291" spans="2:12">
      <c r="B291" s="5"/>
      <c r="C291">
        <v>0</v>
      </c>
      <c r="D291" s="3"/>
      <c r="L291" t="str">
        <f t="shared" si="40"/>
        <v/>
      </c>
    </row>
    <row r="292" spans="2:12">
      <c r="B292" s="5"/>
      <c r="C292">
        <v>189</v>
      </c>
      <c r="D292" s="3"/>
      <c r="L292" t="str">
        <f t="shared" si="40"/>
        <v/>
      </c>
    </row>
    <row r="293" spans="2:12">
      <c r="B293" s="5"/>
      <c r="C293">
        <v>336.52199999999999</v>
      </c>
      <c r="D293" s="3"/>
      <c r="L293" t="str">
        <f t="shared" si="40"/>
        <v/>
      </c>
    </row>
    <row r="294" spans="2:12">
      <c r="B294" s="5"/>
      <c r="C294">
        <v>0</v>
      </c>
      <c r="D294" s="3"/>
      <c r="L294" t="str">
        <f t="shared" si="40"/>
        <v/>
      </c>
    </row>
    <row r="295" spans="2:12">
      <c r="B295" s="5"/>
      <c r="C295">
        <v>0</v>
      </c>
      <c r="D295" s="3"/>
      <c r="L295" t="str">
        <f t="shared" si="40"/>
        <v/>
      </c>
    </row>
    <row r="296" spans="2:12">
      <c r="B296" s="5"/>
      <c r="C296">
        <v>594</v>
      </c>
      <c r="D296" s="3"/>
      <c r="L296" t="str">
        <f t="shared" si="40"/>
        <v/>
      </c>
    </row>
    <row r="297" spans="2:12">
      <c r="B297" s="5"/>
      <c r="C297">
        <v>0</v>
      </c>
      <c r="D297" s="3"/>
      <c r="L297" t="str">
        <f t="shared" si="40"/>
        <v/>
      </c>
    </row>
    <row r="298" spans="2:12">
      <c r="B298" s="5"/>
      <c r="C298">
        <v>0</v>
      </c>
      <c r="D298" s="3"/>
      <c r="L298" t="str">
        <f t="shared" si="40"/>
        <v/>
      </c>
    </row>
    <row r="299" spans="2:12">
      <c r="B299" s="5"/>
      <c r="C299">
        <v>189</v>
      </c>
      <c r="D299" s="3"/>
      <c r="L299" t="str">
        <f t="shared" si="40"/>
        <v/>
      </c>
    </row>
    <row r="300" spans="2:12">
      <c r="B300" s="5"/>
      <c r="C300">
        <v>0</v>
      </c>
      <c r="D300" s="3"/>
      <c r="L300" t="str">
        <f t="shared" si="40"/>
        <v/>
      </c>
    </row>
    <row r="301" spans="2:12">
      <c r="B301" s="5"/>
      <c r="C301">
        <v>0</v>
      </c>
      <c r="D301" s="3"/>
      <c r="L301" t="str">
        <f t="shared" si="40"/>
        <v/>
      </c>
    </row>
    <row r="302" spans="2:12">
      <c r="B302" s="5"/>
      <c r="C302">
        <v>185</v>
      </c>
      <c r="D302" s="3"/>
      <c r="L302" t="str">
        <f t="shared" si="40"/>
        <v/>
      </c>
    </row>
    <row r="303" spans="2:12">
      <c r="B303" s="5"/>
      <c r="C303">
        <v>0</v>
      </c>
      <c r="D303" s="3"/>
      <c r="L303" t="str">
        <f t="shared" si="40"/>
        <v/>
      </c>
    </row>
    <row r="304" spans="2:12">
      <c r="B304" s="5"/>
      <c r="C304">
        <v>92</v>
      </c>
      <c r="D304" s="3"/>
      <c r="L304" t="str">
        <f t="shared" si="40"/>
        <v/>
      </c>
    </row>
    <row r="305" spans="2:12">
      <c r="B305" s="5"/>
      <c r="C305">
        <v>875</v>
      </c>
      <c r="D305" s="3"/>
      <c r="L305" t="str">
        <f t="shared" si="40"/>
        <v/>
      </c>
    </row>
    <row r="306" spans="2:12">
      <c r="B306" s="5"/>
      <c r="C306">
        <v>959</v>
      </c>
      <c r="D306" s="3"/>
      <c r="L306" t="str">
        <f t="shared" si="40"/>
        <v/>
      </c>
    </row>
    <row r="307" spans="2:12">
      <c r="B307" s="5"/>
      <c r="C307">
        <v>642</v>
      </c>
      <c r="D307" s="3"/>
      <c r="L307" t="str">
        <f t="shared" si="40"/>
        <v/>
      </c>
    </row>
    <row r="308" spans="2:12">
      <c r="B308" s="5"/>
      <c r="C308">
        <v>0</v>
      </c>
      <c r="D308" s="3"/>
      <c r="L308" t="str">
        <f t="shared" si="40"/>
        <v/>
      </c>
    </row>
    <row r="309" spans="2:12">
      <c r="B309" s="5"/>
      <c r="C309">
        <v>0</v>
      </c>
      <c r="D309" s="3"/>
      <c r="L309" t="str">
        <f t="shared" si="40"/>
        <v/>
      </c>
    </row>
    <row r="310" spans="2:12">
      <c r="B310" s="5"/>
      <c r="C310">
        <v>327</v>
      </c>
      <c r="D310" s="3"/>
      <c r="L310" t="str">
        <f t="shared" si="40"/>
        <v/>
      </c>
    </row>
    <row r="311" spans="2:12">
      <c r="B311" s="5"/>
      <c r="C311">
        <v>427</v>
      </c>
      <c r="D311" s="3"/>
      <c r="L311" t="str">
        <f t="shared" si="40"/>
        <v/>
      </c>
    </row>
    <row r="312" spans="2:12">
      <c r="B312" s="5"/>
      <c r="C312">
        <v>238</v>
      </c>
      <c r="D312" s="3"/>
      <c r="L312" t="str">
        <f t="shared" si="40"/>
        <v/>
      </c>
    </row>
    <row r="313" spans="2:12">
      <c r="B313" s="5"/>
      <c r="C313">
        <v>0</v>
      </c>
      <c r="D313" s="3"/>
      <c r="L313" t="str">
        <f t="shared" si="40"/>
        <v/>
      </c>
    </row>
    <row r="314" spans="2:12">
      <c r="B314" s="5"/>
      <c r="C314">
        <v>549</v>
      </c>
      <c r="D314" s="3"/>
      <c r="L314" t="str">
        <f t="shared" si="40"/>
        <v/>
      </c>
    </row>
    <row r="315" spans="2:12">
      <c r="B315" s="5"/>
      <c r="C315">
        <v>487</v>
      </c>
      <c r="D315" s="3"/>
      <c r="L315" t="str">
        <f t="shared" si="40"/>
        <v/>
      </c>
    </row>
    <row r="316" spans="2:12">
      <c r="B316" s="5"/>
      <c r="C316">
        <v>0</v>
      </c>
      <c r="D316" s="3"/>
      <c r="L316" t="str">
        <f t="shared" si="40"/>
        <v/>
      </c>
    </row>
    <row r="317" spans="2:12">
      <c r="B317" s="5"/>
      <c r="C317">
        <v>560</v>
      </c>
      <c r="D317" s="3"/>
      <c r="L317" t="str">
        <f t="shared" si="40"/>
        <v/>
      </c>
    </row>
    <row r="318" spans="2:12">
      <c r="B318" s="5"/>
      <c r="C318">
        <v>569</v>
      </c>
      <c r="D318" s="3"/>
      <c r="L318" t="str">
        <f t="shared" si="40"/>
        <v/>
      </c>
    </row>
    <row r="319" spans="2:12">
      <c r="B319" s="5"/>
      <c r="C319">
        <v>254</v>
      </c>
      <c r="D319" s="3"/>
      <c r="L319" t="str">
        <f t="shared" si="40"/>
        <v/>
      </c>
    </row>
    <row r="320" spans="2:12">
      <c r="B320" s="5"/>
      <c r="C320">
        <v>0</v>
      </c>
      <c r="D320" s="3"/>
      <c r="L320" t="str">
        <f t="shared" si="40"/>
        <v/>
      </c>
    </row>
    <row r="321" spans="2:12">
      <c r="B321" s="5"/>
      <c r="C321">
        <v>523</v>
      </c>
      <c r="D321" s="3"/>
      <c r="L321" t="str">
        <f t="shared" si="40"/>
        <v/>
      </c>
    </row>
    <row r="322" spans="2:12">
      <c r="B322" s="5"/>
      <c r="C322">
        <v>723</v>
      </c>
      <c r="D322" s="3"/>
      <c r="L322" t="str">
        <f t="shared" si="40"/>
        <v/>
      </c>
    </row>
    <row r="323" spans="2:12">
      <c r="B323" s="5"/>
      <c r="C323">
        <v>0</v>
      </c>
      <c r="D323" s="3"/>
      <c r="L323" t="str">
        <f t="shared" ref="L323:L367" si="48">IF(ISBLANK(D323),"",(K323-D323))</f>
        <v/>
      </c>
    </row>
    <row r="324" spans="2:12">
      <c r="B324" s="5"/>
      <c r="C324">
        <v>528</v>
      </c>
      <c r="D324" s="3"/>
      <c r="L324" t="str">
        <f t="shared" si="48"/>
        <v/>
      </c>
    </row>
    <row r="325" spans="2:12">
      <c r="B325" s="5"/>
      <c r="C325">
        <v>479</v>
      </c>
      <c r="D325" s="3"/>
      <c r="L325" t="str">
        <f t="shared" si="48"/>
        <v/>
      </c>
    </row>
    <row r="326" spans="2:12">
      <c r="B326" s="5"/>
      <c r="C326">
        <v>197</v>
      </c>
      <c r="D326" s="3"/>
      <c r="L326" t="str">
        <f t="shared" si="48"/>
        <v/>
      </c>
    </row>
    <row r="327" spans="2:12">
      <c r="B327" s="5"/>
      <c r="C327">
        <v>600</v>
      </c>
      <c r="D327" s="3"/>
      <c r="L327" t="str">
        <f t="shared" si="48"/>
        <v/>
      </c>
    </row>
    <row r="328" spans="2:12">
      <c r="B328" s="5"/>
      <c r="C328">
        <v>99.3108</v>
      </c>
      <c r="D328" s="3"/>
      <c r="L328" t="str">
        <f t="shared" si="48"/>
        <v/>
      </c>
    </row>
    <row r="329" spans="2:12">
      <c r="B329" s="5"/>
      <c r="C329">
        <v>58</v>
      </c>
      <c r="D329" s="3"/>
      <c r="L329" t="str">
        <f t="shared" si="48"/>
        <v/>
      </c>
    </row>
    <row r="330" spans="2:12">
      <c r="B330" s="5"/>
      <c r="C330">
        <v>373</v>
      </c>
      <c r="D330" s="3"/>
      <c r="L330" t="str">
        <f t="shared" si="48"/>
        <v/>
      </c>
    </row>
    <row r="331" spans="2:12">
      <c r="B331" s="5"/>
      <c r="C331">
        <v>0</v>
      </c>
      <c r="D331" s="3"/>
      <c r="L331" t="str">
        <f t="shared" si="48"/>
        <v/>
      </c>
    </row>
    <row r="332" spans="2:12">
      <c r="B332" s="5"/>
      <c r="C332">
        <v>103.70359999999999</v>
      </c>
      <c r="D332" s="3"/>
      <c r="L332" t="str">
        <f t="shared" si="48"/>
        <v/>
      </c>
    </row>
    <row r="333" spans="2:12">
      <c r="B333" s="5"/>
      <c r="C333">
        <v>459</v>
      </c>
      <c r="D333" s="3"/>
      <c r="L333" t="str">
        <f t="shared" si="48"/>
        <v/>
      </c>
    </row>
    <row r="334" spans="2:12">
      <c r="B334" s="5"/>
      <c r="C334">
        <v>0</v>
      </c>
      <c r="D334" s="3"/>
      <c r="L334" t="str">
        <f t="shared" si="48"/>
        <v/>
      </c>
    </row>
    <row r="335" spans="2:12">
      <c r="B335" s="5"/>
      <c r="C335">
        <v>91</v>
      </c>
      <c r="D335" s="3"/>
      <c r="L335" t="str">
        <f t="shared" si="48"/>
        <v/>
      </c>
    </row>
    <row r="336" spans="2:12">
      <c r="B336" s="5"/>
      <c r="C336">
        <v>0</v>
      </c>
      <c r="D336" s="3"/>
      <c r="L336" t="str">
        <f t="shared" si="48"/>
        <v/>
      </c>
    </row>
    <row r="337" spans="2:12">
      <c r="B337" s="5"/>
      <c r="C337">
        <v>130</v>
      </c>
      <c r="D337" s="3"/>
      <c r="L337" t="str">
        <f t="shared" si="48"/>
        <v/>
      </c>
    </row>
    <row r="338" spans="2:12">
      <c r="B338" s="5"/>
      <c r="C338">
        <v>597</v>
      </c>
      <c r="D338" s="3"/>
      <c r="L338" t="str">
        <f t="shared" si="48"/>
        <v/>
      </c>
    </row>
    <row r="339" spans="2:12">
      <c r="B339" s="5"/>
      <c r="C339">
        <v>430</v>
      </c>
      <c r="D339" s="3"/>
      <c r="L339" t="str">
        <f t="shared" si="48"/>
        <v/>
      </c>
    </row>
    <row r="340" spans="2:12">
      <c r="B340" s="5"/>
      <c r="C340">
        <v>746</v>
      </c>
      <c r="D340" s="3"/>
      <c r="L340" t="str">
        <f t="shared" si="48"/>
        <v/>
      </c>
    </row>
    <row r="341" spans="2:12">
      <c r="B341" s="5"/>
      <c r="C341">
        <v>685</v>
      </c>
      <c r="D341" s="3"/>
      <c r="L341" t="str">
        <f t="shared" si="48"/>
        <v/>
      </c>
    </row>
    <row r="342" spans="2:12">
      <c r="B342" s="5"/>
      <c r="C342">
        <v>109</v>
      </c>
      <c r="D342" s="3"/>
      <c r="L342" t="str">
        <f t="shared" si="48"/>
        <v/>
      </c>
    </row>
    <row r="343" spans="2:12">
      <c r="B343" s="5"/>
      <c r="C343">
        <v>86</v>
      </c>
      <c r="D343" s="3"/>
      <c r="L343" t="str">
        <f t="shared" si="48"/>
        <v/>
      </c>
    </row>
    <row r="344" spans="2:12">
      <c r="B344" s="5"/>
      <c r="C344">
        <v>0</v>
      </c>
      <c r="D344" s="3"/>
      <c r="L344" t="str">
        <f t="shared" si="48"/>
        <v/>
      </c>
    </row>
    <row r="345" spans="2:12">
      <c r="B345" s="5"/>
      <c r="C345">
        <v>649</v>
      </c>
      <c r="D345" s="3"/>
      <c r="L345" t="str">
        <f t="shared" si="48"/>
        <v/>
      </c>
    </row>
    <row r="346" spans="2:12">
      <c r="B346" s="5"/>
      <c r="C346">
        <v>412</v>
      </c>
      <c r="D346" s="3"/>
      <c r="L346" t="str">
        <f t="shared" si="48"/>
        <v/>
      </c>
    </row>
    <row r="347" spans="2:12">
      <c r="B347" s="5"/>
      <c r="C347">
        <v>814</v>
      </c>
      <c r="D347" s="3"/>
      <c r="L347" t="str">
        <f t="shared" si="48"/>
        <v/>
      </c>
    </row>
    <row r="348" spans="2:12">
      <c r="B348" s="5"/>
      <c r="C348">
        <v>462</v>
      </c>
      <c r="D348" s="3"/>
      <c r="L348" t="str">
        <f t="shared" si="48"/>
        <v/>
      </c>
    </row>
    <row r="349" spans="2:12">
      <c r="B349" s="5"/>
      <c r="C349">
        <v>705</v>
      </c>
      <c r="D349" s="3"/>
      <c r="L349" t="str">
        <f t="shared" si="48"/>
        <v/>
      </c>
    </row>
    <row r="350" spans="2:12">
      <c r="B350" s="5"/>
      <c r="C350">
        <v>0</v>
      </c>
      <c r="D350" s="3"/>
      <c r="L350" t="str">
        <f t="shared" si="48"/>
        <v/>
      </c>
    </row>
    <row r="351" spans="2:12">
      <c r="B351" s="5"/>
      <c r="C351">
        <v>0</v>
      </c>
      <c r="D351" s="3"/>
      <c r="L351" t="str">
        <f t="shared" si="48"/>
        <v/>
      </c>
    </row>
    <row r="352" spans="2:12">
      <c r="B352" s="5"/>
      <c r="C352">
        <v>551</v>
      </c>
      <c r="D352" s="3"/>
      <c r="L352" t="str">
        <f t="shared" si="48"/>
        <v/>
      </c>
    </row>
    <row r="353" spans="2:12">
      <c r="B353" s="5"/>
      <c r="C353">
        <v>447</v>
      </c>
      <c r="D353" s="3"/>
      <c r="L353" t="str">
        <f t="shared" si="48"/>
        <v/>
      </c>
    </row>
    <row r="354" spans="2:12">
      <c r="B354" s="5"/>
      <c r="C354">
        <v>99</v>
      </c>
      <c r="D354" s="3"/>
      <c r="L354" t="str">
        <f t="shared" si="48"/>
        <v/>
      </c>
    </row>
    <row r="355" spans="2:12">
      <c r="B355" s="5"/>
      <c r="C355">
        <v>778</v>
      </c>
      <c r="D355" s="3"/>
      <c r="L355" t="str">
        <f t="shared" si="48"/>
        <v/>
      </c>
    </row>
    <row r="356" spans="2:12">
      <c r="B356" s="5"/>
      <c r="C356">
        <v>690</v>
      </c>
      <c r="D356" s="3"/>
      <c r="L356" t="str">
        <f t="shared" si="48"/>
        <v/>
      </c>
    </row>
    <row r="357" spans="2:12">
      <c r="B357" s="5"/>
      <c r="C357">
        <v>376</v>
      </c>
      <c r="D357" s="3"/>
      <c r="L357" t="str">
        <f t="shared" si="48"/>
        <v/>
      </c>
    </row>
    <row r="358" spans="2:12">
      <c r="B358" s="5"/>
      <c r="C358">
        <v>110.2928</v>
      </c>
      <c r="D358" s="3"/>
      <c r="L358" t="str">
        <f t="shared" si="48"/>
        <v/>
      </c>
    </row>
    <row r="359" spans="2:12">
      <c r="B359" s="5"/>
      <c r="C359">
        <v>484</v>
      </c>
      <c r="D359" s="3"/>
      <c r="L359" t="str">
        <f t="shared" si="48"/>
        <v/>
      </c>
    </row>
    <row r="360" spans="2:12">
      <c r="B360" s="5"/>
      <c r="C360">
        <v>619</v>
      </c>
      <c r="D360" s="3"/>
      <c r="L360" t="str">
        <f t="shared" si="48"/>
        <v/>
      </c>
    </row>
    <row r="361" spans="2:12">
      <c r="B361" s="5"/>
      <c r="C361">
        <v>108.0964</v>
      </c>
      <c r="D361" s="3"/>
      <c r="L361" t="str">
        <f t="shared" si="48"/>
        <v/>
      </c>
    </row>
    <row r="362" spans="2:12">
      <c r="B362" s="5"/>
      <c r="C362">
        <v>457</v>
      </c>
      <c r="D362" s="3"/>
      <c r="L362" t="str">
        <f t="shared" si="48"/>
        <v/>
      </c>
    </row>
    <row r="363" spans="2:12">
      <c r="B363" s="5"/>
      <c r="C363">
        <v>70</v>
      </c>
      <c r="D363" s="3"/>
      <c r="L363" t="str">
        <f t="shared" si="48"/>
        <v/>
      </c>
    </row>
    <row r="364" spans="2:12">
      <c r="B364" s="5"/>
      <c r="C364">
        <v>186</v>
      </c>
      <c r="D364" s="3"/>
      <c r="L364" t="str">
        <f t="shared" si="48"/>
        <v/>
      </c>
    </row>
    <row r="365" spans="2:12">
      <c r="B365" s="5"/>
      <c r="C365">
        <v>117</v>
      </c>
      <c r="D365" s="3"/>
      <c r="L365" t="str">
        <f t="shared" si="48"/>
        <v/>
      </c>
    </row>
    <row r="366" spans="2:12">
      <c r="B366" s="5"/>
      <c r="C366">
        <v>575</v>
      </c>
      <c r="D366" s="3"/>
      <c r="L366" t="str">
        <f t="shared" si="48"/>
        <v/>
      </c>
    </row>
    <row r="367" spans="2:12">
      <c r="B367" s="5"/>
      <c r="C367">
        <v>878</v>
      </c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68741-93B7-45CC-9194-65412CE41484}">
  <dimension ref="A1:Y368"/>
  <sheetViews>
    <sheetView view="pageLayout" topLeftCell="A74" zoomScaleNormal="100" workbookViewId="0">
      <selection activeCell="D90" sqref="D90:D1048576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D2" s="3"/>
      <c r="L2" t="str">
        <f>IF(ISBLANK(D2),"",(K2-D2))</f>
        <v/>
      </c>
      <c r="M2" t="str">
        <f>IF(L2="","",(ABS(L2)/D2)*100)</f>
        <v/>
      </c>
      <c r="N2" t="s">
        <v>16</v>
      </c>
      <c r="O2" s="6">
        <v>465</v>
      </c>
      <c r="Q2" t="s">
        <v>19</v>
      </c>
      <c r="R2">
        <f>SUMSQ(L2:L367)</f>
        <v>42793222.729917601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L3" t="str">
        <f t="shared" ref="L3:L66" si="0">IF(ISBLANK(D3),"",(K3-D3))</f>
        <v/>
      </c>
      <c r="M3" t="str">
        <f t="shared" ref="M3:M66" si="1">IF(L3="","",(ABS(L3)/D3)*100)</f>
        <v/>
      </c>
      <c r="N3" t="s">
        <v>12</v>
      </c>
      <c r="O3" s="4">
        <v>1</v>
      </c>
      <c r="Q3" t="s">
        <v>20</v>
      </c>
      <c r="R3">
        <f>RSQ(D2:D367,I2:I367)</f>
        <v>7.826885114281772E-3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 t="e">
        <f>#REF!</f>
        <v>#REF!</v>
      </c>
    </row>
    <row r="4" spans="1:25">
      <c r="B4" s="5"/>
      <c r="D4" s="3"/>
      <c r="L4" t="str">
        <f t="shared" si="0"/>
        <v/>
      </c>
      <c r="M4" t="str">
        <f t="shared" si="1"/>
        <v/>
      </c>
      <c r="N4" t="s">
        <v>13</v>
      </c>
      <c r="O4" s="4">
        <v>2</v>
      </c>
      <c r="P4">
        <f>O4/O3</f>
        <v>2</v>
      </c>
      <c r="Q4" t="s">
        <v>21</v>
      </c>
      <c r="R4" t="e">
        <f>1-((1-$R$3)*($Y$3-1))/(Y3-Y4-1)</f>
        <v>#REF!</v>
      </c>
      <c r="W4" t="s">
        <v>27</v>
      </c>
      <c r="X4" t="s">
        <v>25</v>
      </c>
      <c r="Y4">
        <v>5</v>
      </c>
    </row>
    <row r="5" spans="1:25">
      <c r="B5" s="5"/>
      <c r="D5" s="3"/>
      <c r="L5" t="str">
        <f t="shared" si="0"/>
        <v/>
      </c>
      <c r="M5" t="str">
        <f t="shared" si="1"/>
        <v/>
      </c>
      <c r="N5" s="1" t="s">
        <v>14</v>
      </c>
      <c r="O5" s="4">
        <v>42</v>
      </c>
      <c r="Q5" s="1" t="s">
        <v>22</v>
      </c>
      <c r="R5">
        <f>LARGE(L2:L367,1)/LARGE(D2:D367,1)*100</f>
        <v>658.90777161225924</v>
      </c>
    </row>
    <row r="6" spans="1:25">
      <c r="B6" s="5"/>
      <c r="D6" s="3"/>
      <c r="L6" t="str">
        <f t="shared" si="0"/>
        <v/>
      </c>
      <c r="M6" t="str">
        <f t="shared" si="1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381.26953473832828</v>
      </c>
      <c r="S6">
        <f>_xlfn.STDEV.P(M2:M367)</f>
        <v>299.90672536364929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I7" t="str">
        <f t="shared" ref="I7:I70" si="2">IF(ISBLANK(D7),"",($O$2+((E6*EXP(-1/$O$5))*$O$3)-((G6*EXP(-1/$O$6))*$O$4)))</f>
        <v/>
      </c>
      <c r="J7">
        <v>465</v>
      </c>
      <c r="K7">
        <v>465</v>
      </c>
      <c r="L7" t="str">
        <f t="shared" si="0"/>
        <v/>
      </c>
      <c r="M7" t="str">
        <f t="shared" si="1"/>
        <v/>
      </c>
    </row>
    <row r="8" spans="1:25">
      <c r="A8">
        <f t="shared" ref="A8:A71" si="3">A7+1</f>
        <v>1</v>
      </c>
      <c r="B8" s="5">
        <v>43471</v>
      </c>
      <c r="C8">
        <v>341</v>
      </c>
      <c r="D8" s="3">
        <v>465</v>
      </c>
      <c r="E8">
        <f>(E7*EXP(-1/$O$5)+C9)</f>
        <v>17</v>
      </c>
      <c r="F8">
        <f t="shared" ref="F8:F71" si="4">E8*$O$3</f>
        <v>17</v>
      </c>
      <c r="G8">
        <f>(G7*EXP(-1/$O$6)+C9)</f>
        <v>17</v>
      </c>
      <c r="H8">
        <f t="shared" ref="H8:H71" si="5">G8*$O$4</f>
        <v>34</v>
      </c>
      <c r="I8">
        <f t="shared" si="2"/>
        <v>465</v>
      </c>
      <c r="J8">
        <f>$O$2+F8-H8</f>
        <v>448</v>
      </c>
      <c r="K8">
        <f>IF(I8="",J8,I8)</f>
        <v>465</v>
      </c>
      <c r="L8">
        <f t="shared" si="0"/>
        <v>0</v>
      </c>
      <c r="M8">
        <f t="shared" si="1"/>
        <v>0</v>
      </c>
      <c r="O8">
        <f>1.1*O3</f>
        <v>1.1000000000000001</v>
      </c>
    </row>
    <row r="9" spans="1:25">
      <c r="A9">
        <f t="shared" si="3"/>
        <v>2</v>
      </c>
      <c r="B9" s="5">
        <v>43472</v>
      </c>
      <c r="C9">
        <v>17</v>
      </c>
      <c r="D9" s="3"/>
      <c r="E9">
        <f>(E8*EXP(-1/$O$5)+C10)</f>
        <v>16.600018673088137</v>
      </c>
      <c r="F9">
        <f t="shared" si="4"/>
        <v>16.600018673088137</v>
      </c>
      <c r="G9">
        <f>(G8*EXP(-1/$O$6)+C10)</f>
        <v>14.736924295753088</v>
      </c>
      <c r="H9">
        <f t="shared" si="5"/>
        <v>29.473848591506176</v>
      </c>
      <c r="I9" t="str">
        <f t="shared" si="2"/>
        <v/>
      </c>
      <c r="J9">
        <f t="shared" ref="J9:J72" si="6">$O$2+F9-H9</f>
        <v>452.12617008158196</v>
      </c>
      <c r="K9">
        <f t="shared" ref="K9:K72" si="7">IF(I9="",J9,I9)</f>
        <v>452.12617008158196</v>
      </c>
      <c r="L9" t="str">
        <f t="shared" si="0"/>
        <v/>
      </c>
      <c r="M9" t="str">
        <f t="shared" si="1"/>
        <v/>
      </c>
    </row>
    <row r="10" spans="1:25">
      <c r="A10">
        <f t="shared" si="3"/>
        <v>3</v>
      </c>
      <c r="B10" s="5">
        <v>43473</v>
      </c>
      <c r="C10">
        <v>0</v>
      </c>
      <c r="D10" s="3"/>
      <c r="E10">
        <f>(E9*EXP(-1/$O$5)+C11)</f>
        <v>41.209448232169109</v>
      </c>
      <c r="F10">
        <f t="shared" si="4"/>
        <v>41.209448232169109</v>
      </c>
      <c r="G10">
        <f>(G9*EXP(-1/$O$6)+C11)</f>
        <v>37.775113982279862</v>
      </c>
      <c r="H10">
        <f t="shared" si="5"/>
        <v>75.550227964559724</v>
      </c>
      <c r="I10" t="str">
        <f t="shared" si="2"/>
        <v/>
      </c>
      <c r="J10">
        <f t="shared" si="6"/>
        <v>430.65922026760938</v>
      </c>
      <c r="K10">
        <f t="shared" si="7"/>
        <v>430.65922026760938</v>
      </c>
      <c r="L10" t="str">
        <f t="shared" si="0"/>
        <v/>
      </c>
      <c r="M10" t="str">
        <f t="shared" si="1"/>
        <v/>
      </c>
    </row>
    <row r="11" spans="1:25">
      <c r="A11">
        <f t="shared" si="3"/>
        <v>4</v>
      </c>
      <c r="B11" s="5">
        <v>43474</v>
      </c>
      <c r="C11">
        <v>25</v>
      </c>
      <c r="D11" s="3"/>
      <c r="E11">
        <f>(E10*EXP(-1/$O$5)+C12)</f>
        <v>307.23985942127445</v>
      </c>
      <c r="F11">
        <f t="shared" si="4"/>
        <v>307.23985942127445</v>
      </c>
      <c r="G11">
        <f>(G10*EXP(-1/$O$6)+C12)</f>
        <v>299.74641147178249</v>
      </c>
      <c r="H11">
        <f t="shared" si="5"/>
        <v>599.49282294356499</v>
      </c>
      <c r="I11" t="str">
        <f t="shared" si="2"/>
        <v/>
      </c>
      <c r="J11">
        <f t="shared" si="6"/>
        <v>172.74703647770946</v>
      </c>
      <c r="K11">
        <f t="shared" si="7"/>
        <v>172.74703647770946</v>
      </c>
      <c r="L11" t="str">
        <f t="shared" si="0"/>
        <v/>
      </c>
      <c r="M11" t="str">
        <f t="shared" si="1"/>
        <v/>
      </c>
    </row>
    <row r="12" spans="1:25">
      <c r="A12">
        <f t="shared" si="3"/>
        <v>5</v>
      </c>
      <c r="B12" s="5">
        <v>43475</v>
      </c>
      <c r="C12">
        <v>267</v>
      </c>
      <c r="D12" s="3"/>
      <c r="E12">
        <f>(E11*EXP(-1/$O$5)+C13)</f>
        <v>497.01102373588998</v>
      </c>
      <c r="F12">
        <f t="shared" si="4"/>
        <v>497.01102373588998</v>
      </c>
      <c r="G12">
        <f>(G11*EXP(-1/$O$6)+C13)</f>
        <v>456.84353963431255</v>
      </c>
      <c r="H12">
        <f t="shared" si="5"/>
        <v>913.6870792686251</v>
      </c>
      <c r="I12" t="str">
        <f t="shared" si="2"/>
        <v/>
      </c>
      <c r="J12">
        <f t="shared" si="6"/>
        <v>48.323944467264823</v>
      </c>
      <c r="K12">
        <f t="shared" si="7"/>
        <v>48.323944467264823</v>
      </c>
      <c r="L12" t="str">
        <f t="shared" si="0"/>
        <v/>
      </c>
      <c r="M12" t="str">
        <f t="shared" si="1"/>
        <v/>
      </c>
    </row>
    <row r="13" spans="1:25">
      <c r="A13">
        <f t="shared" si="3"/>
        <v>6</v>
      </c>
      <c r="B13" s="5">
        <v>43476</v>
      </c>
      <c r="C13">
        <v>197</v>
      </c>
      <c r="D13" s="3"/>
      <c r="E13">
        <f>(E12*EXP(-1/$O$5)+C14)</f>
        <v>541.31719263214268</v>
      </c>
      <c r="F13">
        <f t="shared" si="4"/>
        <v>541.31719263214268</v>
      </c>
      <c r="G13">
        <f>(G12*EXP(-1/$O$6)+C14)</f>
        <v>452.02756815263172</v>
      </c>
      <c r="H13">
        <f t="shared" si="5"/>
        <v>904.05513630526343</v>
      </c>
      <c r="I13" t="str">
        <f t="shared" si="2"/>
        <v/>
      </c>
      <c r="J13">
        <f t="shared" si="6"/>
        <v>102.26205632687925</v>
      </c>
      <c r="K13">
        <f t="shared" si="7"/>
        <v>102.26205632687925</v>
      </c>
      <c r="L13" t="str">
        <f t="shared" si="0"/>
        <v/>
      </c>
      <c r="M13" t="str">
        <f t="shared" si="1"/>
        <v/>
      </c>
    </row>
    <row r="14" spans="1:25">
      <c r="A14">
        <f t="shared" si="3"/>
        <v>7</v>
      </c>
      <c r="B14" s="5">
        <v>43477</v>
      </c>
      <c r="C14">
        <v>56</v>
      </c>
      <c r="D14" s="3"/>
      <c r="E14">
        <f>(E13*EXP(-1/$O$5)+C15)</f>
        <v>741.58091210336568</v>
      </c>
      <c r="F14">
        <f t="shared" si="4"/>
        <v>741.58091210336568</v>
      </c>
      <c r="G14">
        <f>(G13*EXP(-1/$O$6)+C15)</f>
        <v>604.85270890933543</v>
      </c>
      <c r="H14">
        <f t="shared" si="5"/>
        <v>1209.7054178186709</v>
      </c>
      <c r="I14" t="str">
        <f t="shared" si="2"/>
        <v/>
      </c>
      <c r="J14">
        <f t="shared" si="6"/>
        <v>-3.1245057153050766</v>
      </c>
      <c r="K14">
        <f t="shared" si="7"/>
        <v>-3.1245057153050766</v>
      </c>
      <c r="L14" t="str">
        <f t="shared" si="0"/>
        <v/>
      </c>
      <c r="M14" t="str">
        <f t="shared" si="1"/>
        <v/>
      </c>
    </row>
    <row r="15" spans="1:25">
      <c r="A15">
        <f t="shared" si="3"/>
        <v>8</v>
      </c>
      <c r="B15" s="5">
        <v>43478</v>
      </c>
      <c r="C15">
        <v>213</v>
      </c>
      <c r="D15" s="3">
        <v>447</v>
      </c>
      <c r="E15">
        <f>(E14*EXP(-1/$O$5)+C16)</f>
        <v>747.13276403068244</v>
      </c>
      <c r="F15">
        <f t="shared" si="4"/>
        <v>747.13276403068244</v>
      </c>
      <c r="G15">
        <f>(G14*EXP(-1/$O$6)+C16)</f>
        <v>547.3334459575326</v>
      </c>
      <c r="H15">
        <f t="shared" si="5"/>
        <v>1094.6668919150652</v>
      </c>
      <c r="I15">
        <f t="shared" si="2"/>
        <v>140.46587211561723</v>
      </c>
      <c r="J15">
        <f t="shared" si="6"/>
        <v>117.46587211561723</v>
      </c>
      <c r="K15">
        <f t="shared" si="7"/>
        <v>140.46587211561723</v>
      </c>
      <c r="L15">
        <f t="shared" si="0"/>
        <v>-306.53412788438277</v>
      </c>
      <c r="M15">
        <f t="shared" si="1"/>
        <v>68.575867535656101</v>
      </c>
    </row>
    <row r="16" spans="1:25">
      <c r="A16">
        <f t="shared" si="3"/>
        <v>9</v>
      </c>
      <c r="B16" s="5">
        <v>43479</v>
      </c>
      <c r="C16">
        <v>23</v>
      </c>
      <c r="D16" s="3"/>
      <c r="E16">
        <f>(E15*EXP(-1/$O$5)+C17)</f>
        <v>918.55399024619294</v>
      </c>
      <c r="F16">
        <f t="shared" si="4"/>
        <v>918.55399024619294</v>
      </c>
      <c r="G16">
        <f>(G15*EXP(-1/$O$6)+C17)</f>
        <v>663.47126809469546</v>
      </c>
      <c r="H16">
        <f t="shared" si="5"/>
        <v>1326.9425361893909</v>
      </c>
      <c r="I16" t="str">
        <f t="shared" si="2"/>
        <v/>
      </c>
      <c r="J16">
        <f t="shared" si="6"/>
        <v>56.611454056801904</v>
      </c>
      <c r="K16">
        <f t="shared" si="7"/>
        <v>56.611454056801904</v>
      </c>
      <c r="L16" t="str">
        <f t="shared" si="0"/>
        <v/>
      </c>
      <c r="M16" t="str">
        <f t="shared" si="1"/>
        <v/>
      </c>
    </row>
    <row r="17" spans="1:15">
      <c r="A17">
        <f t="shared" si="3"/>
        <v>10</v>
      </c>
      <c r="B17" s="5">
        <v>43480</v>
      </c>
      <c r="C17">
        <v>189</v>
      </c>
      <c r="D17" s="3"/>
      <c r="E17">
        <f>(E16*EXP(-1/$O$5)+C18)</f>
        <v>896.94196413684824</v>
      </c>
      <c r="F17">
        <f t="shared" si="4"/>
        <v>896.94196413684824</v>
      </c>
      <c r="G17">
        <f>(G16*EXP(-1/$O$6)+C18)</f>
        <v>575.14857943051925</v>
      </c>
      <c r="H17">
        <f t="shared" si="5"/>
        <v>1150.2971588610385</v>
      </c>
      <c r="I17" t="str">
        <f t="shared" si="2"/>
        <v/>
      </c>
      <c r="J17">
        <f t="shared" si="6"/>
        <v>211.64480527580963</v>
      </c>
      <c r="K17">
        <f t="shared" si="7"/>
        <v>211.64480527580963</v>
      </c>
      <c r="L17" t="str">
        <f t="shared" si="0"/>
        <v/>
      </c>
      <c r="M17" t="str">
        <f t="shared" si="1"/>
        <v/>
      </c>
    </row>
    <row r="18" spans="1:15">
      <c r="A18">
        <f t="shared" si="3"/>
        <v>11</v>
      </c>
      <c r="B18" s="5">
        <v>43481</v>
      </c>
      <c r="C18">
        <v>0</v>
      </c>
      <c r="D18" s="3"/>
      <c r="E18">
        <f>(E17*EXP(-1/$O$5)+C19)</f>
        <v>1163.8384325498841</v>
      </c>
      <c r="F18">
        <f t="shared" si="4"/>
        <v>1163.8384325498841</v>
      </c>
      <c r="G18">
        <f>(G17*EXP(-1/$O$6)+C19)</f>
        <v>786.58359258102905</v>
      </c>
      <c r="H18">
        <f t="shared" si="5"/>
        <v>1573.1671851620581</v>
      </c>
      <c r="I18" t="str">
        <f t="shared" si="2"/>
        <v/>
      </c>
      <c r="J18">
        <f t="shared" si="6"/>
        <v>55.671247387826043</v>
      </c>
      <c r="K18">
        <f t="shared" si="7"/>
        <v>55.671247387826043</v>
      </c>
      <c r="L18" t="str">
        <f t="shared" si="0"/>
        <v/>
      </c>
      <c r="M18" t="str">
        <f t="shared" si="1"/>
        <v/>
      </c>
    </row>
    <row r="19" spans="1:15">
      <c r="A19">
        <f t="shared" si="3"/>
        <v>12</v>
      </c>
      <c r="B19" s="5">
        <v>43482</v>
      </c>
      <c r="C19">
        <v>288</v>
      </c>
      <c r="D19" s="3"/>
      <c r="E19">
        <f>(E18*EXP(-1/$O$5)+C20)</f>
        <v>1404.4552772226884</v>
      </c>
      <c r="F19">
        <f t="shared" si="4"/>
        <v>1404.4552772226884</v>
      </c>
      <c r="G19">
        <f>(G18*EXP(-1/$O$6)+C20)</f>
        <v>949.871932714595</v>
      </c>
      <c r="H19">
        <f t="shared" si="5"/>
        <v>1899.74386542919</v>
      </c>
      <c r="I19" t="str">
        <f t="shared" si="2"/>
        <v/>
      </c>
      <c r="J19">
        <f t="shared" si="6"/>
        <v>-30.288588206501572</v>
      </c>
      <c r="K19">
        <f t="shared" si="7"/>
        <v>-30.288588206501572</v>
      </c>
      <c r="L19" t="str">
        <f t="shared" si="0"/>
        <v/>
      </c>
      <c r="M19" t="str">
        <f t="shared" si="1"/>
        <v/>
      </c>
    </row>
    <row r="20" spans="1:15">
      <c r="A20">
        <f t="shared" si="3"/>
        <v>13</v>
      </c>
      <c r="B20" s="5">
        <v>43483</v>
      </c>
      <c r="C20">
        <v>268</v>
      </c>
      <c r="D20" s="3"/>
      <c r="E20">
        <f>(E19*EXP(-1/$O$5)+C21)</f>
        <v>1671.4108133772825</v>
      </c>
      <c r="F20">
        <f t="shared" si="4"/>
        <v>1671.4108133772825</v>
      </c>
      <c r="G20">
        <f>(G19*EXP(-1/$O$6)+C21)</f>
        <v>1123.422986063274</v>
      </c>
      <c r="H20">
        <f t="shared" si="5"/>
        <v>2246.8459721265481</v>
      </c>
      <c r="I20" t="str">
        <f t="shared" si="2"/>
        <v/>
      </c>
      <c r="J20">
        <f t="shared" si="6"/>
        <v>-110.43515874926561</v>
      </c>
      <c r="K20">
        <f t="shared" si="7"/>
        <v>-110.43515874926561</v>
      </c>
      <c r="L20" t="str">
        <f t="shared" si="0"/>
        <v/>
      </c>
      <c r="M20" t="str">
        <f t="shared" si="1"/>
        <v/>
      </c>
    </row>
    <row r="21" spans="1:15">
      <c r="A21">
        <f t="shared" si="3"/>
        <v>14</v>
      </c>
      <c r="B21" s="5">
        <v>43484</v>
      </c>
      <c r="C21">
        <v>300</v>
      </c>
      <c r="D21" s="3">
        <v>437</v>
      </c>
      <c r="E21">
        <f>(E20*EXP(-1/$O$5)+C22)</f>
        <v>1871.0853360273129</v>
      </c>
      <c r="F21">
        <f t="shared" si="4"/>
        <v>1871.0853360273129</v>
      </c>
      <c r="G21">
        <f>(G20*EXP(-1/$O$6)+C22)</f>
        <v>1212.8705586896085</v>
      </c>
      <c r="H21">
        <f t="shared" si="5"/>
        <v>2425.741117379217</v>
      </c>
      <c r="I21">
        <f t="shared" si="2"/>
        <v>149.3442186480961</v>
      </c>
      <c r="J21">
        <f t="shared" si="6"/>
        <v>-89.655781351903897</v>
      </c>
      <c r="K21">
        <f t="shared" si="7"/>
        <v>149.3442186480961</v>
      </c>
      <c r="L21">
        <f t="shared" si="0"/>
        <v>-287.6557813519039</v>
      </c>
      <c r="M21">
        <f t="shared" si="1"/>
        <v>65.825121590824693</v>
      </c>
    </row>
    <row r="22" spans="1:15">
      <c r="A22">
        <f t="shared" si="3"/>
        <v>15</v>
      </c>
      <c r="B22" s="5">
        <v>43485</v>
      </c>
      <c r="C22">
        <v>239</v>
      </c>
      <c r="D22" s="3">
        <v>466</v>
      </c>
      <c r="E22">
        <f>(E21*EXP(-1/$O$5)+C23)</f>
        <v>1827.0618539408697</v>
      </c>
      <c r="F22">
        <f t="shared" si="4"/>
        <v>1827.0618539408697</v>
      </c>
      <c r="G22">
        <f>(G21*EXP(-1/$O$6)+C23)</f>
        <v>1051.4106825856773</v>
      </c>
      <c r="H22">
        <f t="shared" si="5"/>
        <v>2102.8213651713545</v>
      </c>
      <c r="I22">
        <f t="shared" si="2"/>
        <v>189.2404887695152</v>
      </c>
      <c r="J22">
        <f t="shared" si="6"/>
        <v>189.2404887695152</v>
      </c>
      <c r="K22">
        <f t="shared" si="7"/>
        <v>189.2404887695152</v>
      </c>
      <c r="L22">
        <f t="shared" si="0"/>
        <v>-276.7595112304848</v>
      </c>
      <c r="M22">
        <f t="shared" si="1"/>
        <v>59.390453053752104</v>
      </c>
    </row>
    <row r="23" spans="1:15">
      <c r="A23">
        <f t="shared" si="3"/>
        <v>16</v>
      </c>
      <c r="B23" s="5">
        <v>43486</v>
      </c>
      <c r="C23">
        <v>0</v>
      </c>
      <c r="D23" s="3"/>
      <c r="E23">
        <f>(E22*EXP(-1/$O$5)+C24)</f>
        <v>1828.0741701356155</v>
      </c>
      <c r="F23">
        <f t="shared" si="4"/>
        <v>1828.0741701356155</v>
      </c>
      <c r="G23">
        <f>(G22*EXP(-1/$O$6)+C24)</f>
        <v>955.44468429477672</v>
      </c>
      <c r="H23">
        <f t="shared" si="5"/>
        <v>1910.8893685895534</v>
      </c>
      <c r="I23" t="str">
        <f t="shared" si="2"/>
        <v/>
      </c>
      <c r="J23">
        <f t="shared" si="6"/>
        <v>382.18480154606209</v>
      </c>
      <c r="K23">
        <f t="shared" si="7"/>
        <v>382.18480154606209</v>
      </c>
      <c r="L23" t="str">
        <f t="shared" si="0"/>
        <v/>
      </c>
      <c r="M23" t="str">
        <f t="shared" si="1"/>
        <v/>
      </c>
    </row>
    <row r="24" spans="1:15">
      <c r="A24">
        <f t="shared" si="3"/>
        <v>17</v>
      </c>
      <c r="B24" s="5">
        <v>43487</v>
      </c>
      <c r="C24">
        <v>44</v>
      </c>
      <c r="D24" s="3"/>
      <c r="E24">
        <f>(E23*EXP(-1/$O$5)+C25)</f>
        <v>1814.0626682377244</v>
      </c>
      <c r="F24">
        <f t="shared" si="4"/>
        <v>1814.0626682377244</v>
      </c>
      <c r="G24">
        <f>(G23*EXP(-1/$O$6)+C25)</f>
        <v>857.25388124893141</v>
      </c>
      <c r="H24">
        <f t="shared" si="5"/>
        <v>1714.5077624978628</v>
      </c>
      <c r="I24" t="str">
        <f t="shared" si="2"/>
        <v/>
      </c>
      <c r="J24">
        <f t="shared" si="6"/>
        <v>564.5549057398614</v>
      </c>
      <c r="K24">
        <f t="shared" si="7"/>
        <v>564.5549057398614</v>
      </c>
      <c r="L24" t="str">
        <f t="shared" si="0"/>
        <v/>
      </c>
      <c r="M24" t="str">
        <f t="shared" si="1"/>
        <v/>
      </c>
    </row>
    <row r="25" spans="1:15">
      <c r="A25">
        <f t="shared" si="3"/>
        <v>18</v>
      </c>
      <c r="B25" s="5">
        <v>43488</v>
      </c>
      <c r="C25">
        <v>29</v>
      </c>
      <c r="D25" s="3"/>
      <c r="E25">
        <f>(E24*EXP(-1/$O$5)+C26)</f>
        <v>1771.3808333469597</v>
      </c>
      <c r="F25">
        <f t="shared" si="4"/>
        <v>1771.3808333469597</v>
      </c>
      <c r="G25">
        <f>(G24*EXP(-1/$O$6)+C26)</f>
        <v>743.13444412976526</v>
      </c>
      <c r="H25">
        <f t="shared" si="5"/>
        <v>1486.2688882595305</v>
      </c>
      <c r="I25" t="str">
        <f t="shared" si="2"/>
        <v/>
      </c>
      <c r="J25">
        <f t="shared" si="6"/>
        <v>750.11194508742915</v>
      </c>
      <c r="K25">
        <f t="shared" si="7"/>
        <v>750.11194508742915</v>
      </c>
      <c r="L25" t="str">
        <f t="shared" si="0"/>
        <v/>
      </c>
      <c r="M25" t="str">
        <f t="shared" si="1"/>
        <v/>
      </c>
      <c r="O25" s="7" t="s">
        <v>32</v>
      </c>
    </row>
    <row r="26" spans="1:15">
      <c r="A26">
        <f t="shared" si="3"/>
        <v>19</v>
      </c>
      <c r="B26" s="5">
        <v>43489</v>
      </c>
      <c r="C26">
        <v>0</v>
      </c>
      <c r="D26" s="3"/>
      <c r="E26">
        <f>(E25*EXP(-1/$O$5)+C27)</f>
        <v>1729.703230041762</v>
      </c>
      <c r="F26">
        <f t="shared" si="4"/>
        <v>1729.703230041762</v>
      </c>
      <c r="G26">
        <f>(G25*EXP(-1/$O$6)+C27)</f>
        <v>644.20682615922954</v>
      </c>
      <c r="H26">
        <f t="shared" si="5"/>
        <v>1288.4136523184591</v>
      </c>
      <c r="I26" t="str">
        <f t="shared" si="2"/>
        <v/>
      </c>
      <c r="J26">
        <f t="shared" si="6"/>
        <v>906.28957772330318</v>
      </c>
      <c r="K26">
        <f t="shared" si="7"/>
        <v>906.28957772330318</v>
      </c>
      <c r="L26" t="str">
        <f t="shared" si="0"/>
        <v/>
      </c>
      <c r="M26" t="str">
        <f t="shared" si="1"/>
        <v/>
      </c>
    </row>
    <row r="27" spans="1:15">
      <c r="A27">
        <f t="shared" si="3"/>
        <v>20</v>
      </c>
      <c r="B27" s="5">
        <v>43490</v>
      </c>
      <c r="C27">
        <v>0</v>
      </c>
      <c r="D27" s="3"/>
      <c r="E27">
        <f>(E26*EXP(-1/$O$5)+C28)</f>
        <v>1765.0524879590055</v>
      </c>
      <c r="F27">
        <f t="shared" si="4"/>
        <v>1765.0524879590055</v>
      </c>
      <c r="G27">
        <f>(G26*EXP(-1/$O$6)+C28)</f>
        <v>634.4949179779361</v>
      </c>
      <c r="H27">
        <f t="shared" si="5"/>
        <v>1268.9898359558722</v>
      </c>
      <c r="I27" t="str">
        <f t="shared" si="2"/>
        <v/>
      </c>
      <c r="J27">
        <f t="shared" si="6"/>
        <v>961.06265200313351</v>
      </c>
      <c r="K27">
        <f t="shared" si="7"/>
        <v>961.06265200313351</v>
      </c>
      <c r="L27" t="str">
        <f t="shared" si="0"/>
        <v/>
      </c>
      <c r="M27" t="str">
        <f t="shared" si="1"/>
        <v/>
      </c>
    </row>
    <row r="28" spans="1:15">
      <c r="A28">
        <f t="shared" si="3"/>
        <v>21</v>
      </c>
      <c r="B28" s="5">
        <v>43491</v>
      </c>
      <c r="C28">
        <v>76.04625751229284</v>
      </c>
      <c r="D28" s="3"/>
      <c r="E28">
        <f>(E27*EXP(-1/$O$5)+C29)</f>
        <v>1844.1885040410402</v>
      </c>
      <c r="F28">
        <f t="shared" si="4"/>
        <v>1844.1885040410402</v>
      </c>
      <c r="G28">
        <f>(G27*EXP(-1/$O$6)+C29)</f>
        <v>670.69434599284887</v>
      </c>
      <c r="H28">
        <f t="shared" si="5"/>
        <v>1341.3886919856977</v>
      </c>
      <c r="I28" t="str">
        <f t="shared" si="2"/>
        <v/>
      </c>
      <c r="J28">
        <f t="shared" si="6"/>
        <v>967.7998120553425</v>
      </c>
      <c r="K28">
        <f t="shared" si="7"/>
        <v>967.7998120553425</v>
      </c>
      <c r="L28" t="str">
        <f t="shared" si="0"/>
        <v/>
      </c>
      <c r="M28" t="str">
        <f t="shared" si="1"/>
        <v/>
      </c>
    </row>
    <row r="29" spans="1:15">
      <c r="A29">
        <f t="shared" si="3"/>
        <v>22</v>
      </c>
      <c r="B29" s="5">
        <v>43492</v>
      </c>
      <c r="C29">
        <v>120.66472409397196</v>
      </c>
      <c r="D29" s="3"/>
      <c r="E29">
        <f>(E28*EXP(-1/$O$5)+C30)</f>
        <v>1915.7978590456319</v>
      </c>
      <c r="F29">
        <f t="shared" si="4"/>
        <v>1915.7978590456319</v>
      </c>
      <c r="G29">
        <f>(G28*EXP(-1/$O$6)+C30)</f>
        <v>696.4101060286024</v>
      </c>
      <c r="H29">
        <f t="shared" si="5"/>
        <v>1392.8202120572048</v>
      </c>
      <c r="I29" t="str">
        <f t="shared" si="2"/>
        <v/>
      </c>
      <c r="J29">
        <f t="shared" si="6"/>
        <v>987.97764698842707</v>
      </c>
      <c r="K29">
        <f t="shared" si="7"/>
        <v>987.97764698842707</v>
      </c>
      <c r="L29" t="str">
        <f t="shared" si="0"/>
        <v/>
      </c>
      <c r="M29" t="str">
        <f t="shared" si="1"/>
        <v/>
      </c>
    </row>
    <row r="30" spans="1:15">
      <c r="A30">
        <f t="shared" si="3"/>
        <v>23</v>
      </c>
      <c r="B30" s="5">
        <v>43493</v>
      </c>
      <c r="C30">
        <v>115</v>
      </c>
      <c r="D30" s="3"/>
      <c r="E30">
        <f>(E29*EXP(-1/$O$5)+C31)</f>
        <v>1899.7223667070448</v>
      </c>
      <c r="F30">
        <f t="shared" si="4"/>
        <v>1899.7223667070448</v>
      </c>
      <c r="G30">
        <f>(G29*EXP(-1/$O$6)+C31)</f>
        <v>632.70253007887618</v>
      </c>
      <c r="H30">
        <f t="shared" si="5"/>
        <v>1265.4050601577524</v>
      </c>
      <c r="I30" t="str">
        <f t="shared" si="2"/>
        <v/>
      </c>
      <c r="J30">
        <f t="shared" si="6"/>
        <v>1099.3173065492924</v>
      </c>
      <c r="K30">
        <f t="shared" si="7"/>
        <v>1099.3173065492924</v>
      </c>
      <c r="L30" t="str">
        <f t="shared" si="0"/>
        <v/>
      </c>
      <c r="M30" t="str">
        <f t="shared" si="1"/>
        <v/>
      </c>
    </row>
    <row r="31" spans="1:15">
      <c r="A31">
        <f t="shared" si="3"/>
        <v>24</v>
      </c>
      <c r="B31" s="5">
        <v>43494</v>
      </c>
      <c r="C31">
        <v>29</v>
      </c>
      <c r="D31" s="3"/>
      <c r="E31">
        <f>(E30*EXP(-1/$O$5)+C32)</f>
        <v>1988.0251035894194</v>
      </c>
      <c r="F31">
        <f t="shared" si="4"/>
        <v>1988.0251035894194</v>
      </c>
      <c r="G31">
        <f>(G30*EXP(-1/$O$6)+C32)</f>
        <v>681.47584044140228</v>
      </c>
      <c r="H31">
        <f t="shared" si="5"/>
        <v>1362.9516808828046</v>
      </c>
      <c r="I31" t="str">
        <f t="shared" si="2"/>
        <v/>
      </c>
      <c r="J31">
        <f t="shared" si="6"/>
        <v>1090.0734227066148</v>
      </c>
      <c r="K31">
        <f t="shared" si="7"/>
        <v>1090.0734227066148</v>
      </c>
      <c r="L31" t="str">
        <f t="shared" si="0"/>
        <v/>
      </c>
      <c r="M31" t="str">
        <f t="shared" si="1"/>
        <v/>
      </c>
    </row>
    <row r="32" spans="1:15">
      <c r="A32">
        <f t="shared" si="3"/>
        <v>25</v>
      </c>
      <c r="B32" s="5">
        <v>43495</v>
      </c>
      <c r="C32">
        <v>133</v>
      </c>
      <c r="D32" s="3"/>
      <c r="E32">
        <f>(E31*EXP(-1/$O$5)+C33)</f>
        <v>2158.2502260089609</v>
      </c>
      <c r="F32">
        <f t="shared" si="4"/>
        <v>2158.2502260089609</v>
      </c>
      <c r="G32">
        <f>(G31*EXP(-1/$O$6)+C33)</f>
        <v>807.75634529233264</v>
      </c>
      <c r="H32">
        <f t="shared" si="5"/>
        <v>1615.5126905846653</v>
      </c>
      <c r="I32" t="str">
        <f t="shared" si="2"/>
        <v/>
      </c>
      <c r="J32">
        <f t="shared" si="6"/>
        <v>1007.7375354242956</v>
      </c>
      <c r="K32">
        <f t="shared" si="7"/>
        <v>1007.7375354242956</v>
      </c>
      <c r="L32" t="str">
        <f t="shared" si="0"/>
        <v/>
      </c>
      <c r="M32" t="str">
        <f t="shared" si="1"/>
        <v/>
      </c>
    </row>
    <row r="33" spans="1:13">
      <c r="A33">
        <f t="shared" si="3"/>
        <v>26</v>
      </c>
      <c r="B33" s="5">
        <v>43496</v>
      </c>
      <c r="C33">
        <v>217</v>
      </c>
      <c r="D33" s="3"/>
      <c r="E33">
        <f>(E32*EXP(-1/$O$5)+C34)</f>
        <v>2336.4702384085554</v>
      </c>
      <c r="F33">
        <f t="shared" si="4"/>
        <v>2336.4702384085554</v>
      </c>
      <c r="G33">
        <f>(G32*EXP(-1/$O$6)+C34)</f>
        <v>929.22612411689977</v>
      </c>
      <c r="H33">
        <f t="shared" si="5"/>
        <v>1858.4522482337995</v>
      </c>
      <c r="I33" t="str">
        <f t="shared" si="2"/>
        <v/>
      </c>
      <c r="J33">
        <f t="shared" si="6"/>
        <v>943.01799017475582</v>
      </c>
      <c r="K33">
        <f t="shared" si="7"/>
        <v>943.01799017475582</v>
      </c>
      <c r="L33" t="str">
        <f t="shared" si="0"/>
        <v/>
      </c>
      <c r="M33" t="str">
        <f t="shared" si="1"/>
        <v/>
      </c>
    </row>
    <row r="34" spans="1:13">
      <c r="A34">
        <f t="shared" si="3"/>
        <v>27</v>
      </c>
      <c r="B34" s="5">
        <v>43497</v>
      </c>
      <c r="C34">
        <v>229</v>
      </c>
      <c r="D34" s="3"/>
      <c r="E34">
        <f>(E33*EXP(-1/$O$5)+C35)</f>
        <v>2311.4970345115712</v>
      </c>
      <c r="F34">
        <f t="shared" si="4"/>
        <v>2311.4970345115712</v>
      </c>
      <c r="G34">
        <f>(G33*EXP(-1/$O$6)+C35)</f>
        <v>835.52559086745964</v>
      </c>
      <c r="H34">
        <f t="shared" si="5"/>
        <v>1671.0511817349193</v>
      </c>
      <c r="I34" t="str">
        <f t="shared" si="2"/>
        <v/>
      </c>
      <c r="J34">
        <f t="shared" si="6"/>
        <v>1105.4458527766519</v>
      </c>
      <c r="K34">
        <f t="shared" si="7"/>
        <v>1105.4458527766519</v>
      </c>
      <c r="L34" t="str">
        <f t="shared" si="0"/>
        <v/>
      </c>
      <c r="M34" t="str">
        <f t="shared" si="1"/>
        <v/>
      </c>
    </row>
    <row r="35" spans="1:13">
      <c r="A35">
        <f t="shared" si="3"/>
        <v>28</v>
      </c>
      <c r="B35" s="5">
        <v>43498</v>
      </c>
      <c r="C35">
        <v>30</v>
      </c>
      <c r="D35" s="3"/>
      <c r="E35">
        <f>(E34*EXP(-1/$O$5)+C36)</f>
        <v>2399.1114079811723</v>
      </c>
      <c r="F35">
        <f t="shared" si="4"/>
        <v>2399.1114079811723</v>
      </c>
      <c r="G35">
        <f>(G34*EXP(-1/$O$6)+C36)</f>
        <v>866.29866939871295</v>
      </c>
      <c r="H35">
        <f t="shared" si="5"/>
        <v>1732.5973387974259</v>
      </c>
      <c r="I35" t="str">
        <f t="shared" si="2"/>
        <v/>
      </c>
      <c r="J35">
        <f t="shared" si="6"/>
        <v>1131.5140691837464</v>
      </c>
      <c r="K35">
        <f t="shared" si="7"/>
        <v>1131.5140691837464</v>
      </c>
      <c r="L35" t="str">
        <f t="shared" si="0"/>
        <v/>
      </c>
      <c r="M35" t="str">
        <f t="shared" si="1"/>
        <v/>
      </c>
    </row>
    <row r="36" spans="1:13">
      <c r="A36">
        <f t="shared" si="3"/>
        <v>29</v>
      </c>
      <c r="B36" s="5">
        <v>43499</v>
      </c>
      <c r="C36">
        <v>142</v>
      </c>
      <c r="D36" s="3"/>
      <c r="E36">
        <f>(E35*EXP(-1/$O$5)+C37)</f>
        <v>2607.6643630180133</v>
      </c>
      <c r="F36">
        <f t="shared" si="4"/>
        <v>2607.6643630180133</v>
      </c>
      <c r="G36">
        <f>(G35*EXP(-1/$O$6)+C37)</f>
        <v>1015.9751710847332</v>
      </c>
      <c r="H36">
        <f t="shared" si="5"/>
        <v>2031.9503421694665</v>
      </c>
      <c r="I36" t="str">
        <f t="shared" si="2"/>
        <v/>
      </c>
      <c r="J36">
        <f t="shared" si="6"/>
        <v>1040.7140208485469</v>
      </c>
      <c r="K36">
        <f t="shared" si="7"/>
        <v>1040.7140208485469</v>
      </c>
      <c r="L36" t="str">
        <f t="shared" si="0"/>
        <v/>
      </c>
      <c r="M36" t="str">
        <f t="shared" si="1"/>
        <v/>
      </c>
    </row>
    <row r="37" spans="1:13">
      <c r="A37">
        <f t="shared" si="3"/>
        <v>30</v>
      </c>
      <c r="B37" s="5">
        <v>43500</v>
      </c>
      <c r="C37">
        <v>265</v>
      </c>
      <c r="D37" s="3"/>
      <c r="E37">
        <f>(E36*EXP(-1/$O$5)+C38)</f>
        <v>2575.3104187791469</v>
      </c>
      <c r="F37">
        <f t="shared" si="4"/>
        <v>2575.3104187791469</v>
      </c>
      <c r="G37">
        <f>(G36*EXP(-1/$O$6)+C38)</f>
        <v>909.72642250826493</v>
      </c>
      <c r="H37">
        <f t="shared" si="5"/>
        <v>1819.4528450165299</v>
      </c>
      <c r="I37" t="str">
        <f t="shared" si="2"/>
        <v/>
      </c>
      <c r="J37">
        <f t="shared" si="6"/>
        <v>1220.857573762617</v>
      </c>
      <c r="K37">
        <f t="shared" si="7"/>
        <v>1220.857573762617</v>
      </c>
      <c r="L37" t="str">
        <f t="shared" si="0"/>
        <v/>
      </c>
      <c r="M37" t="str">
        <f t="shared" si="1"/>
        <v/>
      </c>
    </row>
    <row r="38" spans="1:13">
      <c r="A38">
        <f t="shared" si="3"/>
        <v>31</v>
      </c>
      <c r="B38" s="5">
        <v>43501</v>
      </c>
      <c r="C38">
        <v>29</v>
      </c>
      <c r="D38" s="3"/>
      <c r="E38">
        <f>(E37*EXP(-1/$O$5)+C39)</f>
        <v>2755.7177082783683</v>
      </c>
      <c r="F38">
        <f t="shared" si="4"/>
        <v>2755.7177082783683</v>
      </c>
      <c r="G38">
        <f>(G37*EXP(-1/$O$6)+C39)</f>
        <v>1029.6217304912111</v>
      </c>
      <c r="H38">
        <f t="shared" si="5"/>
        <v>2059.2434609824222</v>
      </c>
      <c r="I38" t="str">
        <f t="shared" si="2"/>
        <v/>
      </c>
      <c r="J38">
        <f t="shared" si="6"/>
        <v>1161.474247295946</v>
      </c>
      <c r="K38">
        <f t="shared" si="7"/>
        <v>1161.474247295946</v>
      </c>
      <c r="L38" t="str">
        <f t="shared" si="0"/>
        <v/>
      </c>
      <c r="M38" t="str">
        <f t="shared" si="1"/>
        <v/>
      </c>
    </row>
    <row r="39" spans="1:13">
      <c r="A39">
        <f t="shared" si="3"/>
        <v>32</v>
      </c>
      <c r="B39" s="5">
        <v>43502</v>
      </c>
      <c r="C39">
        <v>241</v>
      </c>
      <c r="D39" s="3"/>
      <c r="E39">
        <f>(E38*EXP(-1/$O$5)+C40)</f>
        <v>2837.8803185400329</v>
      </c>
      <c r="F39">
        <f t="shared" si="4"/>
        <v>2837.8803185400329</v>
      </c>
      <c r="G39">
        <f>(G38*EXP(-1/$O$6)+C40)</f>
        <v>1039.5563232653685</v>
      </c>
      <c r="H39">
        <f t="shared" si="5"/>
        <v>2079.112646530737</v>
      </c>
      <c r="I39" t="str">
        <f t="shared" si="2"/>
        <v/>
      </c>
      <c r="J39">
        <f t="shared" si="6"/>
        <v>1223.7676720092959</v>
      </c>
      <c r="K39">
        <f t="shared" si="7"/>
        <v>1223.7676720092959</v>
      </c>
      <c r="L39" t="str">
        <f t="shared" si="0"/>
        <v/>
      </c>
      <c r="M39" t="str">
        <f t="shared" si="1"/>
        <v/>
      </c>
    </row>
    <row r="40" spans="1:13">
      <c r="A40">
        <f t="shared" si="3"/>
        <v>33</v>
      </c>
      <c r="B40" s="5">
        <v>43503</v>
      </c>
      <c r="C40">
        <v>147</v>
      </c>
      <c r="D40" s="3"/>
      <c r="E40">
        <f>(E39*EXP(-1/$O$5)+C41)</f>
        <v>3100.1097811619911</v>
      </c>
      <c r="F40">
        <f t="shared" si="4"/>
        <v>3100.1097811619911</v>
      </c>
      <c r="G40">
        <f>(G39*EXP(-1/$O$6)+C41)</f>
        <v>1230.1684021843034</v>
      </c>
      <c r="H40">
        <f t="shared" si="5"/>
        <v>2460.3368043686069</v>
      </c>
      <c r="I40" t="str">
        <f t="shared" si="2"/>
        <v/>
      </c>
      <c r="J40">
        <f t="shared" si="6"/>
        <v>1104.7729767933843</v>
      </c>
      <c r="K40">
        <f t="shared" si="7"/>
        <v>1104.7729767933843</v>
      </c>
      <c r="L40" t="str">
        <f t="shared" si="0"/>
        <v/>
      </c>
      <c r="M40" t="str">
        <f t="shared" si="1"/>
        <v/>
      </c>
    </row>
    <row r="41" spans="1:13">
      <c r="A41">
        <f t="shared" si="3"/>
        <v>34</v>
      </c>
      <c r="B41" s="5">
        <v>43504</v>
      </c>
      <c r="C41">
        <v>329</v>
      </c>
      <c r="D41" s="3"/>
      <c r="E41">
        <f>(E40*EXP(-1/$O$5)+C42)</f>
        <v>3039.9303082607266</v>
      </c>
      <c r="F41">
        <f t="shared" si="4"/>
        <v>3039.9303082607266</v>
      </c>
      <c r="G41">
        <f>(G40*EXP(-1/$O$6)+C42)</f>
        <v>1079.1666822669258</v>
      </c>
      <c r="H41">
        <f t="shared" si="5"/>
        <v>2158.3333645338516</v>
      </c>
      <c r="I41" t="str">
        <f t="shared" si="2"/>
        <v/>
      </c>
      <c r="J41">
        <f t="shared" si="6"/>
        <v>1346.596943726875</v>
      </c>
      <c r="K41">
        <f t="shared" si="7"/>
        <v>1346.596943726875</v>
      </c>
      <c r="L41" t="str">
        <f t="shared" si="0"/>
        <v/>
      </c>
      <c r="M41" t="str">
        <f t="shared" si="1"/>
        <v/>
      </c>
    </row>
    <row r="42" spans="1:13">
      <c r="A42">
        <f t="shared" si="3"/>
        <v>35</v>
      </c>
      <c r="B42" s="5">
        <v>43505</v>
      </c>
      <c r="C42">
        <v>12.760881442360224</v>
      </c>
      <c r="D42" s="3"/>
      <c r="E42">
        <f>(E41*EXP(-1/$O$5)+C43)</f>
        <v>2968.4058754126254</v>
      </c>
      <c r="F42">
        <f t="shared" si="4"/>
        <v>2968.4058754126254</v>
      </c>
      <c r="G42">
        <f>(G41*EXP(-1/$O$6)+C43)</f>
        <v>935.50574700392417</v>
      </c>
      <c r="H42">
        <f t="shared" si="5"/>
        <v>1871.0114940078483</v>
      </c>
      <c r="I42" t="str">
        <f t="shared" si="2"/>
        <v/>
      </c>
      <c r="J42">
        <f t="shared" si="6"/>
        <v>1562.3943814047771</v>
      </c>
      <c r="K42">
        <f t="shared" si="7"/>
        <v>1562.3943814047771</v>
      </c>
      <c r="L42" t="str">
        <f t="shared" si="0"/>
        <v/>
      </c>
      <c r="M42" t="str">
        <f t="shared" si="1"/>
        <v/>
      </c>
    </row>
    <row r="43" spans="1:13">
      <c r="A43">
        <f t="shared" si="3"/>
        <v>36</v>
      </c>
      <c r="B43" s="5">
        <v>43506</v>
      </c>
      <c r="C43">
        <v>0</v>
      </c>
      <c r="D43" s="3"/>
      <c r="E43">
        <f>(E42*EXP(-1/$O$5)+C44)</f>
        <v>3072.5642918325948</v>
      </c>
      <c r="F43">
        <f t="shared" si="4"/>
        <v>3072.5642918325948</v>
      </c>
      <c r="G43">
        <f>(G42*EXP(-1/$O$6)+C44)</f>
        <v>984.96925716698649</v>
      </c>
      <c r="H43">
        <f t="shared" si="5"/>
        <v>1969.938514333973</v>
      </c>
      <c r="I43" t="str">
        <f t="shared" si="2"/>
        <v/>
      </c>
      <c r="J43">
        <f t="shared" si="6"/>
        <v>1567.6257774986218</v>
      </c>
      <c r="K43">
        <f t="shared" si="7"/>
        <v>1567.6257774986218</v>
      </c>
      <c r="L43" t="str">
        <f t="shared" si="0"/>
        <v/>
      </c>
      <c r="M43" t="str">
        <f t="shared" si="1"/>
        <v/>
      </c>
    </row>
    <row r="44" spans="1:13">
      <c r="A44">
        <f t="shared" si="3"/>
        <v>37</v>
      </c>
      <c r="B44" s="5">
        <v>43507</v>
      </c>
      <c r="C44">
        <v>174</v>
      </c>
      <c r="D44" s="3"/>
      <c r="E44">
        <f>(E43*EXP(-1/$O$5)+C45)</f>
        <v>3234.2720363932294</v>
      </c>
      <c r="F44">
        <f t="shared" si="4"/>
        <v>3234.2720363932294</v>
      </c>
      <c r="G44">
        <f>(G43*EXP(-1/$O$6)+C45)</f>
        <v>1087.8480809714138</v>
      </c>
      <c r="H44">
        <f t="shared" si="5"/>
        <v>2175.6961619428275</v>
      </c>
      <c r="I44" t="str">
        <f t="shared" si="2"/>
        <v/>
      </c>
      <c r="J44">
        <f t="shared" si="6"/>
        <v>1523.5758744504019</v>
      </c>
      <c r="K44">
        <f t="shared" si="7"/>
        <v>1523.5758744504019</v>
      </c>
      <c r="L44" t="str">
        <f t="shared" si="0"/>
        <v/>
      </c>
      <c r="M44" t="str">
        <f t="shared" si="1"/>
        <v/>
      </c>
    </row>
    <row r="45" spans="1:13">
      <c r="A45">
        <f t="shared" si="3"/>
        <v>38</v>
      </c>
      <c r="B45" s="5">
        <v>43508</v>
      </c>
      <c r="C45">
        <v>234</v>
      </c>
      <c r="D45" s="3"/>
      <c r="E45">
        <f>(E44*EXP(-1/$O$5)+C46)</f>
        <v>3455.1750704690821</v>
      </c>
      <c r="F45">
        <f t="shared" si="4"/>
        <v>3455.1750704690821</v>
      </c>
      <c r="G45">
        <f>(G44*EXP(-1/$O$6)+C46)</f>
        <v>1240.0314596797648</v>
      </c>
      <c r="H45">
        <f t="shared" si="5"/>
        <v>2480.0629193595296</v>
      </c>
      <c r="I45" t="str">
        <f t="shared" si="2"/>
        <v/>
      </c>
      <c r="J45">
        <f t="shared" si="6"/>
        <v>1440.1121511095525</v>
      </c>
      <c r="K45">
        <f t="shared" si="7"/>
        <v>1440.1121511095525</v>
      </c>
      <c r="L45" t="str">
        <f t="shared" si="0"/>
        <v/>
      </c>
      <c r="M45" t="str">
        <f t="shared" si="1"/>
        <v/>
      </c>
    </row>
    <row r="46" spans="1:13">
      <c r="A46">
        <f t="shared" si="3"/>
        <v>39</v>
      </c>
      <c r="B46" s="5">
        <v>43509</v>
      </c>
      <c r="C46">
        <v>297</v>
      </c>
      <c r="D46" s="3"/>
      <c r="E46">
        <f>(E45*EXP(-1/$O$5)+C47)</f>
        <v>3403.8806287397283</v>
      </c>
      <c r="F46">
        <f t="shared" si="4"/>
        <v>3403.8806287397283</v>
      </c>
      <c r="G46">
        <f>(G45*EXP(-1/$O$6)+C47)</f>
        <v>1104.9558673913466</v>
      </c>
      <c r="H46">
        <f t="shared" si="5"/>
        <v>2209.9117347826932</v>
      </c>
      <c r="I46" t="str">
        <f t="shared" si="2"/>
        <v/>
      </c>
      <c r="J46">
        <f t="shared" si="6"/>
        <v>1658.9688939570351</v>
      </c>
      <c r="K46">
        <f t="shared" si="7"/>
        <v>1658.9688939570351</v>
      </c>
      <c r="L46" t="str">
        <f t="shared" si="0"/>
        <v/>
      </c>
      <c r="M46" t="str">
        <f t="shared" si="1"/>
        <v/>
      </c>
    </row>
    <row r="47" spans="1:13">
      <c r="A47">
        <f t="shared" si="3"/>
        <v>40</v>
      </c>
      <c r="B47" s="5">
        <v>43510</v>
      </c>
      <c r="C47">
        <v>30</v>
      </c>
      <c r="D47" s="3"/>
      <c r="E47">
        <f>(E46*EXP(-1/$O$5)+C48)</f>
        <v>3582.7930587083806</v>
      </c>
      <c r="F47">
        <f t="shared" si="4"/>
        <v>3582.7930587083806</v>
      </c>
      <c r="G47">
        <f>(G46*EXP(-1/$O$6)+C48)</f>
        <v>1216.8618216408508</v>
      </c>
      <c r="H47">
        <f t="shared" si="5"/>
        <v>2433.7236432817017</v>
      </c>
      <c r="I47" t="str">
        <f t="shared" si="2"/>
        <v/>
      </c>
      <c r="J47">
        <f t="shared" si="6"/>
        <v>1614.0694154266789</v>
      </c>
      <c r="K47">
        <f t="shared" si="7"/>
        <v>1614.0694154266789</v>
      </c>
      <c r="L47" t="str">
        <f t="shared" si="0"/>
        <v/>
      </c>
      <c r="M47" t="str">
        <f t="shared" si="1"/>
        <v/>
      </c>
    </row>
    <row r="48" spans="1:13">
      <c r="A48">
        <f t="shared" si="3"/>
        <v>41</v>
      </c>
      <c r="B48" s="5">
        <v>43511</v>
      </c>
      <c r="C48">
        <v>259</v>
      </c>
      <c r="D48" s="3"/>
      <c r="E48">
        <f>(E47*EXP(-1/$O$5)+C49)</f>
        <v>3909.4959809629222</v>
      </c>
      <c r="F48">
        <f t="shared" si="4"/>
        <v>3909.4959809629222</v>
      </c>
      <c r="G48">
        <f>(G47*EXP(-1/$O$6)+C49)</f>
        <v>1465.8706202302008</v>
      </c>
      <c r="H48">
        <f t="shared" si="5"/>
        <v>2931.7412404604015</v>
      </c>
      <c r="I48" t="str">
        <f t="shared" si="2"/>
        <v/>
      </c>
      <c r="J48">
        <f t="shared" si="6"/>
        <v>1442.7547405025202</v>
      </c>
      <c r="K48">
        <f t="shared" si="7"/>
        <v>1442.7547405025202</v>
      </c>
      <c r="L48" t="str">
        <f t="shared" si="0"/>
        <v/>
      </c>
      <c r="M48" t="str">
        <f t="shared" si="1"/>
        <v/>
      </c>
    </row>
    <row r="49" spans="1:13">
      <c r="A49">
        <f t="shared" si="3"/>
        <v>42</v>
      </c>
      <c r="B49" s="5">
        <v>43512</v>
      </c>
      <c r="C49">
        <v>411</v>
      </c>
      <c r="D49" s="3"/>
      <c r="E49">
        <f>(E48*EXP(-1/$O$5)+C50)</f>
        <v>4153.5121344910312</v>
      </c>
      <c r="F49">
        <f t="shared" si="4"/>
        <v>4153.5121344910312</v>
      </c>
      <c r="G49">
        <f>(G48*EXP(-1/$O$6)+C50)</f>
        <v>1606.7308445706524</v>
      </c>
      <c r="H49">
        <f t="shared" si="5"/>
        <v>3213.4616891413048</v>
      </c>
      <c r="I49" t="str">
        <f t="shared" si="2"/>
        <v/>
      </c>
      <c r="J49">
        <f t="shared" si="6"/>
        <v>1405.0504453497265</v>
      </c>
      <c r="K49">
        <f t="shared" si="7"/>
        <v>1405.0504453497265</v>
      </c>
      <c r="L49" t="str">
        <f t="shared" si="0"/>
        <v/>
      </c>
      <c r="M49" t="str">
        <f t="shared" si="1"/>
        <v/>
      </c>
    </row>
    <row r="50" spans="1:13">
      <c r="A50">
        <f t="shared" si="3"/>
        <v>43</v>
      </c>
      <c r="B50" s="5">
        <v>43513</v>
      </c>
      <c r="C50">
        <v>336</v>
      </c>
      <c r="D50" s="3"/>
      <c r="E50">
        <f>(E49*EXP(-1/$O$5)+C51)</f>
        <v>4081.7869994970165</v>
      </c>
      <c r="F50">
        <f t="shared" si="4"/>
        <v>4081.7869994970165</v>
      </c>
      <c r="G50">
        <f>(G49*EXP(-1/$O$6)+C51)</f>
        <v>1418.8394600052427</v>
      </c>
      <c r="H50">
        <f t="shared" si="5"/>
        <v>2837.6789200104854</v>
      </c>
      <c r="I50" t="str">
        <f t="shared" si="2"/>
        <v/>
      </c>
      <c r="J50">
        <f t="shared" si="6"/>
        <v>1709.1080794865316</v>
      </c>
      <c r="K50">
        <f t="shared" si="7"/>
        <v>1709.1080794865316</v>
      </c>
      <c r="L50" t="str">
        <f t="shared" si="0"/>
        <v/>
      </c>
      <c r="M50" t="str">
        <f t="shared" si="1"/>
        <v/>
      </c>
    </row>
    <row r="51" spans="1:13">
      <c r="A51">
        <f t="shared" si="3"/>
        <v>44</v>
      </c>
      <c r="B51" s="5">
        <v>43514</v>
      </c>
      <c r="C51">
        <v>26</v>
      </c>
      <c r="D51" s="3"/>
      <c r="E51">
        <f>(E50*EXP(-1/$O$5)+C52)</f>
        <v>4228.7494359540506</v>
      </c>
      <c r="F51">
        <f t="shared" si="4"/>
        <v>4228.7494359540506</v>
      </c>
      <c r="G51">
        <f>(G50*EXP(-1/$O$6)+C52)</f>
        <v>1472.9605711720267</v>
      </c>
      <c r="H51">
        <f t="shared" si="5"/>
        <v>2945.9211423440534</v>
      </c>
      <c r="I51" t="str">
        <f t="shared" si="2"/>
        <v/>
      </c>
      <c r="J51">
        <f t="shared" si="6"/>
        <v>1747.8282936099972</v>
      </c>
      <c r="K51">
        <f t="shared" si="7"/>
        <v>1747.8282936099972</v>
      </c>
      <c r="L51" t="str">
        <f t="shared" si="0"/>
        <v/>
      </c>
      <c r="M51" t="str">
        <f t="shared" si="1"/>
        <v/>
      </c>
    </row>
    <row r="52" spans="1:13">
      <c r="A52">
        <f t="shared" si="3"/>
        <v>45</v>
      </c>
      <c r="B52" s="5">
        <v>43515</v>
      </c>
      <c r="C52">
        <v>243</v>
      </c>
      <c r="D52" s="3"/>
      <c r="E52">
        <f>(E51*EXP(-1/$O$5)+C53)</f>
        <v>4481.2540941557745</v>
      </c>
      <c r="F52">
        <f t="shared" si="4"/>
        <v>4481.2540941557745</v>
      </c>
      <c r="G52">
        <f>(G51*EXP(-1/$O$6)+C53)</f>
        <v>1628.8769663524345</v>
      </c>
      <c r="H52">
        <f t="shared" si="5"/>
        <v>3257.7539327048689</v>
      </c>
      <c r="I52" t="str">
        <f t="shared" si="2"/>
        <v/>
      </c>
      <c r="J52">
        <f t="shared" si="6"/>
        <v>1688.5001614509056</v>
      </c>
      <c r="K52">
        <f t="shared" si="7"/>
        <v>1688.5001614509056</v>
      </c>
      <c r="L52" t="str">
        <f t="shared" si="0"/>
        <v/>
      </c>
      <c r="M52" t="str">
        <f t="shared" si="1"/>
        <v/>
      </c>
    </row>
    <row r="53" spans="1:13">
      <c r="A53">
        <f t="shared" si="3"/>
        <v>46</v>
      </c>
      <c r="B53" s="5">
        <v>43516</v>
      </c>
      <c r="C53">
        <v>352</v>
      </c>
      <c r="D53" s="3"/>
      <c r="E53">
        <f>(E52*EXP(-1/$O$5)+C54)</f>
        <v>4413.8177436375599</v>
      </c>
      <c r="F53">
        <f t="shared" si="4"/>
        <v>4413.8177436375599</v>
      </c>
      <c r="G53">
        <f>(G52*EXP(-1/$O$6)+C54)</f>
        <v>1450.0374435430456</v>
      </c>
      <c r="H53">
        <f t="shared" si="5"/>
        <v>2900.0748870860912</v>
      </c>
      <c r="I53" t="str">
        <f t="shared" si="2"/>
        <v/>
      </c>
      <c r="J53">
        <f t="shared" si="6"/>
        <v>1978.7428565514688</v>
      </c>
      <c r="K53">
        <f t="shared" si="7"/>
        <v>1978.7428565514688</v>
      </c>
      <c r="L53" t="str">
        <f t="shared" si="0"/>
        <v/>
      </c>
      <c r="M53" t="str">
        <f t="shared" si="1"/>
        <v/>
      </c>
    </row>
    <row r="54" spans="1:13">
      <c r="A54">
        <f t="shared" si="3"/>
        <v>47</v>
      </c>
      <c r="B54" s="5">
        <v>43517</v>
      </c>
      <c r="C54">
        <v>38</v>
      </c>
      <c r="D54" s="3"/>
      <c r="E54">
        <f>(E53*EXP(-1/$O$5)+C55)</f>
        <v>4625.9680567053665</v>
      </c>
      <c r="F54">
        <f t="shared" si="4"/>
        <v>4625.9680567053665</v>
      </c>
      <c r="G54">
        <f>(G53*EXP(-1/$O$6)+C55)</f>
        <v>1573.005413617718</v>
      </c>
      <c r="H54">
        <f t="shared" si="5"/>
        <v>3146.010827235436</v>
      </c>
      <c r="I54" t="str">
        <f t="shared" si="2"/>
        <v/>
      </c>
      <c r="J54">
        <f t="shared" si="6"/>
        <v>1944.9572294699306</v>
      </c>
      <c r="K54">
        <f t="shared" si="7"/>
        <v>1944.9572294699306</v>
      </c>
      <c r="L54" t="str">
        <f t="shared" si="0"/>
        <v/>
      </c>
      <c r="M54" t="str">
        <f t="shared" si="1"/>
        <v/>
      </c>
    </row>
    <row r="55" spans="1:13">
      <c r="A55">
        <f t="shared" si="3"/>
        <v>48</v>
      </c>
      <c r="B55" s="5">
        <v>43518</v>
      </c>
      <c r="C55">
        <v>316</v>
      </c>
      <c r="D55" s="3"/>
      <c r="E55">
        <f>(E54*EXP(-1/$O$5)+C56)</f>
        <v>4864.126830730489</v>
      </c>
      <c r="F55">
        <f t="shared" si="4"/>
        <v>4864.126830730489</v>
      </c>
      <c r="G55">
        <f>(G54*EXP(-1/$O$6)+C56)</f>
        <v>1710.603629252593</v>
      </c>
      <c r="H55">
        <f t="shared" si="5"/>
        <v>3421.207258505186</v>
      </c>
      <c r="I55" t="str">
        <f t="shared" si="2"/>
        <v/>
      </c>
      <c r="J55">
        <f t="shared" si="6"/>
        <v>1907.919572225303</v>
      </c>
      <c r="K55">
        <f t="shared" si="7"/>
        <v>1907.919572225303</v>
      </c>
      <c r="L55" t="str">
        <f t="shared" si="0"/>
        <v/>
      </c>
      <c r="M55" t="str">
        <f t="shared" si="1"/>
        <v/>
      </c>
    </row>
    <row r="56" spans="1:13">
      <c r="A56">
        <f t="shared" si="3"/>
        <v>49</v>
      </c>
      <c r="B56" s="5">
        <v>43519</v>
      </c>
      <c r="C56">
        <v>347</v>
      </c>
      <c r="D56" s="3"/>
      <c r="E56">
        <f>(E55*EXP(-1/$O$5)+C57)</f>
        <v>4749.6821304938312</v>
      </c>
      <c r="F56">
        <f t="shared" si="4"/>
        <v>4749.6821304938312</v>
      </c>
      <c r="G56">
        <f>(G55*EXP(-1/$O$6)+C57)</f>
        <v>1482.8844814315262</v>
      </c>
      <c r="H56">
        <f t="shared" si="5"/>
        <v>2965.7689628630524</v>
      </c>
      <c r="I56" t="str">
        <f t="shared" si="2"/>
        <v/>
      </c>
      <c r="J56">
        <f t="shared" si="6"/>
        <v>2248.9131676307788</v>
      </c>
      <c r="K56">
        <f t="shared" si="7"/>
        <v>2248.9131676307788</v>
      </c>
      <c r="L56" t="str">
        <f t="shared" si="0"/>
        <v/>
      </c>
      <c r="M56" t="str">
        <f t="shared" si="1"/>
        <v/>
      </c>
    </row>
    <row r="57" spans="1:13">
      <c r="A57">
        <f t="shared" si="3"/>
        <v>50</v>
      </c>
      <c r="B57" s="5">
        <v>43520</v>
      </c>
      <c r="C57">
        <v>0</v>
      </c>
      <c r="D57" s="3"/>
      <c r="E57">
        <f>(E56*EXP(-1/$O$5)+C58)</f>
        <v>4694.9301210253316</v>
      </c>
      <c r="F57">
        <f t="shared" si="4"/>
        <v>4694.9301210253316</v>
      </c>
      <c r="G57">
        <f>(G56*EXP(-1/$O$6)+C58)</f>
        <v>1342.4797848354985</v>
      </c>
      <c r="H57">
        <f t="shared" si="5"/>
        <v>2684.9595696709971</v>
      </c>
      <c r="I57" t="str">
        <f t="shared" si="2"/>
        <v/>
      </c>
      <c r="J57">
        <f t="shared" si="6"/>
        <v>2474.9705513543345</v>
      </c>
      <c r="K57">
        <f t="shared" si="7"/>
        <v>2474.9705513543345</v>
      </c>
      <c r="L57" t="str">
        <f t="shared" si="0"/>
        <v/>
      </c>
      <c r="M57" t="str">
        <f t="shared" si="1"/>
        <v/>
      </c>
    </row>
    <row r="58" spans="1:13">
      <c r="A58">
        <f t="shared" si="3"/>
        <v>51</v>
      </c>
      <c r="B58" s="5">
        <v>43521</v>
      </c>
      <c r="C58">
        <v>57</v>
      </c>
      <c r="D58" s="3"/>
      <c r="E58">
        <f>(E57*EXP(-1/$O$5)+C59)</f>
        <v>4629.4663339920262</v>
      </c>
      <c r="F58">
        <f t="shared" si="4"/>
        <v>4629.4663339920262</v>
      </c>
      <c r="G58">
        <f>(G57*EXP(-1/$O$6)+C59)</f>
        <v>1208.7660563352727</v>
      </c>
      <c r="H58">
        <f t="shared" si="5"/>
        <v>2417.5321126705453</v>
      </c>
      <c r="I58" t="str">
        <f t="shared" si="2"/>
        <v/>
      </c>
      <c r="J58">
        <f t="shared" si="6"/>
        <v>2676.9342213214809</v>
      </c>
      <c r="K58">
        <f t="shared" si="7"/>
        <v>2676.9342213214809</v>
      </c>
      <c r="L58" t="str">
        <f t="shared" si="0"/>
        <v/>
      </c>
      <c r="M58" t="str">
        <f t="shared" si="1"/>
        <v/>
      </c>
    </row>
    <row r="59" spans="1:13">
      <c r="A59">
        <f t="shared" si="3"/>
        <v>52</v>
      </c>
      <c r="B59" s="5">
        <v>43522</v>
      </c>
      <c r="C59">
        <v>45</v>
      </c>
      <c r="D59" s="3"/>
      <c r="E59">
        <f>(E58*EXP(-1/$O$5)+C60)</f>
        <v>4548.5427994529709</v>
      </c>
      <c r="F59">
        <f t="shared" si="4"/>
        <v>4548.5427994529709</v>
      </c>
      <c r="G59">
        <f>(G58*EXP(-1/$O$6)+C60)</f>
        <v>1075.8525802052309</v>
      </c>
      <c r="H59">
        <f t="shared" si="5"/>
        <v>2151.7051604104618</v>
      </c>
      <c r="I59" t="str">
        <f t="shared" si="2"/>
        <v/>
      </c>
      <c r="J59">
        <f t="shared" si="6"/>
        <v>2861.8376390425092</v>
      </c>
      <c r="K59">
        <f t="shared" si="7"/>
        <v>2861.8376390425092</v>
      </c>
      <c r="L59" t="str">
        <f t="shared" si="0"/>
        <v/>
      </c>
      <c r="M59" t="str">
        <f t="shared" si="1"/>
        <v/>
      </c>
    </row>
    <row r="60" spans="1:13">
      <c r="A60">
        <f t="shared" si="3"/>
        <v>53</v>
      </c>
      <c r="B60" s="5">
        <v>43523</v>
      </c>
      <c r="C60">
        <v>28</v>
      </c>
      <c r="D60" s="3"/>
      <c r="E60">
        <f>(E59*EXP(-1/$O$5)+C61)</f>
        <v>4632.5232591917584</v>
      </c>
      <c r="F60">
        <f t="shared" si="4"/>
        <v>4632.5232591917584</v>
      </c>
      <c r="G60">
        <f>(G59*EXP(-1/$O$6)+C61)</f>
        <v>1123.6328251691243</v>
      </c>
      <c r="H60">
        <f t="shared" si="5"/>
        <v>2247.2656503382486</v>
      </c>
      <c r="I60" t="str">
        <f t="shared" si="2"/>
        <v/>
      </c>
      <c r="J60">
        <f t="shared" si="6"/>
        <v>2850.2576088535097</v>
      </c>
      <c r="K60">
        <f t="shared" si="7"/>
        <v>2850.2576088535097</v>
      </c>
      <c r="L60" t="str">
        <f t="shared" si="0"/>
        <v/>
      </c>
      <c r="M60" t="str">
        <f t="shared" si="1"/>
        <v/>
      </c>
    </row>
    <row r="61" spans="1:13">
      <c r="A61">
        <f t="shared" si="3"/>
        <v>54</v>
      </c>
      <c r="B61" s="5">
        <v>43524</v>
      </c>
      <c r="C61">
        <v>191</v>
      </c>
      <c r="D61" s="3"/>
      <c r="E61">
        <f>(E60*EXP(-1/$O$5)+C62)</f>
        <v>4608.5278003587237</v>
      </c>
      <c r="F61">
        <f t="shared" si="4"/>
        <v>4608.5278003587237</v>
      </c>
      <c r="G61">
        <f>(G60*EXP(-1/$O$6)+C62)</f>
        <v>1059.0524635729735</v>
      </c>
      <c r="H61">
        <f t="shared" si="5"/>
        <v>2118.1049271459469</v>
      </c>
      <c r="I61" t="str">
        <f t="shared" si="2"/>
        <v/>
      </c>
      <c r="J61">
        <f t="shared" si="6"/>
        <v>2955.4228732127767</v>
      </c>
      <c r="K61">
        <f t="shared" si="7"/>
        <v>2955.4228732127767</v>
      </c>
      <c r="L61" t="str">
        <f t="shared" si="0"/>
        <v/>
      </c>
      <c r="M61" t="str">
        <f t="shared" si="1"/>
        <v/>
      </c>
    </row>
    <row r="62" spans="1:13">
      <c r="A62">
        <f t="shared" si="3"/>
        <v>55</v>
      </c>
      <c r="B62" s="5">
        <v>43525</v>
      </c>
      <c r="C62">
        <v>85</v>
      </c>
      <c r="D62" s="3"/>
      <c r="E62">
        <f>(E61*EXP(-1/$O$5)+C63)</f>
        <v>4743.0969142000358</v>
      </c>
      <c r="F62">
        <f t="shared" si="4"/>
        <v>4743.0969142000358</v>
      </c>
      <c r="G62">
        <f>(G61*EXP(-1/$O$6)+C63)</f>
        <v>1161.0691753473948</v>
      </c>
      <c r="H62">
        <f t="shared" si="5"/>
        <v>2322.1383506947896</v>
      </c>
      <c r="I62" t="str">
        <f t="shared" si="2"/>
        <v/>
      </c>
      <c r="J62">
        <f t="shared" si="6"/>
        <v>2885.9585635052463</v>
      </c>
      <c r="K62">
        <f t="shared" si="7"/>
        <v>2885.9585635052463</v>
      </c>
      <c r="L62" t="str">
        <f t="shared" si="0"/>
        <v/>
      </c>
      <c r="M62" t="str">
        <f t="shared" si="1"/>
        <v/>
      </c>
    </row>
    <row r="63" spans="1:13">
      <c r="A63">
        <f t="shared" si="3"/>
        <v>56</v>
      </c>
      <c r="B63" s="5">
        <v>43526</v>
      </c>
      <c r="C63">
        <v>243</v>
      </c>
      <c r="D63" s="3"/>
      <c r="E63">
        <f>(E62*EXP(-1/$O$5)+C64)</f>
        <v>4948.4998437639597</v>
      </c>
      <c r="F63">
        <f t="shared" si="4"/>
        <v>4948.4998437639597</v>
      </c>
      <c r="G63">
        <f>(G62*EXP(-1/$O$6)+C64)</f>
        <v>1323.5052081898248</v>
      </c>
      <c r="H63">
        <f t="shared" si="5"/>
        <v>2647.0104163796495</v>
      </c>
      <c r="I63" t="str">
        <f t="shared" si="2"/>
        <v/>
      </c>
      <c r="J63">
        <f t="shared" si="6"/>
        <v>2766.4894273843101</v>
      </c>
      <c r="K63">
        <f t="shared" si="7"/>
        <v>2766.4894273843101</v>
      </c>
      <c r="L63" t="str">
        <f t="shared" si="0"/>
        <v/>
      </c>
      <c r="M63" t="str">
        <f t="shared" si="1"/>
        <v/>
      </c>
    </row>
    <row r="64" spans="1:13">
      <c r="A64">
        <f t="shared" si="3"/>
        <v>57</v>
      </c>
      <c r="B64" s="5">
        <v>43527</v>
      </c>
      <c r="C64">
        <v>317</v>
      </c>
      <c r="D64" s="3"/>
      <c r="E64">
        <f>(E63*EXP(-1/$O$5)+C65)</f>
        <v>4874.0699888385561</v>
      </c>
      <c r="F64">
        <f t="shared" si="4"/>
        <v>4874.0699888385561</v>
      </c>
      <c r="G64">
        <f>(G63*EXP(-1/$O$6)+C65)</f>
        <v>1189.3174151840221</v>
      </c>
      <c r="H64">
        <f t="shared" si="5"/>
        <v>2378.6348303680443</v>
      </c>
      <c r="I64" t="str">
        <f t="shared" si="2"/>
        <v/>
      </c>
      <c r="J64">
        <f t="shared" si="6"/>
        <v>2960.4351584705119</v>
      </c>
      <c r="K64">
        <f t="shared" si="7"/>
        <v>2960.4351584705119</v>
      </c>
      <c r="L64" t="str">
        <f t="shared" si="0"/>
        <v/>
      </c>
      <c r="M64" t="str">
        <f t="shared" si="1"/>
        <v/>
      </c>
    </row>
    <row r="65" spans="1:13">
      <c r="A65">
        <f t="shared" si="3"/>
        <v>58</v>
      </c>
      <c r="B65" s="5">
        <v>43528</v>
      </c>
      <c r="C65">
        <v>42</v>
      </c>
      <c r="D65" s="3"/>
      <c r="E65">
        <f>(E64*EXP(-1/$O$5)+C66)</f>
        <v>4891.3913428622654</v>
      </c>
      <c r="F65">
        <f t="shared" si="4"/>
        <v>4891.3913428622654</v>
      </c>
      <c r="G65">
        <f>(G64*EXP(-1/$O$6)+C66)</f>
        <v>1162.9929830110398</v>
      </c>
      <c r="H65">
        <f t="shared" si="5"/>
        <v>2325.9859660220795</v>
      </c>
      <c r="I65" t="str">
        <f t="shared" si="2"/>
        <v/>
      </c>
      <c r="J65">
        <f t="shared" si="6"/>
        <v>3030.4053768401859</v>
      </c>
      <c r="K65">
        <f t="shared" si="7"/>
        <v>3030.4053768401859</v>
      </c>
      <c r="L65" t="str">
        <f t="shared" si="0"/>
        <v/>
      </c>
      <c r="M65" t="str">
        <f t="shared" si="1"/>
        <v/>
      </c>
    </row>
    <row r="66" spans="1:13">
      <c r="A66">
        <f t="shared" si="3"/>
        <v>59</v>
      </c>
      <c r="B66" s="5">
        <v>43529</v>
      </c>
      <c r="C66">
        <v>132</v>
      </c>
      <c r="D66" s="3"/>
      <c r="E66">
        <f>(E65*EXP(-1/$O$5)+C67)</f>
        <v>4986.3051546408979</v>
      </c>
      <c r="F66">
        <f t="shared" si="4"/>
        <v>4986.3051546408979</v>
      </c>
      <c r="G66">
        <f>(G65*EXP(-1/$O$6)+C67)</f>
        <v>1218.1729145368088</v>
      </c>
      <c r="H66">
        <f t="shared" si="5"/>
        <v>2436.3458290736176</v>
      </c>
      <c r="I66" t="str">
        <f t="shared" si="2"/>
        <v/>
      </c>
      <c r="J66">
        <f t="shared" si="6"/>
        <v>3014.9593255672803</v>
      </c>
      <c r="K66">
        <f t="shared" si="7"/>
        <v>3014.9593255672803</v>
      </c>
      <c r="L66" t="str">
        <f t="shared" si="0"/>
        <v/>
      </c>
      <c r="M66" t="str">
        <f t="shared" si="1"/>
        <v/>
      </c>
    </row>
    <row r="67" spans="1:13">
      <c r="A67">
        <f t="shared" si="3"/>
        <v>60</v>
      </c>
      <c r="B67" s="5">
        <v>43530</v>
      </c>
      <c r="C67">
        <v>210</v>
      </c>
      <c r="D67" s="3">
        <v>454</v>
      </c>
      <c r="E67">
        <f>(E66*EXP(-1/$O$5)+C68)</f>
        <v>4877.9858045149722</v>
      </c>
      <c r="F67">
        <f t="shared" si="4"/>
        <v>4877.9858045149722</v>
      </c>
      <c r="G67">
        <f>(G66*EXP(-1/$O$6)+C68)</f>
        <v>1065.0071776862262</v>
      </c>
      <c r="H67">
        <f t="shared" si="5"/>
        <v>2130.0143553724524</v>
      </c>
      <c r="I67">
        <f t="shared" si="2"/>
        <v>3221.9714491425198</v>
      </c>
      <c r="J67">
        <f t="shared" si="6"/>
        <v>3212.9714491425198</v>
      </c>
      <c r="K67">
        <f t="shared" si="7"/>
        <v>3221.9714491425198</v>
      </c>
      <c r="L67">
        <f t="shared" ref="L67:L130" si="8">IF(ISBLANK(D67),"",(K67-D67))</f>
        <v>2767.9714491425198</v>
      </c>
      <c r="M67">
        <f t="shared" ref="M67:M130" si="9">IF(L67="","",(ABS(L67)/D67)*100)</f>
        <v>609.68534122081928</v>
      </c>
    </row>
    <row r="68" spans="1:13">
      <c r="A68">
        <f t="shared" si="3"/>
        <v>61</v>
      </c>
      <c r="B68" s="5">
        <v>43531</v>
      </c>
      <c r="C68">
        <v>9</v>
      </c>
      <c r="D68" s="3"/>
      <c r="E68">
        <f>(E67*EXP(-1/$O$5)+C69)</f>
        <v>4919.2150260004346</v>
      </c>
      <c r="F68">
        <f t="shared" si="4"/>
        <v>4919.2150260004346</v>
      </c>
      <c r="G68">
        <f>(G67*EXP(-1/$O$6)+C69)</f>
        <v>1079.2311854115042</v>
      </c>
      <c r="H68">
        <f t="shared" si="5"/>
        <v>2158.4623708230083</v>
      </c>
      <c r="I68" t="str">
        <f t="shared" si="2"/>
        <v/>
      </c>
      <c r="J68">
        <f t="shared" si="6"/>
        <v>3225.7526551774263</v>
      </c>
      <c r="K68">
        <f t="shared" si="7"/>
        <v>3225.7526551774263</v>
      </c>
      <c r="L68" t="str">
        <f t="shared" si="8"/>
        <v/>
      </c>
      <c r="M68" t="str">
        <f t="shared" si="9"/>
        <v/>
      </c>
    </row>
    <row r="69" spans="1:13">
      <c r="A69">
        <f t="shared" si="3"/>
        <v>62</v>
      </c>
      <c r="B69" s="5">
        <v>43532</v>
      </c>
      <c r="C69">
        <v>156</v>
      </c>
      <c r="D69" s="3"/>
      <c r="E69">
        <f>(E68*EXP(-1/$O$5)+C70)</f>
        <v>5037.4741934437034</v>
      </c>
      <c r="F69">
        <f t="shared" si="4"/>
        <v>5037.4741934437034</v>
      </c>
      <c r="G69">
        <f>(G68*EXP(-1/$O$6)+C70)</f>
        <v>1169.5616633544237</v>
      </c>
      <c r="H69">
        <f t="shared" si="5"/>
        <v>2339.1233267088473</v>
      </c>
      <c r="I69" t="str">
        <f t="shared" si="2"/>
        <v/>
      </c>
      <c r="J69">
        <f t="shared" si="6"/>
        <v>3163.350866734856</v>
      </c>
      <c r="K69">
        <f t="shared" si="7"/>
        <v>3163.350866734856</v>
      </c>
      <c r="L69" t="str">
        <f t="shared" si="8"/>
        <v/>
      </c>
      <c r="M69" t="str">
        <f t="shared" si="9"/>
        <v/>
      </c>
    </row>
    <row r="70" spans="1:13">
      <c r="A70">
        <f t="shared" si="3"/>
        <v>63</v>
      </c>
      <c r="B70" s="5">
        <v>43533</v>
      </c>
      <c r="C70">
        <v>234</v>
      </c>
      <c r="D70" s="3"/>
      <c r="E70">
        <f>(E69*EXP(-1/$O$5)+C71)</f>
        <v>4924.8824464516329</v>
      </c>
      <c r="F70">
        <f t="shared" si="4"/>
        <v>4924.8824464516329</v>
      </c>
      <c r="G70">
        <f>(G69*EXP(-1/$O$6)+C71)</f>
        <v>1019.798682669523</v>
      </c>
      <c r="H70">
        <f t="shared" si="5"/>
        <v>2039.5973653390461</v>
      </c>
      <c r="I70" t="str">
        <f t="shared" si="2"/>
        <v/>
      </c>
      <c r="J70">
        <f t="shared" si="6"/>
        <v>3350.2850811125868</v>
      </c>
      <c r="K70">
        <f t="shared" si="7"/>
        <v>3350.2850811125868</v>
      </c>
      <c r="L70" t="str">
        <f t="shared" si="8"/>
        <v/>
      </c>
      <c r="M70" t="str">
        <f t="shared" si="9"/>
        <v/>
      </c>
    </row>
    <row r="71" spans="1:13">
      <c r="A71">
        <f t="shared" si="3"/>
        <v>64</v>
      </c>
      <c r="B71" s="5">
        <v>43534</v>
      </c>
      <c r="C71">
        <v>5.9315243125113817</v>
      </c>
      <c r="D71" s="3"/>
      <c r="E71">
        <f>(E70*EXP(-1/$O$5)+C72)</f>
        <v>4843.0082690506524</v>
      </c>
      <c r="F71">
        <f t="shared" si="4"/>
        <v>4843.0082690506524</v>
      </c>
      <c r="G71">
        <f>(G70*EXP(-1/$O$6)+C72)</f>
        <v>918.040940200558</v>
      </c>
      <c r="H71">
        <f t="shared" si="5"/>
        <v>1836.081880401116</v>
      </c>
      <c r="I71" t="str">
        <f t="shared" ref="I71:I134" si="10">IF(ISBLANK(D71),"",($O$2+((E70*EXP(-1/$O$5))*$O$3)-((G70*EXP(-1/$O$6))*$O$4)))</f>
        <v/>
      </c>
      <c r="J71">
        <f t="shared" si="6"/>
        <v>3471.9263886495364</v>
      </c>
      <c r="K71">
        <f t="shared" si="7"/>
        <v>3471.9263886495364</v>
      </c>
      <c r="L71" t="str">
        <f t="shared" si="8"/>
        <v/>
      </c>
      <c r="M71" t="str">
        <f t="shared" si="9"/>
        <v/>
      </c>
    </row>
    <row r="72" spans="1:13">
      <c r="A72">
        <f t="shared" ref="A72:A135" si="11">A71+1</f>
        <v>65</v>
      </c>
      <c r="B72" s="5">
        <v>43535</v>
      </c>
      <c r="C72">
        <v>34</v>
      </c>
      <c r="D72" s="3"/>
      <c r="E72">
        <f>(E71*EXP(-1/$O$5)+C73)</f>
        <v>4868.0604529506518</v>
      </c>
      <c r="F72">
        <f t="shared" ref="F72:F135" si="12">E72*$O$3</f>
        <v>4868.0604529506518</v>
      </c>
      <c r="G72">
        <f>(G71*EXP(-1/$O$6)+C73)</f>
        <v>934.82940212574181</v>
      </c>
      <c r="H72">
        <f t="shared" ref="H72:H135" si="13">G72*$O$4</f>
        <v>1869.6588042514836</v>
      </c>
      <c r="I72" t="str">
        <f t="shared" si="10"/>
        <v/>
      </c>
      <c r="J72">
        <f t="shared" si="6"/>
        <v>3463.4016486991682</v>
      </c>
      <c r="K72">
        <f t="shared" si="7"/>
        <v>3463.4016486991682</v>
      </c>
      <c r="L72" t="str">
        <f t="shared" si="8"/>
        <v/>
      </c>
      <c r="M72" t="str">
        <f t="shared" si="9"/>
        <v/>
      </c>
    </row>
    <row r="73" spans="1:13">
      <c r="A73">
        <f t="shared" si="11"/>
        <v>66</v>
      </c>
      <c r="B73" s="5">
        <v>43536</v>
      </c>
      <c r="C73">
        <v>139</v>
      </c>
      <c r="D73" s="3">
        <v>435</v>
      </c>
      <c r="E73">
        <f>(E72*EXP(-1/$O$5)+C74)</f>
        <v>4885.5232012178067</v>
      </c>
      <c r="F73">
        <f t="shared" si="12"/>
        <v>4885.5232012178067</v>
      </c>
      <c r="G73">
        <f>(G72*EXP(-1/$O$6)+C74)</f>
        <v>942.38294873948098</v>
      </c>
      <c r="H73">
        <f t="shared" si="13"/>
        <v>1884.765897478962</v>
      </c>
      <c r="I73">
        <f t="shared" si="10"/>
        <v>3597.7573037388447</v>
      </c>
      <c r="J73">
        <f t="shared" ref="J73:J136" si="14">$O$2+F73-H73</f>
        <v>3465.7573037388447</v>
      </c>
      <c r="K73">
        <f t="shared" ref="K73:K136" si="15">IF(I73="",J73,I73)</f>
        <v>3597.7573037388447</v>
      </c>
      <c r="L73">
        <f t="shared" si="8"/>
        <v>3162.7573037388447</v>
      </c>
      <c r="M73">
        <f t="shared" si="9"/>
        <v>727.07064453766543</v>
      </c>
    </row>
    <row r="74" spans="1:13">
      <c r="A74">
        <f t="shared" si="11"/>
        <v>67</v>
      </c>
      <c r="B74" s="5">
        <v>43537</v>
      </c>
      <c r="C74">
        <v>132</v>
      </c>
      <c r="D74" s="3"/>
      <c r="E74">
        <f>(E73*EXP(-1/$O$5)+C75)</f>
        <v>5074.5750804718182</v>
      </c>
      <c r="F74">
        <f t="shared" si="12"/>
        <v>5074.5750804718182</v>
      </c>
      <c r="G74">
        <f>(G73*EXP(-1/$O$6)+C75)</f>
        <v>1120.9309513636645</v>
      </c>
      <c r="H74">
        <f t="shared" si="13"/>
        <v>2241.8619027273289</v>
      </c>
      <c r="I74" t="str">
        <f t="shared" si="10"/>
        <v/>
      </c>
      <c r="J74">
        <f t="shared" si="14"/>
        <v>3297.7131777444893</v>
      </c>
      <c r="K74">
        <f t="shared" si="15"/>
        <v>3297.7131777444893</v>
      </c>
      <c r="L74" t="str">
        <f t="shared" si="8"/>
        <v/>
      </c>
      <c r="M74" t="str">
        <f t="shared" si="9"/>
        <v/>
      </c>
    </row>
    <row r="75" spans="1:13">
      <c r="A75">
        <f t="shared" si="11"/>
        <v>68</v>
      </c>
      <c r="B75" s="5">
        <v>43538</v>
      </c>
      <c r="C75">
        <v>304</v>
      </c>
      <c r="D75" s="3"/>
      <c r="E75">
        <f>(E74*EXP(-1/$O$5)+C76)</f>
        <v>5271.1788878717598</v>
      </c>
      <c r="F75">
        <f t="shared" si="12"/>
        <v>5271.1788878717598</v>
      </c>
      <c r="G75">
        <f>(G74*EXP(-1/$O$6)+C76)</f>
        <v>1287.7102688831064</v>
      </c>
      <c r="H75">
        <f t="shared" si="13"/>
        <v>2575.4205377662129</v>
      </c>
      <c r="I75" t="str">
        <f t="shared" si="10"/>
        <v/>
      </c>
      <c r="J75">
        <f t="shared" si="14"/>
        <v>3160.7583501055469</v>
      </c>
      <c r="K75">
        <f t="shared" si="15"/>
        <v>3160.7583501055469</v>
      </c>
      <c r="L75" t="str">
        <f t="shared" si="8"/>
        <v/>
      </c>
      <c r="M75" t="str">
        <f t="shared" si="9"/>
        <v/>
      </c>
    </row>
    <row r="76" spans="1:13">
      <c r="A76">
        <f t="shared" si="11"/>
        <v>69</v>
      </c>
      <c r="B76" s="5">
        <v>43539</v>
      </c>
      <c r="C76">
        <v>316</v>
      </c>
      <c r="D76" s="3"/>
      <c r="E76">
        <f>(E75*EXP(-1/$O$5)+C77)</f>
        <v>5471.1569392858328</v>
      </c>
      <c r="F76">
        <f t="shared" si="12"/>
        <v>5471.1569392858328</v>
      </c>
      <c r="G76">
        <f>(G75*EXP(-1/$O$6)+C77)</f>
        <v>1440.2875733761289</v>
      </c>
      <c r="H76">
        <f t="shared" si="13"/>
        <v>2880.5751467522578</v>
      </c>
      <c r="I76" t="str">
        <f t="shared" si="10"/>
        <v/>
      </c>
      <c r="J76">
        <f t="shared" si="14"/>
        <v>3055.581792533575</v>
      </c>
      <c r="K76">
        <f t="shared" si="15"/>
        <v>3055.581792533575</v>
      </c>
      <c r="L76" t="str">
        <f t="shared" si="8"/>
        <v/>
      </c>
      <c r="M76" t="str">
        <f t="shared" si="9"/>
        <v/>
      </c>
    </row>
    <row r="77" spans="1:13">
      <c r="A77">
        <f t="shared" si="11"/>
        <v>70</v>
      </c>
      <c r="B77" s="5">
        <v>43540</v>
      </c>
      <c r="C77">
        <v>324</v>
      </c>
      <c r="D77" s="3">
        <v>444</v>
      </c>
      <c r="E77">
        <f>(E76*EXP(-1/$O$5)+C78)</f>
        <v>5697.4298444435617</v>
      </c>
      <c r="F77">
        <f t="shared" si="12"/>
        <v>5697.4298444435617</v>
      </c>
      <c r="G77">
        <f>(G76*EXP(-1/$O$6)+C78)</f>
        <v>1603.5534666445842</v>
      </c>
      <c r="H77">
        <f t="shared" si="13"/>
        <v>3207.1069332891684</v>
      </c>
      <c r="I77">
        <f t="shared" si="10"/>
        <v>3310.3229111543933</v>
      </c>
      <c r="J77">
        <f t="shared" si="14"/>
        <v>2955.3229111543933</v>
      </c>
      <c r="K77">
        <f t="shared" si="15"/>
        <v>3310.3229111543933</v>
      </c>
      <c r="L77">
        <f t="shared" si="8"/>
        <v>2866.3229111543933</v>
      </c>
      <c r="M77">
        <f t="shared" si="9"/>
        <v>645.56822323297149</v>
      </c>
    </row>
    <row r="78" spans="1:13">
      <c r="A78">
        <f t="shared" si="11"/>
        <v>71</v>
      </c>
      <c r="B78" s="5">
        <v>43541</v>
      </c>
      <c r="C78">
        <v>355</v>
      </c>
      <c r="D78" s="3">
        <v>440</v>
      </c>
      <c r="E78">
        <f>(E77*EXP(-1/$O$5)+C79)</f>
        <v>5855.3789297866324</v>
      </c>
      <c r="F78">
        <f t="shared" si="12"/>
        <v>5855.3789297866324</v>
      </c>
      <c r="G78">
        <f>(G77*EXP(-1/$O$6)+C79)</f>
        <v>1682.08506130198</v>
      </c>
      <c r="H78">
        <f t="shared" si="13"/>
        <v>3364.17012260396</v>
      </c>
      <c r="I78">
        <f t="shared" si="10"/>
        <v>3248.2088071826724</v>
      </c>
      <c r="J78">
        <f t="shared" si="14"/>
        <v>2956.2088071826724</v>
      </c>
      <c r="K78">
        <f t="shared" si="15"/>
        <v>3248.2088071826724</v>
      </c>
      <c r="L78">
        <f t="shared" si="8"/>
        <v>2808.2088071826724</v>
      </c>
      <c r="M78">
        <f t="shared" si="9"/>
        <v>638.22927435969825</v>
      </c>
    </row>
    <row r="79" spans="1:13">
      <c r="A79">
        <f t="shared" si="11"/>
        <v>72</v>
      </c>
      <c r="B79" s="5">
        <v>43542</v>
      </c>
      <c r="C79">
        <v>292</v>
      </c>
      <c r="D79" s="3"/>
      <c r="E79">
        <f>(E78*EXP(-1/$O$5)+C80)</f>
        <v>5820.6117395567599</v>
      </c>
      <c r="F79">
        <f t="shared" si="12"/>
        <v>5820.6117395567599</v>
      </c>
      <c r="G79">
        <f>(G78*EXP(-1/$O$6)+C80)</f>
        <v>1561.162365142616</v>
      </c>
      <c r="H79">
        <f t="shared" si="13"/>
        <v>3122.3247302852319</v>
      </c>
      <c r="I79" t="str">
        <f t="shared" si="10"/>
        <v/>
      </c>
      <c r="J79">
        <f t="shared" si="14"/>
        <v>3163.2870092715279</v>
      </c>
      <c r="K79">
        <f t="shared" si="15"/>
        <v>3163.2870092715279</v>
      </c>
      <c r="L79" t="str">
        <f t="shared" si="8"/>
        <v/>
      </c>
      <c r="M79" t="str">
        <f t="shared" si="9"/>
        <v/>
      </c>
    </row>
    <row r="80" spans="1:13">
      <c r="A80">
        <f t="shared" si="11"/>
        <v>73</v>
      </c>
      <c r="B80" s="5">
        <v>43543</v>
      </c>
      <c r="C80">
        <v>103</v>
      </c>
      <c r="D80" s="3">
        <v>480</v>
      </c>
      <c r="E80">
        <f>(E79*EXP(-1/$O$5)+C81)</f>
        <v>5706.6625626728373</v>
      </c>
      <c r="F80">
        <f t="shared" si="12"/>
        <v>5706.6625626728373</v>
      </c>
      <c r="G80">
        <f>(G79*EXP(-1/$O$6)+C81)</f>
        <v>1376.337152263857</v>
      </c>
      <c r="H80">
        <f t="shared" si="13"/>
        <v>2752.674304527714</v>
      </c>
      <c r="I80">
        <f t="shared" si="10"/>
        <v>3441.9882581451234</v>
      </c>
      <c r="J80">
        <f t="shared" si="14"/>
        <v>3418.9882581451234</v>
      </c>
      <c r="K80">
        <f t="shared" si="15"/>
        <v>3441.9882581451234</v>
      </c>
      <c r="L80">
        <f t="shared" si="8"/>
        <v>2961.9882581451234</v>
      </c>
      <c r="M80">
        <f t="shared" si="9"/>
        <v>617.08088711356743</v>
      </c>
    </row>
    <row r="81" spans="1:13">
      <c r="A81">
        <f t="shared" si="11"/>
        <v>74</v>
      </c>
      <c r="B81" s="5">
        <v>43544</v>
      </c>
      <c r="C81">
        <v>23</v>
      </c>
      <c r="D81" s="3"/>
      <c r="E81">
        <f>(E80*EXP(-1/$O$5)+C82)</f>
        <v>5630.3944177283583</v>
      </c>
      <c r="F81">
        <f t="shared" si="12"/>
        <v>5630.3944177283583</v>
      </c>
      <c r="G81">
        <f>(G80*EXP(-1/$O$6)+C82)</f>
        <v>1251.1162599026381</v>
      </c>
      <c r="H81">
        <f t="shared" si="13"/>
        <v>2502.2325198052763</v>
      </c>
      <c r="I81" t="str">
        <f t="shared" si="10"/>
        <v/>
      </c>
      <c r="J81">
        <f t="shared" si="14"/>
        <v>3593.1618979230821</v>
      </c>
      <c r="K81">
        <f t="shared" si="15"/>
        <v>3593.1618979230821</v>
      </c>
      <c r="L81" t="str">
        <f t="shared" si="8"/>
        <v/>
      </c>
      <c r="M81" t="str">
        <f t="shared" si="9"/>
        <v/>
      </c>
    </row>
    <row r="82" spans="1:13">
      <c r="A82">
        <f t="shared" si="11"/>
        <v>75</v>
      </c>
      <c r="B82" s="5">
        <v>43545</v>
      </c>
      <c r="C82">
        <v>58</v>
      </c>
      <c r="D82" s="3"/>
      <c r="E82">
        <f>(E81*EXP(-1/$O$5)+C83)</f>
        <v>5527.9207335965848</v>
      </c>
      <c r="F82">
        <f t="shared" si="12"/>
        <v>5527.9207335965848</v>
      </c>
      <c r="G82">
        <f>(G81*EXP(-1/$O$6)+C83)</f>
        <v>1114.5650357277013</v>
      </c>
      <c r="H82">
        <f t="shared" si="13"/>
        <v>2229.1300714554027</v>
      </c>
      <c r="I82" t="str">
        <f t="shared" si="10"/>
        <v/>
      </c>
      <c r="J82">
        <f t="shared" si="14"/>
        <v>3763.7906621411821</v>
      </c>
      <c r="K82">
        <f t="shared" si="15"/>
        <v>3763.7906621411821</v>
      </c>
      <c r="L82" t="str">
        <f t="shared" si="8"/>
        <v/>
      </c>
      <c r="M82" t="str">
        <f t="shared" si="9"/>
        <v/>
      </c>
    </row>
    <row r="83" spans="1:13">
      <c r="A83">
        <f t="shared" si="11"/>
        <v>76</v>
      </c>
      <c r="B83" s="5">
        <v>43546</v>
      </c>
      <c r="C83">
        <v>30</v>
      </c>
      <c r="D83" s="3"/>
      <c r="E83">
        <f>(E82*EXP(-1/$O$5)+C84)</f>
        <v>5625.8580824149631</v>
      </c>
      <c r="F83">
        <f t="shared" si="12"/>
        <v>5625.8580824149631</v>
      </c>
      <c r="G83">
        <f>(G82*EXP(-1/$O$6)+C84)</f>
        <v>1194.1917973066159</v>
      </c>
      <c r="H83">
        <f t="shared" si="13"/>
        <v>2388.3835946132317</v>
      </c>
      <c r="I83" t="str">
        <f t="shared" si="10"/>
        <v/>
      </c>
      <c r="J83">
        <f t="shared" si="14"/>
        <v>3702.4744878017314</v>
      </c>
      <c r="K83">
        <f t="shared" si="15"/>
        <v>3702.4744878017314</v>
      </c>
      <c r="L83" t="str">
        <f t="shared" si="8"/>
        <v/>
      </c>
      <c r="M83" t="str">
        <f t="shared" si="9"/>
        <v/>
      </c>
    </row>
    <row r="84" spans="1:13">
      <c r="A84">
        <f t="shared" si="11"/>
        <v>77</v>
      </c>
      <c r="B84" s="5">
        <v>43547</v>
      </c>
      <c r="C84">
        <v>228</v>
      </c>
      <c r="D84" s="3"/>
      <c r="E84">
        <f>(E83*EXP(-1/$O$5)+C85)</f>
        <v>5493.4911306018939</v>
      </c>
      <c r="F84">
        <f t="shared" si="12"/>
        <v>5493.4911306018939</v>
      </c>
      <c r="G84">
        <f>(G83*EXP(-1/$O$6)+C85)</f>
        <v>1035.2184771480538</v>
      </c>
      <c r="H84">
        <f t="shared" si="13"/>
        <v>2070.4369542961076</v>
      </c>
      <c r="I84" t="str">
        <f t="shared" si="10"/>
        <v/>
      </c>
      <c r="J84">
        <f t="shared" si="14"/>
        <v>3888.0541763057863</v>
      </c>
      <c r="K84">
        <f t="shared" si="15"/>
        <v>3888.0541763057863</v>
      </c>
      <c r="L84" t="str">
        <f t="shared" si="8"/>
        <v/>
      </c>
      <c r="M84" t="str">
        <f t="shared" si="9"/>
        <v/>
      </c>
    </row>
    <row r="85" spans="1:13">
      <c r="A85">
        <f t="shared" si="11"/>
        <v>78</v>
      </c>
      <c r="B85" s="5">
        <v>43548</v>
      </c>
      <c r="C85">
        <v>0</v>
      </c>
      <c r="D85" s="3"/>
      <c r="E85">
        <f>(E84*EXP(-1/$O$5)+C86)</f>
        <v>5429.2385499079701</v>
      </c>
      <c r="F85">
        <f t="shared" si="12"/>
        <v>5429.2385499079701</v>
      </c>
      <c r="G85">
        <f>(G84*EXP(-1/$O$6)+C86)</f>
        <v>962.40801925268624</v>
      </c>
      <c r="H85">
        <f t="shared" si="13"/>
        <v>1924.8160385053725</v>
      </c>
      <c r="I85" t="str">
        <f t="shared" si="10"/>
        <v/>
      </c>
      <c r="J85">
        <f t="shared" si="14"/>
        <v>3969.4225114025976</v>
      </c>
      <c r="K85">
        <f t="shared" si="15"/>
        <v>3969.4225114025976</v>
      </c>
      <c r="L85" t="str">
        <f t="shared" si="8"/>
        <v/>
      </c>
      <c r="M85" t="str">
        <f t="shared" si="9"/>
        <v/>
      </c>
    </row>
    <row r="86" spans="1:13">
      <c r="A86">
        <f t="shared" si="11"/>
        <v>79</v>
      </c>
      <c r="B86" s="5">
        <v>43549</v>
      </c>
      <c r="C86">
        <v>65</v>
      </c>
      <c r="D86" s="3"/>
      <c r="E86">
        <f>(E85*EXP(-1/$O$5)+C87)</f>
        <v>5349.4977240660146</v>
      </c>
      <c r="F86">
        <f t="shared" si="12"/>
        <v>5349.4977240660146</v>
      </c>
      <c r="G86">
        <f>(G85*EXP(-1/$O$6)+C87)</f>
        <v>882.29024243250103</v>
      </c>
      <c r="H86">
        <f t="shared" si="13"/>
        <v>1764.5804848650021</v>
      </c>
      <c r="I86" t="str">
        <f t="shared" si="10"/>
        <v/>
      </c>
      <c r="J86">
        <f t="shared" si="14"/>
        <v>4049.9172392010123</v>
      </c>
      <c r="K86">
        <f t="shared" si="15"/>
        <v>4049.9172392010123</v>
      </c>
      <c r="L86" t="str">
        <f t="shared" si="8"/>
        <v/>
      </c>
      <c r="M86" t="str">
        <f t="shared" si="9"/>
        <v/>
      </c>
    </row>
    <row r="87" spans="1:13">
      <c r="A87">
        <f t="shared" si="11"/>
        <v>80</v>
      </c>
      <c r="B87" s="5">
        <v>43550</v>
      </c>
      <c r="C87">
        <v>48</v>
      </c>
      <c r="D87" s="3"/>
      <c r="E87">
        <f>(E86*EXP(-1/$O$5)+C88)</f>
        <v>5523.6330653610776</v>
      </c>
      <c r="F87">
        <f t="shared" si="12"/>
        <v>5523.6330653610776</v>
      </c>
      <c r="G87">
        <f>(G86*EXP(-1/$O$6)+C88)</f>
        <v>1064.8379123299651</v>
      </c>
      <c r="H87">
        <f t="shared" si="13"/>
        <v>2129.6758246599302</v>
      </c>
      <c r="I87" t="str">
        <f t="shared" si="10"/>
        <v/>
      </c>
      <c r="J87">
        <f t="shared" si="14"/>
        <v>3858.9572407011474</v>
      </c>
      <c r="K87">
        <f t="shared" si="15"/>
        <v>3858.9572407011474</v>
      </c>
      <c r="L87" t="str">
        <f t="shared" si="8"/>
        <v/>
      </c>
      <c r="M87" t="str">
        <f t="shared" si="9"/>
        <v/>
      </c>
    </row>
    <row r="88" spans="1:13">
      <c r="A88">
        <f t="shared" si="11"/>
        <v>81</v>
      </c>
      <c r="B88" s="5">
        <v>43551</v>
      </c>
      <c r="C88">
        <v>300</v>
      </c>
      <c r="D88" s="3"/>
      <c r="E88">
        <f>(E87*EXP(-1/$O$5)+C89)</f>
        <v>5425.6712957812324</v>
      </c>
      <c r="F88">
        <f t="shared" si="12"/>
        <v>5425.6712957812324</v>
      </c>
      <c r="G88">
        <f>(G87*EXP(-1/$O$6)+C89)</f>
        <v>955.08445301496818</v>
      </c>
      <c r="H88">
        <f t="shared" si="13"/>
        <v>1910.1689060299364</v>
      </c>
      <c r="I88" t="str">
        <f t="shared" si="10"/>
        <v/>
      </c>
      <c r="J88">
        <f t="shared" si="14"/>
        <v>3980.5023897512961</v>
      </c>
      <c r="K88">
        <f t="shared" si="15"/>
        <v>3980.5023897512961</v>
      </c>
      <c r="L88" t="str">
        <f t="shared" si="8"/>
        <v/>
      </c>
      <c r="M88" t="str">
        <f t="shared" si="9"/>
        <v/>
      </c>
    </row>
    <row r="89" spans="1:13">
      <c r="A89">
        <f t="shared" si="11"/>
        <v>82</v>
      </c>
      <c r="B89" s="5">
        <v>43552</v>
      </c>
      <c r="C89">
        <v>32</v>
      </c>
      <c r="D89" s="3"/>
      <c r="E89">
        <f>(E88*EXP(-1/$O$5)+C90)</f>
        <v>5648.0144014121624</v>
      </c>
      <c r="F89">
        <f t="shared" si="12"/>
        <v>5648.0144014121624</v>
      </c>
      <c r="G89">
        <f>(G88*EXP(-1/$O$6)+C90)</f>
        <v>1177.9416047136665</v>
      </c>
      <c r="H89">
        <f t="shared" si="13"/>
        <v>2355.883209427333</v>
      </c>
      <c r="I89" t="str">
        <f t="shared" si="10"/>
        <v/>
      </c>
      <c r="J89">
        <f t="shared" si="14"/>
        <v>3757.1311919848295</v>
      </c>
      <c r="K89">
        <f t="shared" si="15"/>
        <v>3757.1311919848295</v>
      </c>
      <c r="L89" t="str">
        <f t="shared" si="8"/>
        <v/>
      </c>
      <c r="M89" t="str">
        <f t="shared" si="9"/>
        <v/>
      </c>
    </row>
    <row r="90" spans="1:13">
      <c r="A90">
        <f t="shared" si="11"/>
        <v>83</v>
      </c>
      <c r="B90" s="5">
        <v>43553</v>
      </c>
      <c r="C90">
        <v>350</v>
      </c>
      <c r="D90" s="3"/>
      <c r="E90">
        <f>(E89*EXP(-1/$O$5)+C91)</f>
        <v>5554.1261487830943</v>
      </c>
      <c r="F90">
        <f t="shared" si="12"/>
        <v>5554.1261487830943</v>
      </c>
      <c r="G90">
        <f>(G89*EXP(-1/$O$6)+C91)</f>
        <v>1060.1315443225417</v>
      </c>
      <c r="H90">
        <f t="shared" si="13"/>
        <v>2120.2630886450834</v>
      </c>
      <c r="I90" t="str">
        <f t="shared" si="10"/>
        <v/>
      </c>
      <c r="J90">
        <f t="shared" si="14"/>
        <v>3898.863060138011</v>
      </c>
      <c r="K90">
        <f t="shared" si="15"/>
        <v>3898.863060138011</v>
      </c>
      <c r="L90" t="str">
        <f t="shared" si="8"/>
        <v/>
      </c>
      <c r="M90" t="str">
        <f t="shared" si="9"/>
        <v/>
      </c>
    </row>
    <row r="91" spans="1:13">
      <c r="A91">
        <f t="shared" si="11"/>
        <v>84</v>
      </c>
      <c r="B91" s="5">
        <v>43554</v>
      </c>
      <c r="C91">
        <v>39</v>
      </c>
      <c r="D91" s="3"/>
      <c r="E91">
        <f>(E90*EXP(-1/$O$5)+C92)</f>
        <v>5614.4469283815561</v>
      </c>
      <c r="F91">
        <f t="shared" si="12"/>
        <v>5614.4469283815561</v>
      </c>
      <c r="G91">
        <f>(G90*EXP(-1/$O$6)+C92)</f>
        <v>1110.0046066012414</v>
      </c>
      <c r="H91">
        <f t="shared" si="13"/>
        <v>2220.0092132024829</v>
      </c>
      <c r="I91" t="str">
        <f t="shared" si="10"/>
        <v/>
      </c>
      <c r="J91">
        <f t="shared" si="14"/>
        <v>3859.4377151790732</v>
      </c>
      <c r="K91">
        <f t="shared" si="15"/>
        <v>3859.4377151790732</v>
      </c>
      <c r="L91" t="str">
        <f t="shared" si="8"/>
        <v/>
      </c>
      <c r="M91" t="str">
        <f t="shared" si="9"/>
        <v/>
      </c>
    </row>
    <row r="92" spans="1:13">
      <c r="A92">
        <f t="shared" si="11"/>
        <v>85</v>
      </c>
      <c r="B92" s="5">
        <v>43555</v>
      </c>
      <c r="C92">
        <v>191</v>
      </c>
      <c r="D92" s="3"/>
      <c r="E92">
        <f>(E91*EXP(-1/$O$5)+C93)</f>
        <v>5517.3484617762442</v>
      </c>
      <c r="F92">
        <f t="shared" si="12"/>
        <v>5517.3484617762442</v>
      </c>
      <c r="G92">
        <f>(G91*EXP(-1/$O$6)+C93)</f>
        <v>997.23846208351074</v>
      </c>
      <c r="H92">
        <f t="shared" si="13"/>
        <v>1994.4769241670215</v>
      </c>
      <c r="I92" t="str">
        <f t="shared" si="10"/>
        <v/>
      </c>
      <c r="J92">
        <f t="shared" si="14"/>
        <v>3987.8715376092227</v>
      </c>
      <c r="K92">
        <f t="shared" si="15"/>
        <v>3987.8715376092227</v>
      </c>
      <c r="L92" t="str">
        <f t="shared" si="8"/>
        <v/>
      </c>
      <c r="M92" t="str">
        <f t="shared" si="9"/>
        <v/>
      </c>
    </row>
    <row r="93" spans="1:13">
      <c r="A93">
        <f t="shared" si="11"/>
        <v>86</v>
      </c>
      <c r="B93" s="5">
        <v>43556</v>
      </c>
      <c r="C93">
        <v>35</v>
      </c>
      <c r="D93" s="3"/>
      <c r="E93">
        <f>(E92*EXP(-1/$O$5)+C94)</f>
        <v>5480.5345583188091</v>
      </c>
      <c r="F93">
        <f t="shared" si="12"/>
        <v>5480.5345583188091</v>
      </c>
      <c r="G93">
        <f>(G92*EXP(-1/$O$6)+C94)</f>
        <v>957.48398356105486</v>
      </c>
      <c r="H93">
        <f t="shared" si="13"/>
        <v>1914.9679671221097</v>
      </c>
      <c r="I93" t="str">
        <f t="shared" si="10"/>
        <v/>
      </c>
      <c r="J93">
        <f t="shared" si="14"/>
        <v>4030.5665911966994</v>
      </c>
      <c r="K93">
        <f t="shared" si="15"/>
        <v>4030.5665911966994</v>
      </c>
      <c r="L93" t="str">
        <f t="shared" si="8"/>
        <v/>
      </c>
      <c r="M93" t="str">
        <f t="shared" si="9"/>
        <v/>
      </c>
    </row>
    <row r="94" spans="1:13">
      <c r="A94">
        <f t="shared" si="11"/>
        <v>87</v>
      </c>
      <c r="B94" s="5">
        <v>43557</v>
      </c>
      <c r="C94">
        <v>93</v>
      </c>
      <c r="D94" s="3"/>
      <c r="E94">
        <f>(E93*EXP(-1/$O$5)+C95)</f>
        <v>5766.5868239174742</v>
      </c>
      <c r="F94">
        <f t="shared" si="12"/>
        <v>5766.5868239174742</v>
      </c>
      <c r="G94">
        <f>(G93*EXP(-1/$O$6)+C95)</f>
        <v>1245.0217047138447</v>
      </c>
      <c r="H94">
        <f t="shared" si="13"/>
        <v>2490.0434094276893</v>
      </c>
      <c r="I94" t="str">
        <f t="shared" si="10"/>
        <v/>
      </c>
      <c r="J94">
        <f t="shared" si="14"/>
        <v>3741.5434144897849</v>
      </c>
      <c r="K94">
        <f t="shared" si="15"/>
        <v>3741.5434144897849</v>
      </c>
      <c r="L94" t="str">
        <f t="shared" si="8"/>
        <v/>
      </c>
      <c r="M94" t="str">
        <f t="shared" si="9"/>
        <v/>
      </c>
    </row>
    <row r="95" spans="1:13">
      <c r="A95">
        <f t="shared" si="11"/>
        <v>88</v>
      </c>
      <c r="B95" s="5">
        <v>43558</v>
      </c>
      <c r="C95">
        <v>415</v>
      </c>
      <c r="D95" s="3"/>
      <c r="E95">
        <f>(E94*EXP(-1/$O$5)+C96)</f>
        <v>5658.9087621772987</v>
      </c>
      <c r="F95">
        <f t="shared" si="12"/>
        <v>5658.9087621772987</v>
      </c>
      <c r="G95">
        <f>(G94*EXP(-1/$O$6)+C96)</f>
        <v>1107.2818005257284</v>
      </c>
      <c r="H95">
        <f t="shared" si="13"/>
        <v>2214.5636010514568</v>
      </c>
      <c r="I95" t="str">
        <f t="shared" si="10"/>
        <v/>
      </c>
      <c r="J95">
        <f t="shared" si="14"/>
        <v>3909.345161125842</v>
      </c>
      <c r="K95">
        <f t="shared" si="15"/>
        <v>3909.345161125842</v>
      </c>
      <c r="L95" t="str">
        <f t="shared" si="8"/>
        <v/>
      </c>
      <c r="M95" t="str">
        <f t="shared" si="9"/>
        <v/>
      </c>
    </row>
    <row r="96" spans="1:13">
      <c r="A96">
        <f t="shared" si="11"/>
        <v>89</v>
      </c>
      <c r="B96" s="5">
        <v>43559</v>
      </c>
      <c r="C96">
        <v>28</v>
      </c>
      <c r="D96" s="3"/>
      <c r="E96">
        <f>(E95*EXP(-1/$O$5)+C97)</f>
        <v>5701.7641836144248</v>
      </c>
      <c r="F96">
        <f t="shared" si="12"/>
        <v>5701.7641836144248</v>
      </c>
      <c r="G96">
        <f>(G95*EXP(-1/$O$6)+C97)</f>
        <v>1135.8781216713428</v>
      </c>
      <c r="H96">
        <f t="shared" si="13"/>
        <v>2271.7562433426856</v>
      </c>
      <c r="I96" t="str">
        <f t="shared" si="10"/>
        <v/>
      </c>
      <c r="J96">
        <f t="shared" si="14"/>
        <v>3895.0079402717392</v>
      </c>
      <c r="K96">
        <f t="shared" si="15"/>
        <v>3895.0079402717392</v>
      </c>
      <c r="L96" t="str">
        <f t="shared" si="8"/>
        <v/>
      </c>
      <c r="M96" t="str">
        <f t="shared" si="9"/>
        <v/>
      </c>
    </row>
    <row r="97" spans="1:13">
      <c r="A97">
        <f t="shared" si="11"/>
        <v>90</v>
      </c>
      <c r="B97" s="5">
        <v>43560</v>
      </c>
      <c r="C97">
        <v>176</v>
      </c>
      <c r="D97" s="3"/>
      <c r="E97">
        <f>(E96*EXP(-1/$O$5)+C98)</f>
        <v>5613.6112892673282</v>
      </c>
      <c r="F97">
        <f t="shared" si="12"/>
        <v>5613.6112892673282</v>
      </c>
      <c r="G97">
        <f>(G96*EXP(-1/$O$6)+C98)</f>
        <v>1030.6676404866348</v>
      </c>
      <c r="H97">
        <f t="shared" si="13"/>
        <v>2061.3352809732696</v>
      </c>
      <c r="I97" t="str">
        <f t="shared" si="10"/>
        <v/>
      </c>
      <c r="J97">
        <f t="shared" si="14"/>
        <v>4017.2760082940586</v>
      </c>
      <c r="K97">
        <f t="shared" si="15"/>
        <v>4017.2760082940586</v>
      </c>
      <c r="L97" t="str">
        <f t="shared" si="8"/>
        <v/>
      </c>
      <c r="M97" t="str">
        <f t="shared" si="9"/>
        <v/>
      </c>
    </row>
    <row r="98" spans="1:13">
      <c r="A98">
        <f t="shared" si="11"/>
        <v>91</v>
      </c>
      <c r="B98" s="5">
        <v>43561</v>
      </c>
      <c r="C98">
        <v>46</v>
      </c>
      <c r="D98" s="3"/>
      <c r="E98">
        <f>(E97*EXP(-1/$O$5)+C99)</f>
        <v>5859.5324838409415</v>
      </c>
      <c r="F98">
        <f t="shared" si="12"/>
        <v>5859.5324838409415</v>
      </c>
      <c r="G98">
        <f>(G97*EXP(-1/$O$6)+C99)</f>
        <v>1271.4629995255291</v>
      </c>
      <c r="H98">
        <f t="shared" si="13"/>
        <v>2542.9259990510582</v>
      </c>
      <c r="I98" t="str">
        <f t="shared" si="10"/>
        <v/>
      </c>
      <c r="J98">
        <f t="shared" si="14"/>
        <v>3781.6064847898833</v>
      </c>
      <c r="K98">
        <f t="shared" si="15"/>
        <v>3781.6064847898833</v>
      </c>
      <c r="L98" t="str">
        <f t="shared" si="8"/>
        <v/>
      </c>
      <c r="M98" t="str">
        <f t="shared" si="9"/>
        <v/>
      </c>
    </row>
    <row r="99" spans="1:13">
      <c r="A99">
        <f t="shared" si="11"/>
        <v>92</v>
      </c>
      <c r="B99" s="5">
        <v>43562</v>
      </c>
      <c r="C99">
        <v>378</v>
      </c>
      <c r="D99" s="3"/>
      <c r="E99">
        <f>(E98*EXP(-1/$O$5)+C100)</f>
        <v>5741.6675674897724</v>
      </c>
      <c r="F99">
        <f t="shared" si="12"/>
        <v>5741.6675674897724</v>
      </c>
      <c r="G99">
        <f>(G98*EXP(-1/$O$6)+C100)</f>
        <v>1122.2031746387568</v>
      </c>
      <c r="H99">
        <f t="shared" si="13"/>
        <v>2244.4063492775135</v>
      </c>
      <c r="I99" t="str">
        <f t="shared" si="10"/>
        <v/>
      </c>
      <c r="J99">
        <f t="shared" si="14"/>
        <v>3962.2612182122589</v>
      </c>
      <c r="K99">
        <f t="shared" si="15"/>
        <v>3962.2612182122589</v>
      </c>
      <c r="L99" t="str">
        <f t="shared" si="8"/>
        <v/>
      </c>
      <c r="M99" t="str">
        <f t="shared" si="9"/>
        <v/>
      </c>
    </row>
    <row r="100" spans="1:13">
      <c r="A100">
        <f t="shared" si="11"/>
        <v>93</v>
      </c>
      <c r="B100" s="5">
        <v>43563</v>
      </c>
      <c r="C100">
        <v>20</v>
      </c>
      <c r="D100" s="3"/>
      <c r="E100">
        <f>(E99*EXP(-1/$O$5)+C101)</f>
        <v>5677.5758138232204</v>
      </c>
      <c r="F100">
        <f t="shared" si="12"/>
        <v>5677.5758138232204</v>
      </c>
      <c r="G100">
        <f>(G99*EXP(-1/$O$6)+C101)</f>
        <v>1043.8131311238317</v>
      </c>
      <c r="H100">
        <f t="shared" si="13"/>
        <v>2087.6262622476634</v>
      </c>
      <c r="I100" t="str">
        <f t="shared" si="10"/>
        <v/>
      </c>
      <c r="J100">
        <f t="shared" si="14"/>
        <v>4054.9495515755571</v>
      </c>
      <c r="K100">
        <f t="shared" si="15"/>
        <v>4054.9495515755571</v>
      </c>
      <c r="L100" t="str">
        <f t="shared" si="8"/>
        <v/>
      </c>
      <c r="M100" t="str">
        <f t="shared" si="9"/>
        <v/>
      </c>
    </row>
    <row r="101" spans="1:13">
      <c r="A101">
        <f t="shared" si="11"/>
        <v>94</v>
      </c>
      <c r="B101" s="5">
        <v>43564</v>
      </c>
      <c r="C101">
        <v>71</v>
      </c>
      <c r="D101" s="3"/>
      <c r="E101">
        <f>(E100*EXP(-1/$O$5)+C102)</f>
        <v>5751.9920310199432</v>
      </c>
      <c r="F101">
        <f t="shared" si="12"/>
        <v>5751.9920310199432</v>
      </c>
      <c r="G101">
        <f>(G100*EXP(-1/$O$6)+C102)</f>
        <v>1112.858534840288</v>
      </c>
      <c r="H101">
        <f t="shared" si="13"/>
        <v>2225.7170696805761</v>
      </c>
      <c r="I101" t="str">
        <f t="shared" si="10"/>
        <v/>
      </c>
      <c r="J101">
        <f t="shared" si="14"/>
        <v>3991.2749613393671</v>
      </c>
      <c r="K101">
        <f t="shared" si="15"/>
        <v>3991.2749613393671</v>
      </c>
      <c r="L101" t="str">
        <f t="shared" si="8"/>
        <v/>
      </c>
      <c r="M101" t="str">
        <f t="shared" si="9"/>
        <v/>
      </c>
    </row>
    <row r="102" spans="1:13">
      <c r="A102">
        <f t="shared" si="11"/>
        <v>95</v>
      </c>
      <c r="B102" s="5">
        <v>43565</v>
      </c>
      <c r="C102">
        <v>208</v>
      </c>
      <c r="D102" s="3"/>
      <c r="E102">
        <f>(E101*EXP(-1/$O$5)+C103)</f>
        <v>5808.6573601403061</v>
      </c>
      <c r="F102">
        <f t="shared" si="12"/>
        <v>5808.6573601403061</v>
      </c>
      <c r="G102">
        <f>(G101*EXP(-1/$O$6)+C103)</f>
        <v>1156.7124694014133</v>
      </c>
      <c r="H102">
        <f t="shared" si="13"/>
        <v>2313.4249388028265</v>
      </c>
      <c r="I102" t="str">
        <f t="shared" si="10"/>
        <v/>
      </c>
      <c r="J102">
        <f t="shared" si="14"/>
        <v>3960.2324213374795</v>
      </c>
      <c r="K102">
        <f t="shared" si="15"/>
        <v>3960.2324213374795</v>
      </c>
      <c r="L102" t="str">
        <f t="shared" si="8"/>
        <v/>
      </c>
      <c r="M102" t="str">
        <f t="shared" si="9"/>
        <v/>
      </c>
    </row>
    <row r="103" spans="1:13">
      <c r="A103">
        <f t="shared" si="11"/>
        <v>96</v>
      </c>
      <c r="B103" s="5">
        <v>43566</v>
      </c>
      <c r="C103">
        <v>192</v>
      </c>
      <c r="D103" s="3"/>
      <c r="E103">
        <f>(E102*EXP(-1/$O$5)+C104)</f>
        <v>5697.9894496411716</v>
      </c>
      <c r="F103">
        <f t="shared" si="12"/>
        <v>5697.9894496411716</v>
      </c>
      <c r="G103">
        <f>(G102*EXP(-1/$O$6)+C104)</f>
        <v>1028.7284760895432</v>
      </c>
      <c r="H103">
        <f t="shared" si="13"/>
        <v>2057.4569521790863</v>
      </c>
      <c r="I103" t="str">
        <f t="shared" si="10"/>
        <v/>
      </c>
      <c r="J103">
        <f t="shared" si="14"/>
        <v>4105.5324974620853</v>
      </c>
      <c r="K103">
        <f t="shared" si="15"/>
        <v>4105.5324974620853</v>
      </c>
      <c r="L103" t="str">
        <f t="shared" si="8"/>
        <v/>
      </c>
      <c r="M103" t="str">
        <f t="shared" si="9"/>
        <v/>
      </c>
    </row>
    <row r="104" spans="1:13">
      <c r="A104">
        <f t="shared" si="11"/>
        <v>97</v>
      </c>
      <c r="B104" s="5">
        <v>43567</v>
      </c>
      <c r="C104">
        <v>26</v>
      </c>
      <c r="D104" s="3"/>
      <c r="E104">
        <f>(E103*EXP(-1/$O$5)+C105)</f>
        <v>5621.925368417802</v>
      </c>
      <c r="F104">
        <f t="shared" si="12"/>
        <v>5621.925368417802</v>
      </c>
      <c r="G104">
        <f>(G103*EXP(-1/$O$6)+C105)</f>
        <v>949.78198076570811</v>
      </c>
      <c r="H104">
        <f t="shared" si="13"/>
        <v>1899.5639615314162</v>
      </c>
      <c r="I104" t="str">
        <f t="shared" si="10"/>
        <v/>
      </c>
      <c r="J104">
        <f t="shared" si="14"/>
        <v>4187.3614068863862</v>
      </c>
      <c r="K104">
        <f t="shared" si="15"/>
        <v>4187.3614068863862</v>
      </c>
      <c r="L104" t="str">
        <f t="shared" si="8"/>
        <v/>
      </c>
      <c r="M104" t="str">
        <f t="shared" si="9"/>
        <v/>
      </c>
    </row>
    <row r="105" spans="1:13">
      <c r="A105">
        <f t="shared" si="11"/>
        <v>98</v>
      </c>
      <c r="B105" s="5">
        <v>43568</v>
      </c>
      <c r="C105">
        <v>58</v>
      </c>
      <c r="D105" s="3"/>
      <c r="E105">
        <f>(E104*EXP(-1/$O$5)+C106)</f>
        <v>6111.6509467319656</v>
      </c>
      <c r="F105">
        <f t="shared" si="12"/>
        <v>6111.6509467319656</v>
      </c>
      <c r="G105">
        <f>(G104*EXP(-1/$O$6)+C106)</f>
        <v>1445.3450087067445</v>
      </c>
      <c r="H105">
        <f t="shared" si="13"/>
        <v>2890.6900174134889</v>
      </c>
      <c r="I105" t="str">
        <f t="shared" si="10"/>
        <v/>
      </c>
      <c r="J105">
        <f t="shared" si="14"/>
        <v>3685.9609293184767</v>
      </c>
      <c r="K105">
        <f t="shared" si="15"/>
        <v>3685.9609293184767</v>
      </c>
      <c r="L105" t="str">
        <f t="shared" si="8"/>
        <v/>
      </c>
      <c r="M105" t="str">
        <f t="shared" si="9"/>
        <v/>
      </c>
    </row>
    <row r="106" spans="1:13">
      <c r="A106">
        <f t="shared" si="11"/>
        <v>99</v>
      </c>
      <c r="B106" s="5">
        <v>43569</v>
      </c>
      <c r="C106">
        <v>622</v>
      </c>
      <c r="D106" s="3"/>
      <c r="E106">
        <f>(E105*EXP(-1/$O$5)+C107)</f>
        <v>5967.8541081851417</v>
      </c>
      <c r="F106">
        <f t="shared" si="12"/>
        <v>5967.8541081851417</v>
      </c>
      <c r="G106">
        <f>(G105*EXP(-1/$O$6)+C107)</f>
        <v>1252.9376455621107</v>
      </c>
      <c r="H106">
        <f t="shared" si="13"/>
        <v>2505.8752911242213</v>
      </c>
      <c r="I106" t="str">
        <f t="shared" si="10"/>
        <v/>
      </c>
      <c r="J106">
        <f t="shared" si="14"/>
        <v>3926.9788170609204</v>
      </c>
      <c r="K106">
        <f t="shared" si="15"/>
        <v>3926.9788170609204</v>
      </c>
      <c r="L106" t="str">
        <f t="shared" si="8"/>
        <v/>
      </c>
      <c r="M106" t="str">
        <f t="shared" si="9"/>
        <v/>
      </c>
    </row>
    <row r="107" spans="1:13">
      <c r="A107">
        <f t="shared" si="11"/>
        <v>100</v>
      </c>
      <c r="B107" s="5">
        <v>43570</v>
      </c>
      <c r="C107">
        <v>0</v>
      </c>
      <c r="D107" s="3"/>
      <c r="E107">
        <f>(E106*EXP(-1/$O$5)+C108)</f>
        <v>5894.4405667140645</v>
      </c>
      <c r="F107">
        <f t="shared" si="12"/>
        <v>5894.4405667140645</v>
      </c>
      <c r="G107">
        <f>(G106*EXP(-1/$O$6)+C108)</f>
        <v>1153.1439547028199</v>
      </c>
      <c r="H107">
        <f t="shared" si="13"/>
        <v>2306.2879094056398</v>
      </c>
      <c r="I107" t="str">
        <f t="shared" si="10"/>
        <v/>
      </c>
      <c r="J107">
        <f t="shared" si="14"/>
        <v>4053.1526573084248</v>
      </c>
      <c r="K107">
        <f t="shared" si="15"/>
        <v>4053.1526573084248</v>
      </c>
      <c r="L107" t="str">
        <f t="shared" si="8"/>
        <v/>
      </c>
      <c r="M107" t="str">
        <f t="shared" si="9"/>
        <v/>
      </c>
    </row>
    <row r="108" spans="1:13">
      <c r="A108">
        <f t="shared" si="11"/>
        <v>101</v>
      </c>
      <c r="B108" s="5">
        <v>43571</v>
      </c>
      <c r="C108">
        <v>67</v>
      </c>
      <c r="D108" s="3"/>
      <c r="E108">
        <f>(E107*EXP(-1/$O$5)+C109)</f>
        <v>5848.7543220506868</v>
      </c>
      <c r="F108">
        <f t="shared" si="12"/>
        <v>5848.7543220506868</v>
      </c>
      <c r="G108">
        <f>(G107*EXP(-1/$O$6)+C109)</f>
        <v>1092.6350095623991</v>
      </c>
      <c r="H108">
        <f t="shared" si="13"/>
        <v>2185.2700191247982</v>
      </c>
      <c r="I108" t="str">
        <f t="shared" si="10"/>
        <v/>
      </c>
      <c r="J108">
        <f t="shared" si="14"/>
        <v>4128.4843029258882</v>
      </c>
      <c r="K108">
        <f t="shared" si="15"/>
        <v>4128.4843029258882</v>
      </c>
      <c r="L108" t="str">
        <f t="shared" si="8"/>
        <v/>
      </c>
      <c r="M108" t="str">
        <f t="shared" si="9"/>
        <v/>
      </c>
    </row>
    <row r="109" spans="1:13">
      <c r="A109">
        <f t="shared" si="11"/>
        <v>102</v>
      </c>
      <c r="B109" s="5">
        <v>43572</v>
      </c>
      <c r="C109">
        <v>93</v>
      </c>
      <c r="D109" s="3"/>
      <c r="E109">
        <f>(E108*EXP(-1/$O$5)+C110)</f>
        <v>5744.1429976674317</v>
      </c>
      <c r="F109">
        <f t="shared" si="12"/>
        <v>5744.1429976674317</v>
      </c>
      <c r="G109">
        <f>(G108*EXP(-1/$O$6)+C110)</f>
        <v>980.18114228297213</v>
      </c>
      <c r="H109">
        <f t="shared" si="13"/>
        <v>1960.3622845659443</v>
      </c>
      <c r="I109" t="str">
        <f t="shared" si="10"/>
        <v/>
      </c>
      <c r="J109">
        <f t="shared" si="14"/>
        <v>4248.780713101487</v>
      </c>
      <c r="K109">
        <f t="shared" si="15"/>
        <v>4248.780713101487</v>
      </c>
      <c r="L109" t="str">
        <f t="shared" si="8"/>
        <v/>
      </c>
      <c r="M109" t="str">
        <f t="shared" si="9"/>
        <v/>
      </c>
    </row>
    <row r="110" spans="1:13">
      <c r="A110">
        <f t="shared" si="11"/>
        <v>103</v>
      </c>
      <c r="B110" s="5">
        <v>43573</v>
      </c>
      <c r="C110">
        <v>33</v>
      </c>
      <c r="D110" s="3"/>
      <c r="E110">
        <f>(E109*EXP(-1/$O$5)+C111)</f>
        <v>5815.9930013039893</v>
      </c>
      <c r="F110">
        <f t="shared" si="12"/>
        <v>5815.9930013039893</v>
      </c>
      <c r="G110">
        <f>(G109*EXP(-1/$O$6)+C111)</f>
        <v>1056.6973699969967</v>
      </c>
      <c r="H110">
        <f t="shared" si="13"/>
        <v>2113.3947399939934</v>
      </c>
      <c r="I110" t="str">
        <f t="shared" si="10"/>
        <v/>
      </c>
      <c r="J110">
        <f t="shared" si="14"/>
        <v>4167.5982613099959</v>
      </c>
      <c r="K110">
        <f t="shared" si="15"/>
        <v>4167.5982613099959</v>
      </c>
      <c r="L110" t="str">
        <f t="shared" si="8"/>
        <v/>
      </c>
      <c r="M110" t="str">
        <f t="shared" si="9"/>
        <v/>
      </c>
    </row>
    <row r="111" spans="1:13">
      <c r="A111">
        <f t="shared" si="11"/>
        <v>104</v>
      </c>
      <c r="B111" s="5">
        <v>43574</v>
      </c>
      <c r="C111">
        <v>207</v>
      </c>
      <c r="D111" s="3"/>
      <c r="E111">
        <f>(E110*EXP(-1/$O$5)+C112)</f>
        <v>5751.1524955409486</v>
      </c>
      <c r="F111">
        <f t="shared" si="12"/>
        <v>5751.1524955409486</v>
      </c>
      <c r="G111">
        <f>(G110*EXP(-1/$O$6)+C112)</f>
        <v>988.02759677453707</v>
      </c>
      <c r="H111">
        <f t="shared" si="13"/>
        <v>1976.0551935490741</v>
      </c>
      <c r="I111" t="str">
        <f t="shared" si="10"/>
        <v/>
      </c>
      <c r="J111">
        <f t="shared" si="14"/>
        <v>4240.0973019918747</v>
      </c>
      <c r="K111">
        <f t="shared" si="15"/>
        <v>4240.0973019918747</v>
      </c>
      <c r="L111" t="str">
        <f t="shared" si="8"/>
        <v/>
      </c>
      <c r="M111" t="str">
        <f t="shared" si="9"/>
        <v/>
      </c>
    </row>
    <row r="112" spans="1:13">
      <c r="A112">
        <f t="shared" si="11"/>
        <v>105</v>
      </c>
      <c r="B112" s="5">
        <v>43575</v>
      </c>
      <c r="C112">
        <v>72</v>
      </c>
      <c r="D112" s="3"/>
      <c r="E112">
        <f>(E111*EXP(-1/$O$5)+C113)</f>
        <v>6176.837577515128</v>
      </c>
      <c r="F112">
        <f t="shared" si="12"/>
        <v>6176.837577515128</v>
      </c>
      <c r="G112">
        <f>(G111*EXP(-1/$O$6)+C113)</f>
        <v>1417.4992879871299</v>
      </c>
      <c r="H112">
        <f t="shared" si="13"/>
        <v>2834.9985759742599</v>
      </c>
      <c r="I112" t="str">
        <f t="shared" si="10"/>
        <v/>
      </c>
      <c r="J112">
        <f t="shared" si="14"/>
        <v>3806.8390015408681</v>
      </c>
      <c r="K112">
        <f t="shared" si="15"/>
        <v>3806.8390015408681</v>
      </c>
      <c r="L112" t="str">
        <f t="shared" si="8"/>
        <v/>
      </c>
      <c r="M112" t="str">
        <f t="shared" si="9"/>
        <v/>
      </c>
    </row>
    <row r="113" spans="1:13">
      <c r="A113">
        <f t="shared" si="11"/>
        <v>106</v>
      </c>
      <c r="B113" s="5">
        <v>43576</v>
      </c>
      <c r="C113">
        <v>561</v>
      </c>
      <c r="D113" s="3"/>
      <c r="E113">
        <f>(E112*EXP(-1/$O$5)+C114)</f>
        <v>6031.5070074931537</v>
      </c>
      <c r="F113">
        <f t="shared" si="12"/>
        <v>6031.5070074931537</v>
      </c>
      <c r="G113">
        <f>(G112*EXP(-1/$O$6)+C114)</f>
        <v>1228.7988056676611</v>
      </c>
      <c r="H113">
        <f t="shared" si="13"/>
        <v>2457.5976113353222</v>
      </c>
      <c r="I113" t="str">
        <f t="shared" si="10"/>
        <v/>
      </c>
      <c r="J113">
        <f t="shared" si="14"/>
        <v>4038.9093961578315</v>
      </c>
      <c r="K113">
        <f t="shared" si="15"/>
        <v>4038.9093961578315</v>
      </c>
      <c r="L113" t="str">
        <f t="shared" si="8"/>
        <v/>
      </c>
      <c r="M113" t="str">
        <f t="shared" si="9"/>
        <v/>
      </c>
    </row>
    <row r="114" spans="1:13">
      <c r="A114">
        <f t="shared" si="11"/>
        <v>107</v>
      </c>
      <c r="B114" s="5">
        <v>43577</v>
      </c>
      <c r="C114">
        <v>0</v>
      </c>
      <c r="D114" s="3"/>
      <c r="E114">
        <f>(E113*EXP(-1/$O$5)+C115)</f>
        <v>5889.5958206616642</v>
      </c>
      <c r="F114">
        <f t="shared" si="12"/>
        <v>5889.5958206616642</v>
      </c>
      <c r="G114">
        <f>(G113*EXP(-1/$O$6)+C115)</f>
        <v>1065.2185278727136</v>
      </c>
      <c r="H114">
        <f t="shared" si="13"/>
        <v>2130.4370557454272</v>
      </c>
      <c r="I114" t="str">
        <f t="shared" si="10"/>
        <v/>
      </c>
      <c r="J114">
        <f t="shared" si="14"/>
        <v>4224.1587649162375</v>
      </c>
      <c r="K114">
        <f t="shared" si="15"/>
        <v>4224.1587649162375</v>
      </c>
      <c r="L114" t="str">
        <f t="shared" si="8"/>
        <v/>
      </c>
      <c r="M114" t="str">
        <f t="shared" si="9"/>
        <v/>
      </c>
    </row>
    <row r="115" spans="1:13">
      <c r="A115">
        <f t="shared" si="11"/>
        <v>108</v>
      </c>
      <c r="B115" s="5">
        <v>43578</v>
      </c>
      <c r="C115">
        <v>0</v>
      </c>
      <c r="D115" s="3"/>
      <c r="E115">
        <f>(E114*EXP(-1/$O$5)+C116)</f>
        <v>5853.0235647014979</v>
      </c>
      <c r="F115">
        <f t="shared" si="12"/>
        <v>5853.0235647014979</v>
      </c>
      <c r="G115">
        <f>(G114*EXP(-1/$O$6)+C116)</f>
        <v>1025.4144002172784</v>
      </c>
      <c r="H115">
        <f t="shared" si="13"/>
        <v>2050.8288004345568</v>
      </c>
      <c r="I115" t="str">
        <f t="shared" si="10"/>
        <v/>
      </c>
      <c r="J115">
        <f t="shared" si="14"/>
        <v>4267.1947642669411</v>
      </c>
      <c r="K115">
        <f t="shared" si="15"/>
        <v>4267.1947642669411</v>
      </c>
      <c r="L115" t="str">
        <f t="shared" si="8"/>
        <v/>
      </c>
      <c r="M115" t="str">
        <f t="shared" si="9"/>
        <v/>
      </c>
    </row>
    <row r="116" spans="1:13">
      <c r="A116">
        <f t="shared" si="11"/>
        <v>109</v>
      </c>
      <c r="B116" s="5">
        <v>43579</v>
      </c>
      <c r="C116">
        <v>102</v>
      </c>
      <c r="D116" s="3"/>
      <c r="E116">
        <f>(E115*EXP(-1/$O$5)+C117)</f>
        <v>5715.3117922393967</v>
      </c>
      <c r="F116">
        <f t="shared" si="12"/>
        <v>5715.3117922393967</v>
      </c>
      <c r="G116">
        <f>(G115*EXP(-1/$O$6)+C117)</f>
        <v>888.90908163394647</v>
      </c>
      <c r="H116">
        <f t="shared" si="13"/>
        <v>1777.8181632678929</v>
      </c>
      <c r="I116" t="str">
        <f t="shared" si="10"/>
        <v/>
      </c>
      <c r="J116">
        <f t="shared" si="14"/>
        <v>4402.4936289715042</v>
      </c>
      <c r="K116">
        <f t="shared" si="15"/>
        <v>4402.4936289715042</v>
      </c>
      <c r="L116" t="str">
        <f t="shared" si="8"/>
        <v/>
      </c>
      <c r="M116" t="str">
        <f t="shared" si="9"/>
        <v/>
      </c>
    </row>
    <row r="117" spans="1:13">
      <c r="A117">
        <f t="shared" si="11"/>
        <v>110</v>
      </c>
      <c r="B117" s="5">
        <v>43580</v>
      </c>
      <c r="C117">
        <v>0</v>
      </c>
      <c r="D117" s="3"/>
      <c r="E117">
        <f>(E116*EXP(-1/$O$5)+C118)</f>
        <v>5632.840145511459</v>
      </c>
      <c r="F117">
        <f t="shared" si="12"/>
        <v>5632.840145511459</v>
      </c>
      <c r="G117">
        <f>(G116*EXP(-1/$O$6)+C118)</f>
        <v>822.57563775569827</v>
      </c>
      <c r="H117">
        <f t="shared" si="13"/>
        <v>1645.1512755113965</v>
      </c>
      <c r="I117" t="str">
        <f t="shared" si="10"/>
        <v/>
      </c>
      <c r="J117">
        <f t="shared" si="14"/>
        <v>4452.6888700000627</v>
      </c>
      <c r="K117">
        <f t="shared" si="15"/>
        <v>4452.6888700000627</v>
      </c>
      <c r="L117" t="str">
        <f t="shared" si="8"/>
        <v/>
      </c>
      <c r="M117" t="str">
        <f t="shared" si="9"/>
        <v/>
      </c>
    </row>
    <row r="118" spans="1:13">
      <c r="A118">
        <f t="shared" si="11"/>
        <v>111</v>
      </c>
      <c r="B118" s="5">
        <v>43581</v>
      </c>
      <c r="C118">
        <v>52</v>
      </c>
      <c r="D118" s="3"/>
      <c r="E118">
        <f>(E117*EXP(-1/$O$5)+C119)</f>
        <v>5500.308917530042</v>
      </c>
      <c r="F118">
        <f t="shared" si="12"/>
        <v>5500.308917530042</v>
      </c>
      <c r="G118">
        <f>(G117*EXP(-1/$O$6)+C119)</f>
        <v>713.07264124332585</v>
      </c>
      <c r="H118">
        <f t="shared" si="13"/>
        <v>1426.1452824866517</v>
      </c>
      <c r="I118" t="str">
        <f t="shared" si="10"/>
        <v/>
      </c>
      <c r="J118">
        <f t="shared" si="14"/>
        <v>4539.1636350433901</v>
      </c>
      <c r="K118">
        <f t="shared" si="15"/>
        <v>4539.1636350433901</v>
      </c>
      <c r="L118" t="str">
        <f t="shared" si="8"/>
        <v/>
      </c>
      <c r="M118" t="str">
        <f t="shared" si="9"/>
        <v/>
      </c>
    </row>
    <row r="119" spans="1:13">
      <c r="A119">
        <f t="shared" si="11"/>
        <v>112</v>
      </c>
      <c r="B119" s="5">
        <v>43582</v>
      </c>
      <c r="C119">
        <v>0</v>
      </c>
      <c r="D119" s="3"/>
      <c r="E119">
        <f>(E118*EXP(-1/$O$5)+C120)</f>
        <v>5370.8959258089344</v>
      </c>
      <c r="F119">
        <f t="shared" si="12"/>
        <v>5370.8959258089344</v>
      </c>
      <c r="G119">
        <f>(G118*EXP(-1/$O$6)+C120)</f>
        <v>618.14691361032908</v>
      </c>
      <c r="H119">
        <f t="shared" si="13"/>
        <v>1236.2938272206582</v>
      </c>
      <c r="I119" t="str">
        <f t="shared" si="10"/>
        <v/>
      </c>
      <c r="J119">
        <f t="shared" si="14"/>
        <v>4599.602098588276</v>
      </c>
      <c r="K119">
        <f t="shared" si="15"/>
        <v>4599.602098588276</v>
      </c>
      <c r="L119" t="str">
        <f t="shared" si="8"/>
        <v/>
      </c>
      <c r="M119" t="str">
        <f t="shared" si="9"/>
        <v/>
      </c>
    </row>
    <row r="120" spans="1:13">
      <c r="A120">
        <f t="shared" si="11"/>
        <v>113</v>
      </c>
      <c r="B120" s="5">
        <v>43583</v>
      </c>
      <c r="C120">
        <v>0</v>
      </c>
      <c r="D120" s="3"/>
      <c r="E120">
        <f>(E119*EXP(-1/$O$5)+C121)</f>
        <v>5368.527803508312</v>
      </c>
      <c r="F120">
        <f t="shared" si="12"/>
        <v>5368.527803508312</v>
      </c>
      <c r="G120">
        <f>(G119*EXP(-1/$O$6)+C121)</f>
        <v>659.85789820757896</v>
      </c>
      <c r="H120">
        <f t="shared" si="13"/>
        <v>1319.7157964151579</v>
      </c>
      <c r="I120" t="str">
        <f t="shared" si="10"/>
        <v/>
      </c>
      <c r="J120">
        <f t="shared" si="14"/>
        <v>4513.8120070931545</v>
      </c>
      <c r="K120">
        <f t="shared" si="15"/>
        <v>4513.8120070931545</v>
      </c>
      <c r="L120" t="str">
        <f t="shared" si="8"/>
        <v/>
      </c>
      <c r="M120" t="str">
        <f t="shared" si="9"/>
        <v/>
      </c>
    </row>
    <row r="121" spans="1:13">
      <c r="A121">
        <f t="shared" si="11"/>
        <v>114</v>
      </c>
      <c r="B121" s="5">
        <v>43584</v>
      </c>
      <c r="C121">
        <v>124</v>
      </c>
      <c r="D121" s="3"/>
      <c r="E121">
        <f>(E120*EXP(-1/$O$5)+C122)</f>
        <v>5454.8487992404944</v>
      </c>
      <c r="F121">
        <f t="shared" si="12"/>
        <v>5454.8487992404944</v>
      </c>
      <c r="G121">
        <f>(G120*EXP(-1/$O$6)+C122)</f>
        <v>784.64962904102481</v>
      </c>
      <c r="H121">
        <f t="shared" si="13"/>
        <v>1569.2992580820496</v>
      </c>
      <c r="I121" t="str">
        <f t="shared" si="10"/>
        <v/>
      </c>
      <c r="J121">
        <f t="shared" si="14"/>
        <v>4350.5495411584452</v>
      </c>
      <c r="K121">
        <f t="shared" si="15"/>
        <v>4350.5495411584452</v>
      </c>
      <c r="L121" t="str">
        <f t="shared" si="8"/>
        <v/>
      </c>
      <c r="M121" t="str">
        <f t="shared" si="9"/>
        <v/>
      </c>
    </row>
    <row r="122" spans="1:13">
      <c r="A122">
        <f t="shared" si="11"/>
        <v>115</v>
      </c>
      <c r="B122" s="5">
        <v>43585</v>
      </c>
      <c r="C122">
        <v>212.6334001092697</v>
      </c>
      <c r="D122" s="3"/>
      <c r="E122">
        <f>(E121*EXP(-1/$O$5)+C123)</f>
        <v>5356.5054074273294</v>
      </c>
      <c r="F122">
        <f t="shared" si="12"/>
        <v>5356.5054074273294</v>
      </c>
      <c r="G122">
        <f>(G121*EXP(-1/$O$6)+C123)</f>
        <v>710.19542246284266</v>
      </c>
      <c r="H122">
        <f t="shared" si="13"/>
        <v>1420.3908449256853</v>
      </c>
      <c r="I122" t="str">
        <f t="shared" si="10"/>
        <v/>
      </c>
      <c r="J122">
        <f t="shared" si="14"/>
        <v>4401.1145625016443</v>
      </c>
      <c r="K122">
        <f t="shared" si="15"/>
        <v>4401.1145625016443</v>
      </c>
      <c r="L122" t="str">
        <f t="shared" si="8"/>
        <v/>
      </c>
      <c r="M122" t="str">
        <f t="shared" si="9"/>
        <v/>
      </c>
    </row>
    <row r="123" spans="1:13">
      <c r="A123">
        <f t="shared" si="11"/>
        <v>116</v>
      </c>
      <c r="B123" s="5">
        <v>43586</v>
      </c>
      <c r="C123">
        <v>30</v>
      </c>
      <c r="D123" s="3"/>
      <c r="E123">
        <f>(E122*EXP(-1/$O$5)+C124)</f>
        <v>5377.4758697524258</v>
      </c>
      <c r="F123">
        <f t="shared" si="12"/>
        <v>5377.4758697524258</v>
      </c>
      <c r="G123">
        <f>(G122*EXP(-1/$O$6)+C124)</f>
        <v>762.652716236782</v>
      </c>
      <c r="H123">
        <f t="shared" si="13"/>
        <v>1525.305432473564</v>
      </c>
      <c r="I123" t="str">
        <f t="shared" si="10"/>
        <v/>
      </c>
      <c r="J123">
        <f t="shared" si="14"/>
        <v>4317.1704372788618</v>
      </c>
      <c r="K123">
        <f t="shared" si="15"/>
        <v>4317.1704372788618</v>
      </c>
      <c r="L123" t="str">
        <f t="shared" si="8"/>
        <v/>
      </c>
      <c r="M123" t="str">
        <f t="shared" si="9"/>
        <v/>
      </c>
    </row>
    <row r="124" spans="1:13">
      <c r="A124">
        <f t="shared" si="11"/>
        <v>117</v>
      </c>
      <c r="B124" s="5">
        <v>43587</v>
      </c>
      <c r="C124">
        <v>147</v>
      </c>
      <c r="D124" s="3"/>
      <c r="E124">
        <f>(E123*EXP(-1/$O$5)+C125)</f>
        <v>5474.9529324688901</v>
      </c>
      <c r="F124">
        <f t="shared" si="12"/>
        <v>5474.9529324688901</v>
      </c>
      <c r="G124">
        <f>(G123*EXP(-1/$O$6)+C125)</f>
        <v>885.12678489011284</v>
      </c>
      <c r="H124">
        <f t="shared" si="13"/>
        <v>1770.2535697802257</v>
      </c>
      <c r="I124" t="str">
        <f t="shared" si="10"/>
        <v/>
      </c>
      <c r="J124">
        <f t="shared" si="14"/>
        <v>4169.6993626886642</v>
      </c>
      <c r="K124">
        <f t="shared" si="15"/>
        <v>4169.6993626886642</v>
      </c>
      <c r="L124" t="str">
        <f t="shared" si="8"/>
        <v/>
      </c>
      <c r="M124" t="str">
        <f t="shared" si="9"/>
        <v/>
      </c>
    </row>
    <row r="125" spans="1:13">
      <c r="A125">
        <f t="shared" si="11"/>
        <v>118</v>
      </c>
      <c r="B125" s="5">
        <v>43588</v>
      </c>
      <c r="C125">
        <v>224</v>
      </c>
      <c r="D125" s="3"/>
      <c r="E125">
        <f>(E124*EXP(-1/$O$5)+C126)</f>
        <v>5384.1365243095424</v>
      </c>
      <c r="F125">
        <f t="shared" si="12"/>
        <v>5384.1365243095424</v>
      </c>
      <c r="G125">
        <f>(G124*EXP(-1/$O$6)+C126)</f>
        <v>805.29684829817177</v>
      </c>
      <c r="H125">
        <f t="shared" si="13"/>
        <v>1610.5936965963435</v>
      </c>
      <c r="I125" t="str">
        <f t="shared" si="10"/>
        <v/>
      </c>
      <c r="J125">
        <f t="shared" si="14"/>
        <v>4238.5428277131987</v>
      </c>
      <c r="K125">
        <f t="shared" si="15"/>
        <v>4238.5428277131987</v>
      </c>
      <c r="L125" t="str">
        <f t="shared" si="8"/>
        <v/>
      </c>
      <c r="M125" t="str">
        <f t="shared" si="9"/>
        <v/>
      </c>
    </row>
    <row r="126" spans="1:13">
      <c r="A126">
        <f t="shared" si="11"/>
        <v>119</v>
      </c>
      <c r="B126" s="5">
        <v>43589</v>
      </c>
      <c r="C126">
        <v>38</v>
      </c>
      <c r="D126" s="3"/>
      <c r="E126">
        <f>(E125*EXP(-1/$O$5)+C127)</f>
        <v>5257.4568730584861</v>
      </c>
      <c r="F126">
        <f t="shared" si="12"/>
        <v>5257.4568730584861</v>
      </c>
      <c r="G126">
        <f>(G125*EXP(-1/$O$6)+C127)</f>
        <v>698.09404052815978</v>
      </c>
      <c r="H126">
        <f t="shared" si="13"/>
        <v>1396.1880810563196</v>
      </c>
      <c r="I126" t="str">
        <f t="shared" si="10"/>
        <v/>
      </c>
      <c r="J126">
        <f t="shared" si="14"/>
        <v>4326.2687920021663</v>
      </c>
      <c r="K126">
        <f t="shared" si="15"/>
        <v>4326.2687920021663</v>
      </c>
      <c r="L126" t="str">
        <f t="shared" si="8"/>
        <v/>
      </c>
      <c r="M126" t="str">
        <f t="shared" si="9"/>
        <v/>
      </c>
    </row>
    <row r="127" spans="1:13">
      <c r="A127">
        <f t="shared" si="11"/>
        <v>120</v>
      </c>
      <c r="B127" s="5">
        <v>43590</v>
      </c>
      <c r="C127">
        <v>0</v>
      </c>
      <c r="D127" s="3"/>
      <c r="E127">
        <f>(E126*EXP(-1/$O$5)+C128)</f>
        <v>5314.7577803368486</v>
      </c>
      <c r="F127">
        <f t="shared" si="12"/>
        <v>5314.7577803368486</v>
      </c>
      <c r="G127">
        <f>(G126*EXP(-1/$O$6)+C128)</f>
        <v>786.16229568116933</v>
      </c>
      <c r="H127">
        <f t="shared" si="13"/>
        <v>1572.3245913623387</v>
      </c>
      <c r="I127" t="str">
        <f t="shared" si="10"/>
        <v/>
      </c>
      <c r="J127">
        <f t="shared" si="14"/>
        <v>4207.4331889745099</v>
      </c>
      <c r="K127">
        <f t="shared" si="15"/>
        <v>4207.4331889745099</v>
      </c>
      <c r="L127" t="str">
        <f t="shared" si="8"/>
        <v/>
      </c>
      <c r="M127" t="str">
        <f t="shared" si="9"/>
        <v/>
      </c>
    </row>
    <row r="128" spans="1:13">
      <c r="A128">
        <f t="shared" si="11"/>
        <v>121</v>
      </c>
      <c r="B128" s="5">
        <v>43591</v>
      </c>
      <c r="C128">
        <v>181</v>
      </c>
      <c r="D128" s="3"/>
      <c r="E128">
        <f>(E127*EXP(-1/$O$5)+C129)</f>
        <v>5513.8900604771225</v>
      </c>
      <c r="F128">
        <f t="shared" si="12"/>
        <v>5513.8900604771225</v>
      </c>
      <c r="G128">
        <f>(G127*EXP(-1/$O$6)+C129)</f>
        <v>1005.6862863063408</v>
      </c>
      <c r="H128">
        <f t="shared" si="13"/>
        <v>2011.3725726126816</v>
      </c>
      <c r="I128" t="str">
        <f t="shared" si="10"/>
        <v/>
      </c>
      <c r="J128">
        <f t="shared" si="14"/>
        <v>3967.5174878644411</v>
      </c>
      <c r="K128">
        <f t="shared" si="15"/>
        <v>3967.5174878644411</v>
      </c>
      <c r="L128" t="str">
        <f t="shared" si="8"/>
        <v/>
      </c>
      <c r="M128" t="str">
        <f t="shared" si="9"/>
        <v/>
      </c>
    </row>
    <row r="129" spans="1:13">
      <c r="A129">
        <f t="shared" si="11"/>
        <v>122</v>
      </c>
      <c r="B129" s="5">
        <v>43592</v>
      </c>
      <c r="C129">
        <v>324.17956656346746</v>
      </c>
      <c r="D129" s="3"/>
      <c r="E129">
        <f>(E128*EXP(-1/$O$5)+C130)</f>
        <v>5384.1575273691351</v>
      </c>
      <c r="F129">
        <f t="shared" si="12"/>
        <v>5384.1575273691351</v>
      </c>
      <c r="G129">
        <f>(G128*EXP(-1/$O$6)+C130)</f>
        <v>871.80721568080048</v>
      </c>
      <c r="H129">
        <f t="shared" si="13"/>
        <v>1743.614431361601</v>
      </c>
      <c r="I129" t="str">
        <f t="shared" si="10"/>
        <v/>
      </c>
      <c r="J129">
        <f t="shared" si="14"/>
        <v>4105.5430960075337</v>
      </c>
      <c r="K129">
        <f t="shared" si="15"/>
        <v>4105.5430960075337</v>
      </c>
      <c r="L129" t="str">
        <f t="shared" si="8"/>
        <v/>
      </c>
      <c r="M129" t="str">
        <f t="shared" si="9"/>
        <v/>
      </c>
    </row>
    <row r="130" spans="1:13">
      <c r="A130">
        <f t="shared" si="11"/>
        <v>123</v>
      </c>
      <c r="B130" s="5">
        <v>43593</v>
      </c>
      <c r="C130">
        <v>0</v>
      </c>
      <c r="D130" s="3"/>
      <c r="E130">
        <f>(E129*EXP(-1/$O$5)+C131)</f>
        <v>5419.4773819515112</v>
      </c>
      <c r="F130">
        <f t="shared" si="12"/>
        <v>5419.4773819515112</v>
      </c>
      <c r="G130">
        <f>(G129*EXP(-1/$O$6)+C131)</f>
        <v>917.75040811642589</v>
      </c>
      <c r="H130">
        <f t="shared" si="13"/>
        <v>1835.5008162328518</v>
      </c>
      <c r="I130" t="str">
        <f t="shared" si="10"/>
        <v/>
      </c>
      <c r="J130">
        <f t="shared" si="14"/>
        <v>4048.9765657186595</v>
      </c>
      <c r="K130">
        <f t="shared" si="15"/>
        <v>4048.9765657186595</v>
      </c>
      <c r="L130" t="str">
        <f t="shared" si="8"/>
        <v/>
      </c>
      <c r="M130" t="str">
        <f t="shared" si="9"/>
        <v/>
      </c>
    </row>
    <row r="131" spans="1:13">
      <c r="A131">
        <f t="shared" si="11"/>
        <v>124</v>
      </c>
      <c r="B131" s="5">
        <v>43594</v>
      </c>
      <c r="C131">
        <v>162</v>
      </c>
      <c r="D131" s="3"/>
      <c r="E131">
        <f>(E130*EXP(-1/$O$5)+C132)</f>
        <v>5563.9662199278755</v>
      </c>
      <c r="F131">
        <f t="shared" si="12"/>
        <v>5563.9662199278755</v>
      </c>
      <c r="G131">
        <f>(G130*EXP(-1/$O$6)+C132)</f>
        <v>1067.5775462828392</v>
      </c>
      <c r="H131">
        <f t="shared" si="13"/>
        <v>2135.1550925656784</v>
      </c>
      <c r="I131" t="str">
        <f t="shared" si="10"/>
        <v/>
      </c>
      <c r="J131">
        <f t="shared" si="14"/>
        <v>3893.8111273621971</v>
      </c>
      <c r="K131">
        <f t="shared" si="15"/>
        <v>3893.8111273621971</v>
      </c>
      <c r="L131" t="str">
        <f t="shared" ref="L131:L194" si="16">IF(ISBLANK(D131),"",(K131-D131))</f>
        <v/>
      </c>
      <c r="M131" t="str">
        <f t="shared" ref="M131:M150" si="17">IF(L131="","",(ABS(L131)/D131)*100)</f>
        <v/>
      </c>
    </row>
    <row r="132" spans="1:13">
      <c r="A132">
        <f t="shared" si="11"/>
        <v>125</v>
      </c>
      <c r="B132" s="5">
        <v>43595</v>
      </c>
      <c r="C132">
        <v>272</v>
      </c>
      <c r="D132" s="3"/>
      <c r="E132">
        <f>(E131*EXP(-1/$O$5)+C133)</f>
        <v>5706.0554792490793</v>
      </c>
      <c r="F132">
        <f t="shared" si="12"/>
        <v>5706.0554792490793</v>
      </c>
      <c r="G132">
        <f>(G131*EXP(-1/$O$6)+C133)</f>
        <v>1198.45938114212</v>
      </c>
      <c r="H132">
        <f t="shared" si="13"/>
        <v>2396.9187622842401</v>
      </c>
      <c r="I132" t="str">
        <f t="shared" si="10"/>
        <v/>
      </c>
      <c r="J132">
        <f t="shared" si="14"/>
        <v>3774.1367169648393</v>
      </c>
      <c r="K132">
        <f t="shared" si="15"/>
        <v>3774.1367169648393</v>
      </c>
      <c r="L132" t="str">
        <f t="shared" si="16"/>
        <v/>
      </c>
      <c r="M132" t="str">
        <f t="shared" si="17"/>
        <v/>
      </c>
    </row>
    <row r="133" spans="1:13">
      <c r="A133">
        <f t="shared" si="11"/>
        <v>126</v>
      </c>
      <c r="B133" s="5">
        <v>43596</v>
      </c>
      <c r="C133">
        <v>273</v>
      </c>
      <c r="D133" s="3"/>
      <c r="E133">
        <f>(E132*EXP(-1/$O$5)+C134)</f>
        <v>5571.8016179536226</v>
      </c>
      <c r="F133">
        <f t="shared" si="12"/>
        <v>5571.8016179536226</v>
      </c>
      <c r="G133">
        <f>(G132*EXP(-1/$O$6)+C134)</f>
        <v>1038.9179512603835</v>
      </c>
      <c r="H133">
        <f t="shared" si="13"/>
        <v>2077.8359025207669</v>
      </c>
      <c r="I133" t="str">
        <f t="shared" si="10"/>
        <v/>
      </c>
      <c r="J133">
        <f t="shared" si="14"/>
        <v>3958.9657154328556</v>
      </c>
      <c r="K133">
        <f t="shared" si="15"/>
        <v>3958.9657154328556</v>
      </c>
      <c r="L133" t="str">
        <f t="shared" si="16"/>
        <v/>
      </c>
      <c r="M133" t="str">
        <f t="shared" si="17"/>
        <v/>
      </c>
    </row>
    <row r="134" spans="1:13">
      <c r="A134">
        <f t="shared" si="11"/>
        <v>127</v>
      </c>
      <c r="B134" s="5">
        <v>43597</v>
      </c>
      <c r="C134">
        <v>0</v>
      </c>
      <c r="D134" s="3"/>
      <c r="E134">
        <f>(E133*EXP(-1/$O$5)+C135)</f>
        <v>5654.7065235748714</v>
      </c>
      <c r="F134">
        <f t="shared" si="12"/>
        <v>5654.7065235748714</v>
      </c>
      <c r="G134">
        <f>(G133*EXP(-1/$O$6)+C135)</f>
        <v>1114.6150116013628</v>
      </c>
      <c r="H134">
        <f t="shared" si="13"/>
        <v>2229.2300232027255</v>
      </c>
      <c r="I134" t="str">
        <f t="shared" si="10"/>
        <v/>
      </c>
      <c r="J134">
        <f t="shared" si="14"/>
        <v>3890.4765003721459</v>
      </c>
      <c r="K134">
        <f t="shared" si="15"/>
        <v>3890.4765003721459</v>
      </c>
      <c r="L134" t="str">
        <f t="shared" si="16"/>
        <v/>
      </c>
      <c r="M134" t="str">
        <f t="shared" si="17"/>
        <v/>
      </c>
    </row>
    <row r="135" spans="1:13">
      <c r="A135">
        <f t="shared" si="11"/>
        <v>128</v>
      </c>
      <c r="B135" s="5">
        <v>43598</v>
      </c>
      <c r="C135">
        <v>214</v>
      </c>
      <c r="D135" s="3"/>
      <c r="E135">
        <f>(E134*EXP(-1/$O$5)+C136)</f>
        <v>5850.6608165985981</v>
      </c>
      <c r="F135">
        <f t="shared" si="12"/>
        <v>5850.6608165985981</v>
      </c>
      <c r="G135">
        <f>(G134*EXP(-1/$O$6)+C136)</f>
        <v>1295.2351202870136</v>
      </c>
      <c r="H135">
        <f t="shared" si="13"/>
        <v>2590.4702405740272</v>
      </c>
      <c r="I135" t="str">
        <f t="shared" ref="I135:I198" si="18">IF(ISBLANK(D135),"",($O$2+((E134*EXP(-1/$O$5))*$O$3)-((G134*EXP(-1/$O$6))*$O$4)))</f>
        <v/>
      </c>
      <c r="J135">
        <f t="shared" si="14"/>
        <v>3725.1905760245709</v>
      </c>
      <c r="K135">
        <f t="shared" si="15"/>
        <v>3725.1905760245709</v>
      </c>
      <c r="L135" t="str">
        <f t="shared" si="16"/>
        <v/>
      </c>
      <c r="M135" t="str">
        <f t="shared" si="17"/>
        <v/>
      </c>
    </row>
    <row r="136" spans="1:13">
      <c r="A136">
        <f t="shared" ref="A136:A199" si="19">A135+1</f>
        <v>129</v>
      </c>
      <c r="B136" s="5">
        <v>43599</v>
      </c>
      <c r="C136">
        <v>329</v>
      </c>
      <c r="D136" s="3"/>
      <c r="E136">
        <f>(E135*EXP(-1/$O$5)+C137)</f>
        <v>6020.0046356142238</v>
      </c>
      <c r="F136">
        <f t="shared" ref="F136:F199" si="20">E136*$O$3</f>
        <v>6020.0046356142238</v>
      </c>
      <c r="G136">
        <f>(G135*EXP(-1/$O$6)+C137)</f>
        <v>1429.8107007570802</v>
      </c>
      <c r="H136">
        <f t="shared" ref="H136:H199" si="21">G136*$O$4</f>
        <v>2859.6214015141604</v>
      </c>
      <c r="I136" t="str">
        <f t="shared" si="18"/>
        <v/>
      </c>
      <c r="J136">
        <f t="shared" si="14"/>
        <v>3625.3832341000634</v>
      </c>
      <c r="K136">
        <f t="shared" si="15"/>
        <v>3625.3832341000634</v>
      </c>
      <c r="L136" t="str">
        <f t="shared" si="16"/>
        <v/>
      </c>
      <c r="M136" t="str">
        <f t="shared" si="17"/>
        <v/>
      </c>
    </row>
    <row r="137" spans="1:13">
      <c r="A137">
        <f t="shared" si="19"/>
        <v>130</v>
      </c>
      <c r="B137" s="5">
        <v>43600</v>
      </c>
      <c r="C137">
        <v>307</v>
      </c>
      <c r="D137" s="3"/>
      <c r="E137">
        <f>(E136*EXP(-1/$O$5)+C138)</f>
        <v>5878.364080192544</v>
      </c>
      <c r="F137">
        <f t="shared" si="20"/>
        <v>5878.364080192544</v>
      </c>
      <c r="G137">
        <f>(G136*EXP(-1/$O$6)+C138)</f>
        <v>1239.4712973126332</v>
      </c>
      <c r="H137">
        <f t="shared" si="21"/>
        <v>2478.9425946252663</v>
      </c>
      <c r="I137" t="str">
        <f t="shared" si="18"/>
        <v/>
      </c>
      <c r="J137">
        <f t="shared" ref="J137:J200" si="22">$O$2+F137-H137</f>
        <v>3864.4214855672776</v>
      </c>
      <c r="K137">
        <f t="shared" ref="K137:K200" si="23">IF(I137="",J137,I137)</f>
        <v>3864.4214855672776</v>
      </c>
      <c r="L137" t="str">
        <f t="shared" si="16"/>
        <v/>
      </c>
      <c r="M137" t="str">
        <f t="shared" si="17"/>
        <v/>
      </c>
    </row>
    <row r="138" spans="1:13">
      <c r="A138">
        <f t="shared" si="19"/>
        <v>131</v>
      </c>
      <c r="B138" s="5">
        <v>43601</v>
      </c>
      <c r="C138">
        <v>0</v>
      </c>
      <c r="D138" s="3"/>
      <c r="E138">
        <f>(E137*EXP(-1/$O$5)+C139)</f>
        <v>5859.0560881415759</v>
      </c>
      <c r="F138">
        <f t="shared" si="20"/>
        <v>5859.0560881415759</v>
      </c>
      <c r="G138">
        <f>(G137*EXP(-1/$O$6)+C139)</f>
        <v>1193.4702750150084</v>
      </c>
      <c r="H138">
        <f t="shared" si="21"/>
        <v>2386.9405500300168</v>
      </c>
      <c r="I138" t="str">
        <f t="shared" si="18"/>
        <v/>
      </c>
      <c r="J138">
        <f t="shared" si="22"/>
        <v>3937.1155381115591</v>
      </c>
      <c r="K138">
        <f t="shared" si="23"/>
        <v>3937.1155381115591</v>
      </c>
      <c r="L138" t="str">
        <f t="shared" si="16"/>
        <v/>
      </c>
      <c r="M138" t="str">
        <f t="shared" si="17"/>
        <v/>
      </c>
    </row>
    <row r="139" spans="1:13">
      <c r="A139">
        <f t="shared" si="19"/>
        <v>132</v>
      </c>
      <c r="B139" s="5">
        <v>43602</v>
      </c>
      <c r="C139">
        <v>119</v>
      </c>
      <c r="D139" s="3"/>
      <c r="E139">
        <f>(E138*EXP(-1/$O$5)+C140)</f>
        <v>6027.2023805776989</v>
      </c>
      <c r="F139">
        <f t="shared" si="20"/>
        <v>6027.2023805776989</v>
      </c>
      <c r="G139">
        <f>(G138*EXP(-1/$O$6)+C140)</f>
        <v>1340.593005419282</v>
      </c>
      <c r="H139">
        <f t="shared" si="21"/>
        <v>2681.186010838564</v>
      </c>
      <c r="I139" t="str">
        <f t="shared" si="18"/>
        <v/>
      </c>
      <c r="J139">
        <f t="shared" si="22"/>
        <v>3811.0163697391349</v>
      </c>
      <c r="K139">
        <f t="shared" si="23"/>
        <v>3811.0163697391349</v>
      </c>
      <c r="L139" t="str">
        <f t="shared" si="16"/>
        <v/>
      </c>
      <c r="M139" t="str">
        <f t="shared" si="17"/>
        <v/>
      </c>
    </row>
    <row r="140" spans="1:13">
      <c r="A140">
        <f t="shared" si="19"/>
        <v>133</v>
      </c>
      <c r="B140" s="5">
        <v>43603</v>
      </c>
      <c r="C140">
        <v>306</v>
      </c>
      <c r="D140" s="3"/>
      <c r="E140">
        <f>(E139*EXP(-1/$O$5)+C141)</f>
        <v>5917.3924743571215</v>
      </c>
      <c r="F140">
        <f t="shared" si="20"/>
        <v>5917.3924743571215</v>
      </c>
      <c r="G140">
        <f>(G139*EXP(-1/$O$6)+C141)</f>
        <v>1194.130448957651</v>
      </c>
      <c r="H140">
        <f t="shared" si="21"/>
        <v>2388.2608979153019</v>
      </c>
      <c r="I140" t="str">
        <f t="shared" si="18"/>
        <v/>
      </c>
      <c r="J140">
        <f t="shared" si="22"/>
        <v>3994.1315764418196</v>
      </c>
      <c r="K140">
        <f t="shared" si="23"/>
        <v>3994.1315764418196</v>
      </c>
      <c r="L140" t="str">
        <f t="shared" si="16"/>
        <v/>
      </c>
      <c r="M140" t="str">
        <f t="shared" si="17"/>
        <v/>
      </c>
    </row>
    <row r="141" spans="1:13">
      <c r="A141">
        <f t="shared" si="19"/>
        <v>134</v>
      </c>
      <c r="B141" s="5">
        <v>43604</v>
      </c>
      <c r="C141">
        <v>32</v>
      </c>
      <c r="D141" s="3"/>
      <c r="E141">
        <f>(E140*EXP(-1/$O$5)+C142)</f>
        <v>6018.1662100187896</v>
      </c>
      <c r="F141">
        <f t="shared" si="20"/>
        <v>6018.1662100187896</v>
      </c>
      <c r="G141">
        <f>(G140*EXP(-1/$O$6)+C142)</f>
        <v>1275.1652956201499</v>
      </c>
      <c r="H141">
        <f t="shared" si="21"/>
        <v>2550.3305912402998</v>
      </c>
      <c r="I141" t="str">
        <f t="shared" si="18"/>
        <v/>
      </c>
      <c r="J141">
        <f t="shared" si="22"/>
        <v>3932.8356187784898</v>
      </c>
      <c r="K141">
        <f t="shared" si="23"/>
        <v>3932.8356187784898</v>
      </c>
      <c r="L141" t="str">
        <f t="shared" si="16"/>
        <v/>
      </c>
      <c r="M141" t="str">
        <f t="shared" si="17"/>
        <v/>
      </c>
    </row>
    <row r="142" spans="1:13">
      <c r="A142">
        <f t="shared" si="19"/>
        <v>135</v>
      </c>
      <c r="B142" s="5">
        <v>43605</v>
      </c>
      <c r="C142">
        <v>240</v>
      </c>
      <c r="D142" s="3"/>
      <c r="E142">
        <f>(E141*EXP(-1/$O$5)+C143)</f>
        <v>6192.5689096505857</v>
      </c>
      <c r="F142">
        <f t="shared" si="20"/>
        <v>6192.5689096505857</v>
      </c>
      <c r="G142">
        <f>(G141*EXP(-1/$O$6)+C143)</f>
        <v>1421.412613301515</v>
      </c>
      <c r="H142">
        <f t="shared" si="21"/>
        <v>2842.8252266030299</v>
      </c>
      <c r="I142" t="str">
        <f t="shared" si="18"/>
        <v/>
      </c>
      <c r="J142">
        <f t="shared" si="22"/>
        <v>3814.7436830475558</v>
      </c>
      <c r="K142">
        <f t="shared" si="23"/>
        <v>3814.7436830475558</v>
      </c>
      <c r="L142" t="str">
        <f t="shared" si="16"/>
        <v/>
      </c>
      <c r="M142" t="str">
        <f t="shared" si="17"/>
        <v/>
      </c>
    </row>
    <row r="143" spans="1:13">
      <c r="A143">
        <f t="shared" si="19"/>
        <v>136</v>
      </c>
      <c r="B143" s="5">
        <v>43606</v>
      </c>
      <c r="C143">
        <v>316</v>
      </c>
      <c r="D143" s="3"/>
      <c r="E143">
        <f>(E142*EXP(-1/$O$5)+C144)</f>
        <v>6363.8682079167502</v>
      </c>
      <c r="F143">
        <f t="shared" si="20"/>
        <v>6363.8682079167502</v>
      </c>
      <c r="G143">
        <f>(G142*EXP(-1/$O$6)+C144)</f>
        <v>1549.1911808972343</v>
      </c>
      <c r="H143">
        <f t="shared" si="21"/>
        <v>3098.3823617944686</v>
      </c>
      <c r="I143" t="str">
        <f t="shared" si="18"/>
        <v/>
      </c>
      <c r="J143">
        <f t="shared" si="22"/>
        <v>3730.4858461222816</v>
      </c>
      <c r="K143">
        <f t="shared" si="23"/>
        <v>3730.4858461222816</v>
      </c>
      <c r="L143" t="str">
        <f t="shared" si="16"/>
        <v/>
      </c>
      <c r="M143" t="str">
        <f t="shared" si="17"/>
        <v/>
      </c>
    </row>
    <row r="144" spans="1:13">
      <c r="A144">
        <f t="shared" si="19"/>
        <v>137</v>
      </c>
      <c r="B144" s="5">
        <v>43607</v>
      </c>
      <c r="C144">
        <v>317</v>
      </c>
      <c r="D144" s="3"/>
      <c r="E144">
        <f>(E143*EXP(-1/$O$5)+C145)</f>
        <v>6214.1371226170577</v>
      </c>
      <c r="F144">
        <f t="shared" si="20"/>
        <v>6214.1371226170577</v>
      </c>
      <c r="G144">
        <f>(G143*EXP(-1/$O$6)+C145)</f>
        <v>1342.9595972076982</v>
      </c>
      <c r="H144">
        <f t="shared" si="21"/>
        <v>2685.9191944153963</v>
      </c>
      <c r="I144" t="str">
        <f t="shared" si="18"/>
        <v/>
      </c>
      <c r="J144">
        <f t="shared" si="22"/>
        <v>3993.2179282016614</v>
      </c>
      <c r="K144">
        <f t="shared" si="23"/>
        <v>3993.2179282016614</v>
      </c>
      <c r="L144" t="str">
        <f t="shared" si="16"/>
        <v/>
      </c>
      <c r="M144" t="str">
        <f t="shared" si="17"/>
        <v/>
      </c>
    </row>
    <row r="145" spans="1:13">
      <c r="A145">
        <f t="shared" si="19"/>
        <v>138</v>
      </c>
      <c r="B145" s="5">
        <v>43608</v>
      </c>
      <c r="C145">
        <v>0</v>
      </c>
      <c r="D145" s="3"/>
      <c r="E145">
        <f>(E144*EXP(-1/$O$5)+C146)</f>
        <v>6093.9289572101961</v>
      </c>
      <c r="F145">
        <f t="shared" si="20"/>
        <v>6093.9289572101961</v>
      </c>
      <c r="G145">
        <f>(G144*EXP(-1/$O$6)+C146)</f>
        <v>1190.1819950767592</v>
      </c>
      <c r="H145">
        <f t="shared" si="21"/>
        <v>2380.3639901535184</v>
      </c>
      <c r="I145" t="str">
        <f t="shared" si="18"/>
        <v/>
      </c>
      <c r="J145">
        <f t="shared" si="22"/>
        <v>4178.5649670566781</v>
      </c>
      <c r="K145">
        <f t="shared" si="23"/>
        <v>4178.5649670566781</v>
      </c>
      <c r="L145" t="str">
        <f t="shared" si="16"/>
        <v/>
      </c>
      <c r="M145" t="str">
        <f t="shared" si="17"/>
        <v/>
      </c>
    </row>
    <row r="146" spans="1:13">
      <c r="A146">
        <f t="shared" si="19"/>
        <v>139</v>
      </c>
      <c r="B146" s="5">
        <v>43609</v>
      </c>
      <c r="C146">
        <v>26</v>
      </c>
      <c r="D146" s="3"/>
      <c r="E146">
        <f>(E145*EXP(-1/$O$5)+C147)</f>
        <v>6013.5490871859865</v>
      </c>
      <c r="F146">
        <f t="shared" si="20"/>
        <v>6013.5490871859865</v>
      </c>
      <c r="G146">
        <f>(G145*EXP(-1/$O$6)+C147)</f>
        <v>1094.742468212622</v>
      </c>
      <c r="H146">
        <f t="shared" si="21"/>
        <v>2189.4849364252441</v>
      </c>
      <c r="I146" t="str">
        <f t="shared" si="18"/>
        <v/>
      </c>
      <c r="J146">
        <f t="shared" si="22"/>
        <v>4289.0641507607425</v>
      </c>
      <c r="K146">
        <f t="shared" si="23"/>
        <v>4289.0641507607425</v>
      </c>
      <c r="L146" t="str">
        <f t="shared" si="16"/>
        <v/>
      </c>
      <c r="M146" t="str">
        <f t="shared" si="17"/>
        <v/>
      </c>
    </row>
    <row r="147" spans="1:13">
      <c r="A147">
        <f t="shared" si="19"/>
        <v>140</v>
      </c>
      <c r="B147" s="5">
        <v>43610</v>
      </c>
      <c r="C147">
        <v>63</v>
      </c>
      <c r="D147" s="3"/>
      <c r="E147">
        <f>(E146*EXP(-1/$O$5)+C148)</f>
        <v>5901.0604199305581</v>
      </c>
      <c r="F147">
        <f t="shared" si="20"/>
        <v>5901.0604199305581</v>
      </c>
      <c r="G147">
        <f>(G146*EXP(-1/$O$6)+C148)</f>
        <v>978.00805161148776</v>
      </c>
      <c r="H147">
        <f t="shared" si="21"/>
        <v>1956.0161032229755</v>
      </c>
      <c r="I147" t="str">
        <f t="shared" si="18"/>
        <v/>
      </c>
      <c r="J147">
        <f t="shared" si="22"/>
        <v>4410.0443167075828</v>
      </c>
      <c r="K147">
        <f t="shared" si="23"/>
        <v>4410.0443167075828</v>
      </c>
      <c r="L147" t="str">
        <f t="shared" si="16"/>
        <v/>
      </c>
      <c r="M147" t="str">
        <f t="shared" si="17"/>
        <v/>
      </c>
    </row>
    <row r="148" spans="1:13">
      <c r="A148">
        <f t="shared" si="19"/>
        <v>141</v>
      </c>
      <c r="B148" s="5">
        <v>43611</v>
      </c>
      <c r="C148">
        <v>29</v>
      </c>
      <c r="D148" s="3"/>
      <c r="E148">
        <f>(E147*EXP(-1/$O$5)+C149)</f>
        <v>6096.2184212863867</v>
      </c>
      <c r="F148">
        <f t="shared" si="20"/>
        <v>6096.2184212863867</v>
      </c>
      <c r="G148">
        <f>(G147*EXP(-1/$O$6)+C149)</f>
        <v>1181.8135657197336</v>
      </c>
      <c r="H148">
        <f t="shared" si="21"/>
        <v>2363.6271314394671</v>
      </c>
      <c r="I148" t="str">
        <f t="shared" si="18"/>
        <v/>
      </c>
      <c r="J148">
        <f t="shared" si="22"/>
        <v>4197.5912898469196</v>
      </c>
      <c r="K148">
        <f t="shared" si="23"/>
        <v>4197.5912898469196</v>
      </c>
      <c r="L148" t="str">
        <f t="shared" si="16"/>
        <v/>
      </c>
      <c r="M148" t="str">
        <f t="shared" si="17"/>
        <v/>
      </c>
    </row>
    <row r="149" spans="1:13">
      <c r="A149">
        <f t="shared" si="19"/>
        <v>142</v>
      </c>
      <c r="B149" s="5">
        <v>43612</v>
      </c>
      <c r="C149">
        <v>334</v>
      </c>
      <c r="D149" s="3"/>
      <c r="E149">
        <f>(E148*EXP(-1/$O$5)+C150)</f>
        <v>6119.7846840339935</v>
      </c>
      <c r="F149">
        <f t="shared" si="20"/>
        <v>6119.7846840339935</v>
      </c>
      <c r="G149">
        <f>(G148*EXP(-1/$O$6)+C150)</f>
        <v>1191.4880617473959</v>
      </c>
      <c r="H149">
        <f t="shared" si="21"/>
        <v>2382.9761234947919</v>
      </c>
      <c r="I149" t="str">
        <f t="shared" si="18"/>
        <v/>
      </c>
      <c r="J149">
        <f t="shared" si="22"/>
        <v>4201.8085605392016</v>
      </c>
      <c r="K149">
        <f t="shared" si="23"/>
        <v>4201.8085605392016</v>
      </c>
      <c r="L149" t="str">
        <f t="shared" si="16"/>
        <v/>
      </c>
      <c r="M149" t="str">
        <f t="shared" si="17"/>
        <v/>
      </c>
    </row>
    <row r="150" spans="1:13">
      <c r="A150">
        <f t="shared" si="19"/>
        <v>143</v>
      </c>
      <c r="B150" s="5">
        <v>43613</v>
      </c>
      <c r="C150">
        <v>167</v>
      </c>
      <c r="D150" s="3"/>
      <c r="E150">
        <f>(E149*EXP(-1/$O$5)+C151)</f>
        <v>6044.7964723672394</v>
      </c>
      <c r="F150">
        <f t="shared" si="20"/>
        <v>6044.7964723672394</v>
      </c>
      <c r="G150">
        <f>(G149*EXP(-1/$O$6)+C151)</f>
        <v>1101.8746685449973</v>
      </c>
      <c r="H150">
        <f t="shared" si="21"/>
        <v>2203.7493370899947</v>
      </c>
      <c r="I150" t="str">
        <f t="shared" si="18"/>
        <v/>
      </c>
      <c r="J150">
        <f t="shared" si="22"/>
        <v>4306.0471352772447</v>
      </c>
      <c r="K150">
        <f t="shared" si="23"/>
        <v>4306.0471352772447</v>
      </c>
      <c r="L150" t="str">
        <f t="shared" si="16"/>
        <v/>
      </c>
      <c r="M150" t="str">
        <f t="shared" si="17"/>
        <v/>
      </c>
    </row>
    <row r="151" spans="1:13">
      <c r="A151">
        <f t="shared" si="19"/>
        <v>144</v>
      </c>
      <c r="B151" s="5">
        <v>43614</v>
      </c>
      <c r="C151">
        <v>69</v>
      </c>
      <c r="D151" s="3"/>
      <c r="E151">
        <f>(E150*EXP(-1/$O$5)+C152)</f>
        <v>6233.5726068419681</v>
      </c>
      <c r="F151">
        <f t="shared" si="20"/>
        <v>6233.5726068419681</v>
      </c>
      <c r="G151">
        <f>(G150*EXP(-1/$O$6)+C152)</f>
        <v>1286.1907984562149</v>
      </c>
      <c r="H151">
        <f t="shared" si="21"/>
        <v>2572.3815969124298</v>
      </c>
      <c r="I151" t="str">
        <f t="shared" si="18"/>
        <v/>
      </c>
      <c r="J151">
        <f t="shared" si="22"/>
        <v>4126.1910099295383</v>
      </c>
      <c r="K151">
        <f t="shared" si="23"/>
        <v>4126.1910099295383</v>
      </c>
      <c r="L151" t="str">
        <f t="shared" si="16"/>
        <v/>
      </c>
    </row>
    <row r="152" spans="1:13">
      <c r="A152">
        <f t="shared" si="19"/>
        <v>145</v>
      </c>
      <c r="B152" s="5">
        <v>43615</v>
      </c>
      <c r="C152">
        <v>331</v>
      </c>
      <c r="D152" s="3"/>
      <c r="E152">
        <f>(E151*EXP(-1/$O$5)+C153)</f>
        <v>6287.9071572721978</v>
      </c>
      <c r="F152">
        <f t="shared" si="20"/>
        <v>6287.9071572721978</v>
      </c>
      <c r="G152">
        <f>(G151*EXP(-1/$O$6)+C153)</f>
        <v>1315.9703780437326</v>
      </c>
      <c r="H152">
        <f t="shared" si="21"/>
        <v>2631.9407560874652</v>
      </c>
      <c r="I152" t="str">
        <f t="shared" si="18"/>
        <v/>
      </c>
      <c r="J152">
        <f t="shared" si="22"/>
        <v>4120.9664011847326</v>
      </c>
      <c r="K152">
        <f t="shared" si="23"/>
        <v>4120.9664011847326</v>
      </c>
      <c r="L152" t="str">
        <f t="shared" si="16"/>
        <v/>
      </c>
    </row>
    <row r="153" spans="1:13">
      <c r="A153">
        <f t="shared" si="19"/>
        <v>146</v>
      </c>
      <c r="B153" s="5">
        <v>43616</v>
      </c>
      <c r="C153">
        <v>201</v>
      </c>
      <c r="D153" s="3"/>
      <c r="E153">
        <f>(E152*EXP(-1/$O$5)+C154)</f>
        <v>6173.9633073742953</v>
      </c>
      <c r="F153">
        <f t="shared" si="20"/>
        <v>6173.9633073742953</v>
      </c>
      <c r="G153">
        <f>(G152*EXP(-1/$O$6)+C154)</f>
        <v>1174.7856374520034</v>
      </c>
      <c r="H153">
        <f t="shared" si="21"/>
        <v>2349.5712749040067</v>
      </c>
      <c r="I153" t="str">
        <f t="shared" si="18"/>
        <v/>
      </c>
      <c r="J153">
        <f t="shared" si="22"/>
        <v>4289.3920324702885</v>
      </c>
      <c r="K153">
        <f t="shared" si="23"/>
        <v>4289.3920324702885</v>
      </c>
      <c r="L153" t="str">
        <f t="shared" si="16"/>
        <v/>
      </c>
    </row>
    <row r="154" spans="1:13">
      <c r="A154">
        <f t="shared" si="19"/>
        <v>147</v>
      </c>
      <c r="B154" s="5">
        <v>43617</v>
      </c>
      <c r="C154">
        <v>34</v>
      </c>
      <c r="D154" s="3"/>
      <c r="E154">
        <f>(E153*EXP(-1/$O$5)+C155)</f>
        <v>6239.7003640808407</v>
      </c>
      <c r="F154">
        <f t="shared" si="20"/>
        <v>6239.7003640808407</v>
      </c>
      <c r="G154">
        <f>(G153*EXP(-1/$O$6)+C155)</f>
        <v>1229.3957060510711</v>
      </c>
      <c r="H154">
        <f t="shared" si="21"/>
        <v>2458.7914121021422</v>
      </c>
      <c r="I154" t="str">
        <f t="shared" si="18"/>
        <v/>
      </c>
      <c r="J154">
        <f t="shared" si="22"/>
        <v>4245.9089519786985</v>
      </c>
      <c r="K154">
        <f t="shared" si="23"/>
        <v>4245.9089519786985</v>
      </c>
      <c r="L154" t="str">
        <f t="shared" si="16"/>
        <v/>
      </c>
    </row>
    <row r="155" spans="1:13">
      <c r="A155">
        <f t="shared" si="19"/>
        <v>148</v>
      </c>
      <c r="B155" s="5">
        <v>43618</v>
      </c>
      <c r="C155">
        <v>211</v>
      </c>
      <c r="D155" s="3"/>
      <c r="E155">
        <f>(E154*EXP(-1/$O$5)+C156)</f>
        <v>6255.8907387186346</v>
      </c>
      <c r="F155">
        <f t="shared" si="20"/>
        <v>6255.8907387186346</v>
      </c>
      <c r="G155">
        <f>(G154*EXP(-1/$O$6)+C156)</f>
        <v>1228.7359676234441</v>
      </c>
      <c r="H155">
        <f t="shared" si="21"/>
        <v>2457.4719352468883</v>
      </c>
      <c r="I155" t="str">
        <f t="shared" si="18"/>
        <v/>
      </c>
      <c r="J155">
        <f t="shared" si="22"/>
        <v>4263.4188034717463</v>
      </c>
      <c r="K155">
        <f t="shared" si="23"/>
        <v>4263.4188034717463</v>
      </c>
      <c r="L155" t="str">
        <f t="shared" si="16"/>
        <v/>
      </c>
    </row>
    <row r="156" spans="1:13">
      <c r="A156">
        <f t="shared" si="19"/>
        <v>149</v>
      </c>
      <c r="B156" s="5">
        <v>43619</v>
      </c>
      <c r="C156">
        <v>163</v>
      </c>
      <c r="D156" s="3"/>
      <c r="E156">
        <f>(E155*EXP(-1/$O$5)+C157)</f>
        <v>6108.7001811487335</v>
      </c>
      <c r="F156">
        <f t="shared" si="20"/>
        <v>6108.7001811487335</v>
      </c>
      <c r="G156">
        <f>(G155*EXP(-1/$O$6)+C157)</f>
        <v>1065.1640549609183</v>
      </c>
      <c r="H156">
        <f t="shared" si="21"/>
        <v>2130.3281099218366</v>
      </c>
      <c r="I156" t="str">
        <f t="shared" si="18"/>
        <v/>
      </c>
      <c r="J156">
        <f t="shared" si="22"/>
        <v>4443.3720712268969</v>
      </c>
      <c r="K156">
        <f t="shared" si="23"/>
        <v>4443.3720712268969</v>
      </c>
      <c r="L156" t="str">
        <f t="shared" si="16"/>
        <v/>
      </c>
    </row>
    <row r="157" spans="1:13">
      <c r="A157">
        <f t="shared" si="19"/>
        <v>150</v>
      </c>
      <c r="B157" s="5">
        <v>43620</v>
      </c>
      <c r="C157">
        <v>0</v>
      </c>
      <c r="D157" s="3"/>
      <c r="E157">
        <f>(E156*EXP(-1/$O$5)+C158)</f>
        <v>6212.9727691391681</v>
      </c>
      <c r="F157">
        <f t="shared" si="20"/>
        <v>6212.9727691391681</v>
      </c>
      <c r="G157">
        <f>(G156*EXP(-1/$O$6)+C158)</f>
        <v>1171.3671788539077</v>
      </c>
      <c r="H157">
        <f t="shared" si="21"/>
        <v>2342.7343577078154</v>
      </c>
      <c r="I157" t="str">
        <f t="shared" si="18"/>
        <v/>
      </c>
      <c r="J157">
        <f t="shared" si="22"/>
        <v>4335.2384114313527</v>
      </c>
      <c r="K157">
        <f t="shared" si="23"/>
        <v>4335.2384114313527</v>
      </c>
      <c r="L157" t="str">
        <f t="shared" si="16"/>
        <v/>
      </c>
    </row>
    <row r="158" spans="1:13">
      <c r="A158">
        <f t="shared" si="19"/>
        <v>151</v>
      </c>
      <c r="B158" s="5">
        <v>43621</v>
      </c>
      <c r="C158">
        <v>248</v>
      </c>
      <c r="D158" s="3"/>
      <c r="E158">
        <f>(E157*EXP(-1/$O$5)+C159)</f>
        <v>6226.7919990057817</v>
      </c>
      <c r="F158">
        <f t="shared" si="20"/>
        <v>6226.7919990057817</v>
      </c>
      <c r="G158">
        <f>(G157*EXP(-1/$O$6)+C159)</f>
        <v>1175.4323198411707</v>
      </c>
      <c r="H158">
        <f t="shared" si="21"/>
        <v>2350.8646396823415</v>
      </c>
      <c r="I158" t="str">
        <f t="shared" si="18"/>
        <v/>
      </c>
      <c r="J158">
        <f t="shared" si="22"/>
        <v>4340.9273593234402</v>
      </c>
      <c r="K158">
        <f t="shared" si="23"/>
        <v>4340.9273593234402</v>
      </c>
      <c r="L158" t="str">
        <f t="shared" si="16"/>
        <v/>
      </c>
    </row>
    <row r="159" spans="1:13">
      <c r="A159">
        <f t="shared" si="19"/>
        <v>152</v>
      </c>
      <c r="B159" s="5">
        <v>43622</v>
      </c>
      <c r="C159">
        <v>160</v>
      </c>
      <c r="D159" s="3"/>
      <c r="E159">
        <f>(E158*EXP(-1/$O$5)+C160)</f>
        <v>6116.2860857018695</v>
      </c>
      <c r="F159">
        <f t="shared" si="20"/>
        <v>6116.2860857018695</v>
      </c>
      <c r="G159">
        <f>(G158*EXP(-1/$O$6)+C160)</f>
        <v>1054.9563007223978</v>
      </c>
      <c r="H159">
        <f t="shared" si="21"/>
        <v>2109.9126014447957</v>
      </c>
      <c r="I159" t="str">
        <f t="shared" si="18"/>
        <v/>
      </c>
      <c r="J159">
        <f t="shared" si="22"/>
        <v>4471.3734842570739</v>
      </c>
      <c r="K159">
        <f t="shared" si="23"/>
        <v>4471.3734842570739</v>
      </c>
      <c r="L159" t="str">
        <f t="shared" si="16"/>
        <v/>
      </c>
    </row>
    <row r="160" spans="1:13">
      <c r="A160">
        <f t="shared" si="19"/>
        <v>153</v>
      </c>
      <c r="B160" s="5">
        <v>43623</v>
      </c>
      <c r="C160">
        <v>36</v>
      </c>
      <c r="D160" s="3"/>
      <c r="E160">
        <f>(E159*EXP(-1/$O$5)+C161)</f>
        <v>6221.3801901529514</v>
      </c>
      <c r="F160">
        <f t="shared" si="20"/>
        <v>6221.3801901529514</v>
      </c>
      <c r="G160">
        <f>(G159*EXP(-1/$O$6)+C161)</f>
        <v>1163.5183022984534</v>
      </c>
      <c r="H160">
        <f t="shared" si="21"/>
        <v>2327.0366045969067</v>
      </c>
      <c r="I160" t="str">
        <f t="shared" si="18"/>
        <v/>
      </c>
      <c r="J160">
        <f t="shared" si="22"/>
        <v>4359.3435855560447</v>
      </c>
      <c r="K160">
        <f t="shared" si="23"/>
        <v>4359.3435855560447</v>
      </c>
      <c r="L160" t="str">
        <f t="shared" si="16"/>
        <v/>
      </c>
    </row>
    <row r="161" spans="1:12">
      <c r="A161">
        <f t="shared" si="19"/>
        <v>154</v>
      </c>
      <c r="B161" s="5">
        <v>43624</v>
      </c>
      <c r="C161">
        <v>249</v>
      </c>
      <c r="D161" s="3"/>
      <c r="E161">
        <f>(E160*EXP(-1/$O$5)+C162)</f>
        <v>6250.0016075835065</v>
      </c>
      <c r="F161">
        <f t="shared" si="20"/>
        <v>6250.0016075835065</v>
      </c>
      <c r="G161">
        <f>(G160*EXP(-1/$O$6)+C162)</f>
        <v>1183.6283022173802</v>
      </c>
      <c r="H161">
        <f t="shared" si="21"/>
        <v>2367.2566044347604</v>
      </c>
      <c r="I161" t="str">
        <f t="shared" si="18"/>
        <v/>
      </c>
      <c r="J161">
        <f t="shared" si="22"/>
        <v>4347.745003148746</v>
      </c>
      <c r="K161">
        <f t="shared" si="23"/>
        <v>4347.745003148746</v>
      </c>
      <c r="L161" t="str">
        <f t="shared" si="16"/>
        <v/>
      </c>
    </row>
    <row r="162" spans="1:12">
      <c r="A162">
        <f t="shared" si="19"/>
        <v>155</v>
      </c>
      <c r="B162" s="5">
        <v>43625</v>
      </c>
      <c r="C162">
        <v>175</v>
      </c>
      <c r="D162" s="3"/>
      <c r="E162">
        <f>(E161*EXP(-1/$O$5)+C163)</f>
        <v>6102.9496113362984</v>
      </c>
      <c r="F162">
        <f t="shared" si="20"/>
        <v>6102.9496113362984</v>
      </c>
      <c r="G162">
        <f>(G161*EXP(-1/$O$6)+C163)</f>
        <v>1026.0612167110758</v>
      </c>
      <c r="H162">
        <f t="shared" si="21"/>
        <v>2052.1224334221515</v>
      </c>
      <c r="I162" t="str">
        <f t="shared" si="18"/>
        <v/>
      </c>
      <c r="J162">
        <f t="shared" si="22"/>
        <v>4515.8271779141469</v>
      </c>
      <c r="K162">
        <f t="shared" si="23"/>
        <v>4515.8271779141469</v>
      </c>
      <c r="L162" t="str">
        <f t="shared" si="16"/>
        <v/>
      </c>
    </row>
    <row r="163" spans="1:12">
      <c r="A163">
        <f t="shared" si="19"/>
        <v>156</v>
      </c>
      <c r="B163" s="5">
        <v>43626</v>
      </c>
      <c r="C163">
        <v>0</v>
      </c>
      <c r="D163" s="3"/>
      <c r="E163">
        <f>(E162*EXP(-1/$O$5)+C164)</f>
        <v>6030.3575005352077</v>
      </c>
      <c r="F163">
        <f t="shared" si="20"/>
        <v>6030.3575005352077</v>
      </c>
      <c r="G163">
        <f>(G162*EXP(-1/$O$6)+C164)</f>
        <v>960.46979255761323</v>
      </c>
      <c r="H163">
        <f t="shared" si="21"/>
        <v>1920.9395851152265</v>
      </c>
      <c r="I163" t="str">
        <f t="shared" si="18"/>
        <v/>
      </c>
      <c r="J163">
        <f t="shared" si="22"/>
        <v>4574.417915419981</v>
      </c>
      <c r="K163">
        <f t="shared" si="23"/>
        <v>4574.417915419981</v>
      </c>
      <c r="L163" t="str">
        <f t="shared" si="16"/>
        <v/>
      </c>
    </row>
    <row r="164" spans="1:12">
      <c r="A164">
        <f t="shared" si="19"/>
        <v>157</v>
      </c>
      <c r="B164" s="5">
        <v>43627</v>
      </c>
      <c r="C164">
        <v>71</v>
      </c>
      <c r="D164" s="3"/>
      <c r="E164">
        <f>(E163*EXP(-1/$O$5)+C165)</f>
        <v>6049.4733596636206</v>
      </c>
      <c r="F164">
        <f t="shared" si="20"/>
        <v>6049.4733596636206</v>
      </c>
      <c r="G164">
        <f>(G163*EXP(-1/$O$6)+C165)</f>
        <v>993.61003654583635</v>
      </c>
      <c r="H164">
        <f t="shared" si="21"/>
        <v>1987.2200730916727</v>
      </c>
      <c r="I164" t="str">
        <f t="shared" si="18"/>
        <v/>
      </c>
      <c r="J164">
        <f t="shared" si="22"/>
        <v>4527.2532865719477</v>
      </c>
      <c r="K164">
        <f t="shared" si="23"/>
        <v>4527.2532865719477</v>
      </c>
      <c r="L164" t="str">
        <f t="shared" si="16"/>
        <v/>
      </c>
    </row>
    <row r="165" spans="1:12">
      <c r="A165">
        <f t="shared" si="19"/>
        <v>158</v>
      </c>
      <c r="B165" s="5">
        <v>43628</v>
      </c>
      <c r="C165">
        <v>161</v>
      </c>
      <c r="D165" s="3"/>
      <c r="E165">
        <f>(E164*EXP(-1/$O$5)+C166)</f>
        <v>6021.1394548685485</v>
      </c>
      <c r="F165">
        <f t="shared" si="20"/>
        <v>6021.1394548685485</v>
      </c>
      <c r="G165">
        <f>(G164*EXP(-1/$O$6)+C166)</f>
        <v>975.33858165155584</v>
      </c>
      <c r="H165">
        <f t="shared" si="21"/>
        <v>1950.6771633031117</v>
      </c>
      <c r="I165" t="str">
        <f t="shared" si="18"/>
        <v/>
      </c>
      <c r="J165">
        <f t="shared" si="22"/>
        <v>4535.4622915654363</v>
      </c>
      <c r="K165">
        <f t="shared" si="23"/>
        <v>4535.4622915654363</v>
      </c>
      <c r="L165" t="str">
        <f t="shared" si="16"/>
        <v/>
      </c>
    </row>
    <row r="166" spans="1:12">
      <c r="A166">
        <f t="shared" si="19"/>
        <v>159</v>
      </c>
      <c r="B166" s="5">
        <v>43629</v>
      </c>
      <c r="C166">
        <v>114</v>
      </c>
      <c r="D166" s="3"/>
      <c r="E166">
        <f>(E165*EXP(-1/$O$5)+C167)</f>
        <v>5920.47219906386</v>
      </c>
      <c r="F166">
        <f t="shared" si="20"/>
        <v>5920.47219906386</v>
      </c>
      <c r="G166">
        <f>(G165*EXP(-1/$O$6)+C167)</f>
        <v>886.49946120742175</v>
      </c>
      <c r="H166">
        <f t="shared" si="21"/>
        <v>1772.9989224148435</v>
      </c>
      <c r="I166" t="str">
        <f t="shared" si="18"/>
        <v/>
      </c>
      <c r="J166">
        <f t="shared" si="22"/>
        <v>4612.473276649016</v>
      </c>
      <c r="K166">
        <f t="shared" si="23"/>
        <v>4612.473276649016</v>
      </c>
      <c r="L166" t="str">
        <f t="shared" si="16"/>
        <v/>
      </c>
    </row>
    <row r="167" spans="1:12">
      <c r="A167">
        <f t="shared" si="19"/>
        <v>160</v>
      </c>
      <c r="B167" s="5">
        <v>43630</v>
      </c>
      <c r="C167">
        <v>41</v>
      </c>
      <c r="D167" s="3"/>
      <c r="E167">
        <f>(E166*EXP(-1/$O$5)+C168)</f>
        <v>5906.1734739976027</v>
      </c>
      <c r="F167">
        <f t="shared" si="20"/>
        <v>5906.1734739976027</v>
      </c>
      <c r="G167">
        <f>(G166*EXP(-1/$O$6)+C168)</f>
        <v>893.48679106115731</v>
      </c>
      <c r="H167">
        <f t="shared" si="21"/>
        <v>1786.9735821223146</v>
      </c>
      <c r="I167" t="str">
        <f t="shared" si="18"/>
        <v/>
      </c>
      <c r="J167">
        <f t="shared" si="22"/>
        <v>4584.1998918752879</v>
      </c>
      <c r="K167">
        <f t="shared" si="23"/>
        <v>4584.1998918752879</v>
      </c>
      <c r="L167" t="str">
        <f t="shared" si="16"/>
        <v/>
      </c>
    </row>
    <row r="168" spans="1:12">
      <c r="A168">
        <f t="shared" si="19"/>
        <v>161</v>
      </c>
      <c r="B168" s="5">
        <v>43631</v>
      </c>
      <c r="C168">
        <v>125</v>
      </c>
      <c r="D168" s="3"/>
      <c r="E168">
        <f>(E167*EXP(-1/$O$5)+C169)</f>
        <v>6088.211173815178</v>
      </c>
      <c r="F168">
        <f t="shared" si="20"/>
        <v>6088.211173815178</v>
      </c>
      <c r="G168">
        <f>(G167*EXP(-1/$O$6)+C169)</f>
        <v>1095.5439528896254</v>
      </c>
      <c r="H168">
        <f t="shared" si="21"/>
        <v>2191.0879057792508</v>
      </c>
      <c r="I168" t="str">
        <f t="shared" si="18"/>
        <v/>
      </c>
      <c r="J168">
        <f t="shared" si="22"/>
        <v>4362.1232680359271</v>
      </c>
      <c r="K168">
        <f t="shared" si="23"/>
        <v>4362.1232680359271</v>
      </c>
      <c r="L168" t="str">
        <f t="shared" si="16"/>
        <v/>
      </c>
    </row>
    <row r="169" spans="1:12">
      <c r="A169">
        <f t="shared" si="19"/>
        <v>162</v>
      </c>
      <c r="B169" s="5">
        <v>43632</v>
      </c>
      <c r="C169">
        <v>321</v>
      </c>
      <c r="D169" s="3"/>
      <c r="E169">
        <f>(E168*EXP(-1/$O$5)+C170)</f>
        <v>6173.9658335903405</v>
      </c>
      <c r="F169">
        <f t="shared" si="20"/>
        <v>6173.9658335903405</v>
      </c>
      <c r="G169">
        <f>(G168*EXP(-1/$O$6)+C170)</f>
        <v>1178.7028409649704</v>
      </c>
      <c r="H169">
        <f t="shared" si="21"/>
        <v>2357.4056819299408</v>
      </c>
      <c r="I169" t="str">
        <f t="shared" si="18"/>
        <v/>
      </c>
      <c r="J169">
        <f t="shared" si="22"/>
        <v>4281.5601516604002</v>
      </c>
      <c r="K169">
        <f t="shared" si="23"/>
        <v>4281.5601516604002</v>
      </c>
      <c r="L169" t="str">
        <f t="shared" si="16"/>
        <v/>
      </c>
    </row>
    <row r="170" spans="1:12">
      <c r="A170">
        <f t="shared" si="19"/>
        <v>163</v>
      </c>
      <c r="B170" s="5">
        <v>43633</v>
      </c>
      <c r="C170">
        <v>229</v>
      </c>
      <c r="D170" s="3"/>
      <c r="E170">
        <f>(E169*EXP(-1/$O$5)+C171)</f>
        <v>6267.7028308592826</v>
      </c>
      <c r="F170">
        <f t="shared" si="20"/>
        <v>6267.7028308592826</v>
      </c>
      <c r="G170">
        <f>(G169*EXP(-1/$O$6)+C171)</f>
        <v>1260.7914432052858</v>
      </c>
      <c r="H170">
        <f t="shared" si="21"/>
        <v>2521.5828864105715</v>
      </c>
      <c r="I170" t="str">
        <f t="shared" si="18"/>
        <v/>
      </c>
      <c r="J170">
        <f t="shared" si="22"/>
        <v>4211.1199444487111</v>
      </c>
      <c r="K170">
        <f t="shared" si="23"/>
        <v>4211.1199444487111</v>
      </c>
      <c r="L170" t="str">
        <f t="shared" si="16"/>
        <v/>
      </c>
    </row>
    <row r="171" spans="1:12">
      <c r="A171">
        <f t="shared" si="19"/>
        <v>164</v>
      </c>
      <c r="B171" s="5">
        <v>43634</v>
      </c>
      <c r="C171">
        <v>239</v>
      </c>
      <c r="D171" s="3"/>
      <c r="E171">
        <f>(E170*EXP(-1/$O$5)+C172)</f>
        <v>6438.234354684203</v>
      </c>
      <c r="F171">
        <f t="shared" si="20"/>
        <v>6438.234354684203</v>
      </c>
      <c r="G171">
        <f>(G170*EXP(-1/$O$6)+C172)</f>
        <v>1410.9522383087985</v>
      </c>
      <c r="H171">
        <f t="shared" si="21"/>
        <v>2821.9044766175971</v>
      </c>
      <c r="I171" t="str">
        <f t="shared" si="18"/>
        <v/>
      </c>
      <c r="J171">
        <f t="shared" si="22"/>
        <v>4081.3298780666059</v>
      </c>
      <c r="K171">
        <f t="shared" si="23"/>
        <v>4081.3298780666059</v>
      </c>
      <c r="L171" t="str">
        <f t="shared" si="16"/>
        <v/>
      </c>
    </row>
    <row r="172" spans="1:12">
      <c r="A172">
        <f t="shared" si="19"/>
        <v>165</v>
      </c>
      <c r="B172" s="5">
        <v>43635</v>
      </c>
      <c r="C172">
        <v>318</v>
      </c>
      <c r="D172" s="3"/>
      <c r="E172">
        <f>(E171*EXP(-1/$O$5)+C173)</f>
        <v>6490.7535593809007</v>
      </c>
      <c r="F172">
        <f t="shared" si="20"/>
        <v>6490.7535593809007</v>
      </c>
      <c r="G172">
        <f>(G171*EXP(-1/$O$6)+C173)</f>
        <v>1427.123312992949</v>
      </c>
      <c r="H172">
        <f t="shared" si="21"/>
        <v>2854.2466259858979</v>
      </c>
      <c r="I172" t="str">
        <f t="shared" si="18"/>
        <v/>
      </c>
      <c r="J172">
        <f t="shared" si="22"/>
        <v>4101.5069333950032</v>
      </c>
      <c r="K172">
        <f t="shared" si="23"/>
        <v>4101.5069333950032</v>
      </c>
      <c r="L172" t="str">
        <f t="shared" si="16"/>
        <v/>
      </c>
    </row>
    <row r="173" spans="1:12">
      <c r="A173">
        <f t="shared" si="19"/>
        <v>166</v>
      </c>
      <c r="B173" s="5">
        <v>43636</v>
      </c>
      <c r="C173">
        <v>204</v>
      </c>
      <c r="D173" s="3"/>
      <c r="E173">
        <f>(E172*EXP(-1/$O$5)+C174)</f>
        <v>6338.0370757727196</v>
      </c>
      <c r="F173">
        <f t="shared" si="20"/>
        <v>6338.0370757727196</v>
      </c>
      <c r="G173">
        <f>(G172*EXP(-1/$O$6)+C174)</f>
        <v>1237.1416602518486</v>
      </c>
      <c r="H173">
        <f t="shared" si="21"/>
        <v>2474.2833205036973</v>
      </c>
      <c r="I173" t="str">
        <f t="shared" si="18"/>
        <v/>
      </c>
      <c r="J173">
        <f t="shared" si="22"/>
        <v>4328.7537552690228</v>
      </c>
      <c r="K173">
        <f t="shared" si="23"/>
        <v>4328.7537552690228</v>
      </c>
      <c r="L173" t="str">
        <f t="shared" si="16"/>
        <v/>
      </c>
    </row>
    <row r="174" spans="1:12">
      <c r="A174">
        <f t="shared" si="19"/>
        <v>167</v>
      </c>
      <c r="B174" s="5">
        <v>43637</v>
      </c>
      <c r="C174">
        <v>0</v>
      </c>
      <c r="D174" s="3"/>
      <c r="E174">
        <f>(E173*EXP(-1/$O$5)+C175)</f>
        <v>6210.9137534442389</v>
      </c>
      <c r="F174">
        <f t="shared" si="20"/>
        <v>6210.9137534442389</v>
      </c>
      <c r="G174">
        <f>(G173*EXP(-1/$O$6)+C175)</f>
        <v>1094.4507641325752</v>
      </c>
      <c r="H174">
        <f t="shared" si="21"/>
        <v>2188.9015282651503</v>
      </c>
      <c r="I174" t="str">
        <f t="shared" si="18"/>
        <v/>
      </c>
      <c r="J174">
        <f t="shared" si="22"/>
        <v>4487.012225179089</v>
      </c>
      <c r="K174">
        <f t="shared" si="23"/>
        <v>4487.012225179089</v>
      </c>
      <c r="L174" t="str">
        <f t="shared" si="16"/>
        <v/>
      </c>
    </row>
    <row r="175" spans="1:12">
      <c r="A175">
        <f t="shared" si="19"/>
        <v>168</v>
      </c>
      <c r="B175" s="5">
        <v>43638</v>
      </c>
      <c r="C175">
        <v>22</v>
      </c>
      <c r="D175" s="3"/>
      <c r="E175">
        <f>(E174*EXP(-1/$O$5)+C176)</f>
        <v>6102.7814284773112</v>
      </c>
      <c r="F175">
        <f t="shared" si="20"/>
        <v>6102.7814284773112</v>
      </c>
      <c r="G175">
        <f>(G174*EXP(-1/$O$6)+C176)</f>
        <v>986.7551797912281</v>
      </c>
      <c r="H175">
        <f t="shared" si="21"/>
        <v>1973.5103595824562</v>
      </c>
      <c r="I175" t="str">
        <f t="shared" si="18"/>
        <v/>
      </c>
      <c r="J175">
        <f t="shared" si="22"/>
        <v>4594.2710688948555</v>
      </c>
      <c r="K175">
        <f t="shared" si="23"/>
        <v>4594.2710688948555</v>
      </c>
      <c r="L175" t="str">
        <f t="shared" si="16"/>
        <v/>
      </c>
    </row>
    <row r="176" spans="1:12">
      <c r="A176">
        <f t="shared" si="19"/>
        <v>169</v>
      </c>
      <c r="B176" s="5">
        <v>43639</v>
      </c>
      <c r="C176">
        <v>38</v>
      </c>
      <c r="D176" s="3"/>
      <c r="E176">
        <f>(E175*EXP(-1/$O$5)+C177)</f>
        <v>6156.1932747352266</v>
      </c>
      <c r="F176">
        <f t="shared" si="20"/>
        <v>6156.1932747352266</v>
      </c>
      <c r="G176">
        <f>(G175*EXP(-1/$O$6)+C177)</f>
        <v>1052.3962578250325</v>
      </c>
      <c r="H176">
        <f t="shared" si="21"/>
        <v>2104.7925156500651</v>
      </c>
      <c r="I176" t="str">
        <f t="shared" si="18"/>
        <v/>
      </c>
      <c r="J176">
        <f t="shared" si="22"/>
        <v>4516.4007590851616</v>
      </c>
      <c r="K176">
        <f t="shared" si="23"/>
        <v>4516.4007590851616</v>
      </c>
      <c r="L176" t="str">
        <f t="shared" si="16"/>
        <v/>
      </c>
    </row>
    <row r="177" spans="1:12">
      <c r="A177">
        <f t="shared" si="19"/>
        <v>170</v>
      </c>
      <c r="B177" s="5">
        <v>43640</v>
      </c>
      <c r="C177">
        <v>197</v>
      </c>
      <c r="D177" s="3"/>
      <c r="E177">
        <f>(E176*EXP(-1/$O$5)+C178)</f>
        <v>6209.3484303379037</v>
      </c>
      <c r="F177">
        <f t="shared" si="20"/>
        <v>6209.3484303379037</v>
      </c>
      <c r="G177">
        <f>(G176*EXP(-1/$O$6)+C178)</f>
        <v>1110.2990576883149</v>
      </c>
      <c r="H177">
        <f t="shared" si="21"/>
        <v>2220.5981153766297</v>
      </c>
      <c r="I177" t="str">
        <f t="shared" si="18"/>
        <v/>
      </c>
      <c r="J177">
        <f t="shared" si="22"/>
        <v>4453.7503149612739</v>
      </c>
      <c r="K177">
        <f t="shared" si="23"/>
        <v>4453.7503149612739</v>
      </c>
      <c r="L177" t="str">
        <f t="shared" si="16"/>
        <v/>
      </c>
    </row>
    <row r="178" spans="1:12">
      <c r="A178">
        <f t="shared" si="19"/>
        <v>171</v>
      </c>
      <c r="B178" s="5">
        <v>43641</v>
      </c>
      <c r="C178">
        <v>198</v>
      </c>
      <c r="D178" s="3"/>
      <c r="E178">
        <f>(E177*EXP(-1/$O$5)+C179)</f>
        <v>6063.2529347835116</v>
      </c>
      <c r="F178">
        <f t="shared" si="20"/>
        <v>6063.2529347835116</v>
      </c>
      <c r="G178">
        <f>(G177*EXP(-1/$O$6)+C179)</f>
        <v>962.49371522345211</v>
      </c>
      <c r="H178">
        <f t="shared" si="21"/>
        <v>1924.9874304469042</v>
      </c>
      <c r="I178" t="str">
        <f t="shared" si="18"/>
        <v/>
      </c>
      <c r="J178">
        <f t="shared" si="22"/>
        <v>4603.2655043366076</v>
      </c>
      <c r="K178">
        <f t="shared" si="23"/>
        <v>4603.2655043366076</v>
      </c>
      <c r="L178" t="str">
        <f t="shared" si="16"/>
        <v/>
      </c>
    </row>
    <row r="179" spans="1:12">
      <c r="A179">
        <f t="shared" si="19"/>
        <v>172</v>
      </c>
      <c r="B179" s="5">
        <v>43642</v>
      </c>
      <c r="C179">
        <v>0</v>
      </c>
      <c r="D179" s="3"/>
      <c r="E179">
        <f>(E178*EXP(-1/$O$5)+C180)</f>
        <v>5987.5948198272199</v>
      </c>
      <c r="F179">
        <f t="shared" si="20"/>
        <v>5987.5948198272199</v>
      </c>
      <c r="G179">
        <f>(G178*EXP(-1/$O$6)+C180)</f>
        <v>901.36453037565559</v>
      </c>
      <c r="H179">
        <f t="shared" si="21"/>
        <v>1802.7290607513112</v>
      </c>
      <c r="I179" t="str">
        <f t="shared" si="18"/>
        <v/>
      </c>
      <c r="J179">
        <f t="shared" si="22"/>
        <v>4649.8657590759085</v>
      </c>
      <c r="K179">
        <f t="shared" si="23"/>
        <v>4649.8657590759085</v>
      </c>
      <c r="L179" t="str">
        <f t="shared" si="16"/>
        <v/>
      </c>
    </row>
    <row r="180" spans="1:12">
      <c r="A180">
        <f t="shared" si="19"/>
        <v>173</v>
      </c>
      <c r="B180" s="5">
        <v>43643</v>
      </c>
      <c r="C180">
        <v>67</v>
      </c>
      <c r="D180" s="3"/>
      <c r="E180">
        <f>(E179*EXP(-1/$O$5)+C181)</f>
        <v>6040.7168127069199</v>
      </c>
      <c r="F180">
        <f t="shared" si="20"/>
        <v>6040.7168127069199</v>
      </c>
      <c r="G180">
        <f>(G179*EXP(-1/$O$6)+C181)</f>
        <v>975.37299100135704</v>
      </c>
      <c r="H180">
        <f t="shared" si="21"/>
        <v>1950.7459820027141</v>
      </c>
      <c r="I180" t="str">
        <f t="shared" si="18"/>
        <v/>
      </c>
      <c r="J180">
        <f t="shared" si="22"/>
        <v>4554.9708307042056</v>
      </c>
      <c r="K180">
        <f t="shared" si="23"/>
        <v>4554.9708307042056</v>
      </c>
      <c r="L180" t="str">
        <f t="shared" si="16"/>
        <v/>
      </c>
    </row>
    <row r="181" spans="1:12">
      <c r="A181">
        <f t="shared" si="19"/>
        <v>174</v>
      </c>
      <c r="B181" s="5">
        <v>43644</v>
      </c>
      <c r="C181">
        <v>194</v>
      </c>
      <c r="D181" s="3"/>
      <c r="E181">
        <f>(E180*EXP(-1/$O$5)+C182)</f>
        <v>6048.5889346924887</v>
      </c>
      <c r="F181">
        <f t="shared" si="20"/>
        <v>6048.5889346924887</v>
      </c>
      <c r="G181">
        <f>(G180*EXP(-1/$O$6)+C182)</f>
        <v>995.5292899123092</v>
      </c>
      <c r="H181">
        <f t="shared" si="21"/>
        <v>1991.0585798246184</v>
      </c>
      <c r="I181" t="str">
        <f t="shared" si="18"/>
        <v/>
      </c>
      <c r="J181">
        <f t="shared" si="22"/>
        <v>4522.5303548678703</v>
      </c>
      <c r="K181">
        <f t="shared" si="23"/>
        <v>4522.5303548678703</v>
      </c>
      <c r="L181" t="str">
        <f t="shared" si="16"/>
        <v/>
      </c>
    </row>
    <row r="182" spans="1:12">
      <c r="A182">
        <f t="shared" si="19"/>
        <v>175</v>
      </c>
      <c r="B182" s="5">
        <v>43645</v>
      </c>
      <c r="C182">
        <v>150</v>
      </c>
      <c r="D182" s="3"/>
      <c r="E182">
        <f>(E181*EXP(-1/$O$5)+C183)</f>
        <v>6197.2758389252695</v>
      </c>
      <c r="F182">
        <f t="shared" si="20"/>
        <v>6197.2758389252695</v>
      </c>
      <c r="G182">
        <f>(G181*EXP(-1/$O$6)+C183)</f>
        <v>1154.0023399789723</v>
      </c>
      <c r="H182">
        <f t="shared" si="21"/>
        <v>2308.0046799579445</v>
      </c>
      <c r="I182" t="str">
        <f t="shared" si="18"/>
        <v/>
      </c>
      <c r="J182">
        <f t="shared" si="22"/>
        <v>4354.2711589673254</v>
      </c>
      <c r="K182">
        <f t="shared" si="23"/>
        <v>4354.2711589673254</v>
      </c>
      <c r="L182" t="str">
        <f t="shared" si="16"/>
        <v/>
      </c>
    </row>
    <row r="183" spans="1:12">
      <c r="A183">
        <f t="shared" si="19"/>
        <v>176</v>
      </c>
      <c r="B183" s="5">
        <v>43646</v>
      </c>
      <c r="C183">
        <v>291</v>
      </c>
      <c r="D183" s="3"/>
      <c r="E183">
        <f>(E182*EXP(-1/$O$5)+C184)</f>
        <v>6073.4643910845534</v>
      </c>
      <c r="F183">
        <f t="shared" si="20"/>
        <v>6073.4643910845534</v>
      </c>
      <c r="G183">
        <f>(G182*EXP(-1/$O$6)+C184)</f>
        <v>1022.3791247877665</v>
      </c>
      <c r="H183">
        <f t="shared" si="21"/>
        <v>2044.758249575533</v>
      </c>
      <c r="I183" t="str">
        <f t="shared" si="18"/>
        <v/>
      </c>
      <c r="J183">
        <f t="shared" si="22"/>
        <v>4493.7061415090202</v>
      </c>
      <c r="K183">
        <f t="shared" si="23"/>
        <v>4493.7061415090202</v>
      </c>
      <c r="L183" t="str">
        <f t="shared" si="16"/>
        <v/>
      </c>
    </row>
    <row r="184" spans="1:12">
      <c r="A184">
        <f t="shared" si="19"/>
        <v>177</v>
      </c>
      <c r="B184" s="5">
        <v>43647</v>
      </c>
      <c r="C184">
        <v>22</v>
      </c>
      <c r="D184" s="3"/>
      <c r="E184">
        <f>(E183*EXP(-1/$O$5)+C185)</f>
        <v>6094.5660177846739</v>
      </c>
      <c r="F184">
        <f t="shared" si="20"/>
        <v>6094.5660177846739</v>
      </c>
      <c r="G184">
        <f>(G183*EXP(-1/$O$6)+C185)</f>
        <v>1050.2778684444479</v>
      </c>
      <c r="H184">
        <f t="shared" si="21"/>
        <v>2100.5557368888958</v>
      </c>
      <c r="I184" t="str">
        <f t="shared" si="18"/>
        <v/>
      </c>
      <c r="J184">
        <f t="shared" si="22"/>
        <v>4459.0102808957781</v>
      </c>
      <c r="K184">
        <f t="shared" si="23"/>
        <v>4459.0102808957781</v>
      </c>
      <c r="L184" t="str">
        <f t="shared" si="16"/>
        <v/>
      </c>
    </row>
    <row r="185" spans="1:12">
      <c r="A185">
        <f t="shared" si="19"/>
        <v>178</v>
      </c>
      <c r="B185" s="5">
        <v>43648</v>
      </c>
      <c r="C185">
        <v>164</v>
      </c>
      <c r="D185" s="3"/>
      <c r="E185">
        <f>(E184*EXP(-1/$O$5)+C186)</f>
        <v>5975.171158799646</v>
      </c>
      <c r="F185">
        <f t="shared" si="20"/>
        <v>5975.171158799646</v>
      </c>
      <c r="G185">
        <f>(G184*EXP(-1/$O$6)+C186)</f>
        <v>934.46267275122057</v>
      </c>
      <c r="H185">
        <f t="shared" si="21"/>
        <v>1868.9253455024411</v>
      </c>
      <c r="I185" t="str">
        <f t="shared" si="18"/>
        <v/>
      </c>
      <c r="J185">
        <f t="shared" si="22"/>
        <v>4571.2458132972051</v>
      </c>
      <c r="K185">
        <f t="shared" si="23"/>
        <v>4571.2458132972051</v>
      </c>
      <c r="L185" t="str">
        <f t="shared" si="16"/>
        <v/>
      </c>
    </row>
    <row r="186" spans="1:12">
      <c r="A186">
        <f t="shared" si="19"/>
        <v>179</v>
      </c>
      <c r="B186" s="5">
        <v>43649</v>
      </c>
      <c r="C186">
        <v>24</v>
      </c>
      <c r="D186" s="3"/>
      <c r="E186">
        <f>(E185*EXP(-1/$O$5)+C187)</f>
        <v>5941.585459468929</v>
      </c>
      <c r="F186">
        <f t="shared" si="20"/>
        <v>5941.585459468929</v>
      </c>
      <c r="G186">
        <f>(G185*EXP(-1/$O$6)+C187)</f>
        <v>917.06503914951929</v>
      </c>
      <c r="H186">
        <f t="shared" si="21"/>
        <v>1834.1300782990386</v>
      </c>
      <c r="I186" t="str">
        <f t="shared" si="18"/>
        <v/>
      </c>
      <c r="J186">
        <f t="shared" si="22"/>
        <v>4572.4553811698906</v>
      </c>
      <c r="K186">
        <f t="shared" si="23"/>
        <v>4572.4553811698906</v>
      </c>
      <c r="L186" t="str">
        <f t="shared" si="16"/>
        <v/>
      </c>
    </row>
    <row r="187" spans="1:12">
      <c r="A187">
        <f t="shared" si="19"/>
        <v>180</v>
      </c>
      <c r="B187" s="5">
        <v>43650</v>
      </c>
      <c r="C187">
        <v>107</v>
      </c>
      <c r="D187" s="3"/>
      <c r="E187">
        <f>(E186*EXP(-1/$O$5)+C188)</f>
        <v>5831.7899749960688</v>
      </c>
      <c r="F187">
        <f t="shared" si="20"/>
        <v>5831.7899749960688</v>
      </c>
      <c r="G187">
        <f>(G186*EXP(-1/$O$6)+C188)</f>
        <v>824.98341507225336</v>
      </c>
      <c r="H187">
        <f t="shared" si="21"/>
        <v>1649.9668301445067</v>
      </c>
      <c r="I187" t="str">
        <f t="shared" si="18"/>
        <v/>
      </c>
      <c r="J187">
        <f t="shared" si="22"/>
        <v>4646.8231448515617</v>
      </c>
      <c r="K187">
        <f t="shared" si="23"/>
        <v>4646.8231448515617</v>
      </c>
      <c r="L187" t="str">
        <f t="shared" si="16"/>
        <v/>
      </c>
    </row>
    <row r="188" spans="1:12">
      <c r="A188">
        <f t="shared" si="19"/>
        <v>181</v>
      </c>
      <c r="B188" s="5">
        <v>43651</v>
      </c>
      <c r="C188">
        <v>30</v>
      </c>
      <c r="D188" s="3"/>
      <c r="E188">
        <f>(E187*EXP(-1/$O$5)+C189)</f>
        <v>5942.577793086055</v>
      </c>
      <c r="F188">
        <f t="shared" si="20"/>
        <v>5942.577793086055</v>
      </c>
      <c r="G188">
        <f>(G187*EXP(-1/$O$6)+C189)</f>
        <v>963.15989018656728</v>
      </c>
      <c r="H188">
        <f t="shared" si="21"/>
        <v>1926.3197803731346</v>
      </c>
      <c r="I188" t="str">
        <f t="shared" si="18"/>
        <v/>
      </c>
      <c r="J188">
        <f t="shared" si="22"/>
        <v>4481.2580127129204</v>
      </c>
      <c r="K188">
        <f t="shared" si="23"/>
        <v>4481.2580127129204</v>
      </c>
      <c r="L188" t="str">
        <f t="shared" si="16"/>
        <v/>
      </c>
    </row>
    <row r="189" spans="1:12">
      <c r="A189">
        <f t="shared" si="19"/>
        <v>182</v>
      </c>
      <c r="B189" s="5">
        <v>43652</v>
      </c>
      <c r="C189">
        <v>248</v>
      </c>
      <c r="D189" s="3"/>
      <c r="E189">
        <f>(E188*EXP(-1/$O$5)+C190)</f>
        <v>5926.7589606769052</v>
      </c>
      <c r="F189">
        <f t="shared" si="20"/>
        <v>5926.7589606769052</v>
      </c>
      <c r="G189">
        <f>(G188*EXP(-1/$O$6)+C190)</f>
        <v>958.94202272854693</v>
      </c>
      <c r="H189">
        <f t="shared" si="21"/>
        <v>1917.8840454570939</v>
      </c>
      <c r="I189" t="str">
        <f t="shared" si="18"/>
        <v/>
      </c>
      <c r="J189">
        <f t="shared" si="22"/>
        <v>4473.8749152198116</v>
      </c>
      <c r="K189">
        <f t="shared" si="23"/>
        <v>4473.8749152198116</v>
      </c>
      <c r="L189" t="str">
        <f t="shared" si="16"/>
        <v/>
      </c>
    </row>
    <row r="190" spans="1:12">
      <c r="A190">
        <f t="shared" si="19"/>
        <v>183</v>
      </c>
      <c r="B190" s="5">
        <v>43653</v>
      </c>
      <c r="C190">
        <v>124</v>
      </c>
      <c r="D190" s="3"/>
      <c r="E190">
        <f>(E189*EXP(-1/$O$5)+C191)</f>
        <v>6062.3123187134743</v>
      </c>
      <c r="F190">
        <f t="shared" si="20"/>
        <v>6062.3123187134743</v>
      </c>
      <c r="G190">
        <f>(G189*EXP(-1/$O$6)+C191)</f>
        <v>1106.2856466451135</v>
      </c>
      <c r="H190">
        <f t="shared" si="21"/>
        <v>2212.571293290227</v>
      </c>
      <c r="I190" t="str">
        <f t="shared" si="18"/>
        <v/>
      </c>
      <c r="J190">
        <f t="shared" si="22"/>
        <v>4314.7410254232473</v>
      </c>
      <c r="K190">
        <f t="shared" si="23"/>
        <v>4314.7410254232473</v>
      </c>
      <c r="L190" t="str">
        <f t="shared" si="16"/>
        <v/>
      </c>
    </row>
    <row r="191" spans="1:12">
      <c r="A191">
        <f t="shared" si="19"/>
        <v>184</v>
      </c>
      <c r="B191" s="5">
        <v>43654</v>
      </c>
      <c r="C191">
        <v>275</v>
      </c>
      <c r="D191" s="3"/>
      <c r="E191">
        <f>(E190*EXP(-1/$O$5)+C192)</f>
        <v>6170.6763348668183</v>
      </c>
      <c r="F191">
        <f t="shared" si="20"/>
        <v>6170.6763348668183</v>
      </c>
      <c r="G191">
        <f>(G190*EXP(-1/$O$6)+C192)</f>
        <v>1210.0145778874876</v>
      </c>
      <c r="H191">
        <f t="shared" si="21"/>
        <v>2420.0291557749752</v>
      </c>
      <c r="I191" t="str">
        <f t="shared" si="18"/>
        <v/>
      </c>
      <c r="J191">
        <f t="shared" si="22"/>
        <v>4215.6471790918431</v>
      </c>
      <c r="K191">
        <f t="shared" si="23"/>
        <v>4215.6471790918431</v>
      </c>
      <c r="L191" t="str">
        <f t="shared" si="16"/>
        <v/>
      </c>
    </row>
    <row r="192" spans="1:12">
      <c r="A192">
        <f t="shared" si="19"/>
        <v>185</v>
      </c>
      <c r="B192" s="5">
        <v>43655</v>
      </c>
      <c r="C192">
        <v>251</v>
      </c>
      <c r="D192" s="3"/>
      <c r="E192">
        <f>(E191*EXP(-1/$O$5)+C193)</f>
        <v>6278.4907284924848</v>
      </c>
      <c r="F192">
        <f t="shared" si="20"/>
        <v>6278.4907284924848</v>
      </c>
      <c r="G192">
        <f>(G191*EXP(-1/$O$6)+C193)</f>
        <v>1301.9348959462077</v>
      </c>
      <c r="H192">
        <f t="shared" si="21"/>
        <v>2603.8697918924154</v>
      </c>
      <c r="I192" t="str">
        <f t="shared" si="18"/>
        <v/>
      </c>
      <c r="J192">
        <f t="shared" si="22"/>
        <v>4139.6209366000694</v>
      </c>
      <c r="K192">
        <f t="shared" si="23"/>
        <v>4139.6209366000694</v>
      </c>
      <c r="L192" t="str">
        <f t="shared" si="16"/>
        <v/>
      </c>
    </row>
    <row r="193" spans="1:12">
      <c r="A193">
        <f t="shared" si="19"/>
        <v>186</v>
      </c>
      <c r="B193" s="5">
        <v>43656</v>
      </c>
      <c r="C193">
        <v>253</v>
      </c>
      <c r="D193" s="3"/>
      <c r="E193">
        <f>(E192*EXP(-1/$O$5)+C194)</f>
        <v>6463.7684312815281</v>
      </c>
      <c r="F193">
        <f t="shared" si="20"/>
        <v>6463.7684312815281</v>
      </c>
      <c r="G193">
        <f>(G192*EXP(-1/$O$6)+C194)</f>
        <v>1461.6185882093198</v>
      </c>
      <c r="H193">
        <f t="shared" si="21"/>
        <v>2923.2371764186396</v>
      </c>
      <c r="I193" t="str">
        <f t="shared" si="18"/>
        <v/>
      </c>
      <c r="J193">
        <f t="shared" si="22"/>
        <v>4005.5312548628885</v>
      </c>
      <c r="K193">
        <f t="shared" si="23"/>
        <v>4005.5312548628885</v>
      </c>
      <c r="L193" t="str">
        <f t="shared" si="16"/>
        <v/>
      </c>
    </row>
    <row r="194" spans="1:12">
      <c r="A194">
        <f t="shared" si="19"/>
        <v>187</v>
      </c>
      <c r="B194" s="5">
        <v>43657</v>
      </c>
      <c r="C194">
        <v>333</v>
      </c>
      <c r="D194" s="3"/>
      <c r="E194">
        <f>(E193*EXP(-1/$O$5)+C195)</f>
        <v>6560.6868622229986</v>
      </c>
      <c r="F194">
        <f t="shared" si="20"/>
        <v>6560.6868622229986</v>
      </c>
      <c r="G194">
        <f>(G193*EXP(-1/$O$6)+C195)</f>
        <v>1516.0448519827207</v>
      </c>
      <c r="H194">
        <f t="shared" si="21"/>
        <v>3032.0897039654415</v>
      </c>
      <c r="I194" t="str">
        <f t="shared" si="18"/>
        <v/>
      </c>
      <c r="J194">
        <f t="shared" si="22"/>
        <v>3993.5971582575571</v>
      </c>
      <c r="K194">
        <f t="shared" si="23"/>
        <v>3993.5971582575571</v>
      </c>
      <c r="L194" t="str">
        <f t="shared" si="16"/>
        <v/>
      </c>
    </row>
    <row r="195" spans="1:12">
      <c r="A195">
        <f t="shared" si="19"/>
        <v>188</v>
      </c>
      <c r="B195" s="5">
        <v>43658</v>
      </c>
      <c r="C195">
        <v>249</v>
      </c>
      <c r="D195" s="3"/>
      <c r="E195">
        <f>(E194*EXP(-1/$O$5)+C196)</f>
        <v>6739.3249659521052</v>
      </c>
      <c r="F195">
        <f t="shared" si="20"/>
        <v>6739.3249659521052</v>
      </c>
      <c r="G195">
        <f>(G194*EXP(-1/$O$6)+C196)</f>
        <v>1647.225777213856</v>
      </c>
      <c r="H195">
        <f t="shared" si="21"/>
        <v>3294.4515544277119</v>
      </c>
      <c r="I195" t="str">
        <f t="shared" si="18"/>
        <v/>
      </c>
      <c r="J195">
        <f t="shared" si="22"/>
        <v>3909.8734115243933</v>
      </c>
      <c r="K195">
        <f t="shared" si="23"/>
        <v>3909.8734115243933</v>
      </c>
      <c r="L195" t="str">
        <f t="shared" ref="L195:L258" si="24">IF(ISBLANK(D195),"",(K195-D195))</f>
        <v/>
      </c>
    </row>
    <row r="196" spans="1:12">
      <c r="A196">
        <f t="shared" si="19"/>
        <v>189</v>
      </c>
      <c r="B196" s="5">
        <v>43659</v>
      </c>
      <c r="C196">
        <v>333</v>
      </c>
      <c r="D196" s="3"/>
      <c r="E196">
        <f>(E195*EXP(-1/$O$5)+C197)</f>
        <v>6847.7600164008245</v>
      </c>
      <c r="F196">
        <f t="shared" si="20"/>
        <v>6847.7600164008245</v>
      </c>
      <c r="G196">
        <f>(G195*EXP(-1/$O$6)+C197)</f>
        <v>1694.943622165508</v>
      </c>
      <c r="H196">
        <f t="shared" si="21"/>
        <v>3389.8872443310161</v>
      </c>
      <c r="I196" t="str">
        <f t="shared" si="18"/>
        <v/>
      </c>
      <c r="J196">
        <f t="shared" si="22"/>
        <v>3922.8727720698084</v>
      </c>
      <c r="K196">
        <f t="shared" si="23"/>
        <v>3922.8727720698084</v>
      </c>
      <c r="L196" t="str">
        <f t="shared" si="24"/>
        <v/>
      </c>
    </row>
    <row r="197" spans="1:12">
      <c r="A197">
        <f t="shared" si="19"/>
        <v>190</v>
      </c>
      <c r="B197" s="5">
        <v>43660</v>
      </c>
      <c r="C197">
        <v>267</v>
      </c>
      <c r="D197" s="3"/>
      <c r="E197">
        <f>(E196*EXP(-1/$O$5)+C198)</f>
        <v>7032.6437730047064</v>
      </c>
      <c r="F197">
        <f t="shared" si="20"/>
        <v>7032.6437730047064</v>
      </c>
      <c r="G197">
        <f>(G196*EXP(-1/$O$6)+C198)</f>
        <v>1815.309167377801</v>
      </c>
      <c r="H197">
        <f t="shared" si="21"/>
        <v>3630.6183347556021</v>
      </c>
      <c r="I197" t="str">
        <f t="shared" si="18"/>
        <v/>
      </c>
      <c r="J197">
        <f t="shared" si="22"/>
        <v>3867.0254382491044</v>
      </c>
      <c r="K197">
        <f t="shared" si="23"/>
        <v>3867.0254382491044</v>
      </c>
      <c r="L197" t="str">
        <f t="shared" si="24"/>
        <v/>
      </c>
    </row>
    <row r="198" spans="1:12">
      <c r="A198">
        <f t="shared" si="19"/>
        <v>191</v>
      </c>
      <c r="B198" s="5">
        <v>43661</v>
      </c>
      <c r="C198">
        <v>346</v>
      </c>
      <c r="D198" s="3"/>
      <c r="E198">
        <f>(E197*EXP(-1/$O$5)+C199)</f>
        <v>6930.1775266503018</v>
      </c>
      <c r="F198">
        <f t="shared" si="20"/>
        <v>6930.1775266503018</v>
      </c>
      <c r="G198">
        <f>(G197*EXP(-1/$O$6)+C199)</f>
        <v>1636.6513984137191</v>
      </c>
      <c r="H198">
        <f t="shared" si="21"/>
        <v>3273.3027968274382</v>
      </c>
      <c r="I198" t="str">
        <f t="shared" si="18"/>
        <v/>
      </c>
      <c r="J198">
        <f t="shared" si="22"/>
        <v>4121.8747298228636</v>
      </c>
      <c r="K198">
        <f t="shared" si="23"/>
        <v>4121.8747298228636</v>
      </c>
      <c r="L198" t="str">
        <f t="shared" si="24"/>
        <v/>
      </c>
    </row>
    <row r="199" spans="1:12">
      <c r="A199">
        <f t="shared" si="19"/>
        <v>192</v>
      </c>
      <c r="B199" s="5">
        <v>43662</v>
      </c>
      <c r="C199">
        <v>63</v>
      </c>
      <c r="D199" s="3"/>
      <c r="E199">
        <f>(E198*EXP(-1/$O$5)+C200)</f>
        <v>6966.1221382476915</v>
      </c>
      <c r="F199">
        <f t="shared" si="20"/>
        <v>6966.1221382476915</v>
      </c>
      <c r="G199">
        <f>(G198*EXP(-1/$O$6)+C200)</f>
        <v>1617.7769268800826</v>
      </c>
      <c r="H199">
        <f t="shared" si="21"/>
        <v>3235.5538537601651</v>
      </c>
      <c r="I199" t="str">
        <f t="shared" ref="I199:I262" si="25">IF(ISBLANK(D199),"",($O$2+((E198*EXP(-1/$O$5))*$O$3)-((G198*EXP(-1/$O$6))*$O$4)))</f>
        <v/>
      </c>
      <c r="J199">
        <f t="shared" si="22"/>
        <v>4195.5682844875264</v>
      </c>
      <c r="K199">
        <f t="shared" si="23"/>
        <v>4195.5682844875264</v>
      </c>
      <c r="L199" t="str">
        <f t="shared" si="24"/>
        <v/>
      </c>
    </row>
    <row r="200" spans="1:12">
      <c r="A200">
        <f t="shared" ref="A200:A263" si="26">A199+1</f>
        <v>193</v>
      </c>
      <c r="B200" s="5">
        <v>43663</v>
      </c>
      <c r="C200">
        <v>199</v>
      </c>
      <c r="D200" s="3"/>
      <c r="E200">
        <f>(E199*EXP(-1/$O$5)+C201)</f>
        <v>7114.2210337602546</v>
      </c>
      <c r="F200">
        <f t="shared" ref="F200:F263" si="27">E200*$O$3</f>
        <v>7114.2210337602546</v>
      </c>
      <c r="G200">
        <f>(G199*EXP(-1/$O$6)+C201)</f>
        <v>1714.415064638109</v>
      </c>
      <c r="H200">
        <f t="shared" ref="H200:H263" si="28">G200*$O$4</f>
        <v>3428.830129276218</v>
      </c>
      <c r="I200" t="str">
        <f t="shared" si="25"/>
        <v/>
      </c>
      <c r="J200">
        <f t="shared" si="22"/>
        <v>4150.3909044840366</v>
      </c>
      <c r="K200">
        <f t="shared" si="23"/>
        <v>4150.3909044840366</v>
      </c>
      <c r="L200" t="str">
        <f t="shared" si="24"/>
        <v/>
      </c>
    </row>
    <row r="201" spans="1:12">
      <c r="A201">
        <f t="shared" si="26"/>
        <v>194</v>
      </c>
      <c r="B201" s="5">
        <v>43664</v>
      </c>
      <c r="C201">
        <v>312</v>
      </c>
      <c r="D201" s="3"/>
      <c r="E201">
        <f>(E200*EXP(-1/$O$5)+C202)</f>
        <v>7059.835412052741</v>
      </c>
      <c r="F201">
        <f t="shared" si="27"/>
        <v>7059.835412052741</v>
      </c>
      <c r="G201">
        <f>(G200*EXP(-1/$O$6)+C202)</f>
        <v>1599.1885305335556</v>
      </c>
      <c r="H201">
        <f t="shared" si="28"/>
        <v>3198.3770610671113</v>
      </c>
      <c r="I201" t="str">
        <f t="shared" si="25"/>
        <v/>
      </c>
      <c r="J201">
        <f t="shared" ref="J201:J264" si="29">$O$2+F201-H201</f>
        <v>4326.4583509856293</v>
      </c>
      <c r="K201">
        <f t="shared" ref="K201:K264" si="30">IF(I201="",J201,I201)</f>
        <v>4326.4583509856293</v>
      </c>
      <c r="L201" t="str">
        <f t="shared" si="24"/>
        <v/>
      </c>
    </row>
    <row r="202" spans="1:12">
      <c r="A202">
        <f t="shared" si="26"/>
        <v>195</v>
      </c>
      <c r="B202" s="5">
        <v>43665</v>
      </c>
      <c r="C202">
        <v>113</v>
      </c>
      <c r="D202" s="3"/>
      <c r="E202">
        <f>(E201*EXP(-1/$O$5)+C203)</f>
        <v>7153.7293922943745</v>
      </c>
      <c r="F202">
        <f t="shared" si="27"/>
        <v>7153.7293922943745</v>
      </c>
      <c r="G202">
        <f>(G201*EXP(-1/$O$6)+C203)</f>
        <v>1646.3011946535078</v>
      </c>
      <c r="H202">
        <f t="shared" si="28"/>
        <v>3292.6023893070155</v>
      </c>
      <c r="I202" t="str">
        <f t="shared" si="25"/>
        <v/>
      </c>
      <c r="J202">
        <f t="shared" si="29"/>
        <v>4326.1270029873594</v>
      </c>
      <c r="K202">
        <f t="shared" si="30"/>
        <v>4326.1270029873594</v>
      </c>
      <c r="L202" t="str">
        <f t="shared" si="24"/>
        <v/>
      </c>
    </row>
    <row r="203" spans="1:12">
      <c r="A203">
        <f t="shared" si="26"/>
        <v>196</v>
      </c>
      <c r="B203" s="5">
        <v>43666</v>
      </c>
      <c r="C203">
        <v>260</v>
      </c>
      <c r="D203" s="3"/>
      <c r="E203">
        <f>(E202*EXP(-1/$O$5)+C204)</f>
        <v>7311.4142055474149</v>
      </c>
      <c r="F203">
        <f t="shared" si="27"/>
        <v>7311.4142055474149</v>
      </c>
      <c r="G203">
        <f>(G202*EXP(-1/$O$6)+C204)</f>
        <v>1753.1421219774477</v>
      </c>
      <c r="H203">
        <f t="shared" si="28"/>
        <v>3506.2842439548954</v>
      </c>
      <c r="I203" t="str">
        <f t="shared" si="25"/>
        <v/>
      </c>
      <c r="J203">
        <f t="shared" si="29"/>
        <v>4270.12996159252</v>
      </c>
      <c r="K203">
        <f t="shared" si="30"/>
        <v>4270.12996159252</v>
      </c>
      <c r="L203" t="str">
        <f t="shared" si="24"/>
        <v/>
      </c>
    </row>
    <row r="204" spans="1:12">
      <c r="A204">
        <f t="shared" si="26"/>
        <v>197</v>
      </c>
      <c r="B204" s="5">
        <v>43667</v>
      </c>
      <c r="C204">
        <v>326</v>
      </c>
      <c r="D204" s="3"/>
      <c r="E204">
        <f>(E203*EXP(-1/$O$5)+C205)</f>
        <v>7201.3889611040559</v>
      </c>
      <c r="F204">
        <f t="shared" si="27"/>
        <v>7201.3889611040559</v>
      </c>
      <c r="G204">
        <f>(G203*EXP(-1/$O$6)+C205)</f>
        <v>1581.7601606633866</v>
      </c>
      <c r="H204">
        <f t="shared" si="28"/>
        <v>3163.5203213267732</v>
      </c>
      <c r="I204" t="str">
        <f t="shared" si="25"/>
        <v/>
      </c>
      <c r="J204">
        <f t="shared" si="29"/>
        <v>4502.8686397772826</v>
      </c>
      <c r="K204">
        <f t="shared" si="30"/>
        <v>4502.8686397772826</v>
      </c>
      <c r="L204" t="str">
        <f t="shared" si="24"/>
        <v/>
      </c>
    </row>
    <row r="205" spans="1:12">
      <c r="A205">
        <f t="shared" si="26"/>
        <v>198</v>
      </c>
      <c r="B205" s="5">
        <v>43668</v>
      </c>
      <c r="C205">
        <v>62</v>
      </c>
      <c r="D205" s="3"/>
      <c r="E205">
        <f>(E204*EXP(-1/$O$5)+C206)</f>
        <v>7229.9524250881232</v>
      </c>
      <c r="F205">
        <f t="shared" si="27"/>
        <v>7229.9524250881232</v>
      </c>
      <c r="G205">
        <f>(G204*EXP(-1/$O$6)+C206)</f>
        <v>1569.1929259843864</v>
      </c>
      <c r="H205">
        <f t="shared" si="28"/>
        <v>3138.3858519687728</v>
      </c>
      <c r="I205" t="str">
        <f t="shared" si="25"/>
        <v/>
      </c>
      <c r="J205">
        <f t="shared" si="29"/>
        <v>4556.5665731193503</v>
      </c>
      <c r="K205">
        <f t="shared" si="30"/>
        <v>4556.5665731193503</v>
      </c>
      <c r="L205" t="str">
        <f t="shared" si="24"/>
        <v/>
      </c>
    </row>
    <row r="206" spans="1:12">
      <c r="A206">
        <f t="shared" si="26"/>
        <v>199</v>
      </c>
      <c r="B206" s="5">
        <v>43669</v>
      </c>
      <c r="C206">
        <v>198</v>
      </c>
      <c r="D206" s="3"/>
      <c r="E206">
        <f>(E205*EXP(-1/$O$5)+C207)</f>
        <v>7276.8438389412759</v>
      </c>
      <c r="F206">
        <f t="shared" si="27"/>
        <v>7276.8438389412759</v>
      </c>
      <c r="G206">
        <f>(G205*EXP(-1/$O$6)+C207)</f>
        <v>1577.298667980187</v>
      </c>
      <c r="H206">
        <f t="shared" si="28"/>
        <v>3154.597335960374</v>
      </c>
      <c r="I206" t="str">
        <f t="shared" si="25"/>
        <v/>
      </c>
      <c r="J206">
        <f t="shared" si="29"/>
        <v>4587.2465029809018</v>
      </c>
      <c r="K206">
        <f t="shared" si="30"/>
        <v>4587.2465029809018</v>
      </c>
      <c r="L206" t="str">
        <f t="shared" si="24"/>
        <v/>
      </c>
    </row>
    <row r="207" spans="1:12">
      <c r="A207">
        <f t="shared" si="26"/>
        <v>200</v>
      </c>
      <c r="B207" s="5">
        <v>43670</v>
      </c>
      <c r="C207">
        <v>217</v>
      </c>
      <c r="D207" s="3"/>
      <c r="E207">
        <f>(E206*EXP(-1/$O$5)+C208)</f>
        <v>7509.6319769159727</v>
      </c>
      <c r="F207">
        <f t="shared" si="27"/>
        <v>7509.6319769159727</v>
      </c>
      <c r="G207">
        <f>(G206*EXP(-1/$O$6)+C208)</f>
        <v>1771.3253565774235</v>
      </c>
      <c r="H207">
        <f t="shared" si="28"/>
        <v>3542.6507131548469</v>
      </c>
      <c r="I207" t="str">
        <f t="shared" si="25"/>
        <v/>
      </c>
      <c r="J207">
        <f t="shared" si="29"/>
        <v>4431.9812637611258</v>
      </c>
      <c r="K207">
        <f t="shared" si="30"/>
        <v>4431.9812637611258</v>
      </c>
      <c r="L207" t="str">
        <f t="shared" si="24"/>
        <v/>
      </c>
    </row>
    <row r="208" spans="1:12">
      <c r="A208">
        <f t="shared" si="26"/>
        <v>201</v>
      </c>
      <c r="B208" s="5">
        <v>43671</v>
      </c>
      <c r="C208">
        <v>404</v>
      </c>
      <c r="D208" s="3"/>
      <c r="E208">
        <f>(E207*EXP(-1/$O$5)+C209)</f>
        <v>7550.94300263676</v>
      </c>
      <c r="F208">
        <f t="shared" si="27"/>
        <v>7550.94300263676</v>
      </c>
      <c r="G208">
        <f>(G207*EXP(-1/$O$6)+C209)</f>
        <v>1753.5228048840784</v>
      </c>
      <c r="H208">
        <f t="shared" si="28"/>
        <v>3507.0456097681567</v>
      </c>
      <c r="I208" t="str">
        <f t="shared" si="25"/>
        <v/>
      </c>
      <c r="J208">
        <f t="shared" si="29"/>
        <v>4508.8973928686028</v>
      </c>
      <c r="K208">
        <f t="shared" si="30"/>
        <v>4508.8973928686028</v>
      </c>
      <c r="L208" t="str">
        <f t="shared" si="24"/>
        <v/>
      </c>
    </row>
    <row r="209" spans="1:12">
      <c r="A209">
        <f t="shared" si="26"/>
        <v>202</v>
      </c>
      <c r="B209" s="5">
        <v>43672</v>
      </c>
      <c r="C209">
        <v>218</v>
      </c>
      <c r="D209" s="3"/>
      <c r="E209">
        <f>(E208*EXP(-1/$O$5)+C210)</f>
        <v>7553.2820495996712</v>
      </c>
      <c r="F209">
        <f t="shared" si="27"/>
        <v>7553.2820495996712</v>
      </c>
      <c r="G209">
        <f>(G208*EXP(-1/$O$6)+C210)</f>
        <v>1700.0901662619574</v>
      </c>
      <c r="H209">
        <f t="shared" si="28"/>
        <v>3400.1803325239148</v>
      </c>
      <c r="I209" t="str">
        <f t="shared" si="25"/>
        <v/>
      </c>
      <c r="J209">
        <f t="shared" si="29"/>
        <v>4618.1017170757568</v>
      </c>
      <c r="K209">
        <f t="shared" si="30"/>
        <v>4618.1017170757568</v>
      </c>
      <c r="L209" t="str">
        <f t="shared" si="24"/>
        <v/>
      </c>
    </row>
    <row r="210" spans="1:12">
      <c r="A210">
        <f t="shared" si="26"/>
        <v>203</v>
      </c>
      <c r="B210" s="5">
        <v>43673</v>
      </c>
      <c r="C210">
        <v>180</v>
      </c>
      <c r="D210" s="3"/>
      <c r="E210">
        <f>(E209*EXP(-1/$O$5)+C211)</f>
        <v>7531.5660627327043</v>
      </c>
      <c r="F210">
        <f t="shared" si="27"/>
        <v>7531.5660627327043</v>
      </c>
      <c r="G210">
        <f>(G209*EXP(-1/$O$6)+C211)</f>
        <v>1629.7705927151026</v>
      </c>
      <c r="H210">
        <f t="shared" si="28"/>
        <v>3259.5411854302051</v>
      </c>
      <c r="I210" t="str">
        <f t="shared" si="25"/>
        <v/>
      </c>
      <c r="J210">
        <f t="shared" si="29"/>
        <v>4737.0248773024996</v>
      </c>
      <c r="K210">
        <f t="shared" si="30"/>
        <v>4737.0248773024996</v>
      </c>
      <c r="L210" t="str">
        <f t="shared" si="24"/>
        <v/>
      </c>
    </row>
    <row r="211" spans="1:12">
      <c r="A211">
        <f t="shared" si="26"/>
        <v>204</v>
      </c>
      <c r="B211" s="5">
        <v>43674</v>
      </c>
      <c r="C211">
        <v>156</v>
      </c>
      <c r="D211" s="3"/>
      <c r="E211">
        <f>(E210*EXP(-1/$O$5)+C212)</f>
        <v>7354.3610164093989</v>
      </c>
      <c r="F211">
        <f t="shared" si="27"/>
        <v>7354.3610164093989</v>
      </c>
      <c r="G211">
        <f>(G210*EXP(-1/$O$6)+C212)</f>
        <v>1412.8121084874767</v>
      </c>
      <c r="H211">
        <f t="shared" si="28"/>
        <v>2825.6242169749535</v>
      </c>
      <c r="I211" t="str">
        <f t="shared" si="25"/>
        <v/>
      </c>
      <c r="J211">
        <f t="shared" si="29"/>
        <v>4993.7367994344459</v>
      </c>
      <c r="K211">
        <f t="shared" si="30"/>
        <v>4993.7367994344459</v>
      </c>
      <c r="L211" t="str">
        <f t="shared" si="24"/>
        <v/>
      </c>
    </row>
    <row r="212" spans="1:12">
      <c r="A212">
        <f t="shared" si="26"/>
        <v>205</v>
      </c>
      <c r="B212" s="5">
        <v>43675</v>
      </c>
      <c r="C212">
        <v>0</v>
      </c>
      <c r="D212" s="3"/>
      <c r="E212">
        <f>(E211*EXP(-1/$O$5)+C213)</f>
        <v>7181.3253059427916</v>
      </c>
      <c r="F212">
        <f t="shared" si="27"/>
        <v>7181.3253059427916</v>
      </c>
      <c r="G212">
        <f>(G211*EXP(-1/$O$6)+C213)</f>
        <v>1224.7355933472495</v>
      </c>
      <c r="H212">
        <f t="shared" si="28"/>
        <v>2449.471186694499</v>
      </c>
      <c r="I212" t="str">
        <f t="shared" si="25"/>
        <v/>
      </c>
      <c r="J212">
        <f t="shared" si="29"/>
        <v>5196.8541192482926</v>
      </c>
      <c r="K212">
        <f t="shared" si="30"/>
        <v>5196.8541192482926</v>
      </c>
      <c r="L212" t="str">
        <f t="shared" si="24"/>
        <v/>
      </c>
    </row>
    <row r="213" spans="1:12">
      <c r="A213">
        <f t="shared" si="26"/>
        <v>206</v>
      </c>
      <c r="B213" s="5">
        <v>43676</v>
      </c>
      <c r="C213">
        <v>0</v>
      </c>
      <c r="D213" s="3"/>
      <c r="E213">
        <f>(E212*EXP(-1/$O$5)+C214)</f>
        <v>7045.360833892395</v>
      </c>
      <c r="F213">
        <f t="shared" si="27"/>
        <v>7045.360833892395</v>
      </c>
      <c r="G213">
        <f>(G212*EXP(-1/$O$6)+C214)</f>
        <v>1094.6962189101562</v>
      </c>
      <c r="H213">
        <f t="shared" si="28"/>
        <v>2189.3924378203124</v>
      </c>
      <c r="I213" t="str">
        <f t="shared" si="25"/>
        <v/>
      </c>
      <c r="J213">
        <f t="shared" si="29"/>
        <v>5320.9683960720831</v>
      </c>
      <c r="K213">
        <f t="shared" si="30"/>
        <v>5320.9683960720831</v>
      </c>
      <c r="L213" t="str">
        <f t="shared" si="24"/>
        <v/>
      </c>
    </row>
    <row r="214" spans="1:12">
      <c r="A214">
        <f t="shared" si="26"/>
        <v>207</v>
      </c>
      <c r="B214" s="5">
        <v>43677</v>
      </c>
      <c r="C214">
        <v>33</v>
      </c>
      <c r="D214" s="3"/>
      <c r="E214">
        <f>(E213*EXP(-1/$O$5)+C215)</f>
        <v>7002.5365530151503</v>
      </c>
      <c r="F214">
        <f t="shared" si="27"/>
        <v>7002.5365530151503</v>
      </c>
      <c r="G214">
        <f>(G213*EXP(-1/$O$6)+C215)</f>
        <v>1071.9091355838893</v>
      </c>
      <c r="H214">
        <f t="shared" si="28"/>
        <v>2143.8182711677787</v>
      </c>
      <c r="I214" t="str">
        <f t="shared" si="25"/>
        <v/>
      </c>
      <c r="J214">
        <f t="shared" si="29"/>
        <v>5323.7182818473721</v>
      </c>
      <c r="K214">
        <f t="shared" si="30"/>
        <v>5323.7182818473721</v>
      </c>
      <c r="L214" t="str">
        <f t="shared" si="24"/>
        <v/>
      </c>
    </row>
    <row r="215" spans="1:12">
      <c r="A215">
        <f t="shared" si="26"/>
        <v>208</v>
      </c>
      <c r="B215" s="5">
        <v>43678</v>
      </c>
      <c r="C215">
        <v>122.94117647058823</v>
      </c>
      <c r="D215" s="3"/>
      <c r="E215">
        <f>(E214*EXP(-1/$O$5)+C216)</f>
        <v>6960.7786787666892</v>
      </c>
      <c r="F215">
        <f t="shared" si="27"/>
        <v>6960.7786787666892</v>
      </c>
      <c r="G215">
        <f>(G214*EXP(-1/$O$6)+C216)</f>
        <v>1052.2143401779945</v>
      </c>
      <c r="H215">
        <f t="shared" si="28"/>
        <v>2104.4286803559889</v>
      </c>
      <c r="I215" t="str">
        <f t="shared" si="25"/>
        <v/>
      </c>
      <c r="J215">
        <f t="shared" si="29"/>
        <v>5321.3499984107002</v>
      </c>
      <c r="K215">
        <f t="shared" si="30"/>
        <v>5321.3499984107002</v>
      </c>
      <c r="L215" t="str">
        <f t="shared" si="24"/>
        <v/>
      </c>
    </row>
    <row r="216" spans="1:12">
      <c r="A216">
        <f t="shared" si="26"/>
        <v>209</v>
      </c>
      <c r="B216" s="5">
        <v>43679</v>
      </c>
      <c r="C216">
        <v>123</v>
      </c>
      <c r="D216" s="3"/>
      <c r="E216">
        <f>(E215*EXP(-1/$O$5)+C217)</f>
        <v>6839.0032968682826</v>
      </c>
      <c r="F216">
        <f t="shared" si="27"/>
        <v>6839.0032968682826</v>
      </c>
      <c r="G216">
        <f>(G215*EXP(-1/$O$6)+C217)</f>
        <v>954.14135730052294</v>
      </c>
      <c r="H216">
        <f t="shared" si="28"/>
        <v>1908.2827146010459</v>
      </c>
      <c r="I216" t="str">
        <f t="shared" si="25"/>
        <v/>
      </c>
      <c r="J216">
        <f t="shared" si="29"/>
        <v>5395.7205822672368</v>
      </c>
      <c r="K216">
        <f t="shared" si="30"/>
        <v>5395.7205822672368</v>
      </c>
      <c r="L216" t="str">
        <f t="shared" si="24"/>
        <v/>
      </c>
    </row>
    <row r="217" spans="1:12">
      <c r="A217">
        <f t="shared" si="26"/>
        <v>210</v>
      </c>
      <c r="B217" s="5">
        <v>43680</v>
      </c>
      <c r="C217">
        <v>42</v>
      </c>
      <c r="D217" s="3"/>
      <c r="E217">
        <f>(E216*EXP(-1/$O$5)+C218)</f>
        <v>6979.0930843132246</v>
      </c>
      <c r="F217">
        <f t="shared" si="27"/>
        <v>6979.0930843132246</v>
      </c>
      <c r="G217">
        <f>(G216*EXP(-1/$O$6)+C218)</f>
        <v>1128.1240558814648</v>
      </c>
      <c r="H217">
        <f t="shared" si="28"/>
        <v>2256.2481117629295</v>
      </c>
      <c r="I217" t="str">
        <f t="shared" si="25"/>
        <v/>
      </c>
      <c r="J217">
        <f t="shared" si="29"/>
        <v>5187.8449725502951</v>
      </c>
      <c r="K217">
        <f t="shared" si="30"/>
        <v>5187.8449725502951</v>
      </c>
      <c r="L217" t="str">
        <f t="shared" si="24"/>
        <v/>
      </c>
    </row>
    <row r="218" spans="1:12">
      <c r="A218">
        <f t="shared" si="26"/>
        <v>211</v>
      </c>
      <c r="B218" s="5">
        <v>43681</v>
      </c>
      <c r="C218">
        <v>301</v>
      </c>
      <c r="D218" s="3"/>
      <c r="E218">
        <f>(E217*EXP(-1/$O$5)+C219)</f>
        <v>6814.8867953423414</v>
      </c>
      <c r="F218">
        <f t="shared" si="27"/>
        <v>6814.8867953423414</v>
      </c>
      <c r="G218">
        <f>(G217*EXP(-1/$O$6)+C219)</f>
        <v>977.94581222018064</v>
      </c>
      <c r="H218">
        <f t="shared" si="28"/>
        <v>1955.8916244403613</v>
      </c>
      <c r="I218" t="str">
        <f t="shared" si="25"/>
        <v/>
      </c>
      <c r="J218">
        <f t="shared" si="29"/>
        <v>5323.9951709019806</v>
      </c>
      <c r="K218">
        <f t="shared" si="30"/>
        <v>5323.9951709019806</v>
      </c>
      <c r="L218" t="str">
        <f t="shared" si="24"/>
        <v/>
      </c>
    </row>
    <row r="219" spans="1:12">
      <c r="A219">
        <f t="shared" si="26"/>
        <v>212</v>
      </c>
      <c r="B219" s="5">
        <v>43682</v>
      </c>
      <c r="C219">
        <v>0</v>
      </c>
      <c r="D219" s="3"/>
      <c r="E219">
        <f>(E218*EXP(-1/$O$5)+C220)</f>
        <v>6684.6059228966806</v>
      </c>
      <c r="F219">
        <f t="shared" si="27"/>
        <v>6684.6059228966806</v>
      </c>
      <c r="G219">
        <f>(G218*EXP(-1/$O$6)+C220)</f>
        <v>877.82153127155959</v>
      </c>
      <c r="H219">
        <f t="shared" si="28"/>
        <v>1755.6430625431192</v>
      </c>
      <c r="I219" t="str">
        <f t="shared" si="25"/>
        <v/>
      </c>
      <c r="J219">
        <f t="shared" si="29"/>
        <v>5393.9628603535612</v>
      </c>
      <c r="K219">
        <f t="shared" si="30"/>
        <v>5393.9628603535612</v>
      </c>
      <c r="L219" t="str">
        <f t="shared" si="24"/>
        <v/>
      </c>
    </row>
    <row r="220" spans="1:12">
      <c r="A220">
        <f t="shared" si="26"/>
        <v>213</v>
      </c>
      <c r="B220" s="5">
        <v>43683</v>
      </c>
      <c r="C220">
        <v>30.061919504643956</v>
      </c>
      <c r="D220" s="3"/>
      <c r="E220">
        <f>(E219*EXP(-1/$O$5)+C221)</f>
        <v>6527.3284201364968</v>
      </c>
      <c r="F220">
        <f t="shared" si="27"/>
        <v>6527.3284201364968</v>
      </c>
      <c r="G220">
        <f>(G219*EXP(-1/$O$6)+C221)</f>
        <v>760.96408538417791</v>
      </c>
      <c r="H220">
        <f t="shared" si="28"/>
        <v>1521.9281707683558</v>
      </c>
      <c r="I220" t="str">
        <f t="shared" si="25"/>
        <v/>
      </c>
      <c r="J220">
        <f t="shared" si="29"/>
        <v>5470.400249368141</v>
      </c>
      <c r="K220">
        <f t="shared" si="30"/>
        <v>5470.400249368141</v>
      </c>
      <c r="L220" t="str">
        <f t="shared" si="24"/>
        <v/>
      </c>
    </row>
    <row r="221" spans="1:12">
      <c r="A221">
        <f t="shared" si="26"/>
        <v>214</v>
      </c>
      <c r="B221" s="5">
        <v>43684</v>
      </c>
      <c r="C221">
        <v>0</v>
      </c>
      <c r="D221" s="3"/>
      <c r="E221">
        <f>(E220*EXP(-1/$O$5)+C222)</f>
        <v>6465.7513917438073</v>
      </c>
      <c r="F221">
        <f t="shared" si="27"/>
        <v>6465.7513917438073</v>
      </c>
      <c r="G221">
        <f>(G220*EXP(-1/$O$6)+C222)</f>
        <v>751.66294812315402</v>
      </c>
      <c r="H221">
        <f t="shared" si="28"/>
        <v>1503.325896246308</v>
      </c>
      <c r="I221" t="str">
        <f t="shared" si="25"/>
        <v/>
      </c>
      <c r="J221">
        <f t="shared" si="29"/>
        <v>5427.4254954974995</v>
      </c>
      <c r="K221">
        <f t="shared" si="30"/>
        <v>5427.4254954974995</v>
      </c>
      <c r="L221" t="str">
        <f t="shared" si="24"/>
        <v/>
      </c>
    </row>
    <row r="222" spans="1:12">
      <c r="A222">
        <f t="shared" si="26"/>
        <v>215</v>
      </c>
      <c r="B222" s="5">
        <v>43685</v>
      </c>
      <c r="C222">
        <v>92</v>
      </c>
      <c r="D222" s="3"/>
      <c r="E222">
        <f>(E221*EXP(-1/$O$5)+C223)</f>
        <v>6467.6231669701647</v>
      </c>
      <c r="F222">
        <f t="shared" si="27"/>
        <v>6467.6231669701647</v>
      </c>
      <c r="G222">
        <f>(G221*EXP(-1/$O$6)+C223)</f>
        <v>805.59999778902943</v>
      </c>
      <c r="H222">
        <f t="shared" si="28"/>
        <v>1611.1999955780589</v>
      </c>
      <c r="I222" t="str">
        <f t="shared" si="25"/>
        <v/>
      </c>
      <c r="J222">
        <f t="shared" si="29"/>
        <v>5321.4231713921054</v>
      </c>
      <c r="K222">
        <f t="shared" si="30"/>
        <v>5321.4231713921054</v>
      </c>
      <c r="L222" t="str">
        <f t="shared" si="24"/>
        <v/>
      </c>
    </row>
    <row r="223" spans="1:12">
      <c r="A223">
        <f t="shared" si="26"/>
        <v>216</v>
      </c>
      <c r="B223" s="5">
        <v>43686</v>
      </c>
      <c r="C223">
        <v>154</v>
      </c>
      <c r="D223" s="3"/>
      <c r="E223">
        <f>(E222*EXP(-1/$O$5)+C224)</f>
        <v>6425.4509024824802</v>
      </c>
      <c r="F223">
        <f t="shared" si="27"/>
        <v>6425.4509024824802</v>
      </c>
      <c r="G223">
        <f>(G222*EXP(-1/$O$6)+C224)</f>
        <v>808.35683412210471</v>
      </c>
      <c r="H223">
        <f t="shared" si="28"/>
        <v>1616.7136682442094</v>
      </c>
      <c r="I223" t="str">
        <f t="shared" si="25"/>
        <v/>
      </c>
      <c r="J223">
        <f t="shared" si="29"/>
        <v>5273.7372342382705</v>
      </c>
      <c r="K223">
        <f t="shared" si="30"/>
        <v>5273.7372342382705</v>
      </c>
      <c r="L223" t="str">
        <f t="shared" si="24"/>
        <v/>
      </c>
    </row>
    <row r="224" spans="1:12">
      <c r="A224">
        <f t="shared" si="26"/>
        <v>217</v>
      </c>
      <c r="B224" s="5">
        <v>43687</v>
      </c>
      <c r="C224">
        <v>110</v>
      </c>
      <c r="D224" s="3"/>
      <c r="E224">
        <f>(E223*EXP(-1/$O$5)+C225)</f>
        <v>6274.2708802482457</v>
      </c>
      <c r="F224">
        <f t="shared" si="27"/>
        <v>6274.2708802482457</v>
      </c>
      <c r="G224">
        <f>(G223*EXP(-1/$O$6)+C225)</f>
        <v>700.74667461247611</v>
      </c>
      <c r="H224">
        <f t="shared" si="28"/>
        <v>1401.4933492249522</v>
      </c>
      <c r="I224" t="str">
        <f t="shared" si="25"/>
        <v/>
      </c>
      <c r="J224">
        <f t="shared" si="29"/>
        <v>5337.7775310232937</v>
      </c>
      <c r="K224">
        <f t="shared" si="30"/>
        <v>5337.7775310232937</v>
      </c>
      <c r="L224" t="str">
        <f t="shared" si="24"/>
        <v/>
      </c>
    </row>
    <row r="225" spans="1:12">
      <c r="A225">
        <f t="shared" si="26"/>
        <v>218</v>
      </c>
      <c r="B225" s="5">
        <v>43688</v>
      </c>
      <c r="C225">
        <v>0</v>
      </c>
      <c r="D225" s="3"/>
      <c r="E225">
        <f>(E224*EXP(-1/$O$5)+C226)</f>
        <v>6373.6478689490596</v>
      </c>
      <c r="F225">
        <f t="shared" si="27"/>
        <v>6373.6478689490596</v>
      </c>
      <c r="G225">
        <f>(G224*EXP(-1/$O$6)+C226)</f>
        <v>854.46180554498721</v>
      </c>
      <c r="H225">
        <f t="shared" si="28"/>
        <v>1708.9236110899744</v>
      </c>
      <c r="I225" t="str">
        <f t="shared" si="25"/>
        <v/>
      </c>
      <c r="J225">
        <f t="shared" si="29"/>
        <v>5129.7242578590849</v>
      </c>
      <c r="K225">
        <f t="shared" si="30"/>
        <v>5129.7242578590849</v>
      </c>
      <c r="L225" t="str">
        <f t="shared" si="24"/>
        <v/>
      </c>
    </row>
    <row r="226" spans="1:12">
      <c r="A226">
        <f t="shared" si="26"/>
        <v>219</v>
      </c>
      <c r="B226" s="5">
        <v>43689</v>
      </c>
      <c r="C226">
        <v>247</v>
      </c>
      <c r="D226" s="3"/>
      <c r="E226">
        <f>(E225*EXP(-1/$O$5)+C227)</f>
        <v>6363.6866847201645</v>
      </c>
      <c r="F226">
        <f t="shared" si="27"/>
        <v>6363.6866847201645</v>
      </c>
      <c r="G226">
        <f>(G225*EXP(-1/$O$6)+C227)</f>
        <v>880.71405540758656</v>
      </c>
      <c r="H226">
        <f t="shared" si="28"/>
        <v>1761.4281108151731</v>
      </c>
      <c r="I226" t="str">
        <f t="shared" si="25"/>
        <v/>
      </c>
      <c r="J226">
        <f t="shared" si="29"/>
        <v>5067.2585739049919</v>
      </c>
      <c r="K226">
        <f t="shared" si="30"/>
        <v>5067.2585739049919</v>
      </c>
      <c r="L226" t="str">
        <f t="shared" si="24"/>
        <v/>
      </c>
    </row>
    <row r="227" spans="1:12">
      <c r="A227">
        <f t="shared" si="26"/>
        <v>220</v>
      </c>
      <c r="B227" s="5">
        <v>43690</v>
      </c>
      <c r="C227">
        <v>140</v>
      </c>
      <c r="D227" s="3"/>
      <c r="E227">
        <f>(E226*EXP(-1/$O$5)+C228)</f>
        <v>6213.959870355121</v>
      </c>
      <c r="F227">
        <f t="shared" si="27"/>
        <v>6213.959870355121</v>
      </c>
      <c r="G227">
        <f>(G226*EXP(-1/$O$6)+C228)</f>
        <v>763.47155063219373</v>
      </c>
      <c r="H227">
        <f t="shared" si="28"/>
        <v>1526.9431012643875</v>
      </c>
      <c r="I227" t="str">
        <f t="shared" si="25"/>
        <v/>
      </c>
      <c r="J227">
        <f t="shared" si="29"/>
        <v>5152.0167690907338</v>
      </c>
      <c r="K227">
        <f t="shared" si="30"/>
        <v>5152.0167690907338</v>
      </c>
      <c r="L227" t="str">
        <f t="shared" si="24"/>
        <v/>
      </c>
    </row>
    <row r="228" spans="1:12">
      <c r="A228">
        <f t="shared" si="26"/>
        <v>221</v>
      </c>
      <c r="B228" s="5">
        <v>43691</v>
      </c>
      <c r="C228">
        <v>0</v>
      </c>
      <c r="D228" s="3"/>
      <c r="E228">
        <f>(E227*EXP(-1/$O$5)+C229)</f>
        <v>6183.7558753950198</v>
      </c>
      <c r="F228">
        <f t="shared" si="27"/>
        <v>6183.7558753950198</v>
      </c>
      <c r="G228">
        <f>(G227*EXP(-1/$O$6)+C229)</f>
        <v>777.83661433105055</v>
      </c>
      <c r="H228">
        <f t="shared" si="28"/>
        <v>1555.6732286621011</v>
      </c>
      <c r="I228" t="str">
        <f t="shared" si="25"/>
        <v/>
      </c>
      <c r="J228">
        <f t="shared" si="29"/>
        <v>5093.0826467329189</v>
      </c>
      <c r="K228">
        <f t="shared" si="30"/>
        <v>5093.0826467329189</v>
      </c>
      <c r="L228" t="str">
        <f t="shared" si="24"/>
        <v/>
      </c>
    </row>
    <row r="229" spans="1:12">
      <c r="A229">
        <f t="shared" si="26"/>
        <v>222</v>
      </c>
      <c r="B229" s="5">
        <v>43692</v>
      </c>
      <c r="C229">
        <v>116</v>
      </c>
      <c r="D229" s="3"/>
      <c r="E229">
        <f>(E228*EXP(-1/$O$5)+C230)</f>
        <v>6399.2625294926938</v>
      </c>
      <c r="F229">
        <f t="shared" si="27"/>
        <v>6399.2625294926938</v>
      </c>
      <c r="G229">
        <f>(G228*EXP(-1/$O$6)+C230)</f>
        <v>1035.289370580093</v>
      </c>
      <c r="H229">
        <f t="shared" si="28"/>
        <v>2070.5787411601859</v>
      </c>
      <c r="I229" t="str">
        <f t="shared" si="25"/>
        <v/>
      </c>
      <c r="J229">
        <f t="shared" si="29"/>
        <v>4793.6837883325079</v>
      </c>
      <c r="K229">
        <f t="shared" si="30"/>
        <v>4793.6837883325079</v>
      </c>
      <c r="L229" t="str">
        <f t="shared" si="24"/>
        <v/>
      </c>
    </row>
    <row r="230" spans="1:12">
      <c r="A230">
        <f t="shared" si="26"/>
        <v>223</v>
      </c>
      <c r="B230" s="5">
        <v>43693</v>
      </c>
      <c r="C230">
        <v>361</v>
      </c>
      <c r="D230" s="3"/>
      <c r="E230">
        <f>(E229*EXP(-1/$O$5)+C231)</f>
        <v>6548.6986755042317</v>
      </c>
      <c r="F230">
        <f t="shared" si="27"/>
        <v>6548.6986755042317</v>
      </c>
      <c r="G230">
        <f>(G229*EXP(-1/$O$6)+C231)</f>
        <v>1197.4694752021583</v>
      </c>
      <c r="H230">
        <f t="shared" si="28"/>
        <v>2394.9389504043165</v>
      </c>
      <c r="I230" t="str">
        <f t="shared" si="25"/>
        <v/>
      </c>
      <c r="J230">
        <f t="shared" si="29"/>
        <v>4618.7597250999152</v>
      </c>
      <c r="K230">
        <f t="shared" si="30"/>
        <v>4618.7597250999152</v>
      </c>
      <c r="L230" t="str">
        <f t="shared" si="24"/>
        <v/>
      </c>
    </row>
    <row r="231" spans="1:12">
      <c r="A231">
        <f t="shared" si="26"/>
        <v>224</v>
      </c>
      <c r="B231" s="5">
        <v>43694</v>
      </c>
      <c r="C231">
        <v>300</v>
      </c>
      <c r="D231" s="3"/>
      <c r="E231">
        <f>(E230*EXP(-1/$O$5)+C232)</f>
        <v>6718.6188410469285</v>
      </c>
      <c r="F231">
        <f t="shared" si="27"/>
        <v>6718.6188410469285</v>
      </c>
      <c r="G231">
        <f>(G230*EXP(-1/$O$6)+C232)</f>
        <v>1362.0598236781991</v>
      </c>
      <c r="H231">
        <f t="shared" si="28"/>
        <v>2724.1196473563982</v>
      </c>
      <c r="I231" t="str">
        <f t="shared" si="25"/>
        <v/>
      </c>
      <c r="J231">
        <f t="shared" si="29"/>
        <v>4459.4991936905299</v>
      </c>
      <c r="K231">
        <f t="shared" si="30"/>
        <v>4459.4991936905299</v>
      </c>
      <c r="L231" t="str">
        <f t="shared" si="24"/>
        <v/>
      </c>
    </row>
    <row r="232" spans="1:12">
      <c r="A232">
        <f t="shared" si="26"/>
        <v>225</v>
      </c>
      <c r="B232" s="5">
        <v>43695</v>
      </c>
      <c r="C232">
        <v>324</v>
      </c>
      <c r="D232" s="3"/>
      <c r="E232">
        <f>(E231*EXP(-1/$O$5)+C233)</f>
        <v>6560.5410716906345</v>
      </c>
      <c r="F232">
        <f t="shared" si="27"/>
        <v>6560.5410716906345</v>
      </c>
      <c r="G232">
        <f>(G231*EXP(-1/$O$6)+C233)</f>
        <v>1180.7395592842599</v>
      </c>
      <c r="H232">
        <f t="shared" si="28"/>
        <v>2361.4791185685199</v>
      </c>
      <c r="I232" t="str">
        <f t="shared" si="25"/>
        <v/>
      </c>
      <c r="J232">
        <f t="shared" si="29"/>
        <v>4664.0619531221146</v>
      </c>
      <c r="K232">
        <f t="shared" si="30"/>
        <v>4664.0619531221146</v>
      </c>
      <c r="L232" t="str">
        <f t="shared" si="24"/>
        <v/>
      </c>
    </row>
    <row r="233" spans="1:12">
      <c r="A233">
        <f t="shared" si="26"/>
        <v>226</v>
      </c>
      <c r="B233" s="5">
        <v>43696</v>
      </c>
      <c r="C233">
        <v>0</v>
      </c>
      <c r="D233" s="3"/>
      <c r="E233">
        <f>(E232*EXP(-1/$O$5)+C234)</f>
        <v>6512.2780345086967</v>
      </c>
      <c r="F233">
        <f t="shared" si="27"/>
        <v>6512.2780345086967</v>
      </c>
      <c r="G233">
        <f>(G232*EXP(-1/$O$6)+C234)</f>
        <v>1129.6524581879221</v>
      </c>
      <c r="H233">
        <f t="shared" si="28"/>
        <v>2259.3049163758442</v>
      </c>
      <c r="I233" t="str">
        <f t="shared" si="25"/>
        <v/>
      </c>
      <c r="J233">
        <f t="shared" si="29"/>
        <v>4717.9731181328525</v>
      </c>
      <c r="K233">
        <f t="shared" si="30"/>
        <v>4717.9731181328525</v>
      </c>
      <c r="L233" t="str">
        <f t="shared" si="24"/>
        <v/>
      </c>
    </row>
    <row r="234" spans="1:12">
      <c r="A234">
        <f t="shared" si="26"/>
        <v>227</v>
      </c>
      <c r="B234" s="5">
        <v>43697</v>
      </c>
      <c r="C234">
        <v>106.09542888362775</v>
      </c>
      <c r="D234" s="3"/>
      <c r="E234">
        <f>(E233*EXP(-1/$O$5)+C235)</f>
        <v>6586.0551163050632</v>
      </c>
      <c r="F234">
        <f t="shared" si="27"/>
        <v>6586.0551163050632</v>
      </c>
      <c r="G234">
        <f>(G233*EXP(-1/$O$6)+C235)</f>
        <v>1206.2707504015757</v>
      </c>
      <c r="H234">
        <f t="shared" si="28"/>
        <v>2412.5415008031514</v>
      </c>
      <c r="I234" t="str">
        <f t="shared" si="25"/>
        <v/>
      </c>
      <c r="J234">
        <f t="shared" si="29"/>
        <v>4638.5136155019118</v>
      </c>
      <c r="K234">
        <f t="shared" si="30"/>
        <v>4638.5136155019118</v>
      </c>
      <c r="L234" t="str">
        <f t="shared" si="24"/>
        <v/>
      </c>
    </row>
    <row r="235" spans="1:12">
      <c r="A235">
        <f t="shared" si="26"/>
        <v>228</v>
      </c>
      <c r="B235" s="5">
        <v>43698</v>
      </c>
      <c r="C235">
        <v>227</v>
      </c>
      <c r="D235" s="3"/>
      <c r="E235">
        <f>(E234*EXP(-1/$O$5)+C236)</f>
        <v>6431.0963478030408</v>
      </c>
      <c r="F235">
        <f t="shared" si="27"/>
        <v>6431.0963478030408</v>
      </c>
      <c r="G235">
        <f>(G234*EXP(-1/$O$6)+C236)</f>
        <v>1045.6894546381934</v>
      </c>
      <c r="H235">
        <f t="shared" si="28"/>
        <v>2091.3789092763868</v>
      </c>
      <c r="I235" t="str">
        <f t="shared" si="25"/>
        <v/>
      </c>
      <c r="J235">
        <f t="shared" si="29"/>
        <v>4804.7174385266535</v>
      </c>
      <c r="K235">
        <f t="shared" si="30"/>
        <v>4804.7174385266535</v>
      </c>
      <c r="L235" t="str">
        <f t="shared" si="24"/>
        <v/>
      </c>
    </row>
    <row r="236" spans="1:12">
      <c r="A236">
        <f t="shared" si="26"/>
        <v>229</v>
      </c>
      <c r="B236" s="5">
        <v>43699</v>
      </c>
      <c r="C236">
        <v>0</v>
      </c>
      <c r="D236" s="3"/>
      <c r="E236">
        <f>(E235*EXP(-1/$O$5)+C237)</f>
        <v>6455.783497762317</v>
      </c>
      <c r="F236">
        <f t="shared" si="27"/>
        <v>6455.783497762317</v>
      </c>
      <c r="G236">
        <f>(G235*EXP(-1/$O$6)+C237)</f>
        <v>1082.4850782276699</v>
      </c>
      <c r="H236">
        <f t="shared" si="28"/>
        <v>2164.9701564553397</v>
      </c>
      <c r="I236" t="str">
        <f t="shared" si="25"/>
        <v/>
      </c>
      <c r="J236">
        <f t="shared" si="29"/>
        <v>4755.8133413069772</v>
      </c>
      <c r="K236">
        <f t="shared" si="30"/>
        <v>4755.8133413069772</v>
      </c>
      <c r="L236" t="str">
        <f t="shared" si="24"/>
        <v/>
      </c>
    </row>
    <row r="237" spans="1:12">
      <c r="A237">
        <f t="shared" si="26"/>
        <v>230</v>
      </c>
      <c r="B237" s="5">
        <v>43700</v>
      </c>
      <c r="C237">
        <v>176</v>
      </c>
      <c r="D237" s="3"/>
      <c r="E237">
        <f>(E236*EXP(-1/$O$5)+C238)</f>
        <v>6321.8898007216885</v>
      </c>
      <c r="F237">
        <f t="shared" si="27"/>
        <v>6321.8898007216885</v>
      </c>
      <c r="G237">
        <f>(G236*EXP(-1/$O$6)+C238)</f>
        <v>956.38239112491351</v>
      </c>
      <c r="H237">
        <f t="shared" si="28"/>
        <v>1912.764782249827</v>
      </c>
      <c r="I237" t="str">
        <f t="shared" si="25"/>
        <v/>
      </c>
      <c r="J237">
        <f t="shared" si="29"/>
        <v>4874.125018471861</v>
      </c>
      <c r="K237">
        <f t="shared" si="30"/>
        <v>4874.125018471861</v>
      </c>
      <c r="L237" t="str">
        <f t="shared" si="24"/>
        <v/>
      </c>
    </row>
    <row r="238" spans="1:12">
      <c r="A238">
        <f t="shared" si="26"/>
        <v>231</v>
      </c>
      <c r="B238" s="5">
        <v>43701</v>
      </c>
      <c r="C238">
        <v>18</v>
      </c>
      <c r="D238" s="3"/>
      <c r="E238">
        <f>(E237*EXP(-1/$O$5)+C239)</f>
        <v>6457.1463965403209</v>
      </c>
      <c r="F238">
        <f t="shared" si="27"/>
        <v>6457.1463965403209</v>
      </c>
      <c r="G238">
        <f>(G237*EXP(-1/$O$6)+C239)</f>
        <v>1113.0667585764218</v>
      </c>
      <c r="H238">
        <f t="shared" si="28"/>
        <v>2226.1335171528435</v>
      </c>
      <c r="I238" t="str">
        <f t="shared" si="25"/>
        <v/>
      </c>
      <c r="J238">
        <f t="shared" si="29"/>
        <v>4696.0128793874774</v>
      </c>
      <c r="K238">
        <f t="shared" si="30"/>
        <v>4696.0128793874774</v>
      </c>
      <c r="L238" t="str">
        <f t="shared" si="24"/>
        <v/>
      </c>
    </row>
    <row r="239" spans="1:12">
      <c r="A239">
        <f t="shared" si="26"/>
        <v>232</v>
      </c>
      <c r="B239" s="5">
        <v>43702</v>
      </c>
      <c r="C239">
        <v>284</v>
      </c>
      <c r="D239" s="3"/>
      <c r="E239">
        <f>(E238*EXP(-1/$O$5)+C240)</f>
        <v>6308.4204142507542</v>
      </c>
      <c r="F239">
        <f t="shared" si="27"/>
        <v>6308.4204142507542</v>
      </c>
      <c r="G239">
        <f>(G238*EXP(-1/$O$6)+C240)</f>
        <v>968.09275541704278</v>
      </c>
      <c r="H239">
        <f t="shared" si="28"/>
        <v>1936.1855108340856</v>
      </c>
      <c r="I239" t="str">
        <f t="shared" si="25"/>
        <v/>
      </c>
      <c r="J239">
        <f t="shared" si="29"/>
        <v>4837.2349034166691</v>
      </c>
      <c r="K239">
        <f t="shared" si="30"/>
        <v>4837.2349034166691</v>
      </c>
      <c r="L239" t="str">
        <f t="shared" si="24"/>
        <v/>
      </c>
    </row>
    <row r="240" spans="1:12">
      <c r="A240">
        <f t="shared" si="26"/>
        <v>233</v>
      </c>
      <c r="B240" s="5">
        <v>43703</v>
      </c>
      <c r="C240">
        <v>3.199781460571844</v>
      </c>
      <c r="D240" s="3"/>
      <c r="E240">
        <f>(E239*EXP(-1/$O$5)+C241)</f>
        <v>6159.9939220148772</v>
      </c>
      <c r="F240">
        <f t="shared" si="27"/>
        <v>6159.9939220148772</v>
      </c>
      <c r="G240">
        <f>(G239*EXP(-1/$O$6)+C241)</f>
        <v>839.21821457929229</v>
      </c>
      <c r="H240">
        <f t="shared" si="28"/>
        <v>1678.4364291585846</v>
      </c>
      <c r="I240" t="str">
        <f t="shared" si="25"/>
        <v/>
      </c>
      <c r="J240">
        <f t="shared" si="29"/>
        <v>4946.5574928562928</v>
      </c>
      <c r="K240">
        <f t="shared" si="30"/>
        <v>4946.5574928562928</v>
      </c>
      <c r="L240" t="str">
        <f t="shared" si="24"/>
        <v/>
      </c>
    </row>
    <row r="241" spans="1:12">
      <c r="A241">
        <f t="shared" si="26"/>
        <v>234</v>
      </c>
      <c r="B241" s="5">
        <v>43704</v>
      </c>
      <c r="C241">
        <v>0</v>
      </c>
      <c r="D241" s="3"/>
      <c r="E241">
        <f>(E240*EXP(-1/$O$5)+C242)</f>
        <v>6228.0596547974337</v>
      </c>
      <c r="F241">
        <f t="shared" si="27"/>
        <v>6228.0596547974337</v>
      </c>
      <c r="G241">
        <f>(G240*EXP(-1/$O$6)+C242)</f>
        <v>940.49972328659408</v>
      </c>
      <c r="H241">
        <f t="shared" si="28"/>
        <v>1880.9994465731882</v>
      </c>
      <c r="I241" t="str">
        <f t="shared" si="25"/>
        <v/>
      </c>
      <c r="J241">
        <f t="shared" si="29"/>
        <v>4812.0602082242458</v>
      </c>
      <c r="K241">
        <f t="shared" si="30"/>
        <v>4812.0602082242458</v>
      </c>
      <c r="L241" t="str">
        <f t="shared" si="24"/>
        <v/>
      </c>
    </row>
    <row r="242" spans="1:12">
      <c r="A242">
        <f t="shared" si="26"/>
        <v>235</v>
      </c>
      <c r="B242" s="5">
        <v>43705</v>
      </c>
      <c r="C242">
        <v>213</v>
      </c>
      <c r="D242" s="3"/>
      <c r="E242">
        <f>(E241*EXP(-1/$O$5)+C243)</f>
        <v>6270.5239156908383</v>
      </c>
      <c r="F242">
        <f t="shared" si="27"/>
        <v>6270.5239156908383</v>
      </c>
      <c r="G242">
        <f>(G241*EXP(-1/$O$6)+C243)</f>
        <v>1004.2984248383096</v>
      </c>
      <c r="H242">
        <f t="shared" si="28"/>
        <v>2008.5968496766193</v>
      </c>
      <c r="I242" t="str">
        <f t="shared" si="25"/>
        <v/>
      </c>
      <c r="J242">
        <f t="shared" si="29"/>
        <v>4726.9270660142192</v>
      </c>
      <c r="K242">
        <f t="shared" si="30"/>
        <v>4726.9270660142192</v>
      </c>
      <c r="L242" t="str">
        <f t="shared" si="24"/>
        <v/>
      </c>
    </row>
    <row r="243" spans="1:12">
      <c r="A243">
        <f t="shared" si="26"/>
        <v>236</v>
      </c>
      <c r="B243" s="5">
        <v>43706</v>
      </c>
      <c r="C243">
        <v>189</v>
      </c>
      <c r="D243" s="3"/>
      <c r="E243">
        <f>(E242*EXP(-1/$O$5)+C244)</f>
        <v>6122.9890641478614</v>
      </c>
      <c r="F243">
        <f t="shared" si="27"/>
        <v>6122.9890641478614</v>
      </c>
      <c r="G243">
        <f>(G242*EXP(-1/$O$6)+C244)</f>
        <v>870.60410924624944</v>
      </c>
      <c r="H243">
        <f t="shared" si="28"/>
        <v>1741.2082184924989</v>
      </c>
      <c r="I243" t="str">
        <f t="shared" si="25"/>
        <v/>
      </c>
      <c r="J243">
        <f t="shared" si="29"/>
        <v>4846.780845655363</v>
      </c>
      <c r="K243">
        <f t="shared" si="30"/>
        <v>4846.780845655363</v>
      </c>
      <c r="L243" t="str">
        <f t="shared" si="24"/>
        <v/>
      </c>
    </row>
    <row r="244" spans="1:12">
      <c r="A244">
        <f t="shared" si="26"/>
        <v>237</v>
      </c>
      <c r="B244" s="5">
        <v>43707</v>
      </c>
      <c r="C244">
        <v>0</v>
      </c>
      <c r="D244" s="3"/>
      <c r="E244">
        <f>(E243*EXP(-1/$O$5)+C245)</f>
        <v>6171.9254588217027</v>
      </c>
      <c r="F244">
        <f t="shared" si="27"/>
        <v>6171.9254588217027</v>
      </c>
      <c r="G244">
        <f>(G243*EXP(-1/$O$6)+C245)</f>
        <v>947.70746173726639</v>
      </c>
      <c r="H244">
        <f t="shared" si="28"/>
        <v>1895.4149234745328</v>
      </c>
      <c r="I244" t="str">
        <f t="shared" si="25"/>
        <v/>
      </c>
      <c r="J244">
        <f t="shared" si="29"/>
        <v>4741.5105353471699</v>
      </c>
      <c r="K244">
        <f t="shared" si="30"/>
        <v>4741.5105353471699</v>
      </c>
      <c r="L244" t="str">
        <f t="shared" si="24"/>
        <v/>
      </c>
    </row>
    <row r="245" spans="1:12">
      <c r="A245">
        <f t="shared" si="26"/>
        <v>238</v>
      </c>
      <c r="B245" s="5">
        <v>43708</v>
      </c>
      <c r="C245">
        <v>193</v>
      </c>
      <c r="D245" s="3"/>
      <c r="E245">
        <f>(E244*EXP(-1/$O$5)+C246)</f>
        <v>6297.7104626675482</v>
      </c>
      <c r="F245">
        <f t="shared" si="27"/>
        <v>6297.7104626675482</v>
      </c>
      <c r="G245">
        <f>(G244*EXP(-1/$O$6)+C246)</f>
        <v>1092.5466540083771</v>
      </c>
      <c r="H245">
        <f t="shared" si="28"/>
        <v>2185.0933080167542</v>
      </c>
      <c r="I245" t="str">
        <f t="shared" si="25"/>
        <v/>
      </c>
      <c r="J245">
        <f t="shared" si="29"/>
        <v>4577.617154650794</v>
      </c>
      <c r="K245">
        <f t="shared" si="30"/>
        <v>4577.617154650794</v>
      </c>
      <c r="L245" t="str">
        <f t="shared" si="24"/>
        <v/>
      </c>
    </row>
    <row r="246" spans="1:12">
      <c r="A246">
        <f t="shared" si="26"/>
        <v>239</v>
      </c>
      <c r="B246" s="5">
        <v>43709</v>
      </c>
      <c r="C246">
        <v>271</v>
      </c>
      <c r="D246" s="3"/>
      <c r="E246">
        <f>(E245*EXP(-1/$O$5)+C247)</f>
        <v>6149.5359575284601</v>
      </c>
      <c r="F246">
        <f t="shared" si="27"/>
        <v>6149.5359575284601</v>
      </c>
      <c r="G246">
        <f>(G245*EXP(-1/$O$6)+C247)</f>
        <v>947.10454880587031</v>
      </c>
      <c r="H246">
        <f t="shared" si="28"/>
        <v>1894.2090976117406</v>
      </c>
      <c r="I246" t="str">
        <f t="shared" si="25"/>
        <v/>
      </c>
      <c r="J246">
        <f t="shared" si="29"/>
        <v>4720.3268599167195</v>
      </c>
      <c r="K246">
        <f t="shared" si="30"/>
        <v>4720.3268599167195</v>
      </c>
      <c r="L246" t="str">
        <f t="shared" si="24"/>
        <v/>
      </c>
    </row>
    <row r="247" spans="1:12">
      <c r="A247">
        <f t="shared" si="26"/>
        <v>240</v>
      </c>
      <c r="B247" s="5">
        <v>43710</v>
      </c>
      <c r="C247">
        <v>0</v>
      </c>
      <c r="D247" s="3"/>
      <c r="E247">
        <f>(E246*EXP(-1/$O$5)+C248)</f>
        <v>6247.8477485764333</v>
      </c>
      <c r="F247">
        <f t="shared" si="27"/>
        <v>6247.8477485764333</v>
      </c>
      <c r="G247">
        <f>(G246*EXP(-1/$O$6)+C248)</f>
        <v>1064.024002112676</v>
      </c>
      <c r="H247">
        <f t="shared" si="28"/>
        <v>2128.0480042253521</v>
      </c>
      <c r="I247" t="str">
        <f t="shared" si="25"/>
        <v/>
      </c>
      <c r="J247">
        <f t="shared" si="29"/>
        <v>4584.7997443510812</v>
      </c>
      <c r="K247">
        <f t="shared" si="30"/>
        <v>4584.7997443510812</v>
      </c>
      <c r="L247" t="str">
        <f t="shared" si="24"/>
        <v/>
      </c>
    </row>
    <row r="248" spans="1:12">
      <c r="A248">
        <f t="shared" si="26"/>
        <v>241</v>
      </c>
      <c r="B248" s="5">
        <v>43711</v>
      </c>
      <c r="C248">
        <v>243</v>
      </c>
      <c r="D248" s="3"/>
      <c r="E248">
        <f>(E247*EXP(-1/$O$5)+C249)</f>
        <v>6338.8464289988506</v>
      </c>
      <c r="F248">
        <f t="shared" si="27"/>
        <v>6338.8464289988506</v>
      </c>
      <c r="G248">
        <f>(G247*EXP(-1/$O$6)+C249)</f>
        <v>1160.3788922352194</v>
      </c>
      <c r="H248">
        <f t="shared" si="28"/>
        <v>2320.7577844704388</v>
      </c>
      <c r="I248" t="str">
        <f t="shared" si="25"/>
        <v/>
      </c>
      <c r="J248">
        <f t="shared" si="29"/>
        <v>4483.0886445284123</v>
      </c>
      <c r="K248">
        <f t="shared" si="30"/>
        <v>4483.0886445284123</v>
      </c>
      <c r="L248" t="str">
        <f t="shared" si="24"/>
        <v/>
      </c>
    </row>
    <row r="249" spans="1:12">
      <c r="A249">
        <f t="shared" si="26"/>
        <v>242</v>
      </c>
      <c r="B249" s="5">
        <v>43712</v>
      </c>
      <c r="C249">
        <v>238</v>
      </c>
      <c r="D249" s="3"/>
      <c r="E249">
        <f>(E248*EXP(-1/$O$5)+C250)</f>
        <v>6197.9120406431839</v>
      </c>
      <c r="F249">
        <f t="shared" si="27"/>
        <v>6197.9120406431839</v>
      </c>
      <c r="G249">
        <f>(G248*EXP(-1/$O$6)+C250)</f>
        <v>1014.1147937044369</v>
      </c>
      <c r="H249">
        <f t="shared" si="28"/>
        <v>2028.2295874088738</v>
      </c>
      <c r="I249" t="str">
        <f t="shared" si="25"/>
        <v/>
      </c>
      <c r="J249">
        <f t="shared" si="29"/>
        <v>4634.6824532343098</v>
      </c>
      <c r="K249">
        <f t="shared" si="30"/>
        <v>4634.6824532343098</v>
      </c>
      <c r="L249" t="str">
        <f t="shared" si="24"/>
        <v/>
      </c>
    </row>
    <row r="250" spans="1:12">
      <c r="A250">
        <f t="shared" si="26"/>
        <v>243</v>
      </c>
      <c r="B250" s="5">
        <v>43713</v>
      </c>
      <c r="C250">
        <v>8.207976689127662</v>
      </c>
      <c r="D250" s="3"/>
      <c r="E250">
        <f>(E249*EXP(-1/$O$5)+C251)</f>
        <v>6089.0856240490966</v>
      </c>
      <c r="F250">
        <f t="shared" si="27"/>
        <v>6089.0856240490966</v>
      </c>
      <c r="G250">
        <f>(G249*EXP(-1/$O$6)+C251)</f>
        <v>916.11370247209095</v>
      </c>
      <c r="H250">
        <f t="shared" si="28"/>
        <v>1832.2274049441819</v>
      </c>
      <c r="I250" t="str">
        <f t="shared" si="25"/>
        <v/>
      </c>
      <c r="J250">
        <f t="shared" si="29"/>
        <v>4721.8582191049145</v>
      </c>
      <c r="K250">
        <f t="shared" si="30"/>
        <v>4721.8582191049145</v>
      </c>
      <c r="L250" t="str">
        <f t="shared" si="24"/>
        <v/>
      </c>
    </row>
    <row r="251" spans="1:12">
      <c r="A251">
        <f t="shared" si="26"/>
        <v>244</v>
      </c>
      <c r="B251" s="5">
        <v>43714</v>
      </c>
      <c r="C251">
        <v>37</v>
      </c>
      <c r="D251" s="3"/>
      <c r="E251">
        <f>(E250*EXP(-1/$O$5)+C252)</f>
        <v>6321.8197094851485</v>
      </c>
      <c r="F251">
        <f t="shared" si="27"/>
        <v>6321.8197094851485</v>
      </c>
      <c r="G251">
        <f>(G250*EXP(-1/$O$6)+C252)</f>
        <v>1170.1587223313691</v>
      </c>
      <c r="H251">
        <f t="shared" si="28"/>
        <v>2340.3174446627381</v>
      </c>
      <c r="I251" t="str">
        <f t="shared" si="25"/>
        <v/>
      </c>
      <c r="J251">
        <f t="shared" si="29"/>
        <v>4446.5022648224103</v>
      </c>
      <c r="K251">
        <f t="shared" si="30"/>
        <v>4446.5022648224103</v>
      </c>
      <c r="L251" t="str">
        <f t="shared" si="24"/>
        <v/>
      </c>
    </row>
    <row r="252" spans="1:12">
      <c r="A252">
        <f t="shared" si="26"/>
        <v>245</v>
      </c>
      <c r="B252" s="5">
        <v>43715</v>
      </c>
      <c r="C252">
        <v>376</v>
      </c>
      <c r="D252" s="3"/>
      <c r="E252">
        <f>(E251*EXP(-1/$O$5)+C253)</f>
        <v>6584.0779544323577</v>
      </c>
      <c r="F252">
        <f t="shared" si="27"/>
        <v>6584.0779544323577</v>
      </c>
      <c r="G252">
        <f>(G251*EXP(-1/$O$6)+C253)</f>
        <v>1425.3847355889732</v>
      </c>
      <c r="H252">
        <f t="shared" si="28"/>
        <v>2850.7694711779463</v>
      </c>
      <c r="I252" t="str">
        <f t="shared" si="25"/>
        <v/>
      </c>
      <c r="J252">
        <f t="shared" si="29"/>
        <v>4198.3084832544118</v>
      </c>
      <c r="K252">
        <f t="shared" si="30"/>
        <v>4198.3084832544118</v>
      </c>
      <c r="L252" t="str">
        <f t="shared" si="24"/>
        <v/>
      </c>
    </row>
    <row r="253" spans="1:12">
      <c r="A253">
        <f t="shared" si="26"/>
        <v>246</v>
      </c>
      <c r="B253" s="5">
        <v>43716</v>
      </c>
      <c r="C253">
        <v>411</v>
      </c>
      <c r="D253" s="3"/>
      <c r="E253">
        <f>(E252*EXP(-1/$O$5)+C254)</f>
        <v>6429.1657052144164</v>
      </c>
      <c r="F253">
        <f t="shared" si="27"/>
        <v>6429.1657052144164</v>
      </c>
      <c r="G253">
        <f>(G252*EXP(-1/$O$6)+C254)</f>
        <v>1235.6345259233369</v>
      </c>
      <c r="H253">
        <f t="shared" si="28"/>
        <v>2471.2690518466738</v>
      </c>
      <c r="I253" t="str">
        <f t="shared" si="25"/>
        <v/>
      </c>
      <c r="J253">
        <f t="shared" si="29"/>
        <v>4422.8966533677431</v>
      </c>
      <c r="K253">
        <f t="shared" si="30"/>
        <v>4422.8966533677431</v>
      </c>
      <c r="L253" t="str">
        <f t="shared" si="24"/>
        <v/>
      </c>
    </row>
    <row r="254" spans="1:12">
      <c r="A254">
        <f t="shared" si="26"/>
        <v>247</v>
      </c>
      <c r="B254" s="5">
        <v>43717</v>
      </c>
      <c r="C254">
        <v>0</v>
      </c>
      <c r="D254" s="3"/>
      <c r="E254">
        <f>(E253*EXP(-1/$O$5)+C255)</f>
        <v>6277.8982799374799</v>
      </c>
      <c r="F254">
        <f t="shared" si="27"/>
        <v>6277.8982799374799</v>
      </c>
      <c r="G254">
        <f>(G253*EXP(-1/$O$6)+C255)</f>
        <v>1071.1442626912337</v>
      </c>
      <c r="H254">
        <f t="shared" si="28"/>
        <v>2142.2885253824675</v>
      </c>
      <c r="I254" t="str">
        <f t="shared" si="25"/>
        <v/>
      </c>
      <c r="J254">
        <f t="shared" si="29"/>
        <v>4600.6097545550128</v>
      </c>
      <c r="K254">
        <f t="shared" si="30"/>
        <v>4600.6097545550128</v>
      </c>
      <c r="L254" t="str">
        <f t="shared" si="24"/>
        <v/>
      </c>
    </row>
    <row r="255" spans="1:12">
      <c r="A255">
        <f t="shared" si="26"/>
        <v>248</v>
      </c>
      <c r="B255" s="5">
        <v>43718</v>
      </c>
      <c r="C255">
        <v>0</v>
      </c>
      <c r="D255" s="3"/>
      <c r="E255">
        <f>(E254*EXP(-1/$O$5)+C256)</f>
        <v>6255.1899220417681</v>
      </c>
      <c r="F255">
        <f t="shared" si="27"/>
        <v>6255.1899220417681</v>
      </c>
      <c r="G255">
        <f>(G254*EXP(-1/$O$6)+C256)</f>
        <v>1053.5512887712334</v>
      </c>
      <c r="H255">
        <f t="shared" si="28"/>
        <v>2107.1025775424669</v>
      </c>
      <c r="I255" t="str">
        <f t="shared" si="25"/>
        <v/>
      </c>
      <c r="J255">
        <f t="shared" si="29"/>
        <v>4613.0873444993013</v>
      </c>
      <c r="K255">
        <f t="shared" si="30"/>
        <v>4613.0873444993013</v>
      </c>
      <c r="L255" t="str">
        <f t="shared" si="24"/>
        <v/>
      </c>
    </row>
    <row r="256" spans="1:12">
      <c r="A256">
        <f t="shared" si="26"/>
        <v>249</v>
      </c>
      <c r="B256" s="5">
        <v>43719</v>
      </c>
      <c r="C256">
        <v>125</v>
      </c>
      <c r="D256" s="3"/>
      <c r="E256">
        <f>(E255*EXP(-1/$O$5)+C257)</f>
        <v>6108.0158535062392</v>
      </c>
      <c r="F256">
        <f t="shared" si="27"/>
        <v>6108.0158535062392</v>
      </c>
      <c r="G256">
        <f>(G255*EXP(-1/$O$6)+C257)</f>
        <v>913.30032848910389</v>
      </c>
      <c r="H256">
        <f t="shared" si="28"/>
        <v>1826.6006569782078</v>
      </c>
      <c r="I256" t="str">
        <f t="shared" si="25"/>
        <v/>
      </c>
      <c r="J256">
        <f t="shared" si="29"/>
        <v>4746.4151965280316</v>
      </c>
      <c r="K256">
        <f t="shared" si="30"/>
        <v>4746.4151965280316</v>
      </c>
      <c r="L256" t="str">
        <f t="shared" si="24"/>
        <v/>
      </c>
    </row>
    <row r="257" spans="1:12">
      <c r="A257">
        <f t="shared" si="26"/>
        <v>250</v>
      </c>
      <c r="B257" s="5">
        <v>43720</v>
      </c>
      <c r="C257">
        <v>0</v>
      </c>
      <c r="D257" s="3"/>
      <c r="E257">
        <f>(E256*EXP(-1/$O$5)+C258)</f>
        <v>5964.3045425718783</v>
      </c>
      <c r="F257">
        <f t="shared" si="27"/>
        <v>5964.3045425718783</v>
      </c>
      <c r="G257">
        <f>(G256*EXP(-1/$O$6)+C258)</f>
        <v>791.71987060178537</v>
      </c>
      <c r="H257">
        <f t="shared" si="28"/>
        <v>1583.4397412035707</v>
      </c>
      <c r="I257" t="str">
        <f t="shared" si="25"/>
        <v/>
      </c>
      <c r="J257">
        <f t="shared" si="29"/>
        <v>4845.8648013683078</v>
      </c>
      <c r="K257">
        <f t="shared" si="30"/>
        <v>4845.8648013683078</v>
      </c>
      <c r="L257" t="str">
        <f t="shared" si="24"/>
        <v/>
      </c>
    </row>
    <row r="258" spans="1:12">
      <c r="A258">
        <f t="shared" si="26"/>
        <v>251</v>
      </c>
      <c r="B258" s="5">
        <v>43721</v>
      </c>
      <c r="C258">
        <v>0</v>
      </c>
      <c r="D258" s="3"/>
      <c r="E258">
        <f>(E257*EXP(-1/$O$5)+C259)</f>
        <v>5823.9745163927983</v>
      </c>
      <c r="F258">
        <f t="shared" si="27"/>
        <v>5823.9745163927983</v>
      </c>
      <c r="G258">
        <f>(G257*EXP(-1/$O$6)+C259)</f>
        <v>686.32445861776125</v>
      </c>
      <c r="H258">
        <f t="shared" si="28"/>
        <v>1372.6489172355225</v>
      </c>
      <c r="I258" t="str">
        <f t="shared" si="25"/>
        <v/>
      </c>
      <c r="J258">
        <f t="shared" si="29"/>
        <v>4916.325599157276</v>
      </c>
      <c r="K258">
        <f t="shared" si="30"/>
        <v>4916.325599157276</v>
      </c>
      <c r="L258" t="str">
        <f t="shared" si="24"/>
        <v/>
      </c>
    </row>
    <row r="259" spans="1:12">
      <c r="A259">
        <f t="shared" si="26"/>
        <v>252</v>
      </c>
      <c r="B259" s="5">
        <v>43722</v>
      </c>
      <c r="C259">
        <v>0</v>
      </c>
      <c r="D259" s="3"/>
      <c r="E259">
        <f>(E258*EXP(-1/$O$5)+C260)</f>
        <v>5686.9462190417589</v>
      </c>
      <c r="F259">
        <f t="shared" si="27"/>
        <v>5686.9462190417589</v>
      </c>
      <c r="G259">
        <f>(G258*EXP(-1/$O$6)+C260)</f>
        <v>594.95950523374529</v>
      </c>
      <c r="H259">
        <f t="shared" si="28"/>
        <v>1189.9190104674906</v>
      </c>
      <c r="I259" t="str">
        <f t="shared" si="25"/>
        <v/>
      </c>
      <c r="J259">
        <f t="shared" si="29"/>
        <v>4962.0272085742681</v>
      </c>
      <c r="K259">
        <f t="shared" si="30"/>
        <v>4962.0272085742681</v>
      </c>
      <c r="L259" t="str">
        <f t="shared" ref="L259:L322" si="31">IF(ISBLANK(D259),"",(K259-D259))</f>
        <v/>
      </c>
    </row>
    <row r="260" spans="1:12">
      <c r="A260">
        <f t="shared" si="26"/>
        <v>253</v>
      </c>
      <c r="B260" s="5">
        <v>43723</v>
      </c>
      <c r="C260">
        <v>0</v>
      </c>
      <c r="D260" s="3"/>
      <c r="E260">
        <f>(E259*EXP(-1/$O$5)+C261)</f>
        <v>5553.1419664083041</v>
      </c>
      <c r="F260">
        <f t="shared" si="27"/>
        <v>5553.1419664083041</v>
      </c>
      <c r="G260">
        <f>(G259*EXP(-1/$O$6)+C261)</f>
        <v>515.75724633343634</v>
      </c>
      <c r="H260">
        <f t="shared" si="28"/>
        <v>1031.5144926668727</v>
      </c>
      <c r="I260" t="str">
        <f t="shared" si="25"/>
        <v/>
      </c>
      <c r="J260">
        <f t="shared" si="29"/>
        <v>4986.6274737414315</v>
      </c>
      <c r="K260">
        <f t="shared" si="30"/>
        <v>4986.6274737414315</v>
      </c>
      <c r="L260" t="str">
        <f t="shared" si="31"/>
        <v/>
      </c>
    </row>
    <row r="261" spans="1:12">
      <c r="A261">
        <f t="shared" si="26"/>
        <v>254</v>
      </c>
      <c r="B261" s="5">
        <v>43724</v>
      </c>
      <c r="C261">
        <v>0</v>
      </c>
      <c r="D261" s="3"/>
      <c r="E261">
        <f>(E260*EXP(-1/$O$5)+C262)</f>
        <v>5422.4859021580714</v>
      </c>
      <c r="F261">
        <f t="shared" si="27"/>
        <v>5422.4859021580714</v>
      </c>
      <c r="G261">
        <f>(G260*EXP(-1/$O$6)+C262)</f>
        <v>447.09855848246633</v>
      </c>
      <c r="H261">
        <f t="shared" si="28"/>
        <v>894.19711696493266</v>
      </c>
      <c r="I261" t="str">
        <f t="shared" si="25"/>
        <v/>
      </c>
      <c r="J261">
        <f t="shared" si="29"/>
        <v>4993.2887851931391</v>
      </c>
      <c r="K261">
        <f t="shared" si="30"/>
        <v>4993.2887851931391</v>
      </c>
      <c r="L261" t="str">
        <f t="shared" si="31"/>
        <v/>
      </c>
    </row>
    <row r="262" spans="1:12">
      <c r="A262">
        <f t="shared" si="26"/>
        <v>255</v>
      </c>
      <c r="B262" s="5">
        <v>43725</v>
      </c>
      <c r="C262">
        <v>0</v>
      </c>
      <c r="D262" s="3"/>
      <c r="E262">
        <f>(E261*EXP(-1/$O$5)+C263)</f>
        <v>5294.9039547283028</v>
      </c>
      <c r="F262">
        <f t="shared" si="27"/>
        <v>5294.9039547283028</v>
      </c>
      <c r="G262">
        <f>(G261*EXP(-1/$O$6)+C263)</f>
        <v>387.57985935861416</v>
      </c>
      <c r="H262">
        <f t="shared" si="28"/>
        <v>775.15971871722832</v>
      </c>
      <c r="I262" t="str">
        <f t="shared" si="25"/>
        <v/>
      </c>
      <c r="J262">
        <f t="shared" si="29"/>
        <v>4984.7442360110745</v>
      </c>
      <c r="K262">
        <f t="shared" si="30"/>
        <v>4984.7442360110745</v>
      </c>
      <c r="L262" t="str">
        <f t="shared" si="31"/>
        <v/>
      </c>
    </row>
    <row r="263" spans="1:12">
      <c r="A263">
        <f t="shared" si="26"/>
        <v>256</v>
      </c>
      <c r="B263" s="5">
        <v>43726</v>
      </c>
      <c r="C263">
        <v>0</v>
      </c>
      <c r="D263" s="3"/>
      <c r="E263">
        <f>(E262*EXP(-1/$O$5)+C264)</f>
        <v>5170.3237953351791</v>
      </c>
      <c r="F263">
        <f t="shared" si="27"/>
        <v>5170.3237953351791</v>
      </c>
      <c r="G263">
        <f>(G262*EXP(-1/$O$6)+C264)</f>
        <v>335.98441446626623</v>
      </c>
      <c r="H263">
        <f t="shared" si="28"/>
        <v>671.96882893253246</v>
      </c>
      <c r="I263" t="str">
        <f t="shared" ref="I263:I326" si="32">IF(ISBLANK(D263),"",($O$2+((E262*EXP(-1/$O$5))*$O$3)-((G262*EXP(-1/$O$6))*$O$4)))</f>
        <v/>
      </c>
      <c r="J263">
        <f t="shared" si="29"/>
        <v>4963.3549664026468</v>
      </c>
      <c r="K263">
        <f t="shared" si="30"/>
        <v>4963.3549664026468</v>
      </c>
      <c r="L263" t="str">
        <f t="shared" si="31"/>
        <v/>
      </c>
    </row>
    <row r="264" spans="1:12">
      <c r="A264">
        <f t="shared" ref="A264:A275" si="33">A263+1</f>
        <v>257</v>
      </c>
      <c r="B264" s="5">
        <v>43727</v>
      </c>
      <c r="C264">
        <v>0</v>
      </c>
      <c r="D264" s="3"/>
      <c r="E264">
        <f>(E263*EXP(-1/$O$5)+C265)</f>
        <v>5048.6747969691705</v>
      </c>
      <c r="F264">
        <f t="shared" ref="F264:F327" si="34">E264*$O$3</f>
        <v>5048.6747969691705</v>
      </c>
      <c r="G264">
        <f>(G263*EXP(-1/$O$6)+C265)</f>
        <v>291.2574635613114</v>
      </c>
      <c r="H264">
        <f t="shared" ref="H264:H327" si="35">G264*$O$4</f>
        <v>582.51492712262279</v>
      </c>
      <c r="I264" t="str">
        <f t="shared" si="32"/>
        <v/>
      </c>
      <c r="J264">
        <f t="shared" si="29"/>
        <v>4931.1598698465477</v>
      </c>
      <c r="K264">
        <f t="shared" si="30"/>
        <v>4931.1598698465477</v>
      </c>
      <c r="L264" t="str">
        <f t="shared" si="31"/>
        <v/>
      </c>
    </row>
    <row r="265" spans="1:12">
      <c r="A265">
        <f t="shared" si="33"/>
        <v>258</v>
      </c>
      <c r="B265" s="5">
        <v>43728</v>
      </c>
      <c r="C265">
        <v>0</v>
      </c>
      <c r="D265" s="3"/>
      <c r="E265">
        <f>(E264*EXP(-1/$O$5)+C266)</f>
        <v>4929.8879943551574</v>
      </c>
      <c r="F265">
        <f t="shared" si="34"/>
        <v>4929.8879943551574</v>
      </c>
      <c r="G265">
        <f>(G264*EXP(-1/$O$6)+C266)</f>
        <v>252.48465829859467</v>
      </c>
      <c r="H265">
        <f t="shared" si="35"/>
        <v>504.96931659718933</v>
      </c>
      <c r="I265" t="str">
        <f t="shared" si="32"/>
        <v/>
      </c>
      <c r="J265">
        <f t="shared" ref="J265:J328" si="36">$O$2+F265-H265</f>
        <v>4889.918677757968</v>
      </c>
      <c r="K265">
        <f t="shared" ref="K265:K328" si="37">IF(I265="",J265,I265)</f>
        <v>4889.918677757968</v>
      </c>
      <c r="L265" t="str">
        <f t="shared" si="31"/>
        <v/>
      </c>
    </row>
    <row r="266" spans="1:12">
      <c r="A266">
        <f t="shared" si="33"/>
        <v>259</v>
      </c>
      <c r="B266" s="5">
        <v>43729</v>
      </c>
      <c r="C266">
        <v>0</v>
      </c>
      <c r="D266" s="3"/>
      <c r="E266">
        <f>(E265*EXP(-1/$O$5)+C267)</f>
        <v>4813.896044854625</v>
      </c>
      <c r="F266">
        <f t="shared" si="34"/>
        <v>4813.896044854625</v>
      </c>
      <c r="G266">
        <f>(G265*EXP(-1/$O$6)+C267)</f>
        <v>218.873370305028</v>
      </c>
      <c r="H266">
        <f t="shared" si="35"/>
        <v>437.74674061005601</v>
      </c>
      <c r="I266" t="str">
        <f t="shared" si="32"/>
        <v/>
      </c>
      <c r="J266">
        <f t="shared" si="36"/>
        <v>4841.1493042445691</v>
      </c>
      <c r="K266">
        <f t="shared" si="37"/>
        <v>4841.1493042445691</v>
      </c>
      <c r="L266" t="str">
        <f t="shared" si="31"/>
        <v/>
      </c>
    </row>
    <row r="267" spans="1:12">
      <c r="A267">
        <f t="shared" si="33"/>
        <v>260</v>
      </c>
      <c r="B267" s="5">
        <v>43730</v>
      </c>
      <c r="C267">
        <v>0</v>
      </c>
      <c r="D267" s="3"/>
      <c r="E267">
        <f>(E266*EXP(-1/$O$5)+C268)</f>
        <v>4700.6331902877582</v>
      </c>
      <c r="F267">
        <f t="shared" si="34"/>
        <v>4700.6331902877582</v>
      </c>
      <c r="G267">
        <f>(G266*EXP(-1/$O$6)+C268)</f>
        <v>189.73648756126644</v>
      </c>
      <c r="H267">
        <f t="shared" si="35"/>
        <v>379.47297512253289</v>
      </c>
      <c r="I267" t="str">
        <f t="shared" si="32"/>
        <v/>
      </c>
      <c r="J267">
        <f t="shared" si="36"/>
        <v>4786.1602151652251</v>
      </c>
      <c r="K267">
        <f t="shared" si="37"/>
        <v>4786.1602151652251</v>
      </c>
      <c r="L267" t="str">
        <f t="shared" si="31"/>
        <v/>
      </c>
    </row>
    <row r="268" spans="1:12">
      <c r="A268">
        <f t="shared" si="33"/>
        <v>261</v>
      </c>
      <c r="B268" s="5">
        <v>43731</v>
      </c>
      <c r="C268">
        <v>0</v>
      </c>
      <c r="D268" s="3"/>
      <c r="E268">
        <f>(E267*EXP(-1/$O$5)+C269)</f>
        <v>4590.0352196538024</v>
      </c>
      <c r="F268">
        <f t="shared" si="34"/>
        <v>4590.0352196538024</v>
      </c>
      <c r="G268">
        <f>(G267*EXP(-1/$O$6)+C269)</f>
        <v>164.47836784308711</v>
      </c>
      <c r="H268">
        <f t="shared" si="35"/>
        <v>328.95673568617423</v>
      </c>
      <c r="I268" t="str">
        <f t="shared" si="32"/>
        <v/>
      </c>
      <c r="J268">
        <f t="shared" si="36"/>
        <v>4726.078483967628</v>
      </c>
      <c r="K268">
        <f t="shared" si="37"/>
        <v>4726.078483967628</v>
      </c>
      <c r="L268" t="str">
        <f t="shared" si="31"/>
        <v/>
      </c>
    </row>
    <row r="269" spans="1:12">
      <c r="A269">
        <f t="shared" si="33"/>
        <v>262</v>
      </c>
      <c r="B269" s="5">
        <v>43732</v>
      </c>
      <c r="C269">
        <v>0</v>
      </c>
      <c r="D269" s="3"/>
      <c r="E269">
        <f>(E268*EXP(-1/$O$5)+C270)</f>
        <v>4482.0394327285485</v>
      </c>
      <c r="F269">
        <f t="shared" si="34"/>
        <v>4482.0394327285485</v>
      </c>
      <c r="G269">
        <f>(G268*EXP(-1/$O$6)+C270)</f>
        <v>142.58266207015316</v>
      </c>
      <c r="H269">
        <f t="shared" si="35"/>
        <v>285.16532414030632</v>
      </c>
      <c r="I269" t="str">
        <f t="shared" si="32"/>
        <v/>
      </c>
      <c r="J269">
        <f t="shared" si="36"/>
        <v>4661.8741085882421</v>
      </c>
      <c r="K269">
        <f t="shared" si="37"/>
        <v>4661.8741085882421</v>
      </c>
      <c r="L269" t="str">
        <f t="shared" si="31"/>
        <v/>
      </c>
    </row>
    <row r="270" spans="1:12">
      <c r="A270">
        <f t="shared" si="33"/>
        <v>263</v>
      </c>
      <c r="B270" s="5">
        <v>43733</v>
      </c>
      <c r="C270">
        <v>0</v>
      </c>
      <c r="D270" s="3"/>
      <c r="E270">
        <f>(E269*EXP(-1/$O$5)+C271)</f>
        <v>4376.5846045183098</v>
      </c>
      <c r="F270">
        <f t="shared" si="34"/>
        <v>4376.5846045183098</v>
      </c>
      <c r="G270">
        <f>(G269*EXP(-1/$O$6)+C271)</f>
        <v>123.60175863616425</v>
      </c>
      <c r="H270">
        <f t="shared" si="35"/>
        <v>247.2035172723285</v>
      </c>
      <c r="I270" t="str">
        <f t="shared" si="32"/>
        <v/>
      </c>
      <c r="J270">
        <f t="shared" si="36"/>
        <v>4594.3810872459817</v>
      </c>
      <c r="K270">
        <f t="shared" si="37"/>
        <v>4594.3810872459817</v>
      </c>
      <c r="L270" t="str">
        <f t="shared" si="31"/>
        <v/>
      </c>
    </row>
    <row r="271" spans="1:12">
      <c r="A271">
        <f t="shared" si="33"/>
        <v>264</v>
      </c>
      <c r="B271" s="5">
        <v>43734</v>
      </c>
      <c r="C271">
        <v>0</v>
      </c>
      <c r="D271" s="3"/>
      <c r="E271">
        <f>(E270*EXP(-1/$O$5)+C272)</f>
        <v>4291.3800272211511</v>
      </c>
      <c r="F271">
        <f t="shared" si="34"/>
        <v>4291.3800272211511</v>
      </c>
      <c r="G271">
        <f>(G270*EXP(-1/$O$6)+C272)</f>
        <v>124.91670960286297</v>
      </c>
      <c r="H271">
        <f t="shared" si="35"/>
        <v>249.83341920572593</v>
      </c>
      <c r="I271" t="str">
        <f t="shared" si="32"/>
        <v/>
      </c>
      <c r="J271">
        <f t="shared" si="36"/>
        <v>4506.5466080154256</v>
      </c>
      <c r="K271">
        <f t="shared" si="37"/>
        <v>4506.5466080154256</v>
      </c>
      <c r="L271" t="str">
        <f t="shared" si="31"/>
        <v/>
      </c>
    </row>
    <row r="272" spans="1:12">
      <c r="A272">
        <f t="shared" si="33"/>
        <v>265</v>
      </c>
      <c r="B272" s="5">
        <v>43735</v>
      </c>
      <c r="C272">
        <v>17.769076670916043</v>
      </c>
      <c r="D272" s="3"/>
      <c r="E272">
        <f>(E271*EXP(-1/$O$5)+C273)</f>
        <v>4190.4110932463873</v>
      </c>
      <c r="F272">
        <f t="shared" si="34"/>
        <v>4190.4110932463873</v>
      </c>
      <c r="G272">
        <f>(G271*EXP(-1/$O$6)+C273)</f>
        <v>108.28753486423319</v>
      </c>
      <c r="H272">
        <f t="shared" si="35"/>
        <v>216.57506972846639</v>
      </c>
      <c r="I272" t="str">
        <f t="shared" si="32"/>
        <v/>
      </c>
      <c r="J272">
        <f t="shared" si="36"/>
        <v>4438.8360235179207</v>
      </c>
      <c r="K272">
        <f t="shared" si="37"/>
        <v>4438.8360235179207</v>
      </c>
      <c r="L272" t="str">
        <f t="shared" si="31"/>
        <v/>
      </c>
    </row>
    <row r="273" spans="1:12">
      <c r="A273">
        <f t="shared" si="33"/>
        <v>266</v>
      </c>
      <c r="B273" s="5">
        <v>43736</v>
      </c>
      <c r="C273">
        <v>0</v>
      </c>
      <c r="D273" s="3"/>
      <c r="E273">
        <f>(E272*EXP(-1/$O$5)+C274)</f>
        <v>4091.8177879885702</v>
      </c>
      <c r="F273">
        <f t="shared" si="34"/>
        <v>4091.8177879885702</v>
      </c>
      <c r="G273">
        <f>(G272*EXP(-1/$O$6)+C274)</f>
        <v>93.872070792231042</v>
      </c>
      <c r="H273">
        <f t="shared" si="35"/>
        <v>187.74414158446208</v>
      </c>
      <c r="I273" t="str">
        <f t="shared" si="32"/>
        <v/>
      </c>
      <c r="J273">
        <f t="shared" si="36"/>
        <v>4369.0736464041074</v>
      </c>
      <c r="K273">
        <f t="shared" si="37"/>
        <v>4369.0736464041074</v>
      </c>
      <c r="L273" t="str">
        <f t="shared" si="31"/>
        <v/>
      </c>
    </row>
    <row r="274" spans="1:12">
      <c r="A274">
        <f t="shared" si="33"/>
        <v>267</v>
      </c>
      <c r="B274" s="5">
        <v>43737</v>
      </c>
      <c r="C274">
        <v>0</v>
      </c>
      <c r="D274" s="3"/>
      <c r="E274">
        <f>(E273*EXP(-1/$O$5)+C275)</f>
        <v>4020.5979411869384</v>
      </c>
      <c r="F274">
        <f t="shared" si="34"/>
        <v>4020.5979411869384</v>
      </c>
      <c r="G274">
        <f>(G273*EXP(-1/$O$6)+C275)</f>
        <v>106.42934784965776</v>
      </c>
      <c r="H274">
        <f t="shared" si="35"/>
        <v>212.85869569931552</v>
      </c>
      <c r="I274" t="str">
        <f t="shared" si="32"/>
        <v/>
      </c>
      <c r="J274">
        <f t="shared" si="36"/>
        <v>4272.7392454876226</v>
      </c>
      <c r="K274">
        <f t="shared" si="37"/>
        <v>4272.7392454876226</v>
      </c>
      <c r="L274" t="str">
        <f t="shared" si="31"/>
        <v/>
      </c>
    </row>
    <row r="275" spans="1:12">
      <c r="A275">
        <f t="shared" si="33"/>
        <v>268</v>
      </c>
      <c r="B275" s="5">
        <v>43738</v>
      </c>
      <c r="C275">
        <v>25.053724276088143</v>
      </c>
      <c r="D275" s="3"/>
      <c r="E275">
        <f>(E274*EXP(-1/$O$5)+C276)</f>
        <v>3926.0000529813465</v>
      </c>
      <c r="F275">
        <f t="shared" si="34"/>
        <v>3926.0000529813465</v>
      </c>
      <c r="G275">
        <f>(G274*EXP(-1/$O$6)+C276)</f>
        <v>92.261249535692826</v>
      </c>
      <c r="H275">
        <f t="shared" si="35"/>
        <v>184.52249907138565</v>
      </c>
      <c r="I275" t="str">
        <f t="shared" si="32"/>
        <v/>
      </c>
      <c r="J275">
        <f t="shared" si="36"/>
        <v>4206.4775539099601</v>
      </c>
      <c r="K275">
        <f t="shared" si="37"/>
        <v>4206.4775539099601</v>
      </c>
      <c r="L275" t="str">
        <f t="shared" si="31"/>
        <v/>
      </c>
    </row>
    <row r="276" spans="1:12">
      <c r="B276" s="5"/>
      <c r="D276" s="3"/>
      <c r="L276" t="str">
        <f t="shared" si="31"/>
        <v/>
      </c>
    </row>
    <row r="277" spans="1:12">
      <c r="B277" s="5"/>
      <c r="D277" s="3"/>
      <c r="L277" t="str">
        <f t="shared" si="31"/>
        <v/>
      </c>
    </row>
    <row r="278" spans="1:12">
      <c r="B278" s="5"/>
      <c r="D278" s="3"/>
      <c r="L278" t="str">
        <f t="shared" si="31"/>
        <v/>
      </c>
    </row>
    <row r="279" spans="1:12">
      <c r="B279" s="5"/>
      <c r="D279" s="3"/>
      <c r="L279" t="str">
        <f t="shared" si="31"/>
        <v/>
      </c>
    </row>
    <row r="280" spans="1:12">
      <c r="B280" s="5"/>
      <c r="D280" s="3"/>
      <c r="L280" t="str">
        <f t="shared" si="31"/>
        <v/>
      </c>
    </row>
    <row r="281" spans="1:12">
      <c r="B281" s="5"/>
      <c r="D281" s="3"/>
      <c r="L281" t="str">
        <f t="shared" si="31"/>
        <v/>
      </c>
    </row>
    <row r="282" spans="1:12">
      <c r="B282" s="5"/>
      <c r="D282" s="3"/>
      <c r="L282" t="str">
        <f t="shared" si="31"/>
        <v/>
      </c>
    </row>
    <row r="283" spans="1:12">
      <c r="B283" s="5"/>
      <c r="D283" s="3"/>
      <c r="L283" t="str">
        <f t="shared" si="31"/>
        <v/>
      </c>
    </row>
    <row r="284" spans="1:12">
      <c r="B284" s="5"/>
      <c r="D284" s="3"/>
      <c r="L284" t="str">
        <f t="shared" si="31"/>
        <v/>
      </c>
    </row>
    <row r="285" spans="1:12">
      <c r="B285" s="5"/>
      <c r="D285" s="3"/>
      <c r="L285" t="str">
        <f t="shared" si="31"/>
        <v/>
      </c>
    </row>
    <row r="286" spans="1:12">
      <c r="B286" s="5"/>
      <c r="D286" s="3"/>
      <c r="L286" t="str">
        <f t="shared" si="31"/>
        <v/>
      </c>
    </row>
    <row r="287" spans="1:12">
      <c r="B287" s="5"/>
      <c r="D287" s="3"/>
      <c r="L287" t="str">
        <f t="shared" si="31"/>
        <v/>
      </c>
    </row>
    <row r="288" spans="1:12">
      <c r="B288" s="5"/>
      <c r="D288" s="3"/>
      <c r="L288" t="str">
        <f t="shared" si="31"/>
        <v/>
      </c>
    </row>
    <row r="289" spans="2:12">
      <c r="B289" s="5"/>
      <c r="D289" s="3"/>
      <c r="L289" t="str">
        <f t="shared" si="31"/>
        <v/>
      </c>
    </row>
    <row r="290" spans="2:12">
      <c r="B290" s="5"/>
      <c r="D290" s="3"/>
      <c r="L290" t="str">
        <f t="shared" si="31"/>
        <v/>
      </c>
    </row>
    <row r="291" spans="2:12">
      <c r="B291" s="5"/>
      <c r="D291" s="3"/>
      <c r="L291" t="str">
        <f t="shared" si="31"/>
        <v/>
      </c>
    </row>
    <row r="292" spans="2:12">
      <c r="B292" s="5"/>
      <c r="D292" s="3"/>
      <c r="L292" t="str">
        <f t="shared" si="31"/>
        <v/>
      </c>
    </row>
    <row r="293" spans="2:12">
      <c r="B293" s="5"/>
      <c r="D293" s="3"/>
      <c r="L293" t="str">
        <f t="shared" si="31"/>
        <v/>
      </c>
    </row>
    <row r="294" spans="2:12">
      <c r="B294" s="5"/>
      <c r="D294" s="3"/>
      <c r="L294" t="str">
        <f t="shared" si="31"/>
        <v/>
      </c>
    </row>
    <row r="295" spans="2:12">
      <c r="B295" s="5"/>
      <c r="D295" s="3"/>
      <c r="L295" t="str">
        <f t="shared" si="31"/>
        <v/>
      </c>
    </row>
    <row r="296" spans="2:12">
      <c r="B296" s="5"/>
      <c r="D296" s="3"/>
      <c r="L296" t="str">
        <f t="shared" si="31"/>
        <v/>
      </c>
    </row>
    <row r="297" spans="2:12">
      <c r="B297" s="5"/>
      <c r="D297" s="3"/>
      <c r="L297" t="str">
        <f t="shared" si="31"/>
        <v/>
      </c>
    </row>
    <row r="298" spans="2:12">
      <c r="B298" s="5"/>
      <c r="D298" s="3"/>
      <c r="L298" t="str">
        <f t="shared" si="31"/>
        <v/>
      </c>
    </row>
    <row r="299" spans="2:12">
      <c r="B299" s="5"/>
      <c r="D299" s="3"/>
      <c r="L299" t="str">
        <f t="shared" si="31"/>
        <v/>
      </c>
    </row>
    <row r="300" spans="2:12">
      <c r="B300" s="5"/>
      <c r="D300" s="3"/>
      <c r="L300" t="str">
        <f t="shared" si="31"/>
        <v/>
      </c>
    </row>
    <row r="301" spans="2:12">
      <c r="B301" s="5"/>
      <c r="D301" s="3"/>
      <c r="L301" t="str">
        <f t="shared" si="31"/>
        <v/>
      </c>
    </row>
    <row r="302" spans="2:12">
      <c r="B302" s="5"/>
      <c r="D302" s="3"/>
      <c r="L302" t="str">
        <f t="shared" si="31"/>
        <v/>
      </c>
    </row>
    <row r="303" spans="2:12">
      <c r="B303" s="5"/>
      <c r="D303" s="3"/>
      <c r="L303" t="str">
        <f t="shared" si="31"/>
        <v/>
      </c>
    </row>
    <row r="304" spans="2:12">
      <c r="B304" s="5"/>
      <c r="D304" s="3"/>
      <c r="L304" t="str">
        <f t="shared" si="31"/>
        <v/>
      </c>
    </row>
    <row r="305" spans="2:12">
      <c r="B305" s="5"/>
      <c r="D305" s="3"/>
      <c r="L305" t="str">
        <f t="shared" si="31"/>
        <v/>
      </c>
    </row>
    <row r="306" spans="2:12">
      <c r="B306" s="5"/>
      <c r="D306" s="3"/>
      <c r="L306" t="str">
        <f t="shared" si="31"/>
        <v/>
      </c>
    </row>
    <row r="307" spans="2:12">
      <c r="B307" s="5"/>
      <c r="D307" s="3"/>
      <c r="L307" t="str">
        <f t="shared" si="31"/>
        <v/>
      </c>
    </row>
    <row r="308" spans="2:12">
      <c r="B308" s="5"/>
      <c r="D308" s="3"/>
      <c r="L308" t="str">
        <f t="shared" si="31"/>
        <v/>
      </c>
    </row>
    <row r="309" spans="2:12">
      <c r="B309" s="5"/>
      <c r="D309" s="3"/>
      <c r="L309" t="str">
        <f t="shared" si="31"/>
        <v/>
      </c>
    </row>
    <row r="310" spans="2:12">
      <c r="B310" s="5"/>
      <c r="D310" s="3"/>
      <c r="L310" t="str">
        <f t="shared" si="31"/>
        <v/>
      </c>
    </row>
    <row r="311" spans="2:12">
      <c r="B311" s="5"/>
      <c r="D311" s="3"/>
      <c r="L311" t="str">
        <f t="shared" si="31"/>
        <v/>
      </c>
    </row>
    <row r="312" spans="2:12">
      <c r="B312" s="5"/>
      <c r="D312" s="3"/>
      <c r="L312" t="str">
        <f t="shared" si="31"/>
        <v/>
      </c>
    </row>
    <row r="313" spans="2:12">
      <c r="B313" s="5"/>
      <c r="D313" s="3"/>
      <c r="L313" t="str">
        <f t="shared" si="31"/>
        <v/>
      </c>
    </row>
    <row r="314" spans="2:12">
      <c r="B314" s="5"/>
      <c r="D314" s="3"/>
      <c r="L314" t="str">
        <f t="shared" si="31"/>
        <v/>
      </c>
    </row>
    <row r="315" spans="2:12">
      <c r="B315" s="5"/>
      <c r="D315" s="3"/>
      <c r="L315" t="str">
        <f t="shared" si="31"/>
        <v/>
      </c>
    </row>
    <row r="316" spans="2:12">
      <c r="B316" s="5"/>
      <c r="D316" s="3"/>
      <c r="L316" t="str">
        <f t="shared" si="31"/>
        <v/>
      </c>
    </row>
    <row r="317" spans="2:12">
      <c r="B317" s="5"/>
      <c r="D317" s="3"/>
      <c r="L317" t="str">
        <f t="shared" si="31"/>
        <v/>
      </c>
    </row>
    <row r="318" spans="2:12">
      <c r="B318" s="5"/>
      <c r="D318" s="3"/>
      <c r="L318" t="str">
        <f t="shared" si="31"/>
        <v/>
      </c>
    </row>
    <row r="319" spans="2:12">
      <c r="B319" s="5"/>
      <c r="D319" s="3"/>
      <c r="L319" t="str">
        <f t="shared" si="31"/>
        <v/>
      </c>
    </row>
    <row r="320" spans="2:12">
      <c r="B320" s="5"/>
      <c r="D320" s="3"/>
      <c r="L320" t="str">
        <f t="shared" si="31"/>
        <v/>
      </c>
    </row>
    <row r="321" spans="2:12">
      <c r="B321" s="5"/>
      <c r="D321" s="3"/>
      <c r="L321" t="str">
        <f t="shared" si="31"/>
        <v/>
      </c>
    </row>
    <row r="322" spans="2:12">
      <c r="B322" s="5"/>
      <c r="D322" s="3"/>
      <c r="L322" t="str">
        <f t="shared" si="31"/>
        <v/>
      </c>
    </row>
    <row r="323" spans="2:12">
      <c r="B323" s="5"/>
      <c r="D323" s="3"/>
      <c r="L323" t="str">
        <f t="shared" ref="L323:L367" si="38">IF(ISBLANK(D323),"",(K323-D323))</f>
        <v/>
      </c>
    </row>
    <row r="324" spans="2:12">
      <c r="B324" s="5"/>
      <c r="D324" s="3"/>
      <c r="L324" t="str">
        <f t="shared" si="38"/>
        <v/>
      </c>
    </row>
    <row r="325" spans="2:12">
      <c r="B325" s="5"/>
      <c r="D325" s="3"/>
      <c r="L325" t="str">
        <f t="shared" si="38"/>
        <v/>
      </c>
    </row>
    <row r="326" spans="2:12">
      <c r="B326" s="5"/>
      <c r="D326" s="3"/>
      <c r="L326" t="str">
        <f t="shared" si="38"/>
        <v/>
      </c>
    </row>
    <row r="327" spans="2:12">
      <c r="B327" s="5"/>
      <c r="D327" s="3"/>
      <c r="L327" t="str">
        <f t="shared" si="38"/>
        <v/>
      </c>
    </row>
    <row r="328" spans="2:12">
      <c r="B328" s="5"/>
      <c r="D328" s="3"/>
      <c r="L328" t="str">
        <f t="shared" si="38"/>
        <v/>
      </c>
    </row>
    <row r="329" spans="2:12">
      <c r="B329" s="5"/>
      <c r="D329" s="3"/>
      <c r="L329" t="str">
        <f t="shared" si="38"/>
        <v/>
      </c>
    </row>
    <row r="330" spans="2:12">
      <c r="B330" s="5"/>
      <c r="D330" s="3"/>
      <c r="L330" t="str">
        <f t="shared" si="38"/>
        <v/>
      </c>
    </row>
    <row r="331" spans="2:12">
      <c r="B331" s="5"/>
      <c r="D331" s="3"/>
      <c r="L331" t="str">
        <f t="shared" si="38"/>
        <v/>
      </c>
    </row>
    <row r="332" spans="2:12">
      <c r="B332" s="5"/>
      <c r="D332" s="3"/>
      <c r="L332" t="str">
        <f t="shared" si="38"/>
        <v/>
      </c>
    </row>
    <row r="333" spans="2:12">
      <c r="B333" s="5"/>
      <c r="D333" s="3"/>
      <c r="L333" t="str">
        <f t="shared" si="38"/>
        <v/>
      </c>
    </row>
    <row r="334" spans="2:12">
      <c r="B334" s="5"/>
      <c r="D334" s="3"/>
      <c r="L334" t="str">
        <f t="shared" si="38"/>
        <v/>
      </c>
    </row>
    <row r="335" spans="2:12">
      <c r="B335" s="5"/>
      <c r="D335" s="3"/>
      <c r="L335" t="str">
        <f t="shared" si="38"/>
        <v/>
      </c>
    </row>
    <row r="336" spans="2:12">
      <c r="B336" s="5"/>
      <c r="D336" s="3"/>
      <c r="L336" t="str">
        <f t="shared" si="38"/>
        <v/>
      </c>
    </row>
    <row r="337" spans="2:12">
      <c r="B337" s="5"/>
      <c r="D337" s="3"/>
      <c r="L337" t="str">
        <f t="shared" si="38"/>
        <v/>
      </c>
    </row>
    <row r="338" spans="2:12">
      <c r="B338" s="5"/>
      <c r="D338" s="3"/>
      <c r="L338" t="str">
        <f t="shared" si="38"/>
        <v/>
      </c>
    </row>
    <row r="339" spans="2:12">
      <c r="B339" s="5"/>
      <c r="D339" s="3"/>
      <c r="L339" t="str">
        <f t="shared" si="38"/>
        <v/>
      </c>
    </row>
    <row r="340" spans="2:12">
      <c r="B340" s="5"/>
      <c r="D340" s="3"/>
      <c r="L340" t="str">
        <f t="shared" si="38"/>
        <v/>
      </c>
    </row>
    <row r="341" spans="2:12">
      <c r="B341" s="5"/>
      <c r="D341" s="3"/>
      <c r="L341" t="str">
        <f t="shared" si="38"/>
        <v/>
      </c>
    </row>
    <row r="342" spans="2:12">
      <c r="B342" s="5"/>
      <c r="D342" s="3"/>
      <c r="L342" t="str">
        <f t="shared" si="38"/>
        <v/>
      </c>
    </row>
    <row r="343" spans="2:12">
      <c r="B343" s="5"/>
      <c r="D343" s="3"/>
      <c r="L343" t="str">
        <f t="shared" si="38"/>
        <v/>
      </c>
    </row>
    <row r="344" spans="2:12">
      <c r="B344" s="5"/>
      <c r="D344" s="3"/>
      <c r="L344" t="str">
        <f t="shared" si="38"/>
        <v/>
      </c>
    </row>
    <row r="345" spans="2:12">
      <c r="B345" s="5"/>
      <c r="D345" s="3"/>
      <c r="L345" t="str">
        <f t="shared" si="38"/>
        <v/>
      </c>
    </row>
    <row r="346" spans="2:12">
      <c r="B346" s="5"/>
      <c r="D346" s="3"/>
      <c r="L346" t="str">
        <f t="shared" si="38"/>
        <v/>
      </c>
    </row>
    <row r="347" spans="2:12">
      <c r="B347" s="5"/>
      <c r="D347" s="3"/>
      <c r="L347" t="str">
        <f t="shared" si="38"/>
        <v/>
      </c>
    </row>
    <row r="348" spans="2:12">
      <c r="B348" s="5"/>
      <c r="D348" s="3"/>
      <c r="L348" t="str">
        <f t="shared" si="38"/>
        <v/>
      </c>
    </row>
    <row r="349" spans="2:12">
      <c r="B349" s="5"/>
      <c r="D349" s="3"/>
      <c r="L349" t="str">
        <f t="shared" si="38"/>
        <v/>
      </c>
    </row>
    <row r="350" spans="2:12">
      <c r="B350" s="5"/>
      <c r="D350" s="3"/>
      <c r="L350" t="str">
        <f t="shared" si="38"/>
        <v/>
      </c>
    </row>
    <row r="351" spans="2:12">
      <c r="B351" s="5"/>
      <c r="D351" s="3"/>
      <c r="L351" t="str">
        <f t="shared" si="38"/>
        <v/>
      </c>
    </row>
    <row r="352" spans="2:12">
      <c r="B352" s="5"/>
      <c r="D352" s="3"/>
      <c r="L352" t="str">
        <f t="shared" si="38"/>
        <v/>
      </c>
    </row>
    <row r="353" spans="2:12">
      <c r="B353" s="5"/>
      <c r="D353" s="3"/>
      <c r="L353" t="str">
        <f t="shared" si="38"/>
        <v/>
      </c>
    </row>
    <row r="354" spans="2:12">
      <c r="B354" s="5"/>
      <c r="D354" s="3"/>
      <c r="L354" t="str">
        <f t="shared" si="38"/>
        <v/>
      </c>
    </row>
    <row r="355" spans="2:12">
      <c r="B355" s="5"/>
      <c r="D355" s="3"/>
      <c r="L355" t="str">
        <f t="shared" si="38"/>
        <v/>
      </c>
    </row>
    <row r="356" spans="2:12">
      <c r="B356" s="5"/>
      <c r="D356" s="3"/>
      <c r="L356" t="str">
        <f t="shared" si="38"/>
        <v/>
      </c>
    </row>
    <row r="357" spans="2:12">
      <c r="B357" s="5"/>
      <c r="D357" s="3"/>
      <c r="L357" t="str">
        <f t="shared" si="38"/>
        <v/>
      </c>
    </row>
    <row r="358" spans="2:12">
      <c r="B358" s="5"/>
      <c r="D358" s="3"/>
      <c r="L358" t="str">
        <f t="shared" si="38"/>
        <v/>
      </c>
    </row>
    <row r="359" spans="2:12">
      <c r="B359" s="5"/>
      <c r="D359" s="3"/>
      <c r="L359" t="str">
        <f t="shared" si="38"/>
        <v/>
      </c>
    </row>
    <row r="360" spans="2:12">
      <c r="B360" s="5"/>
      <c r="D360" s="3"/>
      <c r="L360" t="str">
        <f t="shared" si="38"/>
        <v/>
      </c>
    </row>
    <row r="361" spans="2:12">
      <c r="B361" s="5"/>
      <c r="D361" s="3"/>
      <c r="L361" t="str">
        <f t="shared" si="38"/>
        <v/>
      </c>
    </row>
    <row r="362" spans="2:12">
      <c r="B362" s="5"/>
      <c r="D362" s="3"/>
      <c r="L362" t="str">
        <f t="shared" si="38"/>
        <v/>
      </c>
    </row>
    <row r="363" spans="2:12">
      <c r="B363" s="5"/>
      <c r="D363" s="3"/>
      <c r="L363" t="str">
        <f t="shared" si="38"/>
        <v/>
      </c>
    </row>
    <row r="364" spans="2:12">
      <c r="B364" s="5"/>
      <c r="D364" s="3"/>
      <c r="L364" t="str">
        <f t="shared" si="38"/>
        <v/>
      </c>
    </row>
    <row r="365" spans="2:12">
      <c r="B365" s="5"/>
      <c r="D365" s="3"/>
      <c r="L365" t="str">
        <f t="shared" si="38"/>
        <v/>
      </c>
    </row>
    <row r="366" spans="2:12">
      <c r="B366" s="5"/>
      <c r="D366" s="3"/>
      <c r="L366" t="str">
        <f t="shared" si="38"/>
        <v/>
      </c>
    </row>
    <row r="367" spans="2:12">
      <c r="B367" s="5"/>
      <c r="D367" s="3"/>
      <c r="L367" t="str">
        <f t="shared" si="3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26F9-60E1-44B8-BAB1-B1F27B0DD469}">
  <dimension ref="A1:Y368"/>
  <sheetViews>
    <sheetView view="pageLayout" topLeftCell="A75" zoomScaleNormal="100" workbookViewId="0">
      <selection activeCell="D91" sqref="D91:D1048576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C2" s="3"/>
      <c r="D2" s="3"/>
      <c r="M2" t="str">
        <f>IF(L2="","",(ABS(L2)/D2)*100)</f>
        <v/>
      </c>
      <c r="N2" t="s">
        <v>16</v>
      </c>
      <c r="O2" s="6">
        <v>465</v>
      </c>
      <c r="Q2" t="s">
        <v>19</v>
      </c>
      <c r="R2">
        <f>SUMSQ(L2:L90)</f>
        <v>254703244.33097559</v>
      </c>
      <c r="S2">
        <f>SQRT(R2)</f>
        <v>15959.424937352085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M3" t="str">
        <f t="shared" ref="M3:M66" si="0">IF(L3="","",(ABS(L3)/D3)*100)</f>
        <v/>
      </c>
      <c r="N3" t="s">
        <v>12</v>
      </c>
      <c r="O3" s="4">
        <v>1</v>
      </c>
      <c r="Q3" t="s">
        <v>20</v>
      </c>
      <c r="R3">
        <f>RSQ(D2:D367,I2:I367)</f>
        <v>1.5525665202716017E-2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>
        <f>R7</f>
        <v>0</v>
      </c>
    </row>
    <row r="4" spans="1:25">
      <c r="B4" s="5"/>
      <c r="D4" s="3"/>
      <c r="M4" t="str">
        <f t="shared" si="0"/>
        <v/>
      </c>
      <c r="N4" t="s">
        <v>13</v>
      </c>
      <c r="O4" s="4">
        <v>2</v>
      </c>
      <c r="P4">
        <f>O4/O3</f>
        <v>2</v>
      </c>
      <c r="Q4" t="s">
        <v>21</v>
      </c>
      <c r="R4">
        <f>1-((1-$R$3)*($Y$3-1))/(Y3-Y4-1)</f>
        <v>0.83592094420045271</v>
      </c>
      <c r="W4" t="s">
        <v>27</v>
      </c>
      <c r="X4" t="s">
        <v>25</v>
      </c>
      <c r="Y4">
        <v>5</v>
      </c>
    </row>
    <row r="5" spans="1:25">
      <c r="B5" s="5"/>
      <c r="D5" s="3"/>
      <c r="M5" t="str">
        <f t="shared" si="0"/>
        <v/>
      </c>
      <c r="N5" s="1" t="s">
        <v>14</v>
      </c>
      <c r="O5" s="4">
        <v>42</v>
      </c>
      <c r="Q5" s="1" t="s">
        <v>22</v>
      </c>
      <c r="R5">
        <f>LARGE(L2:L367,1)/LARGE(D2:D367,1)*100</f>
        <v>1600.46564902764</v>
      </c>
    </row>
    <row r="6" spans="1:25">
      <c r="B6" s="5"/>
      <c r="D6" s="3"/>
      <c r="M6" t="str">
        <f t="shared" si="0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902.06039363277841</v>
      </c>
      <c r="S6">
        <f>_xlfn.STDEV.P(M2:M367)</f>
        <v>768.0077260242997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J7">
        <v>465</v>
      </c>
      <c r="K7">
        <v>465</v>
      </c>
      <c r="M7" t="str">
        <f t="shared" si="0"/>
        <v/>
      </c>
    </row>
    <row r="8" spans="1:25">
      <c r="A8">
        <f t="shared" ref="A8:A71" si="1">A7+1</f>
        <v>1</v>
      </c>
      <c r="B8" s="5">
        <v>43471</v>
      </c>
      <c r="C8">
        <v>953</v>
      </c>
      <c r="D8" s="3">
        <v>465</v>
      </c>
      <c r="E8">
        <f t="shared" ref="E8:E71" si="2">(E7*EXP(-1/$O$5)+C8)</f>
        <v>953</v>
      </c>
      <c r="F8">
        <f t="shared" ref="F8:F71" si="3">E8*$O$3</f>
        <v>953</v>
      </c>
      <c r="G8">
        <f t="shared" ref="G8:G71" si="4">(G7*EXP(-1/$O$6)+C8)</f>
        <v>953</v>
      </c>
      <c r="H8">
        <f t="shared" ref="H8:H71" si="5">G8*$O$4</f>
        <v>1906</v>
      </c>
      <c r="I8">
        <f t="shared" ref="I8:I71" si="6">IF(ISBLANK(D8),"",($O$2+((E7*EXP(-1/$O$5))*$O$3)-((G7*EXP(-1/$O$6))*$O$4)))</f>
        <v>465</v>
      </c>
      <c r="J8">
        <f t="shared" ref="J8:J71" si="7">$O$2+F8-H8</f>
        <v>-488</v>
      </c>
      <c r="K8">
        <f t="shared" ref="K8:K71" si="8">IF(I8="",J8,I8)</f>
        <v>465</v>
      </c>
      <c r="L8">
        <f t="shared" ref="L8:L71" si="9">IF(ISBLANK(D8),"",(K8-D8))</f>
        <v>0</v>
      </c>
      <c r="M8">
        <f t="shared" si="0"/>
        <v>0</v>
      </c>
      <c r="O8">
        <f>1.1*O3</f>
        <v>1.1000000000000001</v>
      </c>
    </row>
    <row r="9" spans="1:25">
      <c r="A9">
        <f t="shared" si="1"/>
        <v>2</v>
      </c>
      <c r="B9" s="5">
        <v>43472</v>
      </c>
      <c r="C9">
        <v>99.3108</v>
      </c>
      <c r="D9" s="3"/>
      <c r="E9">
        <f t="shared" si="2"/>
        <v>1029.8883173795878</v>
      </c>
      <c r="F9">
        <f t="shared" si="3"/>
        <v>1029.8883173795878</v>
      </c>
      <c r="G9">
        <f t="shared" si="4"/>
        <v>925.445438461923</v>
      </c>
      <c r="H9">
        <f t="shared" si="5"/>
        <v>1850.890876923846</v>
      </c>
      <c r="I9" t="str">
        <f t="shared" si="6"/>
        <v/>
      </c>
      <c r="J9">
        <f t="shared" si="7"/>
        <v>-356.00255954425825</v>
      </c>
      <c r="K9">
        <f t="shared" si="8"/>
        <v>-356.00255954425825</v>
      </c>
      <c r="L9" t="str">
        <f t="shared" si="9"/>
        <v/>
      </c>
      <c r="M9" t="str">
        <f t="shared" si="0"/>
        <v/>
      </c>
    </row>
    <row r="10" spans="1:25">
      <c r="A10">
        <f t="shared" si="1"/>
        <v>3</v>
      </c>
      <c r="B10" s="5">
        <v>43473</v>
      </c>
      <c r="C10">
        <v>0</v>
      </c>
      <c r="D10" s="3"/>
      <c r="E10">
        <f t="shared" si="2"/>
        <v>1005.6567823350869</v>
      </c>
      <c r="F10">
        <f t="shared" si="3"/>
        <v>1005.6567823350869</v>
      </c>
      <c r="G10">
        <f t="shared" si="4"/>
        <v>802.24819802725779</v>
      </c>
      <c r="H10">
        <f t="shared" si="5"/>
        <v>1604.4963960545156</v>
      </c>
      <c r="I10" t="str">
        <f t="shared" si="6"/>
        <v/>
      </c>
      <c r="J10">
        <f t="shared" si="7"/>
        <v>-133.8396137194286</v>
      </c>
      <c r="K10">
        <f t="shared" si="8"/>
        <v>-133.8396137194286</v>
      </c>
      <c r="L10" t="str">
        <f t="shared" si="9"/>
        <v/>
      </c>
      <c r="M10" t="str">
        <f t="shared" si="0"/>
        <v/>
      </c>
    </row>
    <row r="11" spans="1:25">
      <c r="A11">
        <f t="shared" si="1"/>
        <v>4</v>
      </c>
      <c r="B11" s="5">
        <v>43474</v>
      </c>
      <c r="C11">
        <v>116.88200000000001</v>
      </c>
      <c r="D11" s="3"/>
      <c r="E11">
        <f t="shared" si="2"/>
        <v>1098.87737444001</v>
      </c>
      <c r="F11">
        <f t="shared" si="3"/>
        <v>1098.87737444001</v>
      </c>
      <c r="G11">
        <f t="shared" si="4"/>
        <v>812.33323298423693</v>
      </c>
      <c r="H11">
        <f t="shared" si="5"/>
        <v>1624.6664659684739</v>
      </c>
      <c r="I11" t="str">
        <f t="shared" si="6"/>
        <v/>
      </c>
      <c r="J11">
        <f t="shared" si="7"/>
        <v>-60.789091528463814</v>
      </c>
      <c r="K11">
        <f t="shared" si="8"/>
        <v>-60.789091528463814</v>
      </c>
      <c r="L11" t="str">
        <f t="shared" si="9"/>
        <v/>
      </c>
      <c r="M11" t="str">
        <f t="shared" si="0"/>
        <v/>
      </c>
    </row>
    <row r="12" spans="1:25">
      <c r="A12">
        <f t="shared" si="1"/>
        <v>5</v>
      </c>
      <c r="B12" s="5">
        <v>43475</v>
      </c>
      <c r="C12">
        <v>611</v>
      </c>
      <c r="D12" s="3"/>
      <c r="E12">
        <f t="shared" si="2"/>
        <v>1684.0226432434254</v>
      </c>
      <c r="F12">
        <f t="shared" si="3"/>
        <v>1684.0226432434254</v>
      </c>
      <c r="G12">
        <f t="shared" si="4"/>
        <v>1315.1937269066502</v>
      </c>
      <c r="H12">
        <f t="shared" si="5"/>
        <v>2630.3874538133005</v>
      </c>
      <c r="I12" t="str">
        <f t="shared" si="6"/>
        <v/>
      </c>
      <c r="J12">
        <f t="shared" si="7"/>
        <v>-481.36481056987486</v>
      </c>
      <c r="K12">
        <f t="shared" si="8"/>
        <v>-481.36481056987486</v>
      </c>
      <c r="L12" t="str">
        <f t="shared" si="9"/>
        <v/>
      </c>
      <c r="M12" t="str">
        <f t="shared" si="0"/>
        <v/>
      </c>
    </row>
    <row r="13" spans="1:25">
      <c r="A13">
        <f t="shared" si="1"/>
        <v>6</v>
      </c>
      <c r="B13" s="5">
        <v>43476</v>
      </c>
      <c r="C13">
        <v>464</v>
      </c>
      <c r="D13" s="3"/>
      <c r="E13">
        <f t="shared" si="2"/>
        <v>2108.4004308084768</v>
      </c>
      <c r="F13">
        <f t="shared" si="3"/>
        <v>2108.4004308084768</v>
      </c>
      <c r="G13">
        <f t="shared" si="4"/>
        <v>1604.1123757454509</v>
      </c>
      <c r="H13">
        <f t="shared" si="5"/>
        <v>3208.2247514909018</v>
      </c>
      <c r="I13" t="str">
        <f t="shared" si="6"/>
        <v/>
      </c>
      <c r="J13">
        <f t="shared" si="7"/>
        <v>-634.82432068242497</v>
      </c>
      <c r="K13">
        <f t="shared" si="8"/>
        <v>-634.82432068242497</v>
      </c>
      <c r="L13" t="str">
        <f t="shared" si="9"/>
        <v/>
      </c>
      <c r="M13" t="str">
        <f t="shared" si="0"/>
        <v/>
      </c>
    </row>
    <row r="14" spans="1:25">
      <c r="A14">
        <f t="shared" si="1"/>
        <v>7</v>
      </c>
      <c r="B14" s="5">
        <v>43477</v>
      </c>
      <c r="C14">
        <v>114</v>
      </c>
      <c r="D14" s="3"/>
      <c r="E14">
        <f t="shared" si="2"/>
        <v>2172.7933248098698</v>
      </c>
      <c r="F14">
        <f t="shared" si="3"/>
        <v>2172.7933248098698</v>
      </c>
      <c r="G14">
        <f t="shared" si="4"/>
        <v>1504.5695672494905</v>
      </c>
      <c r="H14">
        <f t="shared" si="5"/>
        <v>3009.1391344989811</v>
      </c>
      <c r="I14" t="str">
        <f t="shared" si="6"/>
        <v/>
      </c>
      <c r="J14">
        <f t="shared" si="7"/>
        <v>-371.34580968911132</v>
      </c>
      <c r="K14">
        <f t="shared" si="8"/>
        <v>-371.34580968911132</v>
      </c>
      <c r="L14" t="str">
        <f t="shared" si="9"/>
        <v/>
      </c>
      <c r="M14" t="str">
        <f t="shared" si="0"/>
        <v/>
      </c>
    </row>
    <row r="15" spans="1:25">
      <c r="A15">
        <f t="shared" si="1"/>
        <v>8</v>
      </c>
      <c r="B15" s="5">
        <v>43478</v>
      </c>
      <c r="C15">
        <v>526</v>
      </c>
      <c r="D15" s="3">
        <v>447</v>
      </c>
      <c r="E15">
        <f t="shared" si="2"/>
        <v>2647.6711626238289</v>
      </c>
      <c r="F15">
        <f t="shared" si="3"/>
        <v>2647.6711626238289</v>
      </c>
      <c r="G15">
        <f t="shared" si="4"/>
        <v>1830.2781064852779</v>
      </c>
      <c r="H15">
        <f t="shared" si="5"/>
        <v>3660.5562129705559</v>
      </c>
      <c r="I15">
        <f t="shared" si="6"/>
        <v>-21.885050346726985</v>
      </c>
      <c r="J15">
        <f t="shared" si="7"/>
        <v>-547.88505034672698</v>
      </c>
      <c r="K15">
        <f t="shared" si="8"/>
        <v>-21.885050346726985</v>
      </c>
      <c r="L15">
        <f t="shared" si="9"/>
        <v>-468.88505034672698</v>
      </c>
      <c r="M15">
        <f t="shared" si="0"/>
        <v>104.8959844176123</v>
      </c>
    </row>
    <row r="16" spans="1:25">
      <c r="A16">
        <f t="shared" si="1"/>
        <v>9</v>
      </c>
      <c r="B16" s="5">
        <v>43479</v>
      </c>
      <c r="C16">
        <v>33</v>
      </c>
      <c r="D16" s="3"/>
      <c r="E16">
        <f t="shared" si="2"/>
        <v>2618.375925867796</v>
      </c>
      <c r="F16">
        <f t="shared" si="3"/>
        <v>2618.375925867796</v>
      </c>
      <c r="G16">
        <f t="shared" si="4"/>
        <v>1619.627640908697</v>
      </c>
      <c r="H16">
        <f t="shared" si="5"/>
        <v>3239.255281817394</v>
      </c>
      <c r="I16" t="str">
        <f t="shared" si="6"/>
        <v/>
      </c>
      <c r="J16">
        <f t="shared" si="7"/>
        <v>-155.87935594959799</v>
      </c>
      <c r="K16">
        <f t="shared" si="8"/>
        <v>-155.87935594959799</v>
      </c>
      <c r="L16" t="str">
        <f t="shared" si="9"/>
        <v/>
      </c>
      <c r="M16" t="str">
        <f t="shared" si="0"/>
        <v/>
      </c>
    </row>
    <row r="17" spans="1:15">
      <c r="A17">
        <f t="shared" si="1"/>
        <v>10</v>
      </c>
      <c r="B17" s="5">
        <v>43480</v>
      </c>
      <c r="C17">
        <v>510</v>
      </c>
      <c r="D17" s="3"/>
      <c r="E17">
        <f t="shared" si="2"/>
        <v>3066.7699566217557</v>
      </c>
      <c r="F17">
        <f t="shared" si="3"/>
        <v>3066.7699566217557</v>
      </c>
      <c r="G17">
        <f t="shared" si="4"/>
        <v>1914.0194077282727</v>
      </c>
      <c r="H17">
        <f t="shared" si="5"/>
        <v>3828.0388154565453</v>
      </c>
      <c r="I17" t="str">
        <f t="shared" si="6"/>
        <v/>
      </c>
      <c r="J17">
        <f t="shared" si="7"/>
        <v>-296.26885883478963</v>
      </c>
      <c r="K17">
        <f t="shared" si="8"/>
        <v>-296.26885883478963</v>
      </c>
      <c r="L17" t="str">
        <f t="shared" si="9"/>
        <v/>
      </c>
      <c r="M17" t="str">
        <f t="shared" si="0"/>
        <v/>
      </c>
    </row>
    <row r="18" spans="1:15">
      <c r="A18">
        <f t="shared" si="1"/>
        <v>11</v>
      </c>
      <c r="B18" s="5">
        <v>43481</v>
      </c>
      <c r="C18">
        <v>0</v>
      </c>
      <c r="D18" s="3"/>
      <c r="E18">
        <f>(E17*EXP(-1/$O$5)+C18)</f>
        <v>2994.6140321168727</v>
      </c>
      <c r="F18">
        <f t="shared" si="3"/>
        <v>2994.6140321168727</v>
      </c>
      <c r="G18">
        <f t="shared" si="4"/>
        <v>1659.2211242525716</v>
      </c>
      <c r="H18">
        <f t="shared" si="5"/>
        <v>3318.4422485051432</v>
      </c>
      <c r="I18" t="str">
        <f t="shared" si="6"/>
        <v/>
      </c>
      <c r="J18">
        <f t="shared" si="7"/>
        <v>141.17178361172955</v>
      </c>
      <c r="K18">
        <f t="shared" si="8"/>
        <v>141.17178361172955</v>
      </c>
      <c r="L18" t="str">
        <f t="shared" si="9"/>
        <v/>
      </c>
      <c r="M18" t="str">
        <f t="shared" si="0"/>
        <v/>
      </c>
    </row>
    <row r="19" spans="1:15">
      <c r="A19">
        <f t="shared" si="1"/>
        <v>12</v>
      </c>
      <c r="B19" s="5">
        <v>43482</v>
      </c>
      <c r="C19">
        <v>761</v>
      </c>
      <c r="D19" s="3"/>
      <c r="E19">
        <f t="shared" si="2"/>
        <v>3685.1558148136378</v>
      </c>
      <c r="F19">
        <f t="shared" si="3"/>
        <v>3685.1558148136378</v>
      </c>
      <c r="G19">
        <f t="shared" si="4"/>
        <v>2199.3421234132043</v>
      </c>
      <c r="H19">
        <f t="shared" si="5"/>
        <v>4398.6842468264085</v>
      </c>
      <c r="I19" t="str">
        <f t="shared" si="6"/>
        <v/>
      </c>
      <c r="J19">
        <f t="shared" si="7"/>
        <v>-248.52843201277119</v>
      </c>
      <c r="K19">
        <f t="shared" si="8"/>
        <v>-248.52843201277119</v>
      </c>
      <c r="L19" t="str">
        <f t="shared" si="9"/>
        <v/>
      </c>
      <c r="M19" t="str">
        <f t="shared" si="0"/>
        <v/>
      </c>
    </row>
    <row r="20" spans="1:15">
      <c r="A20">
        <f t="shared" si="1"/>
        <v>13</v>
      </c>
      <c r="B20" s="5">
        <v>43483</v>
      </c>
      <c r="C20">
        <v>536</v>
      </c>
      <c r="D20" s="3"/>
      <c r="E20">
        <f t="shared" si="2"/>
        <v>4134.4503140673951</v>
      </c>
      <c r="F20">
        <f t="shared" si="3"/>
        <v>4134.4503140673951</v>
      </c>
      <c r="G20">
        <f t="shared" si="4"/>
        <v>2442.5610807765433</v>
      </c>
      <c r="H20">
        <f t="shared" si="5"/>
        <v>4885.1221615530867</v>
      </c>
      <c r="I20" t="str">
        <f t="shared" si="6"/>
        <v/>
      </c>
      <c r="J20">
        <f t="shared" si="7"/>
        <v>-285.67184748569161</v>
      </c>
      <c r="K20">
        <f t="shared" si="8"/>
        <v>-285.67184748569161</v>
      </c>
      <c r="L20" t="str">
        <f t="shared" si="9"/>
        <v/>
      </c>
      <c r="M20" t="str">
        <f t="shared" si="0"/>
        <v/>
      </c>
    </row>
    <row r="21" spans="1:15">
      <c r="A21">
        <f t="shared" si="1"/>
        <v>14</v>
      </c>
      <c r="B21" s="5">
        <v>43484</v>
      </c>
      <c r="C21">
        <v>673</v>
      </c>
      <c r="D21" s="3">
        <v>437</v>
      </c>
      <c r="E21">
        <f t="shared" si="2"/>
        <v>4710.1736715572861</v>
      </c>
      <c r="F21">
        <f t="shared" si="3"/>
        <v>4710.1736715572861</v>
      </c>
      <c r="G21">
        <f t="shared" si="4"/>
        <v>2790.4022197151035</v>
      </c>
      <c r="H21">
        <f t="shared" si="5"/>
        <v>5580.8044394302069</v>
      </c>
      <c r="I21">
        <f t="shared" si="6"/>
        <v>267.36923212707916</v>
      </c>
      <c r="J21">
        <f t="shared" si="7"/>
        <v>-405.63076787292084</v>
      </c>
      <c r="K21">
        <f t="shared" si="8"/>
        <v>267.36923212707916</v>
      </c>
      <c r="L21">
        <f t="shared" si="9"/>
        <v>-169.63076787292084</v>
      </c>
      <c r="M21">
        <f t="shared" si="0"/>
        <v>38.817109353071132</v>
      </c>
    </row>
    <row r="22" spans="1:15">
      <c r="A22">
        <f t="shared" si="1"/>
        <v>15</v>
      </c>
      <c r="B22" s="5">
        <v>43485</v>
      </c>
      <c r="C22">
        <v>582</v>
      </c>
      <c r="D22" s="3">
        <v>466</v>
      </c>
      <c r="E22">
        <f t="shared" si="2"/>
        <v>5181.3512294905322</v>
      </c>
      <c r="F22">
        <f t="shared" si="3"/>
        <v>5181.3512294905322</v>
      </c>
      <c r="G22">
        <f t="shared" si="4"/>
        <v>3000.9380156848738</v>
      </c>
      <c r="H22">
        <f t="shared" si="5"/>
        <v>6001.8760313697476</v>
      </c>
      <c r="I22">
        <f t="shared" si="6"/>
        <v>226.47519812078463</v>
      </c>
      <c r="J22">
        <f t="shared" si="7"/>
        <v>-355.52480187921537</v>
      </c>
      <c r="K22">
        <f t="shared" si="8"/>
        <v>226.47519812078463</v>
      </c>
      <c r="L22">
        <f t="shared" si="9"/>
        <v>-239.52480187921537</v>
      </c>
      <c r="M22">
        <f t="shared" si="0"/>
        <v>51.400172077084846</v>
      </c>
    </row>
    <row r="23" spans="1:15">
      <c r="A23">
        <f t="shared" si="1"/>
        <v>16</v>
      </c>
      <c r="B23" s="5">
        <v>43486</v>
      </c>
      <c r="C23">
        <v>0</v>
      </c>
      <c r="D23" s="3"/>
      <c r="E23">
        <f t="shared" si="2"/>
        <v>5059.4427741982945</v>
      </c>
      <c r="F23">
        <f t="shared" si="3"/>
        <v>5059.4427741982945</v>
      </c>
      <c r="G23">
        <f t="shared" si="4"/>
        <v>2601.446844317381</v>
      </c>
      <c r="H23">
        <f t="shared" si="5"/>
        <v>5202.8936886347619</v>
      </c>
      <c r="I23" t="str">
        <f t="shared" si="6"/>
        <v/>
      </c>
      <c r="J23">
        <f t="shared" si="7"/>
        <v>321.54908556353257</v>
      </c>
      <c r="K23">
        <f t="shared" si="8"/>
        <v>321.54908556353257</v>
      </c>
      <c r="L23" t="str">
        <f t="shared" si="9"/>
        <v/>
      </c>
      <c r="M23" t="str">
        <f t="shared" si="0"/>
        <v/>
      </c>
    </row>
    <row r="24" spans="1:15">
      <c r="A24">
        <f t="shared" si="1"/>
        <v>17</v>
      </c>
      <c r="B24" s="5">
        <v>43487</v>
      </c>
      <c r="C24">
        <v>158.61360000000002</v>
      </c>
      <c r="D24" s="3"/>
      <c r="E24">
        <f t="shared" si="2"/>
        <v>5099.0162192419129</v>
      </c>
      <c r="F24">
        <f t="shared" si="3"/>
        <v>5099.0162192419129</v>
      </c>
      <c r="G24">
        <f t="shared" si="4"/>
        <v>2413.750376713589</v>
      </c>
      <c r="H24">
        <f t="shared" si="5"/>
        <v>4827.5007534271781</v>
      </c>
      <c r="I24" t="str">
        <f t="shared" si="6"/>
        <v/>
      </c>
      <c r="J24">
        <f t="shared" si="7"/>
        <v>736.51546581473485</v>
      </c>
      <c r="K24">
        <f t="shared" si="8"/>
        <v>736.51546581473485</v>
      </c>
      <c r="L24" t="str">
        <f t="shared" si="9"/>
        <v/>
      </c>
      <c r="M24" t="str">
        <f t="shared" si="0"/>
        <v/>
      </c>
    </row>
    <row r="25" spans="1:15">
      <c r="A25">
        <f t="shared" si="1"/>
        <v>18</v>
      </c>
      <c r="B25" s="5">
        <v>43488</v>
      </c>
      <c r="C25">
        <v>271</v>
      </c>
      <c r="D25" s="3"/>
      <c r="E25">
        <f t="shared" si="2"/>
        <v>5250.0449678702953</v>
      </c>
      <c r="F25">
        <f t="shared" si="3"/>
        <v>5250.0449678702953</v>
      </c>
      <c r="G25">
        <f t="shared" si="4"/>
        <v>2363.4268570866857</v>
      </c>
      <c r="H25">
        <f t="shared" si="5"/>
        <v>4726.8537141733714</v>
      </c>
      <c r="I25" t="str">
        <f t="shared" si="6"/>
        <v/>
      </c>
      <c r="J25">
        <f t="shared" si="7"/>
        <v>988.19125369692392</v>
      </c>
      <c r="K25">
        <f t="shared" si="8"/>
        <v>988.19125369692392</v>
      </c>
      <c r="L25" t="str">
        <f t="shared" si="9"/>
        <v/>
      </c>
      <c r="M25" t="str">
        <f t="shared" si="0"/>
        <v/>
      </c>
      <c r="O25" s="7" t="s">
        <v>32</v>
      </c>
    </row>
    <row r="26" spans="1:15">
      <c r="A26">
        <f t="shared" si="1"/>
        <v>19</v>
      </c>
      <c r="B26" s="5">
        <v>43489</v>
      </c>
      <c r="C26">
        <v>0</v>
      </c>
      <c r="D26" s="3"/>
      <c r="E26">
        <f t="shared" si="2"/>
        <v>5126.5202647764299</v>
      </c>
      <c r="F26">
        <f t="shared" si="3"/>
        <v>5126.5202647764299</v>
      </c>
      <c r="G26">
        <f t="shared" si="4"/>
        <v>2048.8025100844789</v>
      </c>
      <c r="H26">
        <f t="shared" si="5"/>
        <v>4097.6050201689577</v>
      </c>
      <c r="I26" t="str">
        <f t="shared" si="6"/>
        <v/>
      </c>
      <c r="J26">
        <f t="shared" si="7"/>
        <v>1493.9152446074722</v>
      </c>
      <c r="K26">
        <f t="shared" si="8"/>
        <v>1493.9152446074722</v>
      </c>
      <c r="L26" t="str">
        <f t="shared" si="9"/>
        <v/>
      </c>
      <c r="M26" t="str">
        <f t="shared" si="0"/>
        <v/>
      </c>
    </row>
    <row r="27" spans="1:15">
      <c r="A27">
        <f t="shared" si="1"/>
        <v>20</v>
      </c>
      <c r="B27" s="5">
        <v>43490</v>
      </c>
      <c r="C27">
        <v>0</v>
      </c>
      <c r="D27" s="3"/>
      <c r="E27">
        <f t="shared" si="2"/>
        <v>5005.9018896031457</v>
      </c>
      <c r="F27">
        <f t="shared" si="3"/>
        <v>5005.9018896031457</v>
      </c>
      <c r="G27">
        <f t="shared" si="4"/>
        <v>1776.0616169449333</v>
      </c>
      <c r="H27">
        <f t="shared" si="5"/>
        <v>3552.1232338898667</v>
      </c>
      <c r="I27" t="str">
        <f t="shared" si="6"/>
        <v/>
      </c>
      <c r="J27">
        <f t="shared" si="7"/>
        <v>1918.778655713279</v>
      </c>
      <c r="K27">
        <f t="shared" si="8"/>
        <v>1918.778655713279</v>
      </c>
      <c r="L27" t="str">
        <f t="shared" si="9"/>
        <v/>
      </c>
      <c r="M27" t="str">
        <f t="shared" si="0"/>
        <v/>
      </c>
    </row>
    <row r="28" spans="1:15">
      <c r="A28">
        <f t="shared" si="1"/>
        <v>21</v>
      </c>
      <c r="B28" s="5">
        <v>43491</v>
      </c>
      <c r="C28">
        <v>229</v>
      </c>
      <c r="D28" s="3"/>
      <c r="E28">
        <f t="shared" si="2"/>
        <v>5117.1214613564352</v>
      </c>
      <c r="F28">
        <f t="shared" si="3"/>
        <v>5117.1214613564352</v>
      </c>
      <c r="G28">
        <f t="shared" si="4"/>
        <v>1768.6285643241354</v>
      </c>
      <c r="H28">
        <f t="shared" si="5"/>
        <v>3537.2571286482707</v>
      </c>
      <c r="I28" t="str">
        <f t="shared" si="6"/>
        <v/>
      </c>
      <c r="J28">
        <f t="shared" si="7"/>
        <v>2044.8643327081645</v>
      </c>
      <c r="K28">
        <f t="shared" si="8"/>
        <v>2044.8643327081645</v>
      </c>
      <c r="L28" t="str">
        <f t="shared" si="9"/>
        <v/>
      </c>
      <c r="M28" t="str">
        <f t="shared" si="0"/>
        <v/>
      </c>
    </row>
    <row r="29" spans="1:15">
      <c r="A29">
        <f t="shared" si="1"/>
        <v>22</v>
      </c>
      <c r="B29" s="5">
        <v>43492</v>
      </c>
      <c r="C29">
        <v>327</v>
      </c>
      <c r="D29" s="3"/>
      <c r="E29">
        <f t="shared" si="2"/>
        <v>5323.7242241751101</v>
      </c>
      <c r="F29">
        <f t="shared" si="3"/>
        <v>5323.7242241751101</v>
      </c>
      <c r="G29">
        <f t="shared" si="4"/>
        <v>1860.1850152794855</v>
      </c>
      <c r="H29">
        <f t="shared" si="5"/>
        <v>3720.3700305589709</v>
      </c>
      <c r="I29" t="str">
        <f t="shared" si="6"/>
        <v/>
      </c>
      <c r="J29">
        <f t="shared" si="7"/>
        <v>2068.3541936161391</v>
      </c>
      <c r="K29">
        <f t="shared" si="8"/>
        <v>2068.3541936161391</v>
      </c>
      <c r="L29" t="str">
        <f t="shared" si="9"/>
        <v/>
      </c>
      <c r="M29" t="str">
        <f t="shared" si="0"/>
        <v/>
      </c>
    </row>
    <row r="30" spans="1:15">
      <c r="A30">
        <f t="shared" si="1"/>
        <v>23</v>
      </c>
      <c r="B30" s="5">
        <v>43493</v>
      </c>
      <c r="C30">
        <v>333</v>
      </c>
      <c r="D30" s="3"/>
      <c r="E30">
        <f t="shared" si="2"/>
        <v>5531.465972451675</v>
      </c>
      <c r="F30">
        <f t="shared" si="3"/>
        <v>5531.465972451675</v>
      </c>
      <c r="G30">
        <f t="shared" si="4"/>
        <v>1945.5532791922399</v>
      </c>
      <c r="H30">
        <f t="shared" si="5"/>
        <v>3891.1065583844797</v>
      </c>
      <c r="I30" t="str">
        <f t="shared" si="6"/>
        <v/>
      </c>
      <c r="J30">
        <f t="shared" si="7"/>
        <v>2105.3594140671953</v>
      </c>
      <c r="K30">
        <f t="shared" si="8"/>
        <v>2105.3594140671953</v>
      </c>
      <c r="L30" t="str">
        <f t="shared" si="9"/>
        <v/>
      </c>
      <c r="M30" t="str">
        <f t="shared" si="0"/>
        <v/>
      </c>
    </row>
    <row r="31" spans="1:15">
      <c r="A31">
        <f t="shared" si="1"/>
        <v>24</v>
      </c>
      <c r="B31" s="5">
        <v>43494</v>
      </c>
      <c r="C31">
        <v>86</v>
      </c>
      <c r="D31" s="3"/>
      <c r="E31">
        <f t="shared" si="2"/>
        <v>5487.3199077793779</v>
      </c>
      <c r="F31">
        <f t="shared" si="3"/>
        <v>5487.3199077793779</v>
      </c>
      <c r="G31">
        <f t="shared" si="4"/>
        <v>1772.5571405182475</v>
      </c>
      <c r="H31">
        <f t="shared" si="5"/>
        <v>3545.114281036495</v>
      </c>
      <c r="I31" t="str">
        <f t="shared" si="6"/>
        <v/>
      </c>
      <c r="J31">
        <f t="shared" si="7"/>
        <v>2407.2056267428829</v>
      </c>
      <c r="K31">
        <f t="shared" si="8"/>
        <v>2407.2056267428829</v>
      </c>
      <c r="L31" t="str">
        <f t="shared" si="9"/>
        <v/>
      </c>
      <c r="M31" t="str">
        <f t="shared" si="0"/>
        <v/>
      </c>
    </row>
    <row r="32" spans="1:15">
      <c r="A32">
        <f t="shared" si="1"/>
        <v>25</v>
      </c>
      <c r="B32" s="5">
        <v>43495</v>
      </c>
      <c r="C32">
        <v>382</v>
      </c>
      <c r="D32" s="3"/>
      <c r="E32">
        <f t="shared" si="2"/>
        <v>5740.2125255497613</v>
      </c>
      <c r="F32">
        <f t="shared" si="3"/>
        <v>5740.2125255497613</v>
      </c>
      <c r="G32">
        <f t="shared" si="4"/>
        <v>1918.590611159646</v>
      </c>
      <c r="H32">
        <f t="shared" si="5"/>
        <v>3837.1812223192919</v>
      </c>
      <c r="I32" t="str">
        <f t="shared" si="6"/>
        <v/>
      </c>
      <c r="J32">
        <f t="shared" si="7"/>
        <v>2368.0313032304693</v>
      </c>
      <c r="K32">
        <f t="shared" si="8"/>
        <v>2368.0313032304693</v>
      </c>
      <c r="L32" t="str">
        <f t="shared" si="9"/>
        <v/>
      </c>
      <c r="M32" t="str">
        <f t="shared" si="0"/>
        <v/>
      </c>
    </row>
    <row r="33" spans="1:13">
      <c r="A33">
        <f t="shared" si="1"/>
        <v>26</v>
      </c>
      <c r="B33" s="5">
        <v>43496</v>
      </c>
      <c r="C33">
        <v>588</v>
      </c>
      <c r="D33" s="3"/>
      <c r="E33">
        <f t="shared" si="2"/>
        <v>6193.1550065659085</v>
      </c>
      <c r="F33">
        <f t="shared" si="3"/>
        <v>6193.1550065659085</v>
      </c>
      <c r="G33">
        <f t="shared" si="4"/>
        <v>2251.1837994824909</v>
      </c>
      <c r="H33">
        <f t="shared" si="5"/>
        <v>4502.3675989649819</v>
      </c>
      <c r="I33" t="str">
        <f t="shared" si="6"/>
        <v/>
      </c>
      <c r="J33">
        <f t="shared" si="7"/>
        <v>2155.7874076009266</v>
      </c>
      <c r="K33">
        <f t="shared" si="8"/>
        <v>2155.7874076009266</v>
      </c>
      <c r="L33" t="str">
        <f t="shared" si="9"/>
        <v/>
      </c>
      <c r="M33" t="str">
        <f t="shared" si="0"/>
        <v/>
      </c>
    </row>
    <row r="34" spans="1:13">
      <c r="A34">
        <f t="shared" si="1"/>
        <v>27</v>
      </c>
      <c r="B34" s="5">
        <v>43497</v>
      </c>
      <c r="C34">
        <v>633</v>
      </c>
      <c r="D34" s="3"/>
      <c r="E34">
        <f t="shared" si="2"/>
        <v>6680.4405149601971</v>
      </c>
      <c r="F34">
        <f t="shared" si="3"/>
        <v>6680.4405149601971</v>
      </c>
      <c r="G34">
        <f t="shared" si="4"/>
        <v>2584.5014840470158</v>
      </c>
      <c r="H34">
        <f t="shared" si="5"/>
        <v>5169.0029680940315</v>
      </c>
      <c r="I34" t="str">
        <f t="shared" si="6"/>
        <v/>
      </c>
      <c r="J34">
        <f t="shared" si="7"/>
        <v>1976.4375468661656</v>
      </c>
      <c r="K34">
        <f t="shared" si="8"/>
        <v>1976.4375468661656</v>
      </c>
      <c r="L34" t="str">
        <f t="shared" si="9"/>
        <v/>
      </c>
      <c r="M34" t="str">
        <f t="shared" si="0"/>
        <v/>
      </c>
    </row>
    <row r="35" spans="1:13">
      <c r="A35">
        <f t="shared" si="1"/>
        <v>28</v>
      </c>
      <c r="B35" s="5">
        <v>43498</v>
      </c>
      <c r="C35">
        <v>54</v>
      </c>
      <c r="D35" s="3"/>
      <c r="E35">
        <f t="shared" si="2"/>
        <v>6577.2610172231643</v>
      </c>
      <c r="F35">
        <f t="shared" si="3"/>
        <v>6577.2610172231643</v>
      </c>
      <c r="G35">
        <f t="shared" si="4"/>
        <v>2294.4472183919047</v>
      </c>
      <c r="H35">
        <f t="shared" si="5"/>
        <v>4588.8944367838094</v>
      </c>
      <c r="I35" t="str">
        <f t="shared" si="6"/>
        <v/>
      </c>
      <c r="J35">
        <f t="shared" si="7"/>
        <v>2453.3665804393549</v>
      </c>
      <c r="K35">
        <f t="shared" si="8"/>
        <v>2453.3665804393549</v>
      </c>
      <c r="L35" t="str">
        <f t="shared" si="9"/>
        <v/>
      </c>
      <c r="M35" t="str">
        <f t="shared" si="0"/>
        <v/>
      </c>
    </row>
    <row r="36" spans="1:13">
      <c r="A36">
        <f t="shared" si="1"/>
        <v>29</v>
      </c>
      <c r="B36" s="5">
        <v>43499</v>
      </c>
      <c r="C36">
        <v>334</v>
      </c>
      <c r="D36" s="3"/>
      <c r="E36">
        <f t="shared" si="2"/>
        <v>6756.5091590399525</v>
      </c>
      <c r="F36">
        <f t="shared" si="3"/>
        <v>6756.5091590399525</v>
      </c>
      <c r="G36">
        <f t="shared" si="4"/>
        <v>2323.0055857672205</v>
      </c>
      <c r="H36">
        <f t="shared" si="5"/>
        <v>4646.011171534441</v>
      </c>
      <c r="I36" t="str">
        <f t="shared" si="6"/>
        <v/>
      </c>
      <c r="J36">
        <f t="shared" si="7"/>
        <v>2575.4979875055114</v>
      </c>
      <c r="K36">
        <f t="shared" si="8"/>
        <v>2575.4979875055114</v>
      </c>
      <c r="L36" t="str">
        <f t="shared" si="9"/>
        <v/>
      </c>
      <c r="M36" t="str">
        <f t="shared" si="0"/>
        <v/>
      </c>
    </row>
    <row r="37" spans="1:13">
      <c r="A37">
        <f t="shared" si="1"/>
        <v>30</v>
      </c>
      <c r="B37" s="5">
        <v>43500</v>
      </c>
      <c r="C37">
        <v>880</v>
      </c>
      <c r="D37" s="3"/>
      <c r="E37">
        <f t="shared" si="2"/>
        <v>7477.5398944090721</v>
      </c>
      <c r="F37">
        <f t="shared" si="3"/>
        <v>7477.5398944090721</v>
      </c>
      <c r="G37">
        <f t="shared" si="4"/>
        <v>2893.7622032978284</v>
      </c>
      <c r="H37">
        <f t="shared" si="5"/>
        <v>5787.5244065956567</v>
      </c>
      <c r="I37" t="str">
        <f t="shared" si="6"/>
        <v/>
      </c>
      <c r="J37">
        <f t="shared" si="7"/>
        <v>2155.0154878134153</v>
      </c>
      <c r="K37">
        <f t="shared" si="8"/>
        <v>2155.0154878134153</v>
      </c>
      <c r="L37" t="str">
        <f t="shared" si="9"/>
        <v/>
      </c>
      <c r="M37" t="str">
        <f t="shared" si="0"/>
        <v/>
      </c>
    </row>
    <row r="38" spans="1:13">
      <c r="A38">
        <f t="shared" si="1"/>
        <v>31</v>
      </c>
      <c r="B38" s="5">
        <v>43501</v>
      </c>
      <c r="C38">
        <v>85</v>
      </c>
      <c r="D38" s="3"/>
      <c r="E38">
        <f t="shared" si="2"/>
        <v>7386.6059927030637</v>
      </c>
      <c r="F38">
        <f t="shared" si="3"/>
        <v>7386.6059927030637</v>
      </c>
      <c r="G38">
        <f t="shared" si="4"/>
        <v>2593.5385011712797</v>
      </c>
      <c r="H38">
        <f t="shared" si="5"/>
        <v>5187.0770023425594</v>
      </c>
      <c r="I38" t="str">
        <f t="shared" si="6"/>
        <v/>
      </c>
      <c r="J38">
        <f t="shared" si="7"/>
        <v>2664.5289903605044</v>
      </c>
      <c r="K38">
        <f t="shared" si="8"/>
        <v>2664.5289903605044</v>
      </c>
      <c r="L38" t="str">
        <f t="shared" si="9"/>
        <v/>
      </c>
      <c r="M38" t="str">
        <f t="shared" si="0"/>
        <v/>
      </c>
    </row>
    <row r="39" spans="1:13">
      <c r="A39">
        <f t="shared" si="1"/>
        <v>32</v>
      </c>
      <c r="B39" s="5">
        <v>43502</v>
      </c>
      <c r="C39">
        <v>455</v>
      </c>
      <c r="D39" s="3"/>
      <c r="E39">
        <f t="shared" si="2"/>
        <v>7667.811612330328</v>
      </c>
      <c r="F39">
        <f t="shared" si="3"/>
        <v>7667.811612330328</v>
      </c>
      <c r="G39">
        <f t="shared" si="4"/>
        <v>2703.2812088165929</v>
      </c>
      <c r="H39">
        <f t="shared" si="5"/>
        <v>5406.5624176331858</v>
      </c>
      <c r="I39" t="str">
        <f t="shared" si="6"/>
        <v/>
      </c>
      <c r="J39">
        <f t="shared" si="7"/>
        <v>2726.2491946971422</v>
      </c>
      <c r="K39">
        <f t="shared" si="8"/>
        <v>2726.2491946971422</v>
      </c>
      <c r="L39" t="str">
        <f t="shared" si="9"/>
        <v/>
      </c>
      <c r="M39" t="str">
        <f t="shared" si="0"/>
        <v/>
      </c>
    </row>
    <row r="40" spans="1:13">
      <c r="A40">
        <f t="shared" si="1"/>
        <v>33</v>
      </c>
      <c r="B40" s="5">
        <v>43503</v>
      </c>
      <c r="C40">
        <v>330</v>
      </c>
      <c r="D40" s="3"/>
      <c r="E40">
        <f t="shared" si="2"/>
        <v>7817.4009380238522</v>
      </c>
      <c r="F40">
        <f t="shared" si="3"/>
        <v>7817.4009380238522</v>
      </c>
      <c r="G40">
        <f t="shared" si="4"/>
        <v>2673.4147367330602</v>
      </c>
      <c r="H40">
        <f t="shared" si="5"/>
        <v>5346.8294734661204</v>
      </c>
      <c r="I40" t="str">
        <f t="shared" si="6"/>
        <v/>
      </c>
      <c r="J40">
        <f t="shared" si="7"/>
        <v>2935.5714645577327</v>
      </c>
      <c r="K40">
        <f t="shared" si="8"/>
        <v>2935.5714645577327</v>
      </c>
      <c r="L40" t="str">
        <f t="shared" si="9"/>
        <v/>
      </c>
      <c r="M40" t="str">
        <f t="shared" si="0"/>
        <v/>
      </c>
    </row>
    <row r="41" spans="1:13">
      <c r="A41">
        <f t="shared" si="1"/>
        <v>34</v>
      </c>
      <c r="B41" s="5">
        <v>43504</v>
      </c>
      <c r="C41">
        <v>770</v>
      </c>
      <c r="D41" s="3"/>
      <c r="E41">
        <f t="shared" si="2"/>
        <v>8403.4706791889803</v>
      </c>
      <c r="F41">
        <f t="shared" si="3"/>
        <v>8403.4706791889803</v>
      </c>
      <c r="G41">
        <f t="shared" si="4"/>
        <v>3087.52415214034</v>
      </c>
      <c r="H41">
        <f t="shared" si="5"/>
        <v>6175.04830428068</v>
      </c>
      <c r="I41" t="str">
        <f t="shared" si="6"/>
        <v/>
      </c>
      <c r="J41">
        <f t="shared" si="7"/>
        <v>2693.4223749083003</v>
      </c>
      <c r="K41">
        <f t="shared" si="8"/>
        <v>2693.4223749083003</v>
      </c>
      <c r="L41" t="str">
        <f t="shared" si="9"/>
        <v/>
      </c>
      <c r="M41" t="str">
        <f t="shared" si="0"/>
        <v/>
      </c>
    </row>
    <row r="42" spans="1:13">
      <c r="A42">
        <f t="shared" si="1"/>
        <v>35</v>
      </c>
      <c r="B42" s="5">
        <v>43505</v>
      </c>
      <c r="C42">
        <v>90</v>
      </c>
      <c r="D42" s="3"/>
      <c r="E42">
        <f t="shared" si="2"/>
        <v>8295.7511878403366</v>
      </c>
      <c r="F42">
        <f t="shared" si="3"/>
        <v>8295.7511878403366</v>
      </c>
      <c r="G42">
        <f t="shared" si="4"/>
        <v>2766.5064524353779</v>
      </c>
      <c r="H42">
        <f t="shared" si="5"/>
        <v>5533.0129048707558</v>
      </c>
      <c r="I42" t="str">
        <f t="shared" si="6"/>
        <v/>
      </c>
      <c r="J42">
        <f t="shared" si="7"/>
        <v>3227.7382829695807</v>
      </c>
      <c r="K42">
        <f t="shared" si="8"/>
        <v>3227.7382829695807</v>
      </c>
      <c r="L42" t="str">
        <f t="shared" si="9"/>
        <v/>
      </c>
      <c r="M42" t="str">
        <f t="shared" si="0"/>
        <v/>
      </c>
    </row>
    <row r="43" spans="1:13">
      <c r="A43">
        <f t="shared" si="1"/>
        <v>36</v>
      </c>
      <c r="B43" s="5">
        <v>43506</v>
      </c>
      <c r="C43">
        <v>0</v>
      </c>
      <c r="D43" s="3"/>
      <c r="E43">
        <f t="shared" si="2"/>
        <v>8100.5661544378036</v>
      </c>
      <c r="F43">
        <f t="shared" si="3"/>
        <v>8100.5661544378036</v>
      </c>
      <c r="G43">
        <f t="shared" si="4"/>
        <v>2398.2233031325059</v>
      </c>
      <c r="H43">
        <f t="shared" si="5"/>
        <v>4796.4466062650117</v>
      </c>
      <c r="I43" t="str">
        <f t="shared" si="6"/>
        <v/>
      </c>
      <c r="J43">
        <f t="shared" si="7"/>
        <v>3769.1195481727918</v>
      </c>
      <c r="K43">
        <f t="shared" si="8"/>
        <v>3769.1195481727918</v>
      </c>
      <c r="L43" t="str">
        <f t="shared" si="9"/>
        <v/>
      </c>
      <c r="M43" t="str">
        <f t="shared" si="0"/>
        <v/>
      </c>
    </row>
    <row r="44" spans="1:13">
      <c r="A44">
        <f t="shared" si="1"/>
        <v>37</v>
      </c>
      <c r="B44" s="5">
        <v>43507</v>
      </c>
      <c r="C44">
        <v>426</v>
      </c>
      <c r="D44" s="3"/>
      <c r="E44">
        <f t="shared" si="2"/>
        <v>8335.9734956619577</v>
      </c>
      <c r="F44">
        <f t="shared" si="3"/>
        <v>8335.9734956619577</v>
      </c>
      <c r="G44">
        <f t="shared" si="4"/>
        <v>2504.9667801514497</v>
      </c>
      <c r="H44">
        <f t="shared" si="5"/>
        <v>5009.9335603028994</v>
      </c>
      <c r="I44" t="str">
        <f t="shared" si="6"/>
        <v/>
      </c>
      <c r="J44">
        <f t="shared" si="7"/>
        <v>3791.0399353590583</v>
      </c>
      <c r="K44">
        <f t="shared" si="8"/>
        <v>3791.0399353590583</v>
      </c>
      <c r="L44" t="str">
        <f t="shared" si="9"/>
        <v/>
      </c>
      <c r="M44" t="str">
        <f t="shared" si="0"/>
        <v/>
      </c>
    </row>
    <row r="45" spans="1:13">
      <c r="A45">
        <f t="shared" si="1"/>
        <v>38</v>
      </c>
      <c r="B45" s="5">
        <v>43508</v>
      </c>
      <c r="C45">
        <v>501</v>
      </c>
      <c r="D45" s="3"/>
      <c r="E45">
        <f t="shared" si="2"/>
        <v>8640.8420991974272</v>
      </c>
      <c r="F45">
        <f t="shared" si="3"/>
        <v>8640.8420991974272</v>
      </c>
      <c r="G45">
        <f t="shared" si="4"/>
        <v>2672.5003413216637</v>
      </c>
      <c r="H45">
        <f t="shared" si="5"/>
        <v>5345.0006826433273</v>
      </c>
      <c r="I45" t="str">
        <f t="shared" si="6"/>
        <v/>
      </c>
      <c r="J45">
        <f t="shared" si="7"/>
        <v>3760.8414165540999</v>
      </c>
      <c r="K45">
        <f t="shared" si="8"/>
        <v>3760.8414165540999</v>
      </c>
      <c r="L45" t="str">
        <f t="shared" si="9"/>
        <v/>
      </c>
      <c r="M45" t="str">
        <f t="shared" si="0"/>
        <v/>
      </c>
    </row>
    <row r="46" spans="1:13">
      <c r="A46">
        <f t="shared" si="1"/>
        <v>39</v>
      </c>
      <c r="B46" s="5">
        <v>43509</v>
      </c>
      <c r="C46">
        <v>662</v>
      </c>
      <c r="D46" s="3"/>
      <c r="E46">
        <f t="shared" si="2"/>
        <v>9099.5376586990224</v>
      </c>
      <c r="F46">
        <f t="shared" si="3"/>
        <v>9099.5376586990224</v>
      </c>
      <c r="G46">
        <f t="shared" si="4"/>
        <v>2978.7314829665675</v>
      </c>
      <c r="H46">
        <f t="shared" si="5"/>
        <v>5957.4629659331349</v>
      </c>
      <c r="I46" t="str">
        <f t="shared" si="6"/>
        <v/>
      </c>
      <c r="J46">
        <f t="shared" si="7"/>
        <v>3607.0746927658874</v>
      </c>
      <c r="K46">
        <f t="shared" si="8"/>
        <v>3607.0746927658874</v>
      </c>
      <c r="L46" t="str">
        <f t="shared" si="9"/>
        <v/>
      </c>
      <c r="M46" t="str">
        <f t="shared" si="0"/>
        <v/>
      </c>
    </row>
    <row r="47" spans="1:13">
      <c r="A47">
        <f t="shared" si="1"/>
        <v>40</v>
      </c>
      <c r="B47" s="5">
        <v>43510</v>
      </c>
      <c r="C47">
        <v>44</v>
      </c>
      <c r="D47" s="3"/>
      <c r="E47">
        <f t="shared" si="2"/>
        <v>8929.4408853454388</v>
      </c>
      <c r="F47">
        <f t="shared" si="3"/>
        <v>8929.4408853454388</v>
      </c>
      <c r="G47">
        <f t="shared" si="4"/>
        <v>2626.1964918738017</v>
      </c>
      <c r="H47">
        <f t="shared" si="5"/>
        <v>5252.3929837476035</v>
      </c>
      <c r="I47" t="str">
        <f t="shared" si="6"/>
        <v/>
      </c>
      <c r="J47">
        <f t="shared" si="7"/>
        <v>4142.0479015978353</v>
      </c>
      <c r="K47">
        <f t="shared" si="8"/>
        <v>4142.0479015978353</v>
      </c>
      <c r="L47" t="str">
        <f t="shared" si="9"/>
        <v/>
      </c>
      <c r="M47" t="str">
        <f t="shared" si="0"/>
        <v/>
      </c>
    </row>
    <row r="48" spans="1:13">
      <c r="A48">
        <f t="shared" si="1"/>
        <v>41</v>
      </c>
      <c r="B48" s="5">
        <v>43511</v>
      </c>
      <c r="C48">
        <v>624</v>
      </c>
      <c r="D48" s="3"/>
      <c r="E48">
        <f t="shared" si="2"/>
        <v>9343.3462021747619</v>
      </c>
      <c r="F48">
        <f t="shared" si="3"/>
        <v>9343.3462021747619</v>
      </c>
      <c r="G48">
        <f t="shared" si="4"/>
        <v>2900.591699206856</v>
      </c>
      <c r="H48">
        <f t="shared" si="5"/>
        <v>5801.183398413712</v>
      </c>
      <c r="I48" t="str">
        <f t="shared" si="6"/>
        <v/>
      </c>
      <c r="J48">
        <f t="shared" si="7"/>
        <v>4007.1628037610499</v>
      </c>
      <c r="K48">
        <f t="shared" si="8"/>
        <v>4007.1628037610499</v>
      </c>
      <c r="L48" t="str">
        <f t="shared" si="9"/>
        <v/>
      </c>
      <c r="M48" t="str">
        <f t="shared" si="0"/>
        <v/>
      </c>
    </row>
    <row r="49" spans="1:13">
      <c r="A49">
        <f t="shared" si="1"/>
        <v>42</v>
      </c>
      <c r="B49" s="5">
        <v>43512</v>
      </c>
      <c r="C49">
        <v>900</v>
      </c>
      <c r="D49" s="3"/>
      <c r="E49">
        <f t="shared" si="2"/>
        <v>10023.513025013421</v>
      </c>
      <c r="F49">
        <f t="shared" si="3"/>
        <v>10023.513025013421</v>
      </c>
      <c r="G49">
        <f t="shared" si="4"/>
        <v>3414.4588402412496</v>
      </c>
      <c r="H49">
        <f t="shared" si="5"/>
        <v>6828.9176804824992</v>
      </c>
      <c r="I49" t="str">
        <f t="shared" si="6"/>
        <v/>
      </c>
      <c r="J49">
        <f t="shared" si="7"/>
        <v>3659.5953445309215</v>
      </c>
      <c r="K49">
        <f t="shared" si="8"/>
        <v>3659.5953445309215</v>
      </c>
      <c r="L49" t="str">
        <f t="shared" si="9"/>
        <v/>
      </c>
      <c r="M49" t="str">
        <f t="shared" si="0"/>
        <v/>
      </c>
    </row>
    <row r="50" spans="1:13">
      <c r="A50">
        <f t="shared" si="1"/>
        <v>43</v>
      </c>
      <c r="B50" s="5">
        <v>43513</v>
      </c>
      <c r="C50">
        <v>698</v>
      </c>
      <c r="D50" s="3"/>
      <c r="E50">
        <f t="shared" si="2"/>
        <v>10485.676669715584</v>
      </c>
      <c r="F50">
        <f t="shared" si="3"/>
        <v>10485.676669715584</v>
      </c>
      <c r="G50">
        <f t="shared" si="4"/>
        <v>3657.9189082117755</v>
      </c>
      <c r="H50">
        <f t="shared" si="5"/>
        <v>7315.837816423551</v>
      </c>
      <c r="I50" t="str">
        <f t="shared" si="6"/>
        <v/>
      </c>
      <c r="J50">
        <f t="shared" si="7"/>
        <v>3634.8388532920326</v>
      </c>
      <c r="K50">
        <f t="shared" si="8"/>
        <v>3634.8388532920326</v>
      </c>
      <c r="L50" t="str">
        <f t="shared" si="9"/>
        <v/>
      </c>
      <c r="M50" t="str">
        <f t="shared" si="0"/>
        <v/>
      </c>
    </row>
    <row r="51" spans="1:13">
      <c r="A51">
        <f t="shared" si="1"/>
        <v>44</v>
      </c>
      <c r="B51" s="5">
        <v>43514</v>
      </c>
      <c r="C51">
        <v>119.0784</v>
      </c>
      <c r="D51" s="3"/>
      <c r="E51">
        <f t="shared" si="2"/>
        <v>10358.044783367253</v>
      </c>
      <c r="F51">
        <f t="shared" si="3"/>
        <v>10358.044783367253</v>
      </c>
      <c r="G51">
        <f t="shared" si="4"/>
        <v>3290.0474606071011</v>
      </c>
      <c r="H51">
        <f t="shared" si="5"/>
        <v>6580.0949212142023</v>
      </c>
      <c r="I51" t="str">
        <f t="shared" si="6"/>
        <v/>
      </c>
      <c r="J51">
        <f t="shared" si="7"/>
        <v>4242.9498621530511</v>
      </c>
      <c r="K51">
        <f t="shared" si="8"/>
        <v>4242.9498621530511</v>
      </c>
      <c r="L51" t="str">
        <f t="shared" si="9"/>
        <v/>
      </c>
      <c r="M51" t="str">
        <f t="shared" si="0"/>
        <v/>
      </c>
    </row>
    <row r="52" spans="1:13">
      <c r="A52">
        <f t="shared" si="1"/>
        <v>45</v>
      </c>
      <c r="B52" s="5">
        <v>43515</v>
      </c>
      <c r="C52">
        <v>485</v>
      </c>
      <c r="D52" s="3"/>
      <c r="E52">
        <f t="shared" si="2"/>
        <v>10599.337460034092</v>
      </c>
      <c r="F52">
        <f t="shared" si="3"/>
        <v>10599.337460034092</v>
      </c>
      <c r="G52">
        <f t="shared" si="4"/>
        <v>3337.0694327295023</v>
      </c>
      <c r="H52">
        <f t="shared" si="5"/>
        <v>6674.1388654590046</v>
      </c>
      <c r="I52" t="str">
        <f t="shared" si="6"/>
        <v/>
      </c>
      <c r="J52">
        <f t="shared" si="7"/>
        <v>4390.1985945750876</v>
      </c>
      <c r="K52">
        <f t="shared" si="8"/>
        <v>4390.1985945750876</v>
      </c>
      <c r="L52" t="str">
        <f t="shared" si="9"/>
        <v/>
      </c>
      <c r="M52" t="str">
        <f t="shared" si="0"/>
        <v/>
      </c>
    </row>
    <row r="53" spans="1:13">
      <c r="A53">
        <f t="shared" si="1"/>
        <v>46</v>
      </c>
      <c r="B53" s="5">
        <v>43516</v>
      </c>
      <c r="C53">
        <v>627</v>
      </c>
      <c r="D53" s="3"/>
      <c r="E53">
        <f t="shared" si="2"/>
        <v>10976.952926995795</v>
      </c>
      <c r="F53">
        <f t="shared" si="3"/>
        <v>10976.952926995795</v>
      </c>
      <c r="G53">
        <f t="shared" si="4"/>
        <v>3519.831741165081</v>
      </c>
      <c r="H53">
        <f t="shared" si="5"/>
        <v>7039.663482330162</v>
      </c>
      <c r="I53" t="str">
        <f t="shared" si="6"/>
        <v/>
      </c>
      <c r="J53">
        <f t="shared" si="7"/>
        <v>4402.2894446656328</v>
      </c>
      <c r="K53">
        <f t="shared" si="8"/>
        <v>4402.2894446656328</v>
      </c>
      <c r="L53" t="str">
        <f t="shared" si="9"/>
        <v/>
      </c>
      <c r="M53" t="str">
        <f t="shared" si="0"/>
        <v/>
      </c>
    </row>
    <row r="54" spans="1:13">
      <c r="A54">
        <f t="shared" si="1"/>
        <v>47</v>
      </c>
      <c r="B54" s="5">
        <v>43517</v>
      </c>
      <c r="C54">
        <v>48</v>
      </c>
      <c r="D54" s="3"/>
      <c r="E54">
        <f t="shared" si="2"/>
        <v>10766.683738925862</v>
      </c>
      <c r="F54">
        <f t="shared" si="3"/>
        <v>10766.683738925862</v>
      </c>
      <c r="G54">
        <f t="shared" si="4"/>
        <v>3099.2643472552104</v>
      </c>
      <c r="H54">
        <f t="shared" si="5"/>
        <v>6198.5286945104208</v>
      </c>
      <c r="I54" t="str">
        <f t="shared" si="6"/>
        <v/>
      </c>
      <c r="J54">
        <f t="shared" si="7"/>
        <v>5033.1550444154409</v>
      </c>
      <c r="K54">
        <f t="shared" si="8"/>
        <v>5033.1550444154409</v>
      </c>
      <c r="L54" t="str">
        <f t="shared" si="9"/>
        <v/>
      </c>
      <c r="M54" t="str">
        <f t="shared" si="0"/>
        <v/>
      </c>
    </row>
    <row r="55" spans="1:13">
      <c r="A55">
        <f t="shared" si="1"/>
        <v>48</v>
      </c>
      <c r="B55" s="5">
        <v>43518</v>
      </c>
      <c r="C55">
        <v>754</v>
      </c>
      <c r="D55" s="3"/>
      <c r="E55">
        <f t="shared" si="2"/>
        <v>11267.361830200218</v>
      </c>
      <c r="F55">
        <f t="shared" si="3"/>
        <v>11267.361830200218</v>
      </c>
      <c r="G55">
        <f t="shared" si="4"/>
        <v>3440.6837681192142</v>
      </c>
      <c r="H55">
        <f t="shared" si="5"/>
        <v>6881.3675362384283</v>
      </c>
      <c r="I55" t="str">
        <f t="shared" si="6"/>
        <v/>
      </c>
      <c r="J55">
        <f t="shared" si="7"/>
        <v>4850.9942939617895</v>
      </c>
      <c r="K55">
        <f t="shared" si="8"/>
        <v>4850.9942939617895</v>
      </c>
      <c r="L55" t="str">
        <f t="shared" si="9"/>
        <v/>
      </c>
      <c r="M55" t="str">
        <f t="shared" si="0"/>
        <v/>
      </c>
    </row>
    <row r="56" spans="1:13">
      <c r="A56">
        <f t="shared" si="1"/>
        <v>49</v>
      </c>
      <c r="B56" s="5">
        <v>43519</v>
      </c>
      <c r="C56">
        <v>724</v>
      </c>
      <c r="D56" s="3"/>
      <c r="E56">
        <f t="shared" si="2"/>
        <v>11726.259810456713</v>
      </c>
      <c r="F56">
        <f t="shared" si="3"/>
        <v>11726.259810456713</v>
      </c>
      <c r="G56">
        <f t="shared" si="4"/>
        <v>3706.652718611725</v>
      </c>
      <c r="H56">
        <f t="shared" si="5"/>
        <v>7413.3054372234501</v>
      </c>
      <c r="I56" t="str">
        <f t="shared" si="6"/>
        <v/>
      </c>
      <c r="J56">
        <f t="shared" si="7"/>
        <v>4777.9543732332631</v>
      </c>
      <c r="K56">
        <f t="shared" si="8"/>
        <v>4777.9543732332631</v>
      </c>
      <c r="L56" t="str">
        <f t="shared" si="9"/>
        <v/>
      </c>
      <c r="M56" t="str">
        <f t="shared" si="0"/>
        <v/>
      </c>
    </row>
    <row r="57" spans="1:13">
      <c r="A57">
        <f t="shared" si="1"/>
        <v>50</v>
      </c>
      <c r="B57" s="5">
        <v>43520</v>
      </c>
      <c r="C57">
        <v>0</v>
      </c>
      <c r="D57" s="3"/>
      <c r="E57">
        <f t="shared" si="2"/>
        <v>11450.360695239082</v>
      </c>
      <c r="F57">
        <f t="shared" si="3"/>
        <v>11450.360695239082</v>
      </c>
      <c r="G57">
        <f t="shared" si="4"/>
        <v>3213.2153238134329</v>
      </c>
      <c r="H57">
        <f t="shared" si="5"/>
        <v>6426.4306476268657</v>
      </c>
      <c r="I57" t="str">
        <f t="shared" si="6"/>
        <v/>
      </c>
      <c r="J57">
        <f t="shared" si="7"/>
        <v>5488.9300476122162</v>
      </c>
      <c r="K57">
        <f t="shared" si="8"/>
        <v>5488.9300476122162</v>
      </c>
      <c r="L57" t="str">
        <f t="shared" si="9"/>
        <v/>
      </c>
      <c r="M57" t="str">
        <f t="shared" si="0"/>
        <v/>
      </c>
    </row>
    <row r="58" spans="1:13">
      <c r="A58">
        <f t="shared" si="1"/>
        <v>51</v>
      </c>
      <c r="B58" s="5">
        <v>43521</v>
      </c>
      <c r="C58">
        <v>180</v>
      </c>
      <c r="D58" s="3"/>
      <c r="E58">
        <f t="shared" si="2"/>
        <v>11360.953020856659</v>
      </c>
      <c r="F58">
        <f t="shared" si="3"/>
        <v>11360.953020856659</v>
      </c>
      <c r="G58">
        <f t="shared" si="4"/>
        <v>2965.4653513524881</v>
      </c>
      <c r="H58">
        <f t="shared" si="5"/>
        <v>5930.9307027049763</v>
      </c>
      <c r="I58" t="str">
        <f t="shared" si="6"/>
        <v/>
      </c>
      <c r="J58">
        <f t="shared" si="7"/>
        <v>5895.0223181516831</v>
      </c>
      <c r="K58">
        <f t="shared" si="8"/>
        <v>5895.0223181516831</v>
      </c>
      <c r="L58" t="str">
        <f t="shared" si="9"/>
        <v/>
      </c>
      <c r="M58" t="str">
        <f t="shared" si="0"/>
        <v/>
      </c>
    </row>
    <row r="59" spans="1:13">
      <c r="A59">
        <f t="shared" si="1"/>
        <v>52</v>
      </c>
      <c r="B59" s="5">
        <v>43522</v>
      </c>
      <c r="C59">
        <v>139</v>
      </c>
      <c r="D59" s="3"/>
      <c r="E59">
        <f t="shared" si="2"/>
        <v>11232.648958252801</v>
      </c>
      <c r="F59">
        <f t="shared" si="3"/>
        <v>11232.648958252801</v>
      </c>
      <c r="G59">
        <f t="shared" si="4"/>
        <v>2709.6963755623792</v>
      </c>
      <c r="H59">
        <f t="shared" si="5"/>
        <v>5419.3927511247584</v>
      </c>
      <c r="I59" t="str">
        <f t="shared" si="6"/>
        <v/>
      </c>
      <c r="J59">
        <f t="shared" si="7"/>
        <v>6278.2562071280427</v>
      </c>
      <c r="K59">
        <f t="shared" si="8"/>
        <v>6278.2562071280427</v>
      </c>
      <c r="L59" t="str">
        <f t="shared" si="9"/>
        <v/>
      </c>
      <c r="M59" t="str">
        <f t="shared" si="0"/>
        <v/>
      </c>
    </row>
    <row r="60" spans="1:13">
      <c r="A60">
        <f t="shared" si="1"/>
        <v>53</v>
      </c>
      <c r="B60" s="5">
        <v>43523</v>
      </c>
      <c r="C60">
        <v>83</v>
      </c>
      <c r="D60" s="3"/>
      <c r="E60">
        <f t="shared" si="2"/>
        <v>11051.363673837675</v>
      </c>
      <c r="F60">
        <f t="shared" si="3"/>
        <v>11051.363673837675</v>
      </c>
      <c r="G60">
        <f t="shared" si="4"/>
        <v>2431.9759030081946</v>
      </c>
      <c r="H60">
        <f t="shared" si="5"/>
        <v>4863.9518060163891</v>
      </c>
      <c r="I60" t="str">
        <f t="shared" si="6"/>
        <v/>
      </c>
      <c r="J60">
        <f t="shared" si="7"/>
        <v>6652.4118678212863</v>
      </c>
      <c r="K60">
        <f t="shared" si="8"/>
        <v>6652.4118678212863</v>
      </c>
      <c r="L60" t="str">
        <f t="shared" si="9"/>
        <v/>
      </c>
      <c r="M60" t="str">
        <f t="shared" si="0"/>
        <v/>
      </c>
    </row>
    <row r="61" spans="1:13">
      <c r="A61">
        <f t="shared" si="1"/>
        <v>54</v>
      </c>
      <c r="B61" s="5">
        <v>43524</v>
      </c>
      <c r="C61">
        <v>364</v>
      </c>
      <c r="D61" s="3"/>
      <c r="E61">
        <f t="shared" si="2"/>
        <v>11155.343726399606</v>
      </c>
      <c r="F61">
        <f t="shared" si="3"/>
        <v>11155.343726399606</v>
      </c>
      <c r="G61">
        <f t="shared" si="4"/>
        <v>2472.2261630427952</v>
      </c>
      <c r="H61">
        <f t="shared" si="5"/>
        <v>4944.4523260855904</v>
      </c>
      <c r="I61" t="str">
        <f t="shared" si="6"/>
        <v/>
      </c>
      <c r="J61">
        <f t="shared" si="7"/>
        <v>6675.8914003140153</v>
      </c>
      <c r="K61">
        <f t="shared" si="8"/>
        <v>6675.8914003140153</v>
      </c>
      <c r="L61" t="str">
        <f t="shared" si="9"/>
        <v/>
      </c>
      <c r="M61" t="str">
        <f t="shared" si="0"/>
        <v/>
      </c>
    </row>
    <row r="62" spans="1:13">
      <c r="A62">
        <f t="shared" si="1"/>
        <v>55</v>
      </c>
      <c r="B62" s="5">
        <v>43525</v>
      </c>
      <c r="C62">
        <v>194</v>
      </c>
      <c r="D62" s="3"/>
      <c r="E62">
        <f t="shared" si="2"/>
        <v>11086.877303702944</v>
      </c>
      <c r="F62">
        <f t="shared" si="3"/>
        <v>11086.877303702944</v>
      </c>
      <c r="G62">
        <f t="shared" si="4"/>
        <v>2337.1182239259883</v>
      </c>
      <c r="H62">
        <f t="shared" si="5"/>
        <v>4674.2364478519767</v>
      </c>
      <c r="I62" t="str">
        <f t="shared" si="6"/>
        <v/>
      </c>
      <c r="J62">
        <f t="shared" si="7"/>
        <v>6877.6408558509675</v>
      </c>
      <c r="K62">
        <f t="shared" si="8"/>
        <v>6877.6408558509675</v>
      </c>
      <c r="L62" t="str">
        <f t="shared" si="9"/>
        <v/>
      </c>
      <c r="M62" t="str">
        <f t="shared" si="0"/>
        <v/>
      </c>
    </row>
    <row r="63" spans="1:13">
      <c r="A63">
        <f t="shared" si="1"/>
        <v>56</v>
      </c>
      <c r="B63" s="5">
        <v>43526</v>
      </c>
      <c r="C63">
        <v>620</v>
      </c>
      <c r="D63" s="3"/>
      <c r="E63">
        <f t="shared" si="2"/>
        <v>11446.021780453289</v>
      </c>
      <c r="F63">
        <f t="shared" si="3"/>
        <v>11446.021780453289</v>
      </c>
      <c r="G63">
        <f t="shared" si="4"/>
        <v>2645.9961374248351</v>
      </c>
      <c r="H63">
        <f t="shared" si="5"/>
        <v>5291.9922748496701</v>
      </c>
      <c r="I63" t="str">
        <f t="shared" si="6"/>
        <v/>
      </c>
      <c r="J63">
        <f t="shared" si="7"/>
        <v>6619.0295056036193</v>
      </c>
      <c r="K63">
        <f t="shared" si="8"/>
        <v>6619.0295056036193</v>
      </c>
      <c r="L63" t="str">
        <f t="shared" si="9"/>
        <v/>
      </c>
      <c r="M63" t="str">
        <f t="shared" si="0"/>
        <v/>
      </c>
    </row>
    <row r="64" spans="1:13">
      <c r="A64">
        <f t="shared" si="1"/>
        <v>57</v>
      </c>
      <c r="B64" s="5">
        <v>43527</v>
      </c>
      <c r="C64">
        <v>796</v>
      </c>
      <c r="D64" s="3"/>
      <c r="E64">
        <f t="shared" si="2"/>
        <v>11972.716193417536</v>
      </c>
      <c r="F64">
        <f t="shared" si="3"/>
        <v>11972.716193417536</v>
      </c>
      <c r="G64">
        <f t="shared" si="4"/>
        <v>3089.7555743579337</v>
      </c>
      <c r="H64">
        <f t="shared" si="5"/>
        <v>6179.5111487158674</v>
      </c>
      <c r="I64" t="str">
        <f t="shared" si="6"/>
        <v/>
      </c>
      <c r="J64">
        <f t="shared" si="7"/>
        <v>6258.2050447016691</v>
      </c>
      <c r="K64">
        <f t="shared" si="8"/>
        <v>6258.2050447016691</v>
      </c>
      <c r="L64" t="str">
        <f t="shared" si="9"/>
        <v/>
      </c>
      <c r="M64" t="str">
        <f t="shared" si="0"/>
        <v/>
      </c>
    </row>
    <row r="65" spans="1:13">
      <c r="A65">
        <f t="shared" si="1"/>
        <v>58</v>
      </c>
      <c r="B65" s="5">
        <v>43528</v>
      </c>
      <c r="C65">
        <v>154.2208</v>
      </c>
      <c r="D65" s="3"/>
      <c r="E65">
        <f t="shared" si="2"/>
        <v>11845.239175195047</v>
      </c>
      <c r="F65">
        <f t="shared" si="3"/>
        <v>11845.239175195047</v>
      </c>
      <c r="G65">
        <f t="shared" si="4"/>
        <v>2832.6616230408217</v>
      </c>
      <c r="H65">
        <f t="shared" si="5"/>
        <v>5665.3232460816434</v>
      </c>
      <c r="I65" t="str">
        <f t="shared" si="6"/>
        <v/>
      </c>
      <c r="J65">
        <f t="shared" si="7"/>
        <v>6644.9159291134038</v>
      </c>
      <c r="K65">
        <f t="shared" si="8"/>
        <v>6644.9159291134038</v>
      </c>
      <c r="L65" t="str">
        <f t="shared" si="9"/>
        <v/>
      </c>
      <c r="M65" t="str">
        <f t="shared" si="0"/>
        <v/>
      </c>
    </row>
    <row r="66" spans="1:13">
      <c r="A66">
        <f t="shared" si="1"/>
        <v>59</v>
      </c>
      <c r="B66" s="5">
        <v>43529</v>
      </c>
      <c r="C66">
        <v>432</v>
      </c>
      <c r="D66" s="3"/>
      <c r="E66">
        <f t="shared" si="2"/>
        <v>11998.540676201934</v>
      </c>
      <c r="F66">
        <f t="shared" si="3"/>
        <v>11998.540676201934</v>
      </c>
      <c r="G66">
        <f t="shared" si="4"/>
        <v>2887.5717584845679</v>
      </c>
      <c r="H66">
        <f t="shared" si="5"/>
        <v>5775.1435169691358</v>
      </c>
      <c r="I66" t="str">
        <f t="shared" si="6"/>
        <v/>
      </c>
      <c r="J66">
        <f t="shared" si="7"/>
        <v>6688.397159232798</v>
      </c>
      <c r="K66">
        <f t="shared" si="8"/>
        <v>6688.397159232798</v>
      </c>
      <c r="L66" t="str">
        <f t="shared" si="9"/>
        <v/>
      </c>
      <c r="M66" t="str">
        <f t="shared" si="0"/>
        <v/>
      </c>
    </row>
    <row r="67" spans="1:13">
      <c r="A67">
        <f t="shared" si="1"/>
        <v>60</v>
      </c>
      <c r="B67" s="5">
        <v>43530</v>
      </c>
      <c r="C67">
        <v>442</v>
      </c>
      <c r="D67" s="3">
        <v>454</v>
      </c>
      <c r="E67">
        <f t="shared" si="2"/>
        <v>12158.23525145645</v>
      </c>
      <c r="F67">
        <f t="shared" si="3"/>
        <v>12158.23525145645</v>
      </c>
      <c r="G67">
        <f t="shared" si="4"/>
        <v>2945.1721413730406</v>
      </c>
      <c r="H67">
        <f t="shared" si="5"/>
        <v>5890.3442827460813</v>
      </c>
      <c r="I67">
        <f t="shared" si="6"/>
        <v>7174.8909687103687</v>
      </c>
      <c r="J67">
        <f t="shared" si="7"/>
        <v>6732.8909687103687</v>
      </c>
      <c r="K67">
        <f t="shared" si="8"/>
        <v>7174.8909687103687</v>
      </c>
      <c r="L67">
        <f t="shared" si="9"/>
        <v>6720.8909687103687</v>
      </c>
      <c r="M67">
        <f t="shared" ref="M67:M130" si="10">IF(L67="","",(ABS(L67)/D67)*100)</f>
        <v>1480.3724600683631</v>
      </c>
    </row>
    <row r="68" spans="1:13">
      <c r="A68">
        <f t="shared" si="1"/>
        <v>61</v>
      </c>
      <c r="B68" s="5">
        <v>43531</v>
      </c>
      <c r="C68">
        <v>81.739599999999996</v>
      </c>
      <c r="D68" s="3"/>
      <c r="E68">
        <f t="shared" si="2"/>
        <v>11953.912082704441</v>
      </c>
      <c r="F68">
        <f t="shared" si="3"/>
        <v>11953.912082704441</v>
      </c>
      <c r="G68">
        <f t="shared" si="4"/>
        <v>2634.8442403162062</v>
      </c>
      <c r="H68">
        <f t="shared" si="5"/>
        <v>5269.6884806324124</v>
      </c>
      <c r="I68" t="str">
        <f t="shared" si="6"/>
        <v/>
      </c>
      <c r="J68">
        <f t="shared" si="7"/>
        <v>7149.2236020720284</v>
      </c>
      <c r="K68">
        <f t="shared" si="8"/>
        <v>7149.2236020720284</v>
      </c>
      <c r="L68" t="str">
        <f t="shared" si="9"/>
        <v/>
      </c>
      <c r="M68" t="str">
        <f t="shared" si="10"/>
        <v/>
      </c>
    </row>
    <row r="69" spans="1:13">
      <c r="A69">
        <f t="shared" si="1"/>
        <v>62</v>
      </c>
      <c r="B69" s="5">
        <v>43532</v>
      </c>
      <c r="C69">
        <v>360</v>
      </c>
      <c r="D69" s="3"/>
      <c r="E69">
        <f t="shared" si="2"/>
        <v>12032.656693491035</v>
      </c>
      <c r="F69">
        <f t="shared" si="3"/>
        <v>12032.656693491035</v>
      </c>
      <c r="G69">
        <f t="shared" si="4"/>
        <v>2644.0882412141755</v>
      </c>
      <c r="H69">
        <f t="shared" si="5"/>
        <v>5288.1764824283509</v>
      </c>
      <c r="I69" t="str">
        <f t="shared" si="6"/>
        <v/>
      </c>
      <c r="J69">
        <f t="shared" si="7"/>
        <v>7209.4802110626842</v>
      </c>
      <c r="K69">
        <f t="shared" si="8"/>
        <v>7209.4802110626842</v>
      </c>
      <c r="L69" t="str">
        <f t="shared" si="9"/>
        <v/>
      </c>
      <c r="M69" t="str">
        <f t="shared" si="10"/>
        <v/>
      </c>
    </row>
    <row r="70" spans="1:13">
      <c r="A70">
        <f t="shared" si="1"/>
        <v>63</v>
      </c>
      <c r="B70" s="5">
        <v>43533</v>
      </c>
      <c r="C70">
        <v>548</v>
      </c>
      <c r="D70" s="3"/>
      <c r="E70">
        <f t="shared" si="2"/>
        <v>12297.548576400595</v>
      </c>
      <c r="F70">
        <f t="shared" si="3"/>
        <v>12297.548576400595</v>
      </c>
      <c r="G70">
        <f t="shared" si="4"/>
        <v>2840.101661297896</v>
      </c>
      <c r="H70">
        <f t="shared" si="5"/>
        <v>5680.2033225957921</v>
      </c>
      <c r="I70" t="str">
        <f t="shared" si="6"/>
        <v/>
      </c>
      <c r="J70">
        <f t="shared" si="7"/>
        <v>7082.3452538048032</v>
      </c>
      <c r="K70">
        <f t="shared" si="8"/>
        <v>7082.3452538048032</v>
      </c>
      <c r="L70" t="str">
        <f t="shared" si="9"/>
        <v/>
      </c>
      <c r="M70" t="str">
        <f t="shared" si="10"/>
        <v/>
      </c>
    </row>
    <row r="71" spans="1:13">
      <c r="A71">
        <f t="shared" si="1"/>
        <v>64</v>
      </c>
      <c r="B71" s="5">
        <v>43534</v>
      </c>
      <c r="C71">
        <v>75</v>
      </c>
      <c r="D71" s="3"/>
      <c r="E71">
        <f t="shared" si="2"/>
        <v>12083.208000085782</v>
      </c>
      <c r="F71">
        <f t="shared" si="3"/>
        <v>12083.208000085782</v>
      </c>
      <c r="G71">
        <f t="shared" si="4"/>
        <v>2537.0213632229215</v>
      </c>
      <c r="H71">
        <f t="shared" si="5"/>
        <v>5074.0427264458431</v>
      </c>
      <c r="I71" t="str">
        <f t="shared" si="6"/>
        <v/>
      </c>
      <c r="J71">
        <f t="shared" si="7"/>
        <v>7474.1652736399392</v>
      </c>
      <c r="K71">
        <f t="shared" si="8"/>
        <v>7474.1652736399392</v>
      </c>
      <c r="L71" t="str">
        <f t="shared" si="9"/>
        <v/>
      </c>
      <c r="M71" t="str">
        <f t="shared" si="10"/>
        <v/>
      </c>
    </row>
    <row r="72" spans="1:13">
      <c r="A72">
        <f t="shared" ref="A72:A135" si="11">A71+1</f>
        <v>65</v>
      </c>
      <c r="B72" s="5">
        <v>43535</v>
      </c>
      <c r="C72">
        <v>74</v>
      </c>
      <c r="D72" s="3"/>
      <c r="E72">
        <f t="shared" ref="E72:E135" si="12">(E71*EXP(-1/$O$5)+C72)</f>
        <v>11872.910496013643</v>
      </c>
      <c r="F72">
        <f t="shared" ref="F72:F135" si="13">E72*$O$3</f>
        <v>11872.910496013643</v>
      </c>
      <c r="G72">
        <f t="shared" ref="G72:G135" si="14">(G71*EXP(-1/$O$6)+C72)</f>
        <v>2273.2877509720288</v>
      </c>
      <c r="H72">
        <f t="shared" ref="H72:H135" si="15">G72*$O$4</f>
        <v>4546.5755019440576</v>
      </c>
      <c r="I72" t="str">
        <f t="shared" ref="I72:I135" si="16">IF(ISBLANK(D72),"",($O$2+((E71*EXP(-1/$O$5))*$O$3)-((G71*EXP(-1/$O$6))*$O$4)))</f>
        <v/>
      </c>
      <c r="J72">
        <f t="shared" ref="J72:J135" si="17">$O$2+F72-H72</f>
        <v>7791.3349940695853</v>
      </c>
      <c r="K72">
        <f t="shared" ref="K72:K135" si="18">IF(I72="",J72,I72)</f>
        <v>7791.3349940695853</v>
      </c>
      <c r="L72" t="str">
        <f t="shared" ref="L72:L135" si="19">IF(ISBLANK(D72),"",(K72-D72))</f>
        <v/>
      </c>
      <c r="M72" t="str">
        <f t="shared" si="10"/>
        <v/>
      </c>
    </row>
    <row r="73" spans="1:13">
      <c r="A73">
        <f t="shared" si="11"/>
        <v>66</v>
      </c>
      <c r="B73" s="5">
        <v>43536</v>
      </c>
      <c r="C73">
        <v>342</v>
      </c>
      <c r="D73" s="3">
        <v>435</v>
      </c>
      <c r="E73">
        <f t="shared" si="12"/>
        <v>11935.560937513565</v>
      </c>
      <c r="F73">
        <f t="shared" si="13"/>
        <v>11935.560937513565</v>
      </c>
      <c r="G73">
        <f t="shared" si="14"/>
        <v>2312.662911090446</v>
      </c>
      <c r="H73">
        <f t="shared" si="15"/>
        <v>4625.3258221808919</v>
      </c>
      <c r="I73">
        <f t="shared" si="16"/>
        <v>8117.2351153326726</v>
      </c>
      <c r="J73">
        <f t="shared" si="17"/>
        <v>7775.2351153326726</v>
      </c>
      <c r="K73">
        <f t="shared" si="18"/>
        <v>8117.2351153326726</v>
      </c>
      <c r="L73">
        <f t="shared" si="19"/>
        <v>7682.2351153326726</v>
      </c>
      <c r="M73">
        <f t="shared" si="10"/>
        <v>1766.0310609960168</v>
      </c>
    </row>
    <row r="74" spans="1:13">
      <c r="A74">
        <f t="shared" si="11"/>
        <v>67</v>
      </c>
      <c r="B74" s="5">
        <v>43537</v>
      </c>
      <c r="C74">
        <v>365</v>
      </c>
      <c r="D74" s="3"/>
      <c r="E74">
        <f t="shared" si="12"/>
        <v>12019.7373197945</v>
      </c>
      <c r="F74">
        <f t="shared" si="13"/>
        <v>12019.7373197945</v>
      </c>
      <c r="G74">
        <f t="shared" si="14"/>
        <v>2369.796367196227</v>
      </c>
      <c r="H74">
        <f t="shared" si="15"/>
        <v>4739.5927343924541</v>
      </c>
      <c r="I74" t="str">
        <f t="shared" si="16"/>
        <v/>
      </c>
      <c r="J74">
        <f t="shared" si="17"/>
        <v>7745.1445854020458</v>
      </c>
      <c r="K74">
        <f t="shared" si="18"/>
        <v>7745.1445854020458</v>
      </c>
      <c r="L74" t="str">
        <f t="shared" si="19"/>
        <v/>
      </c>
      <c r="M74" t="str">
        <f t="shared" si="10"/>
        <v/>
      </c>
    </row>
    <row r="75" spans="1:13">
      <c r="A75">
        <f t="shared" si="11"/>
        <v>68</v>
      </c>
      <c r="B75" s="5">
        <v>43538</v>
      </c>
      <c r="C75">
        <v>756</v>
      </c>
      <c r="D75" s="3"/>
      <c r="E75">
        <f t="shared" si="12"/>
        <v>12492.93317377665</v>
      </c>
      <c r="F75">
        <f t="shared" si="13"/>
        <v>12492.93317377665</v>
      </c>
      <c r="G75">
        <f t="shared" si="14"/>
        <v>2810.3240976306756</v>
      </c>
      <c r="H75">
        <f t="shared" si="15"/>
        <v>5620.6481952613512</v>
      </c>
      <c r="I75" t="str">
        <f t="shared" si="16"/>
        <v/>
      </c>
      <c r="J75">
        <f t="shared" si="17"/>
        <v>7337.2849785152985</v>
      </c>
      <c r="K75">
        <f t="shared" si="18"/>
        <v>7337.2849785152985</v>
      </c>
      <c r="L75" t="str">
        <f t="shared" si="19"/>
        <v/>
      </c>
      <c r="M75" t="str">
        <f t="shared" si="10"/>
        <v/>
      </c>
    </row>
    <row r="76" spans="1:13">
      <c r="A76">
        <f t="shared" si="11"/>
        <v>69</v>
      </c>
      <c r="B76" s="5">
        <v>43539</v>
      </c>
      <c r="C76">
        <v>726</v>
      </c>
      <c r="D76" s="3"/>
      <c r="E76">
        <f t="shared" si="12"/>
        <v>12924.995527431447</v>
      </c>
      <c r="F76">
        <f t="shared" si="13"/>
        <v>12924.995527431447</v>
      </c>
      <c r="G76">
        <f t="shared" si="14"/>
        <v>3162.2078513714046</v>
      </c>
      <c r="H76">
        <f t="shared" si="15"/>
        <v>6324.4157027428091</v>
      </c>
      <c r="I76" t="str">
        <f t="shared" si="16"/>
        <v/>
      </c>
      <c r="J76">
        <f t="shared" si="17"/>
        <v>7065.5798246886379</v>
      </c>
      <c r="K76">
        <f t="shared" si="18"/>
        <v>7065.5798246886379</v>
      </c>
      <c r="L76" t="str">
        <f t="shared" si="19"/>
        <v/>
      </c>
      <c r="M76" t="str">
        <f t="shared" si="10"/>
        <v/>
      </c>
    </row>
    <row r="77" spans="1:13">
      <c r="A77">
        <f t="shared" si="11"/>
        <v>70</v>
      </c>
      <c r="B77" s="5">
        <v>43540</v>
      </c>
      <c r="C77">
        <v>705</v>
      </c>
      <c r="D77" s="3">
        <v>444</v>
      </c>
      <c r="E77">
        <f t="shared" si="12"/>
        <v>13325.892182643685</v>
      </c>
      <c r="F77">
        <f t="shared" si="13"/>
        <v>13325.892182643685</v>
      </c>
      <c r="G77">
        <f t="shared" si="14"/>
        <v>3446.2481007703777</v>
      </c>
      <c r="H77">
        <f t="shared" si="15"/>
        <v>6892.4962015407555</v>
      </c>
      <c r="I77">
        <f t="shared" si="16"/>
        <v>7603.3959811029299</v>
      </c>
      <c r="J77">
        <f t="shared" si="17"/>
        <v>6898.3959811029299</v>
      </c>
      <c r="K77">
        <f t="shared" si="18"/>
        <v>7603.3959811029299</v>
      </c>
      <c r="L77">
        <f t="shared" si="19"/>
        <v>7159.3959811029299</v>
      </c>
      <c r="M77">
        <f t="shared" si="10"/>
        <v>1612.4765723204796</v>
      </c>
    </row>
    <row r="78" spans="1:13">
      <c r="A78">
        <f t="shared" si="11"/>
        <v>71</v>
      </c>
      <c r="B78" s="5">
        <v>43541</v>
      </c>
      <c r="C78">
        <v>768</v>
      </c>
      <c r="D78" s="3">
        <v>440</v>
      </c>
      <c r="E78">
        <f t="shared" si="12"/>
        <v>13780.356415732023</v>
      </c>
      <c r="F78">
        <f t="shared" si="13"/>
        <v>13780.356415732023</v>
      </c>
      <c r="G78">
        <f t="shared" si="14"/>
        <v>3755.4763156138774</v>
      </c>
      <c r="H78">
        <f t="shared" si="15"/>
        <v>7510.9526312277549</v>
      </c>
      <c r="I78">
        <f t="shared" si="16"/>
        <v>7502.4037845042685</v>
      </c>
      <c r="J78">
        <f t="shared" si="17"/>
        <v>6734.4037845042685</v>
      </c>
      <c r="K78">
        <f t="shared" si="18"/>
        <v>7502.4037845042685</v>
      </c>
      <c r="L78">
        <f t="shared" si="19"/>
        <v>7062.4037845042685</v>
      </c>
      <c r="M78">
        <f t="shared" si="10"/>
        <v>1605.0917692055154</v>
      </c>
    </row>
    <row r="79" spans="1:13">
      <c r="A79">
        <f t="shared" si="11"/>
        <v>72</v>
      </c>
      <c r="B79" s="5">
        <v>43542</v>
      </c>
      <c r="C79">
        <v>627</v>
      </c>
      <c r="D79" s="3"/>
      <c r="E79">
        <f t="shared" si="12"/>
        <v>14083.12787193891</v>
      </c>
      <c r="F79">
        <f t="shared" si="13"/>
        <v>14083.12787193891</v>
      </c>
      <c r="G79">
        <f t="shared" si="14"/>
        <v>3882.5394210409081</v>
      </c>
      <c r="H79">
        <f t="shared" si="15"/>
        <v>7765.0788420818162</v>
      </c>
      <c r="I79" t="str">
        <f t="shared" si="16"/>
        <v/>
      </c>
      <c r="J79">
        <f t="shared" si="17"/>
        <v>6783.049029857094</v>
      </c>
      <c r="K79">
        <f t="shared" si="18"/>
        <v>6783.049029857094</v>
      </c>
      <c r="L79" t="str">
        <f t="shared" si="19"/>
        <v/>
      </c>
      <c r="M79" t="str">
        <f t="shared" si="10"/>
        <v/>
      </c>
    </row>
    <row r="80" spans="1:13">
      <c r="A80">
        <f t="shared" si="11"/>
        <v>73</v>
      </c>
      <c r="B80" s="5">
        <v>43543</v>
      </c>
      <c r="C80">
        <v>232</v>
      </c>
      <c r="D80" s="3">
        <v>480</v>
      </c>
      <c r="E80">
        <f t="shared" si="12"/>
        <v>13983.775626451405</v>
      </c>
      <c r="F80">
        <f t="shared" si="13"/>
        <v>13983.775626451405</v>
      </c>
      <c r="G80">
        <f t="shared" si="14"/>
        <v>3597.6876190092285</v>
      </c>
      <c r="H80">
        <f t="shared" si="15"/>
        <v>7195.3752380184569</v>
      </c>
      <c r="I80">
        <f t="shared" si="16"/>
        <v>7485.4003884329477</v>
      </c>
      <c r="J80">
        <f t="shared" si="17"/>
        <v>7253.4003884329477</v>
      </c>
      <c r="K80">
        <f t="shared" si="18"/>
        <v>7485.4003884329477</v>
      </c>
      <c r="L80">
        <f t="shared" si="19"/>
        <v>7005.4003884329477</v>
      </c>
      <c r="M80">
        <f t="shared" si="10"/>
        <v>1459.458414256864</v>
      </c>
    </row>
    <row r="81" spans="1:13">
      <c r="A81">
        <f t="shared" si="11"/>
        <v>74</v>
      </c>
      <c r="B81" s="5">
        <v>43544</v>
      </c>
      <c r="C81">
        <v>112.48920000000001</v>
      </c>
      <c r="D81" s="3"/>
      <c r="E81">
        <f t="shared" si="12"/>
        <v>13767.250171727534</v>
      </c>
      <c r="F81">
        <f t="shared" si="13"/>
        <v>13767.250171727534</v>
      </c>
      <c r="G81">
        <f t="shared" si="14"/>
        <v>3231.2450871239516</v>
      </c>
      <c r="H81">
        <f t="shared" si="15"/>
        <v>6462.4901742479033</v>
      </c>
      <c r="I81" t="str">
        <f t="shared" si="16"/>
        <v/>
      </c>
      <c r="J81">
        <f t="shared" si="17"/>
        <v>7769.7599974796303</v>
      </c>
      <c r="K81">
        <f t="shared" si="18"/>
        <v>7769.7599974796303</v>
      </c>
      <c r="L81" t="str">
        <f t="shared" si="19"/>
        <v/>
      </c>
      <c r="M81" t="str">
        <f t="shared" si="10"/>
        <v/>
      </c>
    </row>
    <row r="82" spans="1:13">
      <c r="A82">
        <f t="shared" si="11"/>
        <v>75</v>
      </c>
      <c r="B82" s="5">
        <v>43545</v>
      </c>
      <c r="C82">
        <v>175</v>
      </c>
      <c r="D82" s="3"/>
      <c r="E82">
        <f t="shared" si="12"/>
        <v>13618.329995750171</v>
      </c>
      <c r="F82">
        <f t="shared" si="13"/>
        <v>13618.329995750171</v>
      </c>
      <c r="G82">
        <f t="shared" si="14"/>
        <v>2976.0949547041037</v>
      </c>
      <c r="H82">
        <f t="shared" si="15"/>
        <v>5952.1899094082073</v>
      </c>
      <c r="I82" t="str">
        <f t="shared" si="16"/>
        <v/>
      </c>
      <c r="J82">
        <f t="shared" si="17"/>
        <v>8131.140086341964</v>
      </c>
      <c r="K82">
        <f t="shared" si="18"/>
        <v>8131.140086341964</v>
      </c>
      <c r="L82" t="str">
        <f t="shared" si="19"/>
        <v/>
      </c>
      <c r="M82" t="str">
        <f t="shared" si="10"/>
        <v/>
      </c>
    </row>
    <row r="83" spans="1:13">
      <c r="A83">
        <f t="shared" si="11"/>
        <v>76</v>
      </c>
      <c r="B83" s="5">
        <v>43546</v>
      </c>
      <c r="C83">
        <v>119</v>
      </c>
      <c r="D83" s="3"/>
      <c r="E83">
        <f t="shared" si="12"/>
        <v>13416.913660337006</v>
      </c>
      <c r="F83">
        <f t="shared" si="13"/>
        <v>13416.913660337006</v>
      </c>
      <c r="G83">
        <f t="shared" si="14"/>
        <v>2698.9109437910051</v>
      </c>
      <c r="H83">
        <f t="shared" si="15"/>
        <v>5397.8218875820103</v>
      </c>
      <c r="I83" t="str">
        <f t="shared" si="16"/>
        <v/>
      </c>
      <c r="J83">
        <f t="shared" si="17"/>
        <v>8484.0917727549968</v>
      </c>
      <c r="K83">
        <f t="shared" si="18"/>
        <v>8484.0917727549968</v>
      </c>
      <c r="L83" t="str">
        <f t="shared" si="19"/>
        <v/>
      </c>
      <c r="M83" t="str">
        <f t="shared" si="10"/>
        <v/>
      </c>
    </row>
    <row r="84" spans="1:13">
      <c r="A84">
        <f t="shared" si="11"/>
        <v>77</v>
      </c>
      <c r="B84" s="5">
        <v>43547</v>
      </c>
      <c r="C84">
        <v>644</v>
      </c>
      <c r="D84" s="3"/>
      <c r="E84">
        <f t="shared" si="12"/>
        <v>13745.236311576798</v>
      </c>
      <c r="F84">
        <f t="shared" si="13"/>
        <v>13745.236311576798</v>
      </c>
      <c r="G84">
        <f t="shared" si="14"/>
        <v>2983.6262505663271</v>
      </c>
      <c r="H84">
        <f t="shared" si="15"/>
        <v>5967.2525011326543</v>
      </c>
      <c r="I84" t="str">
        <f t="shared" si="16"/>
        <v/>
      </c>
      <c r="J84">
        <f t="shared" si="17"/>
        <v>8242.9838104441442</v>
      </c>
      <c r="K84">
        <f t="shared" si="18"/>
        <v>8242.9838104441442</v>
      </c>
      <c r="L84" t="str">
        <f t="shared" si="19"/>
        <v/>
      </c>
      <c r="M84" t="str">
        <f t="shared" si="10"/>
        <v/>
      </c>
    </row>
    <row r="85" spans="1:13">
      <c r="A85">
        <f t="shared" si="11"/>
        <v>78</v>
      </c>
      <c r="B85" s="5">
        <v>43548</v>
      </c>
      <c r="C85">
        <v>0</v>
      </c>
      <c r="D85" s="3"/>
      <c r="E85">
        <f t="shared" si="12"/>
        <v>13421.834084599055</v>
      </c>
      <c r="F85">
        <f t="shared" si="13"/>
        <v>13421.834084599055</v>
      </c>
      <c r="G85">
        <f t="shared" si="14"/>
        <v>2586.4396577304469</v>
      </c>
      <c r="H85">
        <f t="shared" si="15"/>
        <v>5172.8793154608938</v>
      </c>
      <c r="I85" t="str">
        <f t="shared" si="16"/>
        <v/>
      </c>
      <c r="J85">
        <f t="shared" si="17"/>
        <v>8713.9547691381613</v>
      </c>
      <c r="K85">
        <f t="shared" si="18"/>
        <v>8713.9547691381613</v>
      </c>
      <c r="L85" t="str">
        <f t="shared" si="19"/>
        <v/>
      </c>
      <c r="M85" t="str">
        <f t="shared" si="10"/>
        <v/>
      </c>
    </row>
    <row r="86" spans="1:13">
      <c r="A86">
        <f t="shared" si="11"/>
        <v>79</v>
      </c>
      <c r="B86" s="5">
        <v>43549</v>
      </c>
      <c r="C86">
        <v>187</v>
      </c>
      <c r="D86" s="3"/>
      <c r="E86">
        <f t="shared" si="12"/>
        <v>13293.040966555007</v>
      </c>
      <c r="F86">
        <f t="shared" si="13"/>
        <v>13293.040966555007</v>
      </c>
      <c r="G86">
        <f t="shared" si="14"/>
        <v>2429.1273783239485</v>
      </c>
      <c r="H86">
        <f t="shared" si="15"/>
        <v>4858.254756647897</v>
      </c>
      <c r="I86" t="str">
        <f t="shared" si="16"/>
        <v/>
      </c>
      <c r="J86">
        <f t="shared" si="17"/>
        <v>8899.7862099071099</v>
      </c>
      <c r="K86">
        <f t="shared" si="18"/>
        <v>8899.7862099071099</v>
      </c>
      <c r="L86" t="str">
        <f t="shared" si="19"/>
        <v/>
      </c>
      <c r="M86" t="str">
        <f t="shared" si="10"/>
        <v/>
      </c>
    </row>
    <row r="87" spans="1:13">
      <c r="A87">
        <f t="shared" si="11"/>
        <v>80</v>
      </c>
      <c r="B87" s="5">
        <v>43550</v>
      </c>
      <c r="C87">
        <v>127</v>
      </c>
      <c r="D87" s="3"/>
      <c r="E87">
        <f t="shared" si="12"/>
        <v>13107.278133349333</v>
      </c>
      <c r="F87">
        <f t="shared" si="13"/>
        <v>13107.278133349333</v>
      </c>
      <c r="G87">
        <f t="shared" si="14"/>
        <v>2232.7568399471293</v>
      </c>
      <c r="H87">
        <f t="shared" si="15"/>
        <v>4465.5136798942585</v>
      </c>
      <c r="I87" t="str">
        <f t="shared" si="16"/>
        <v/>
      </c>
      <c r="J87">
        <f t="shared" si="17"/>
        <v>9106.7644534550745</v>
      </c>
      <c r="K87">
        <f t="shared" si="18"/>
        <v>9106.7644534550745</v>
      </c>
      <c r="L87" t="str">
        <f t="shared" si="19"/>
        <v/>
      </c>
      <c r="M87" t="str">
        <f t="shared" si="10"/>
        <v/>
      </c>
    </row>
    <row r="88" spans="1:13">
      <c r="A88">
        <f t="shared" si="11"/>
        <v>81</v>
      </c>
      <c r="B88" s="5">
        <v>43551</v>
      </c>
      <c r="C88">
        <v>720.89200000000005</v>
      </c>
      <c r="D88" s="3"/>
      <c r="E88">
        <f t="shared" si="12"/>
        <v>13519.77798629169</v>
      </c>
      <c r="F88">
        <f t="shared" si="13"/>
        <v>13519.77798629169</v>
      </c>
      <c r="G88">
        <f t="shared" si="14"/>
        <v>2656.4195600662197</v>
      </c>
      <c r="H88">
        <f t="shared" si="15"/>
        <v>5312.8391201324393</v>
      </c>
      <c r="I88" t="str">
        <f t="shared" si="16"/>
        <v/>
      </c>
      <c r="J88">
        <f t="shared" si="17"/>
        <v>8671.9388661592511</v>
      </c>
      <c r="K88">
        <f t="shared" si="18"/>
        <v>8671.9388661592511</v>
      </c>
      <c r="L88" t="str">
        <f t="shared" si="19"/>
        <v/>
      </c>
      <c r="M88" t="str">
        <f t="shared" si="10"/>
        <v/>
      </c>
    </row>
    <row r="89" spans="1:13">
      <c r="A89">
        <f t="shared" si="11"/>
        <v>82</v>
      </c>
      <c r="B89" s="5">
        <v>43552</v>
      </c>
      <c r="C89">
        <v>86</v>
      </c>
      <c r="D89" s="3"/>
      <c r="E89">
        <f t="shared" si="12"/>
        <v>13287.680413438116</v>
      </c>
      <c r="F89">
        <f t="shared" si="13"/>
        <v>13287.680413438116</v>
      </c>
      <c r="G89">
        <f t="shared" si="14"/>
        <v>2388.7914090855061</v>
      </c>
      <c r="H89">
        <f t="shared" si="15"/>
        <v>4777.5828181710121</v>
      </c>
      <c r="I89" t="str">
        <f t="shared" si="16"/>
        <v/>
      </c>
      <c r="J89">
        <f t="shared" si="17"/>
        <v>8975.0975952671033</v>
      </c>
      <c r="K89">
        <f t="shared" si="18"/>
        <v>8975.0975952671033</v>
      </c>
      <c r="L89" t="str">
        <f t="shared" si="19"/>
        <v/>
      </c>
      <c r="M89" t="str">
        <f t="shared" si="10"/>
        <v/>
      </c>
    </row>
    <row r="90" spans="1:13">
      <c r="A90">
        <f t="shared" si="11"/>
        <v>83</v>
      </c>
      <c r="B90" s="5">
        <v>43553</v>
      </c>
      <c r="C90">
        <v>920</v>
      </c>
      <c r="D90" s="3"/>
      <c r="E90">
        <f t="shared" si="12"/>
        <v>13895.043705005895</v>
      </c>
      <c r="F90">
        <f t="shared" si="13"/>
        <v>13895.043705005895</v>
      </c>
      <c r="G90">
        <f t="shared" si="14"/>
        <v>2990.7904796493203</v>
      </c>
      <c r="H90">
        <f t="shared" si="15"/>
        <v>5981.5809592986407</v>
      </c>
      <c r="I90" t="str">
        <f t="shared" si="16"/>
        <v/>
      </c>
      <c r="J90">
        <f t="shared" si="17"/>
        <v>8378.4627457072547</v>
      </c>
      <c r="K90">
        <f t="shared" si="18"/>
        <v>8378.4627457072547</v>
      </c>
      <c r="L90" t="str">
        <f t="shared" si="19"/>
        <v/>
      </c>
      <c r="M90" t="str">
        <f t="shared" si="10"/>
        <v/>
      </c>
    </row>
    <row r="91" spans="1:13">
      <c r="A91">
        <f t="shared" si="11"/>
        <v>84</v>
      </c>
      <c r="B91" s="5">
        <v>43554</v>
      </c>
      <c r="C91">
        <v>99</v>
      </c>
      <c r="D91" s="3"/>
      <c r="E91">
        <f t="shared" si="12"/>
        <v>13667.116762733742</v>
      </c>
      <c r="F91">
        <f t="shared" si="13"/>
        <v>13667.116762733742</v>
      </c>
      <c r="G91">
        <f t="shared" si="14"/>
        <v>2691.6501695912411</v>
      </c>
      <c r="H91">
        <f t="shared" si="15"/>
        <v>5383.3003391824823</v>
      </c>
      <c r="I91" t="str">
        <f t="shared" si="16"/>
        <v/>
      </c>
      <c r="J91">
        <f t="shared" si="17"/>
        <v>8748.8164235512595</v>
      </c>
      <c r="K91">
        <f t="shared" si="18"/>
        <v>8748.8164235512595</v>
      </c>
      <c r="L91" t="str">
        <f t="shared" si="19"/>
        <v/>
      </c>
      <c r="M91" t="str">
        <f t="shared" si="10"/>
        <v/>
      </c>
    </row>
    <row r="92" spans="1:13">
      <c r="A92">
        <f t="shared" si="11"/>
        <v>85</v>
      </c>
      <c r="B92" s="5">
        <v>43555</v>
      </c>
      <c r="C92">
        <v>519</v>
      </c>
      <c r="D92" s="3"/>
      <c r="E92">
        <f t="shared" si="12"/>
        <v>13864.552556979763</v>
      </c>
      <c r="F92">
        <f t="shared" si="13"/>
        <v>13864.552556979763</v>
      </c>
      <c r="G92">
        <f t="shared" si="14"/>
        <v>2852.3320458774751</v>
      </c>
      <c r="H92">
        <f t="shared" si="15"/>
        <v>5704.6640917549503</v>
      </c>
      <c r="I92" t="str">
        <f t="shared" si="16"/>
        <v/>
      </c>
      <c r="J92">
        <f t="shared" si="17"/>
        <v>8624.8884652248125</v>
      </c>
      <c r="K92">
        <f t="shared" si="18"/>
        <v>8624.8884652248125</v>
      </c>
      <c r="L92" t="str">
        <f t="shared" si="19"/>
        <v/>
      </c>
      <c r="M92" t="str">
        <f t="shared" si="10"/>
        <v/>
      </c>
    </row>
    <row r="93" spans="1:13">
      <c r="A93">
        <f t="shared" si="11"/>
        <v>86</v>
      </c>
      <c r="B93" s="5">
        <v>43556</v>
      </c>
      <c r="C93">
        <v>138.846</v>
      </c>
      <c r="D93" s="3"/>
      <c r="E93">
        <f t="shared" si="12"/>
        <v>13677.1890199927</v>
      </c>
      <c r="F93">
        <f t="shared" si="13"/>
        <v>13677.1890199927</v>
      </c>
      <c r="G93">
        <f t="shared" si="14"/>
        <v>2611.4696133204043</v>
      </c>
      <c r="H93">
        <f t="shared" si="15"/>
        <v>5222.9392266408086</v>
      </c>
      <c r="I93" t="str">
        <f t="shared" si="16"/>
        <v/>
      </c>
      <c r="J93">
        <f t="shared" si="17"/>
        <v>8919.2497933518916</v>
      </c>
      <c r="K93">
        <f t="shared" si="18"/>
        <v>8919.2497933518916</v>
      </c>
      <c r="L93" t="str">
        <f t="shared" si="19"/>
        <v/>
      </c>
      <c r="M93" t="str">
        <f t="shared" si="10"/>
        <v/>
      </c>
    </row>
    <row r="94" spans="1:13">
      <c r="A94">
        <f t="shared" si="11"/>
        <v>87</v>
      </c>
      <c r="B94" s="5">
        <v>43557</v>
      </c>
      <c r="C94">
        <v>237</v>
      </c>
      <c r="D94" s="3"/>
      <c r="E94">
        <f t="shared" si="12"/>
        <v>13592.387831013813</v>
      </c>
      <c r="F94">
        <f t="shared" si="13"/>
        <v>13592.387831013813</v>
      </c>
      <c r="G94">
        <f t="shared" si="14"/>
        <v>2500.8252936566109</v>
      </c>
      <c r="H94">
        <f t="shared" si="15"/>
        <v>5001.6505873132219</v>
      </c>
      <c r="I94" t="str">
        <f t="shared" si="16"/>
        <v/>
      </c>
      <c r="J94">
        <f t="shared" si="17"/>
        <v>9055.7372437005906</v>
      </c>
      <c r="K94">
        <f t="shared" si="18"/>
        <v>9055.7372437005906</v>
      </c>
      <c r="L94" t="str">
        <f t="shared" si="19"/>
        <v/>
      </c>
      <c r="M94" t="str">
        <f t="shared" si="10"/>
        <v/>
      </c>
    </row>
    <row r="95" spans="1:13">
      <c r="A95">
        <f t="shared" si="11"/>
        <v>88</v>
      </c>
      <c r="B95" s="5">
        <v>43558</v>
      </c>
      <c r="C95">
        <v>977</v>
      </c>
      <c r="D95" s="3"/>
      <c r="E95">
        <f t="shared" si="12"/>
        <v>14249.581870981485</v>
      </c>
      <c r="F95">
        <f t="shared" si="13"/>
        <v>14249.581870981485</v>
      </c>
      <c r="G95">
        <f t="shared" si="14"/>
        <v>3144.9101782071739</v>
      </c>
      <c r="H95">
        <f t="shared" si="15"/>
        <v>6289.8203564143478</v>
      </c>
      <c r="I95" t="str">
        <f t="shared" si="16"/>
        <v/>
      </c>
      <c r="J95">
        <f t="shared" si="17"/>
        <v>8424.7615145671371</v>
      </c>
      <c r="K95">
        <f t="shared" si="18"/>
        <v>8424.7615145671371</v>
      </c>
      <c r="L95" t="str">
        <f t="shared" si="19"/>
        <v/>
      </c>
      <c r="M95" t="str">
        <f t="shared" si="10"/>
        <v/>
      </c>
    </row>
    <row r="96" spans="1:13">
      <c r="A96">
        <f t="shared" si="11"/>
        <v>89</v>
      </c>
      <c r="B96" s="5">
        <v>43559</v>
      </c>
      <c r="C96">
        <v>123.47120000000001</v>
      </c>
      <c r="D96" s="3"/>
      <c r="E96">
        <f t="shared" si="12"/>
        <v>14037.784443646518</v>
      </c>
      <c r="F96">
        <f t="shared" si="13"/>
        <v>14037.784443646518</v>
      </c>
      <c r="G96">
        <f t="shared" si="14"/>
        <v>2849.724330187204</v>
      </c>
      <c r="H96">
        <f t="shared" si="15"/>
        <v>5699.4486603744081</v>
      </c>
      <c r="I96" t="str">
        <f t="shared" si="16"/>
        <v/>
      </c>
      <c r="J96">
        <f t="shared" si="17"/>
        <v>8803.3357832721103</v>
      </c>
      <c r="K96">
        <f t="shared" si="18"/>
        <v>8803.3357832721103</v>
      </c>
      <c r="L96" t="str">
        <f t="shared" si="19"/>
        <v/>
      </c>
      <c r="M96" t="str">
        <f t="shared" si="10"/>
        <v/>
      </c>
    </row>
    <row r="97" spans="1:13">
      <c r="A97">
        <f t="shared" si="11"/>
        <v>90</v>
      </c>
      <c r="B97" s="5">
        <v>43560</v>
      </c>
      <c r="C97">
        <v>448.53840000000002</v>
      </c>
      <c r="D97" s="3"/>
      <c r="E97">
        <f t="shared" si="12"/>
        <v>14156.037452548138</v>
      </c>
      <c r="F97">
        <f t="shared" si="13"/>
        <v>14156.037452548138</v>
      </c>
      <c r="G97">
        <f t="shared" si="14"/>
        <v>2918.9014422196765</v>
      </c>
      <c r="H97">
        <f t="shared" si="15"/>
        <v>5837.802884439353</v>
      </c>
      <c r="I97" t="str">
        <f t="shared" si="16"/>
        <v/>
      </c>
      <c r="J97">
        <f t="shared" si="17"/>
        <v>8783.2345681087863</v>
      </c>
      <c r="K97">
        <f t="shared" si="18"/>
        <v>8783.2345681087863</v>
      </c>
      <c r="L97" t="str">
        <f t="shared" si="19"/>
        <v/>
      </c>
      <c r="M97" t="str">
        <f t="shared" si="10"/>
        <v/>
      </c>
    </row>
    <row r="98" spans="1:13">
      <c r="A98">
        <f t="shared" si="11"/>
        <v>91</v>
      </c>
      <c r="B98" s="5">
        <v>43561</v>
      </c>
      <c r="C98">
        <v>79</v>
      </c>
      <c r="D98" s="3"/>
      <c r="E98">
        <f t="shared" si="12"/>
        <v>13901.969767602006</v>
      </c>
      <c r="F98">
        <f t="shared" si="13"/>
        <v>13901.969767602006</v>
      </c>
      <c r="G98">
        <f t="shared" si="14"/>
        <v>2609.3311518091691</v>
      </c>
      <c r="H98">
        <f t="shared" si="15"/>
        <v>5218.6623036183382</v>
      </c>
      <c r="I98" t="str">
        <f t="shared" si="16"/>
        <v/>
      </c>
      <c r="J98">
        <f t="shared" si="17"/>
        <v>9148.3074639836668</v>
      </c>
      <c r="K98">
        <f t="shared" si="18"/>
        <v>9148.3074639836668</v>
      </c>
      <c r="L98" t="str">
        <f t="shared" si="19"/>
        <v/>
      </c>
      <c r="M98" t="str">
        <f t="shared" si="10"/>
        <v/>
      </c>
    </row>
    <row r="99" spans="1:13">
      <c r="A99">
        <f t="shared" si="11"/>
        <v>92</v>
      </c>
      <c r="B99" s="5">
        <v>43562</v>
      </c>
      <c r="C99">
        <v>1002</v>
      </c>
      <c r="D99" s="3"/>
      <c r="E99">
        <f t="shared" si="12"/>
        <v>14576.879866758825</v>
      </c>
      <c r="F99">
        <f t="shared" si="13"/>
        <v>14576.879866758825</v>
      </c>
      <c r="G99">
        <f t="shared" si="14"/>
        <v>3263.9715086330548</v>
      </c>
      <c r="H99">
        <f t="shared" si="15"/>
        <v>6527.9430172661096</v>
      </c>
      <c r="I99" t="str">
        <f t="shared" si="16"/>
        <v/>
      </c>
      <c r="J99">
        <f t="shared" si="17"/>
        <v>8513.9368494927148</v>
      </c>
      <c r="K99">
        <f t="shared" si="18"/>
        <v>8513.9368494927148</v>
      </c>
      <c r="L99" t="str">
        <f t="shared" si="19"/>
        <v/>
      </c>
      <c r="M99" t="str">
        <f t="shared" si="10"/>
        <v/>
      </c>
    </row>
    <row r="100" spans="1:13">
      <c r="A100">
        <f t="shared" si="11"/>
        <v>93</v>
      </c>
      <c r="B100" s="5">
        <v>43563</v>
      </c>
      <c r="C100">
        <v>105.9</v>
      </c>
      <c r="D100" s="3"/>
      <c r="E100">
        <f t="shared" si="12"/>
        <v>14339.810469621118</v>
      </c>
      <c r="F100">
        <f t="shared" si="13"/>
        <v>14339.810469621118</v>
      </c>
      <c r="G100">
        <f t="shared" si="14"/>
        <v>2935.3647662482545</v>
      </c>
      <c r="H100">
        <f t="shared" si="15"/>
        <v>5870.7295324965089</v>
      </c>
      <c r="I100" t="str">
        <f t="shared" si="16"/>
        <v/>
      </c>
      <c r="J100">
        <f t="shared" si="17"/>
        <v>8934.0809371246087</v>
      </c>
      <c r="K100">
        <f t="shared" si="18"/>
        <v>8934.0809371246087</v>
      </c>
      <c r="L100" t="str">
        <f t="shared" si="19"/>
        <v/>
      </c>
      <c r="M100" t="str">
        <f t="shared" si="10"/>
        <v/>
      </c>
    </row>
    <row r="101" spans="1:13">
      <c r="A101">
        <f t="shared" si="11"/>
        <v>94</v>
      </c>
      <c r="B101" s="5">
        <v>43564</v>
      </c>
      <c r="C101">
        <v>218</v>
      </c>
      <c r="D101" s="3"/>
      <c r="E101">
        <f t="shared" si="12"/>
        <v>14220.418915544429</v>
      </c>
      <c r="F101">
        <f t="shared" si="13"/>
        <v>14220.418915544429</v>
      </c>
      <c r="G101">
        <f t="shared" si="14"/>
        <v>2762.6028435659696</v>
      </c>
      <c r="H101">
        <f t="shared" si="15"/>
        <v>5525.2056871319392</v>
      </c>
      <c r="I101" t="str">
        <f t="shared" si="16"/>
        <v/>
      </c>
      <c r="J101">
        <f t="shared" si="17"/>
        <v>9160.2132284124891</v>
      </c>
      <c r="K101">
        <f t="shared" si="18"/>
        <v>9160.2132284124891</v>
      </c>
      <c r="L101" t="str">
        <f t="shared" si="19"/>
        <v/>
      </c>
      <c r="M101" t="str">
        <f t="shared" si="10"/>
        <v/>
      </c>
    </row>
    <row r="102" spans="1:13">
      <c r="A102">
        <f t="shared" si="11"/>
        <v>95</v>
      </c>
      <c r="B102" s="5">
        <v>43565</v>
      </c>
      <c r="C102">
        <v>504</v>
      </c>
      <c r="D102" s="3"/>
      <c r="E102">
        <f t="shared" si="12"/>
        <v>14389.836443363132</v>
      </c>
      <c r="F102">
        <f t="shared" si="13"/>
        <v>14389.836443363132</v>
      </c>
      <c r="G102">
        <f t="shared" si="14"/>
        <v>2898.839350874347</v>
      </c>
      <c r="H102">
        <f t="shared" si="15"/>
        <v>5797.678701748694</v>
      </c>
      <c r="I102" t="str">
        <f t="shared" si="16"/>
        <v/>
      </c>
      <c r="J102">
        <f t="shared" si="17"/>
        <v>9057.1577416144391</v>
      </c>
      <c r="K102">
        <f t="shared" si="18"/>
        <v>9057.1577416144391</v>
      </c>
      <c r="L102" t="str">
        <f t="shared" si="19"/>
        <v/>
      </c>
      <c r="M102" t="str">
        <f t="shared" si="10"/>
        <v/>
      </c>
    </row>
    <row r="103" spans="1:13">
      <c r="A103">
        <f t="shared" si="11"/>
        <v>96</v>
      </c>
      <c r="B103" s="5">
        <v>43566</v>
      </c>
      <c r="C103">
        <v>387</v>
      </c>
      <c r="D103" s="3"/>
      <c r="E103">
        <f t="shared" si="12"/>
        <v>14438.267862500716</v>
      </c>
      <c r="F103">
        <f t="shared" si="13"/>
        <v>14438.267862500716</v>
      </c>
      <c r="G103">
        <f t="shared" si="14"/>
        <v>2899.9397681991336</v>
      </c>
      <c r="H103">
        <f t="shared" si="15"/>
        <v>5799.8795363982672</v>
      </c>
      <c r="I103" t="str">
        <f t="shared" si="16"/>
        <v/>
      </c>
      <c r="J103">
        <f t="shared" si="17"/>
        <v>9103.3883261024494</v>
      </c>
      <c r="K103">
        <f t="shared" si="18"/>
        <v>9103.3883261024494</v>
      </c>
      <c r="L103" t="str">
        <f t="shared" si="19"/>
        <v/>
      </c>
      <c r="M103" t="str">
        <f t="shared" si="10"/>
        <v/>
      </c>
    </row>
    <row r="104" spans="1:13">
      <c r="A104">
        <f t="shared" si="11"/>
        <v>97</v>
      </c>
      <c r="B104" s="5">
        <v>43567</v>
      </c>
      <c r="C104">
        <v>70</v>
      </c>
      <c r="D104" s="3"/>
      <c r="E104">
        <f t="shared" si="12"/>
        <v>14168.559772032953</v>
      </c>
      <c r="F104">
        <f t="shared" si="13"/>
        <v>14168.559772032953</v>
      </c>
      <c r="G104">
        <f t="shared" si="14"/>
        <v>2583.8936956584935</v>
      </c>
      <c r="H104">
        <f t="shared" si="15"/>
        <v>5167.7873913169869</v>
      </c>
      <c r="I104" t="str">
        <f t="shared" si="16"/>
        <v/>
      </c>
      <c r="J104">
        <f t="shared" si="17"/>
        <v>9465.7723807159673</v>
      </c>
      <c r="K104">
        <f t="shared" si="18"/>
        <v>9465.7723807159673</v>
      </c>
      <c r="L104" t="str">
        <f t="shared" si="19"/>
        <v/>
      </c>
      <c r="M104" t="str">
        <f t="shared" si="10"/>
        <v/>
      </c>
    </row>
    <row r="105" spans="1:13">
      <c r="A105">
        <f t="shared" si="11"/>
        <v>98</v>
      </c>
      <c r="B105" s="5">
        <v>43568</v>
      </c>
      <c r="C105">
        <v>136</v>
      </c>
      <c r="D105" s="3"/>
      <c r="E105">
        <f t="shared" si="12"/>
        <v>13971.197458030141</v>
      </c>
      <c r="F105">
        <f t="shared" si="13"/>
        <v>13971.197458030141</v>
      </c>
      <c r="G105">
        <f t="shared" si="14"/>
        <v>2375.9203400701699</v>
      </c>
      <c r="H105">
        <f t="shared" si="15"/>
        <v>4751.8406801403398</v>
      </c>
      <c r="I105" t="str">
        <f t="shared" si="16"/>
        <v/>
      </c>
      <c r="J105">
        <f t="shared" si="17"/>
        <v>9684.3567778898014</v>
      </c>
      <c r="K105">
        <f t="shared" si="18"/>
        <v>9684.3567778898014</v>
      </c>
      <c r="L105" t="str">
        <f t="shared" si="19"/>
        <v/>
      </c>
      <c r="M105" t="str">
        <f t="shared" si="10"/>
        <v/>
      </c>
    </row>
    <row r="106" spans="1:13">
      <c r="A106">
        <f t="shared" si="11"/>
        <v>99</v>
      </c>
      <c r="B106" s="5">
        <v>43569</v>
      </c>
      <c r="C106">
        <v>1349</v>
      </c>
      <c r="D106" s="3"/>
      <c r="E106">
        <f t="shared" si="12"/>
        <v>14991.478746394225</v>
      </c>
      <c r="F106">
        <f t="shared" si="13"/>
        <v>14991.478746394225</v>
      </c>
      <c r="G106">
        <f t="shared" si="14"/>
        <v>3408.6328343737659</v>
      </c>
      <c r="H106">
        <f t="shared" si="15"/>
        <v>6817.2656687475319</v>
      </c>
      <c r="I106" t="str">
        <f t="shared" si="16"/>
        <v/>
      </c>
      <c r="J106">
        <f t="shared" si="17"/>
        <v>8639.2130776466929</v>
      </c>
      <c r="K106">
        <f t="shared" si="18"/>
        <v>8639.2130776466929</v>
      </c>
      <c r="L106" t="str">
        <f t="shared" si="19"/>
        <v/>
      </c>
      <c r="M106" t="str">
        <f t="shared" si="10"/>
        <v/>
      </c>
    </row>
    <row r="107" spans="1:13">
      <c r="A107">
        <f t="shared" si="11"/>
        <v>100</v>
      </c>
      <c r="B107" s="5">
        <v>43570</v>
      </c>
      <c r="C107">
        <v>0</v>
      </c>
      <c r="D107" s="3"/>
      <c r="E107">
        <f t="shared" si="12"/>
        <v>14638.754536902827</v>
      </c>
      <c r="F107">
        <f t="shared" si="13"/>
        <v>14638.754536902827</v>
      </c>
      <c r="G107">
        <f t="shared" si="14"/>
        <v>2954.8684724814389</v>
      </c>
      <c r="H107">
        <f t="shared" si="15"/>
        <v>5909.7369449628777</v>
      </c>
      <c r="I107" t="str">
        <f t="shared" si="16"/>
        <v/>
      </c>
      <c r="J107">
        <f t="shared" si="17"/>
        <v>9194.017591939948</v>
      </c>
      <c r="K107">
        <f t="shared" si="18"/>
        <v>9194.017591939948</v>
      </c>
      <c r="L107" t="str">
        <f t="shared" si="19"/>
        <v/>
      </c>
      <c r="M107" t="str">
        <f t="shared" si="10"/>
        <v/>
      </c>
    </row>
    <row r="108" spans="1:13">
      <c r="A108">
        <f t="shared" si="11"/>
        <v>101</v>
      </c>
      <c r="B108" s="5">
        <v>43571</v>
      </c>
      <c r="C108">
        <v>209.13080000000002</v>
      </c>
      <c r="D108" s="3"/>
      <c r="E108">
        <f t="shared" si="12"/>
        <v>14503.460133137682</v>
      </c>
      <c r="F108">
        <f t="shared" si="13"/>
        <v>14503.460133137682</v>
      </c>
      <c r="G108">
        <f t="shared" si="14"/>
        <v>2770.6409754627371</v>
      </c>
      <c r="H108">
        <f t="shared" si="15"/>
        <v>5541.2819509254741</v>
      </c>
      <c r="I108" t="str">
        <f t="shared" si="16"/>
        <v/>
      </c>
      <c r="J108">
        <f t="shared" si="17"/>
        <v>9427.1781822122066</v>
      </c>
      <c r="K108">
        <f t="shared" si="18"/>
        <v>9427.1781822122066</v>
      </c>
      <c r="L108" t="str">
        <f t="shared" si="19"/>
        <v/>
      </c>
      <c r="M108" t="str">
        <f t="shared" si="10"/>
        <v/>
      </c>
    </row>
    <row r="109" spans="1:13">
      <c r="A109">
        <f t="shared" si="11"/>
        <v>102</v>
      </c>
      <c r="B109" s="5">
        <v>43572</v>
      </c>
      <c r="C109">
        <v>234</v>
      </c>
      <c r="D109" s="3"/>
      <c r="E109">
        <f t="shared" si="12"/>
        <v>14396.218178498521</v>
      </c>
      <c r="F109">
        <f t="shared" si="13"/>
        <v>14396.218178498521</v>
      </c>
      <c r="G109">
        <f t="shared" si="14"/>
        <v>2635.8074297709318</v>
      </c>
      <c r="H109">
        <f t="shared" si="15"/>
        <v>5271.6148595418636</v>
      </c>
      <c r="I109" t="str">
        <f t="shared" si="16"/>
        <v/>
      </c>
      <c r="J109">
        <f t="shared" si="17"/>
        <v>9589.6033189566569</v>
      </c>
      <c r="K109">
        <f t="shared" si="18"/>
        <v>9589.6033189566569</v>
      </c>
      <c r="L109" t="str">
        <f t="shared" si="19"/>
        <v/>
      </c>
      <c r="M109" t="str">
        <f t="shared" si="10"/>
        <v/>
      </c>
    </row>
    <row r="110" spans="1:13">
      <c r="A110">
        <f t="shared" si="11"/>
        <v>103</v>
      </c>
      <c r="B110" s="5">
        <v>43573</v>
      </c>
      <c r="C110">
        <v>134.45320000000001</v>
      </c>
      <c r="D110" s="3"/>
      <c r="E110">
        <f t="shared" si="12"/>
        <v>14191.952646172136</v>
      </c>
      <c r="F110">
        <f t="shared" si="13"/>
        <v>14191.952646172136</v>
      </c>
      <c r="G110">
        <f t="shared" si="14"/>
        <v>2419.3764088657495</v>
      </c>
      <c r="H110">
        <f t="shared" si="15"/>
        <v>4838.7528177314989</v>
      </c>
      <c r="I110" t="str">
        <f t="shared" si="16"/>
        <v/>
      </c>
      <c r="J110">
        <f t="shared" si="17"/>
        <v>9818.1998284406363</v>
      </c>
      <c r="K110">
        <f t="shared" si="18"/>
        <v>9818.1998284406363</v>
      </c>
      <c r="L110" t="str">
        <f t="shared" si="19"/>
        <v/>
      </c>
      <c r="M110" t="str">
        <f t="shared" si="10"/>
        <v/>
      </c>
    </row>
    <row r="111" spans="1:13">
      <c r="A111">
        <f t="shared" si="11"/>
        <v>104</v>
      </c>
      <c r="B111" s="5">
        <v>43574</v>
      </c>
      <c r="C111">
        <v>498</v>
      </c>
      <c r="D111" s="3"/>
      <c r="E111">
        <f t="shared" si="12"/>
        <v>14356.039937296473</v>
      </c>
      <c r="F111">
        <f t="shared" si="13"/>
        <v>14356.039937296473</v>
      </c>
      <c r="G111">
        <f t="shared" si="14"/>
        <v>2595.3039400226776</v>
      </c>
      <c r="H111">
        <f t="shared" si="15"/>
        <v>5190.6078800453552</v>
      </c>
      <c r="I111" t="str">
        <f t="shared" si="16"/>
        <v/>
      </c>
      <c r="J111">
        <f t="shared" si="17"/>
        <v>9630.4320572511169</v>
      </c>
      <c r="K111">
        <f t="shared" si="18"/>
        <v>9630.4320572511169</v>
      </c>
      <c r="L111" t="str">
        <f t="shared" si="19"/>
        <v/>
      </c>
      <c r="M111" t="str">
        <f t="shared" si="10"/>
        <v/>
      </c>
    </row>
    <row r="112" spans="1:13">
      <c r="A112">
        <f t="shared" si="11"/>
        <v>105</v>
      </c>
      <c r="B112" s="5">
        <v>43575</v>
      </c>
      <c r="C112">
        <v>110</v>
      </c>
      <c r="D112" s="3"/>
      <c r="E112">
        <f t="shared" si="12"/>
        <v>14128.266531218851</v>
      </c>
      <c r="F112">
        <f t="shared" si="13"/>
        <v>14128.266531218851</v>
      </c>
      <c r="G112">
        <f t="shared" si="14"/>
        <v>2359.8116287402299</v>
      </c>
      <c r="H112">
        <f t="shared" si="15"/>
        <v>4719.6232574804599</v>
      </c>
      <c r="I112" t="str">
        <f t="shared" si="16"/>
        <v/>
      </c>
      <c r="J112">
        <f t="shared" si="17"/>
        <v>9873.6432737383911</v>
      </c>
      <c r="K112">
        <f t="shared" si="18"/>
        <v>9873.6432737383911</v>
      </c>
      <c r="L112" t="str">
        <f t="shared" si="19"/>
        <v/>
      </c>
      <c r="M112" t="str">
        <f t="shared" si="10"/>
        <v/>
      </c>
    </row>
    <row r="113" spans="1:13">
      <c r="A113">
        <f t="shared" si="11"/>
        <v>106</v>
      </c>
      <c r="B113" s="5">
        <v>43576</v>
      </c>
      <c r="C113">
        <v>1165</v>
      </c>
      <c r="D113" s="3"/>
      <c r="E113">
        <f t="shared" si="12"/>
        <v>14960.85224921171</v>
      </c>
      <c r="F113">
        <f t="shared" si="13"/>
        <v>14960.85224921171</v>
      </c>
      <c r="G113">
        <f t="shared" si="14"/>
        <v>3210.6685485283861</v>
      </c>
      <c r="H113">
        <f t="shared" si="15"/>
        <v>6421.3370970567721</v>
      </c>
      <c r="I113" t="str">
        <f t="shared" si="16"/>
        <v/>
      </c>
      <c r="J113">
        <f t="shared" si="17"/>
        <v>9004.5151521549378</v>
      </c>
      <c r="K113">
        <f t="shared" si="18"/>
        <v>9004.5151521549378</v>
      </c>
      <c r="L113" t="str">
        <f t="shared" si="19"/>
        <v/>
      </c>
      <c r="M113" t="str">
        <f t="shared" si="10"/>
        <v/>
      </c>
    </row>
    <row r="114" spans="1:13">
      <c r="A114">
        <f t="shared" si="11"/>
        <v>107</v>
      </c>
      <c r="B114" s="5">
        <v>43577</v>
      </c>
      <c r="C114">
        <v>0</v>
      </c>
      <c r="D114" s="3"/>
      <c r="E114">
        <f t="shared" si="12"/>
        <v>14608.848629542767</v>
      </c>
      <c r="F114">
        <f t="shared" si="13"/>
        <v>14608.848629542767</v>
      </c>
      <c r="G114">
        <f t="shared" si="14"/>
        <v>2783.2576081422512</v>
      </c>
      <c r="H114">
        <f t="shared" si="15"/>
        <v>5566.5152162845025</v>
      </c>
      <c r="I114" t="str">
        <f t="shared" si="16"/>
        <v/>
      </c>
      <c r="J114">
        <f t="shared" si="17"/>
        <v>9507.333413258264</v>
      </c>
      <c r="K114">
        <f t="shared" si="18"/>
        <v>9507.333413258264</v>
      </c>
      <c r="L114" t="str">
        <f t="shared" si="19"/>
        <v/>
      </c>
      <c r="M114" t="str">
        <f t="shared" si="10"/>
        <v/>
      </c>
    </row>
    <row r="115" spans="1:13">
      <c r="A115">
        <f t="shared" si="11"/>
        <v>108</v>
      </c>
      <c r="B115" s="5">
        <v>43578</v>
      </c>
      <c r="C115">
        <v>0</v>
      </c>
      <c r="D115" s="3"/>
      <c r="E115">
        <f t="shared" si="12"/>
        <v>14265.127061336938</v>
      </c>
      <c r="F115">
        <f t="shared" si="13"/>
        <v>14265.127061336938</v>
      </c>
      <c r="G115">
        <f t="shared" si="14"/>
        <v>2412.7445098100688</v>
      </c>
      <c r="H115">
        <f t="shared" si="15"/>
        <v>4825.4890196201377</v>
      </c>
      <c r="I115" t="str">
        <f t="shared" si="16"/>
        <v/>
      </c>
      <c r="J115">
        <f t="shared" si="17"/>
        <v>9904.6380417168002</v>
      </c>
      <c r="K115">
        <f t="shared" si="18"/>
        <v>9904.6380417168002</v>
      </c>
      <c r="L115" t="str">
        <f t="shared" si="19"/>
        <v/>
      </c>
      <c r="M115" t="str">
        <f t="shared" si="10"/>
        <v/>
      </c>
    </row>
    <row r="116" spans="1:13">
      <c r="A116">
        <f t="shared" si="11"/>
        <v>109</v>
      </c>
      <c r="B116" s="5">
        <v>43579</v>
      </c>
      <c r="C116">
        <v>286.00479999999999</v>
      </c>
      <c r="D116" s="3"/>
      <c r="E116">
        <f t="shared" si="12"/>
        <v>14215.497481892238</v>
      </c>
      <c r="F116">
        <f t="shared" si="13"/>
        <v>14215.497481892238</v>
      </c>
      <c r="G116">
        <f t="shared" si="14"/>
        <v>2377.5596932979342</v>
      </c>
      <c r="H116">
        <f t="shared" si="15"/>
        <v>4755.1193865958685</v>
      </c>
      <c r="I116" t="str">
        <f t="shared" si="16"/>
        <v/>
      </c>
      <c r="J116">
        <f t="shared" si="17"/>
        <v>9925.3780952963698</v>
      </c>
      <c r="K116">
        <f t="shared" si="18"/>
        <v>9925.3780952963698</v>
      </c>
      <c r="L116" t="str">
        <f t="shared" si="19"/>
        <v/>
      </c>
      <c r="M116" t="str">
        <f t="shared" si="10"/>
        <v/>
      </c>
    </row>
    <row r="117" spans="1:13">
      <c r="A117">
        <f t="shared" si="11"/>
        <v>110</v>
      </c>
      <c r="B117" s="5">
        <v>43580</v>
      </c>
      <c r="C117">
        <v>0</v>
      </c>
      <c r="D117" s="3"/>
      <c r="E117">
        <f t="shared" si="12"/>
        <v>13881.030802744031</v>
      </c>
      <c r="F117">
        <f t="shared" si="13"/>
        <v>13881.030802744031</v>
      </c>
      <c r="G117">
        <f t="shared" si="14"/>
        <v>2061.0539534567993</v>
      </c>
      <c r="H117">
        <f t="shared" si="15"/>
        <v>4122.1079069135985</v>
      </c>
      <c r="I117" t="str">
        <f t="shared" si="16"/>
        <v/>
      </c>
      <c r="J117">
        <f t="shared" si="17"/>
        <v>10223.922895830434</v>
      </c>
      <c r="K117">
        <f t="shared" si="18"/>
        <v>10223.922895830434</v>
      </c>
      <c r="L117" t="str">
        <f t="shared" si="19"/>
        <v/>
      </c>
      <c r="M117" t="str">
        <f t="shared" si="10"/>
        <v/>
      </c>
    </row>
    <row r="118" spans="1:13">
      <c r="A118">
        <f t="shared" si="11"/>
        <v>111</v>
      </c>
      <c r="B118" s="5">
        <v>43581</v>
      </c>
      <c r="C118">
        <v>176.1848</v>
      </c>
      <c r="D118" s="3"/>
      <c r="E118">
        <f t="shared" si="12"/>
        <v>13730.618360427208</v>
      </c>
      <c r="F118">
        <f t="shared" si="13"/>
        <v>13730.618360427208</v>
      </c>
      <c r="G118">
        <f t="shared" si="14"/>
        <v>1962.8669224444386</v>
      </c>
      <c r="H118">
        <f t="shared" si="15"/>
        <v>3925.7338448888772</v>
      </c>
      <c r="I118" t="str">
        <f t="shared" si="16"/>
        <v/>
      </c>
      <c r="J118">
        <f t="shared" si="17"/>
        <v>10269.884515538331</v>
      </c>
      <c r="K118">
        <f t="shared" si="18"/>
        <v>10269.884515538331</v>
      </c>
      <c r="L118" t="str">
        <f t="shared" si="19"/>
        <v/>
      </c>
      <c r="M118" t="str">
        <f t="shared" si="10"/>
        <v/>
      </c>
    </row>
    <row r="119" spans="1:13">
      <c r="A119">
        <f t="shared" si="11"/>
        <v>112</v>
      </c>
      <c r="B119" s="5">
        <v>43582</v>
      </c>
      <c r="C119">
        <v>0</v>
      </c>
      <c r="D119" s="3"/>
      <c r="E119">
        <f t="shared" si="12"/>
        <v>13407.560069184616</v>
      </c>
      <c r="F119">
        <f t="shared" si="13"/>
        <v>13407.560069184616</v>
      </c>
      <c r="G119">
        <f t="shared" si="14"/>
        <v>1701.5659552177376</v>
      </c>
      <c r="H119">
        <f t="shared" si="15"/>
        <v>3403.1319104354752</v>
      </c>
      <c r="I119" t="str">
        <f t="shared" si="16"/>
        <v/>
      </c>
      <c r="J119">
        <f t="shared" si="17"/>
        <v>10469.42815874914</v>
      </c>
      <c r="K119">
        <f t="shared" si="18"/>
        <v>10469.42815874914</v>
      </c>
      <c r="L119" t="str">
        <f t="shared" si="19"/>
        <v/>
      </c>
      <c r="M119" t="str">
        <f t="shared" si="10"/>
        <v/>
      </c>
    </row>
    <row r="120" spans="1:13">
      <c r="A120">
        <f t="shared" si="11"/>
        <v>113</v>
      </c>
      <c r="B120" s="5">
        <v>43583</v>
      </c>
      <c r="C120">
        <v>0</v>
      </c>
      <c r="D120" s="3"/>
      <c r="E120">
        <f t="shared" si="12"/>
        <v>13092.10279464797</v>
      </c>
      <c r="F120">
        <f t="shared" si="13"/>
        <v>13092.10279464797</v>
      </c>
      <c r="G120">
        <f t="shared" si="14"/>
        <v>1475.0499215455638</v>
      </c>
      <c r="H120">
        <f t="shared" si="15"/>
        <v>2950.0998430911277</v>
      </c>
      <c r="I120" t="str">
        <f t="shared" si="16"/>
        <v/>
      </c>
      <c r="J120">
        <f t="shared" si="17"/>
        <v>10607.002951556842</v>
      </c>
      <c r="K120">
        <f t="shared" si="18"/>
        <v>10607.002951556842</v>
      </c>
      <c r="L120" t="str">
        <f t="shared" si="19"/>
        <v/>
      </c>
      <c r="M120" t="str">
        <f t="shared" si="10"/>
        <v/>
      </c>
    </row>
    <row r="121" spans="1:13">
      <c r="A121">
        <f t="shared" si="11"/>
        <v>114</v>
      </c>
      <c r="B121" s="5">
        <v>43584</v>
      </c>
      <c r="C121">
        <v>284</v>
      </c>
      <c r="D121" s="3"/>
      <c r="E121">
        <f t="shared" si="12"/>
        <v>13068.06769771445</v>
      </c>
      <c r="F121">
        <f t="shared" si="13"/>
        <v>13068.06769771445</v>
      </c>
      <c r="G121">
        <f t="shared" si="14"/>
        <v>1562.6881780160886</v>
      </c>
      <c r="H121">
        <f t="shared" si="15"/>
        <v>3125.3763560321772</v>
      </c>
      <c r="I121" t="str">
        <f t="shared" si="16"/>
        <v/>
      </c>
      <c r="J121">
        <f t="shared" si="17"/>
        <v>10407.691341682274</v>
      </c>
      <c r="K121">
        <f t="shared" si="18"/>
        <v>10407.691341682274</v>
      </c>
      <c r="L121" t="str">
        <f t="shared" si="19"/>
        <v/>
      </c>
      <c r="M121" t="str">
        <f t="shared" si="10"/>
        <v/>
      </c>
    </row>
    <row r="122" spans="1:13">
      <c r="A122">
        <f t="shared" si="11"/>
        <v>115</v>
      </c>
      <c r="B122" s="5">
        <v>43585</v>
      </c>
      <c r="C122">
        <v>529</v>
      </c>
      <c r="D122" s="3"/>
      <c r="E122">
        <f t="shared" si="12"/>
        <v>13289.598106072926</v>
      </c>
      <c r="F122">
        <f t="shared" si="13"/>
        <v>13289.598106072926</v>
      </c>
      <c r="G122">
        <f t="shared" si="14"/>
        <v>1883.6598457230248</v>
      </c>
      <c r="H122">
        <f t="shared" si="15"/>
        <v>3767.3196914460495</v>
      </c>
      <c r="I122" t="str">
        <f t="shared" si="16"/>
        <v/>
      </c>
      <c r="J122">
        <f t="shared" si="17"/>
        <v>9987.2784146268768</v>
      </c>
      <c r="K122">
        <f t="shared" si="18"/>
        <v>9987.2784146268768</v>
      </c>
      <c r="L122" t="str">
        <f t="shared" si="19"/>
        <v/>
      </c>
      <c r="M122" t="str">
        <f t="shared" si="10"/>
        <v/>
      </c>
    </row>
    <row r="123" spans="1:13">
      <c r="A123">
        <f t="shared" si="11"/>
        <v>116</v>
      </c>
      <c r="B123" s="5">
        <v>43586</v>
      </c>
      <c r="C123">
        <v>80</v>
      </c>
      <c r="D123" s="3"/>
      <c r="E123">
        <f t="shared" si="12"/>
        <v>13056.916277567489</v>
      </c>
      <c r="F123">
        <f t="shared" si="13"/>
        <v>13056.916277567489</v>
      </c>
      <c r="G123">
        <f t="shared" si="14"/>
        <v>1712.9030909041269</v>
      </c>
      <c r="H123">
        <f t="shared" si="15"/>
        <v>3425.8061818082538</v>
      </c>
      <c r="I123" t="str">
        <f t="shared" si="16"/>
        <v/>
      </c>
      <c r="J123">
        <f t="shared" si="17"/>
        <v>10096.110095759235</v>
      </c>
      <c r="K123">
        <f t="shared" si="18"/>
        <v>10096.110095759235</v>
      </c>
      <c r="L123" t="str">
        <f t="shared" si="19"/>
        <v/>
      </c>
      <c r="M123" t="str">
        <f t="shared" si="10"/>
        <v/>
      </c>
    </row>
    <row r="124" spans="1:13">
      <c r="A124">
        <f t="shared" si="11"/>
        <v>117</v>
      </c>
      <c r="B124" s="5">
        <v>43587</v>
      </c>
      <c r="C124">
        <v>394</v>
      </c>
      <c r="D124" s="3"/>
      <c r="E124">
        <f t="shared" si="12"/>
        <v>13143.709060033456</v>
      </c>
      <c r="F124">
        <f t="shared" si="13"/>
        <v>13143.709060033456</v>
      </c>
      <c r="G124">
        <f t="shared" si="14"/>
        <v>1878.877833918564</v>
      </c>
      <c r="H124">
        <f t="shared" si="15"/>
        <v>3757.7556678371279</v>
      </c>
      <c r="I124" t="str">
        <f t="shared" si="16"/>
        <v/>
      </c>
      <c r="J124">
        <f t="shared" si="17"/>
        <v>9850.9533921963284</v>
      </c>
      <c r="K124">
        <f t="shared" si="18"/>
        <v>9850.9533921963284</v>
      </c>
      <c r="L124" t="str">
        <f t="shared" si="19"/>
        <v/>
      </c>
      <c r="M124" t="str">
        <f t="shared" si="10"/>
        <v/>
      </c>
    </row>
    <row r="125" spans="1:13">
      <c r="A125">
        <f t="shared" si="11"/>
        <v>118</v>
      </c>
      <c r="B125" s="5">
        <v>43588</v>
      </c>
      <c r="C125">
        <v>512</v>
      </c>
      <c r="D125" s="3"/>
      <c r="E125">
        <f t="shared" si="12"/>
        <v>13346.45975471724</v>
      </c>
      <c r="F125">
        <f t="shared" si="13"/>
        <v>13346.45975471724</v>
      </c>
      <c r="G125">
        <f t="shared" si="14"/>
        <v>2140.7576705544952</v>
      </c>
      <c r="H125">
        <f t="shared" si="15"/>
        <v>4281.5153411089905</v>
      </c>
      <c r="I125" t="str">
        <f t="shared" si="16"/>
        <v/>
      </c>
      <c r="J125">
        <f t="shared" si="17"/>
        <v>9529.9444136082493</v>
      </c>
      <c r="K125">
        <f t="shared" si="18"/>
        <v>9529.9444136082493</v>
      </c>
      <c r="L125" t="str">
        <f t="shared" si="19"/>
        <v/>
      </c>
      <c r="M125" t="str">
        <f t="shared" si="10"/>
        <v/>
      </c>
    </row>
    <row r="126" spans="1:13">
      <c r="A126">
        <f t="shared" si="11"/>
        <v>119</v>
      </c>
      <c r="B126" s="5">
        <v>43589</v>
      </c>
      <c r="C126">
        <v>145.43520000000001</v>
      </c>
      <c r="D126" s="3"/>
      <c r="E126">
        <f t="shared" si="12"/>
        <v>13177.875267525027</v>
      </c>
      <c r="F126">
        <f t="shared" si="13"/>
        <v>13177.875267525027</v>
      </c>
      <c r="G126">
        <f t="shared" si="14"/>
        <v>2001.2107133243721</v>
      </c>
      <c r="H126">
        <f t="shared" si="15"/>
        <v>4002.4214266487443</v>
      </c>
      <c r="I126" t="str">
        <f t="shared" si="16"/>
        <v/>
      </c>
      <c r="J126">
        <f t="shared" si="17"/>
        <v>9640.4538408762819</v>
      </c>
      <c r="K126">
        <f t="shared" si="18"/>
        <v>9640.4538408762819</v>
      </c>
      <c r="L126" t="str">
        <f t="shared" si="19"/>
        <v/>
      </c>
      <c r="M126" t="str">
        <f t="shared" si="10"/>
        <v/>
      </c>
    </row>
    <row r="127" spans="1:13">
      <c r="A127">
        <f t="shared" si="11"/>
        <v>120</v>
      </c>
      <c r="B127" s="5">
        <v>43590</v>
      </c>
      <c r="C127">
        <v>0</v>
      </c>
      <c r="D127" s="3"/>
      <c r="E127">
        <f t="shared" si="12"/>
        <v>12867.822088973046</v>
      </c>
      <c r="F127">
        <f t="shared" si="13"/>
        <v>12867.822088973046</v>
      </c>
      <c r="G127">
        <f t="shared" si="14"/>
        <v>1734.8053401241946</v>
      </c>
      <c r="H127">
        <f t="shared" si="15"/>
        <v>3469.6106802483891</v>
      </c>
      <c r="I127" t="str">
        <f t="shared" si="16"/>
        <v/>
      </c>
      <c r="J127">
        <f t="shared" si="17"/>
        <v>9863.2114087246555</v>
      </c>
      <c r="K127">
        <f t="shared" si="18"/>
        <v>9863.2114087246555</v>
      </c>
      <c r="L127" t="str">
        <f t="shared" si="19"/>
        <v/>
      </c>
      <c r="M127" t="str">
        <f t="shared" si="10"/>
        <v/>
      </c>
    </row>
    <row r="128" spans="1:13">
      <c r="A128">
        <f t="shared" si="11"/>
        <v>121</v>
      </c>
      <c r="B128" s="5">
        <v>43591</v>
      </c>
      <c r="C128">
        <v>418</v>
      </c>
      <c r="D128" s="3"/>
      <c r="E128">
        <f t="shared" si="12"/>
        <v>12983.063938760502</v>
      </c>
      <c r="F128">
        <f t="shared" si="13"/>
        <v>12983.063938760502</v>
      </c>
      <c r="G128">
        <f t="shared" si="14"/>
        <v>1921.8644097222611</v>
      </c>
      <c r="H128">
        <f t="shared" si="15"/>
        <v>3843.7288194445223</v>
      </c>
      <c r="I128" t="str">
        <f t="shared" si="16"/>
        <v/>
      </c>
      <c r="J128">
        <f t="shared" si="17"/>
        <v>9604.3351193159797</v>
      </c>
      <c r="K128">
        <f t="shared" si="18"/>
        <v>9604.3351193159797</v>
      </c>
      <c r="L128" t="str">
        <f t="shared" si="19"/>
        <v/>
      </c>
      <c r="M128" t="str">
        <f t="shared" si="10"/>
        <v/>
      </c>
    </row>
    <row r="129" spans="1:13">
      <c r="A129">
        <f t="shared" si="11"/>
        <v>122</v>
      </c>
      <c r="B129" s="5">
        <v>43592</v>
      </c>
      <c r="C129">
        <v>774</v>
      </c>
      <c r="D129" s="3"/>
      <c r="E129">
        <f t="shared" si="12"/>
        <v>13451.594342195385</v>
      </c>
      <c r="F129">
        <f t="shared" si="13"/>
        <v>13451.594342195385</v>
      </c>
      <c r="G129">
        <f t="shared" si="14"/>
        <v>2440.0217831046562</v>
      </c>
      <c r="H129">
        <f t="shared" si="15"/>
        <v>4880.0435662093123</v>
      </c>
      <c r="I129" t="str">
        <f t="shared" si="16"/>
        <v/>
      </c>
      <c r="J129">
        <f t="shared" si="17"/>
        <v>9036.5507759860739</v>
      </c>
      <c r="K129">
        <f t="shared" si="18"/>
        <v>9036.5507759860739</v>
      </c>
      <c r="L129" t="str">
        <f t="shared" si="19"/>
        <v/>
      </c>
      <c r="M129" t="str">
        <f t="shared" si="10"/>
        <v/>
      </c>
    </row>
    <row r="130" spans="1:13">
      <c r="A130">
        <f t="shared" si="11"/>
        <v>123</v>
      </c>
      <c r="B130" s="5">
        <v>43593</v>
      </c>
      <c r="C130">
        <v>0</v>
      </c>
      <c r="D130" s="3"/>
      <c r="E130">
        <f t="shared" si="12"/>
        <v>13135.101015485301</v>
      </c>
      <c r="F130">
        <f t="shared" si="13"/>
        <v>13135.101015485301</v>
      </c>
      <c r="G130">
        <f t="shared" si="14"/>
        <v>2115.2009586824574</v>
      </c>
      <c r="H130">
        <f t="shared" si="15"/>
        <v>4230.4019173649149</v>
      </c>
      <c r="I130" t="str">
        <f t="shared" si="16"/>
        <v/>
      </c>
      <c r="J130">
        <f t="shared" si="17"/>
        <v>9369.6990981203853</v>
      </c>
      <c r="K130">
        <f t="shared" si="18"/>
        <v>9369.6990981203853</v>
      </c>
      <c r="L130" t="str">
        <f t="shared" si="19"/>
        <v/>
      </c>
      <c r="M130" t="str">
        <f t="shared" si="10"/>
        <v/>
      </c>
    </row>
    <row r="131" spans="1:13">
      <c r="A131">
        <f t="shared" si="11"/>
        <v>124</v>
      </c>
      <c r="B131" s="5">
        <v>43594</v>
      </c>
      <c r="C131">
        <v>349</v>
      </c>
      <c r="D131" s="3"/>
      <c r="E131">
        <f t="shared" si="12"/>
        <v>13175.054242938526</v>
      </c>
      <c r="F131">
        <f t="shared" si="13"/>
        <v>13175.054242938526</v>
      </c>
      <c r="G131">
        <f t="shared" si="14"/>
        <v>2182.6209646122193</v>
      </c>
      <c r="H131">
        <f t="shared" si="15"/>
        <v>4365.2419292244385</v>
      </c>
      <c r="I131" t="str">
        <f t="shared" si="16"/>
        <v/>
      </c>
      <c r="J131">
        <f t="shared" si="17"/>
        <v>9274.8123137140865</v>
      </c>
      <c r="K131">
        <f t="shared" si="18"/>
        <v>9274.8123137140865</v>
      </c>
      <c r="L131" t="str">
        <f t="shared" si="19"/>
        <v/>
      </c>
      <c r="M131" t="str">
        <f t="shared" ref="M131:M150" si="20">IF(L131="","",(ABS(L131)/D131)*100)</f>
        <v/>
      </c>
    </row>
    <row r="132" spans="1:13">
      <c r="A132">
        <f t="shared" si="11"/>
        <v>125</v>
      </c>
      <c r="B132" s="5">
        <v>43595</v>
      </c>
      <c r="C132">
        <v>774</v>
      </c>
      <c r="D132" s="3"/>
      <c r="E132">
        <f t="shared" si="12"/>
        <v>13639.067438336977</v>
      </c>
      <c r="F132">
        <f t="shared" si="13"/>
        <v>13639.067438336977</v>
      </c>
      <c r="G132">
        <f t="shared" si="14"/>
        <v>2666.065877753756</v>
      </c>
      <c r="H132">
        <f t="shared" si="15"/>
        <v>5332.131755507512</v>
      </c>
      <c r="I132" t="str">
        <f t="shared" si="16"/>
        <v/>
      </c>
      <c r="J132">
        <f t="shared" si="17"/>
        <v>8771.9356828294658</v>
      </c>
      <c r="K132">
        <f t="shared" si="18"/>
        <v>8771.9356828294658</v>
      </c>
      <c r="L132" t="str">
        <f t="shared" si="19"/>
        <v/>
      </c>
      <c r="M132" t="str">
        <f t="shared" si="20"/>
        <v/>
      </c>
    </row>
    <row r="133" spans="1:13">
      <c r="A133">
        <f t="shared" si="11"/>
        <v>126</v>
      </c>
      <c r="B133" s="5">
        <v>43596</v>
      </c>
      <c r="C133">
        <v>692</v>
      </c>
      <c r="D133" s="3"/>
      <c r="E133">
        <f t="shared" si="12"/>
        <v>14010.1631858766</v>
      </c>
      <c r="F133">
        <f t="shared" si="13"/>
        <v>14010.1631858766</v>
      </c>
      <c r="G133">
        <f t="shared" si="14"/>
        <v>3003.1535887028003</v>
      </c>
      <c r="H133">
        <f t="shared" si="15"/>
        <v>6006.3071774056007</v>
      </c>
      <c r="I133" t="str">
        <f t="shared" si="16"/>
        <v/>
      </c>
      <c r="J133">
        <f t="shared" si="17"/>
        <v>8468.8560084709989</v>
      </c>
      <c r="K133">
        <f t="shared" si="18"/>
        <v>8468.8560084709989</v>
      </c>
      <c r="L133" t="str">
        <f t="shared" si="19"/>
        <v/>
      </c>
      <c r="M133" t="str">
        <f t="shared" si="20"/>
        <v/>
      </c>
    </row>
    <row r="134" spans="1:13">
      <c r="A134">
        <f t="shared" si="11"/>
        <v>127</v>
      </c>
      <c r="B134" s="5">
        <v>43597</v>
      </c>
      <c r="C134">
        <v>0</v>
      </c>
      <c r="D134" s="3"/>
      <c r="E134">
        <f t="shared" si="12"/>
        <v>13680.527676386089</v>
      </c>
      <c r="F134">
        <f t="shared" si="13"/>
        <v>13680.527676386089</v>
      </c>
      <c r="G134">
        <f t="shared" si="14"/>
        <v>2603.3674756019041</v>
      </c>
      <c r="H134">
        <f t="shared" si="15"/>
        <v>5206.7349512038081</v>
      </c>
      <c r="I134" t="str">
        <f t="shared" si="16"/>
        <v/>
      </c>
      <c r="J134">
        <f t="shared" si="17"/>
        <v>8938.7927251822803</v>
      </c>
      <c r="K134">
        <f t="shared" si="18"/>
        <v>8938.7927251822803</v>
      </c>
      <c r="L134" t="str">
        <f t="shared" si="19"/>
        <v/>
      </c>
      <c r="M134" t="str">
        <f t="shared" si="20"/>
        <v/>
      </c>
    </row>
    <row r="135" spans="1:13">
      <c r="A135">
        <f t="shared" si="11"/>
        <v>128</v>
      </c>
      <c r="B135" s="5">
        <v>43598</v>
      </c>
      <c r="C135">
        <v>475</v>
      </c>
      <c r="D135" s="3"/>
      <c r="E135">
        <f t="shared" si="12"/>
        <v>13833.647934453418</v>
      </c>
      <c r="F135">
        <f t="shared" si="13"/>
        <v>13833.647934453418</v>
      </c>
      <c r="G135">
        <f t="shared" si="14"/>
        <v>2731.8017295277109</v>
      </c>
      <c r="H135">
        <f t="shared" si="15"/>
        <v>5463.6034590554218</v>
      </c>
      <c r="I135" t="str">
        <f t="shared" si="16"/>
        <v/>
      </c>
      <c r="J135">
        <f t="shared" si="17"/>
        <v>8835.0444753979973</v>
      </c>
      <c r="K135">
        <f t="shared" si="18"/>
        <v>8835.0444753979973</v>
      </c>
      <c r="L135" t="str">
        <f t="shared" si="19"/>
        <v/>
      </c>
      <c r="M135" t="str">
        <f t="shared" si="20"/>
        <v/>
      </c>
    </row>
    <row r="136" spans="1:13">
      <c r="A136">
        <f t="shared" ref="A136:A199" si="21">A135+1</f>
        <v>129</v>
      </c>
      <c r="B136" s="5">
        <v>43599</v>
      </c>
      <c r="C136">
        <v>835</v>
      </c>
      <c r="D136" s="3"/>
      <c r="E136">
        <f t="shared" ref="E136:E199" si="22">(E135*EXP(-1/$O$5)+C136)</f>
        <v>14343.165531109051</v>
      </c>
      <c r="F136">
        <f t="shared" ref="F136:F199" si="23">E136*$O$3</f>
        <v>14343.165531109051</v>
      </c>
      <c r="G136">
        <f t="shared" ref="G136:G199" si="24">(G135*EXP(-1/$O$6)+C136)</f>
        <v>3203.1385458268956</v>
      </c>
      <c r="H136">
        <f t="shared" ref="H136:H199" si="25">G136*$O$4</f>
        <v>6406.2770916537911</v>
      </c>
      <c r="I136" t="str">
        <f t="shared" ref="I136:I199" si="26">IF(ISBLANK(D136),"",($O$2+((E135*EXP(-1/$O$5))*$O$3)-((G135*EXP(-1/$O$6))*$O$4)))</f>
        <v/>
      </c>
      <c r="J136">
        <f t="shared" ref="J136:J199" si="27">$O$2+F136-H136</f>
        <v>8401.8884394552588</v>
      </c>
      <c r="K136">
        <f t="shared" ref="K136:K199" si="28">IF(I136="",J136,I136)</f>
        <v>8401.8884394552588</v>
      </c>
      <c r="L136" t="str">
        <f t="shared" ref="L136:L199" si="29">IF(ISBLANK(D136),"",(K136-D136))</f>
        <v/>
      </c>
      <c r="M136" t="str">
        <f t="shared" si="20"/>
        <v/>
      </c>
    </row>
    <row r="137" spans="1:13">
      <c r="A137">
        <f t="shared" si="21"/>
        <v>130</v>
      </c>
      <c r="B137" s="5">
        <v>43600</v>
      </c>
      <c r="C137">
        <v>686</v>
      </c>
      <c r="D137" s="3"/>
      <c r="E137">
        <f t="shared" si="22"/>
        <v>14691.695038094373</v>
      </c>
      <c r="F137">
        <f t="shared" si="23"/>
        <v>14691.695038094373</v>
      </c>
      <c r="G137">
        <f t="shared" si="24"/>
        <v>3462.7300152152702</v>
      </c>
      <c r="H137">
        <f t="shared" si="25"/>
        <v>6925.4600304305404</v>
      </c>
      <c r="I137" t="str">
        <f t="shared" si="26"/>
        <v/>
      </c>
      <c r="J137">
        <f t="shared" si="27"/>
        <v>8231.2350076638322</v>
      </c>
      <c r="K137">
        <f t="shared" si="28"/>
        <v>8231.2350076638322</v>
      </c>
      <c r="L137" t="str">
        <f t="shared" si="29"/>
        <v/>
      </c>
      <c r="M137" t="str">
        <f t="shared" si="20"/>
        <v/>
      </c>
    </row>
    <row r="138" spans="1:13">
      <c r="A138">
        <f t="shared" si="21"/>
        <v>131</v>
      </c>
      <c r="B138" s="5">
        <v>43601</v>
      </c>
      <c r="C138">
        <v>0</v>
      </c>
      <c r="D138" s="3"/>
      <c r="E138">
        <f t="shared" si="22"/>
        <v>14346.024233628405</v>
      </c>
      <c r="F138">
        <f t="shared" si="23"/>
        <v>14346.024233628405</v>
      </c>
      <c r="G138">
        <f t="shared" si="24"/>
        <v>3001.7641229917276</v>
      </c>
      <c r="H138">
        <f t="shared" si="25"/>
        <v>6003.5282459834552</v>
      </c>
      <c r="I138" t="str">
        <f t="shared" si="26"/>
        <v/>
      </c>
      <c r="J138">
        <f t="shared" si="27"/>
        <v>8807.4959876449502</v>
      </c>
      <c r="K138">
        <f t="shared" si="28"/>
        <v>8807.4959876449502</v>
      </c>
      <c r="L138" t="str">
        <f t="shared" si="29"/>
        <v/>
      </c>
      <c r="M138" t="str">
        <f t="shared" si="20"/>
        <v/>
      </c>
    </row>
    <row r="139" spans="1:13">
      <c r="A139">
        <f t="shared" si="21"/>
        <v>132</v>
      </c>
      <c r="B139" s="5">
        <v>43602</v>
      </c>
      <c r="C139">
        <v>372</v>
      </c>
      <c r="D139" s="3"/>
      <c r="E139">
        <f t="shared" si="22"/>
        <v>14380.486480165084</v>
      </c>
      <c r="F139">
        <f t="shared" si="23"/>
        <v>14380.486480165084</v>
      </c>
      <c r="G139">
        <f t="shared" si="24"/>
        <v>2974.1629784845145</v>
      </c>
      <c r="H139">
        <f t="shared" si="25"/>
        <v>5948.325956969029</v>
      </c>
      <c r="I139" t="str">
        <f t="shared" si="26"/>
        <v/>
      </c>
      <c r="J139">
        <f t="shared" si="27"/>
        <v>8897.1605231960548</v>
      </c>
      <c r="K139">
        <f t="shared" si="28"/>
        <v>8897.1605231960548</v>
      </c>
      <c r="L139" t="str">
        <f t="shared" si="29"/>
        <v/>
      </c>
      <c r="M139" t="str">
        <f t="shared" si="20"/>
        <v/>
      </c>
    </row>
    <row r="140" spans="1:13">
      <c r="A140">
        <f t="shared" si="21"/>
        <v>133</v>
      </c>
      <c r="B140" s="5">
        <v>43603</v>
      </c>
      <c r="C140">
        <v>762</v>
      </c>
      <c r="D140" s="3"/>
      <c r="E140">
        <f t="shared" si="22"/>
        <v>14804.137888166581</v>
      </c>
      <c r="F140">
        <f t="shared" si="23"/>
        <v>14804.137888166581</v>
      </c>
      <c r="G140">
        <f t="shared" si="24"/>
        <v>3340.2361563034005</v>
      </c>
      <c r="H140">
        <f t="shared" si="25"/>
        <v>6680.4723126068011</v>
      </c>
      <c r="I140" t="str">
        <f t="shared" si="26"/>
        <v/>
      </c>
      <c r="J140">
        <f t="shared" si="27"/>
        <v>8588.6655755597785</v>
      </c>
      <c r="K140">
        <f t="shared" si="28"/>
        <v>8588.6655755597785</v>
      </c>
      <c r="L140" t="str">
        <f t="shared" si="29"/>
        <v/>
      </c>
      <c r="M140" t="str">
        <f t="shared" si="20"/>
        <v/>
      </c>
    </row>
    <row r="141" spans="1:13">
      <c r="A141">
        <f t="shared" si="21"/>
        <v>134</v>
      </c>
      <c r="B141" s="5">
        <v>43604</v>
      </c>
      <c r="C141">
        <v>132.2568</v>
      </c>
      <c r="D141" s="3"/>
      <c r="E141">
        <f t="shared" si="22"/>
        <v>14588.078293090399</v>
      </c>
      <c r="F141">
        <f t="shared" si="23"/>
        <v>14588.078293090399</v>
      </c>
      <c r="G141">
        <f t="shared" si="24"/>
        <v>3027.8337038459113</v>
      </c>
      <c r="H141">
        <f t="shared" si="25"/>
        <v>6055.6674076918225</v>
      </c>
      <c r="I141" t="str">
        <f t="shared" si="26"/>
        <v/>
      </c>
      <c r="J141">
        <f t="shared" si="27"/>
        <v>8997.4108853985763</v>
      </c>
      <c r="K141">
        <f t="shared" si="28"/>
        <v>8997.4108853985763</v>
      </c>
      <c r="L141" t="str">
        <f t="shared" si="29"/>
        <v/>
      </c>
      <c r="M141" t="str">
        <f t="shared" si="20"/>
        <v/>
      </c>
    </row>
    <row r="142" spans="1:13">
      <c r="A142">
        <f t="shared" si="21"/>
        <v>135</v>
      </c>
      <c r="B142" s="5">
        <v>43605</v>
      </c>
      <c r="C142">
        <v>485</v>
      </c>
      <c r="D142" s="3"/>
      <c r="E142">
        <f t="shared" si="22"/>
        <v>14729.84541586896</v>
      </c>
      <c r="F142">
        <f t="shared" si="23"/>
        <v>14729.84541586896</v>
      </c>
      <c r="G142">
        <f t="shared" si="24"/>
        <v>3109.762121982757</v>
      </c>
      <c r="H142">
        <f t="shared" si="25"/>
        <v>6219.524243965514</v>
      </c>
      <c r="I142" t="str">
        <f t="shared" si="26"/>
        <v/>
      </c>
      <c r="J142">
        <f t="shared" si="27"/>
        <v>8975.3211719034462</v>
      </c>
      <c r="K142">
        <f t="shared" si="28"/>
        <v>8975.3211719034462</v>
      </c>
      <c r="L142" t="str">
        <f t="shared" si="29"/>
        <v/>
      </c>
      <c r="M142" t="str">
        <f t="shared" si="20"/>
        <v/>
      </c>
    </row>
    <row r="143" spans="1:13">
      <c r="A143">
        <f t="shared" si="21"/>
        <v>136</v>
      </c>
      <c r="B143" s="5">
        <v>43606</v>
      </c>
      <c r="C143">
        <v>778</v>
      </c>
      <c r="D143" s="3"/>
      <c r="E143">
        <f t="shared" si="22"/>
        <v>15161.276997360377</v>
      </c>
      <c r="F143">
        <f t="shared" si="23"/>
        <v>15161.276997360377</v>
      </c>
      <c r="G143">
        <f t="shared" si="24"/>
        <v>3473.7840570270805</v>
      </c>
      <c r="H143">
        <f t="shared" si="25"/>
        <v>6947.568114054161</v>
      </c>
      <c r="I143" t="str">
        <f t="shared" si="26"/>
        <v/>
      </c>
      <c r="J143">
        <f t="shared" si="27"/>
        <v>8678.7088833062153</v>
      </c>
      <c r="K143">
        <f t="shared" si="28"/>
        <v>8678.7088833062153</v>
      </c>
      <c r="L143" t="str">
        <f t="shared" si="29"/>
        <v/>
      </c>
      <c r="M143" t="str">
        <f t="shared" si="20"/>
        <v/>
      </c>
    </row>
    <row r="144" spans="1:13">
      <c r="A144">
        <f t="shared" si="21"/>
        <v>137</v>
      </c>
      <c r="B144" s="5">
        <v>43607</v>
      </c>
      <c r="C144">
        <v>680</v>
      </c>
      <c r="D144" s="3"/>
      <c r="E144">
        <f t="shared" si="22"/>
        <v>15484.557721414345</v>
      </c>
      <c r="F144">
        <f t="shared" si="23"/>
        <v>15484.557721414345</v>
      </c>
      <c r="G144">
        <f t="shared" si="24"/>
        <v>3691.3466275413007</v>
      </c>
      <c r="H144">
        <f t="shared" si="25"/>
        <v>7382.6932550826014</v>
      </c>
      <c r="I144" t="str">
        <f t="shared" si="26"/>
        <v/>
      </c>
      <c r="J144">
        <f t="shared" si="27"/>
        <v>8566.8644663317427</v>
      </c>
      <c r="K144">
        <f t="shared" si="28"/>
        <v>8566.8644663317427</v>
      </c>
      <c r="L144" t="str">
        <f t="shared" si="29"/>
        <v/>
      </c>
      <c r="M144" t="str">
        <f t="shared" si="20"/>
        <v/>
      </c>
    </row>
    <row r="145" spans="1:13">
      <c r="A145">
        <f t="shared" si="21"/>
        <v>138</v>
      </c>
      <c r="B145" s="5">
        <v>43608</v>
      </c>
      <c r="C145">
        <v>0</v>
      </c>
      <c r="D145" s="3"/>
      <c r="E145">
        <f t="shared" si="22"/>
        <v>15120.232195293482</v>
      </c>
      <c r="F145">
        <f t="shared" si="23"/>
        <v>15120.232195293482</v>
      </c>
      <c r="G145">
        <f t="shared" si="24"/>
        <v>3199.9468117329184</v>
      </c>
      <c r="H145">
        <f t="shared" si="25"/>
        <v>6399.8936234658368</v>
      </c>
      <c r="I145" t="str">
        <f t="shared" si="26"/>
        <v/>
      </c>
      <c r="J145">
        <f t="shared" si="27"/>
        <v>9185.338571827644</v>
      </c>
      <c r="K145">
        <f t="shared" si="28"/>
        <v>9185.338571827644</v>
      </c>
      <c r="L145" t="str">
        <f t="shared" si="29"/>
        <v/>
      </c>
      <c r="M145" t="str">
        <f t="shared" si="20"/>
        <v/>
      </c>
    </row>
    <row r="146" spans="1:13">
      <c r="A146">
        <f t="shared" si="21"/>
        <v>139</v>
      </c>
      <c r="B146" s="5">
        <v>43609</v>
      </c>
      <c r="C146">
        <v>93</v>
      </c>
      <c r="D146" s="3"/>
      <c r="E146">
        <f t="shared" si="22"/>
        <v>14857.478634311778</v>
      </c>
      <c r="F146">
        <f t="shared" si="23"/>
        <v>14857.478634311778</v>
      </c>
      <c r="G146">
        <f t="shared" si="24"/>
        <v>2866.9631714673219</v>
      </c>
      <c r="H146">
        <f t="shared" si="25"/>
        <v>5733.9263429346438</v>
      </c>
      <c r="I146" t="str">
        <f t="shared" si="26"/>
        <v/>
      </c>
      <c r="J146">
        <f t="shared" si="27"/>
        <v>9588.5522913771347</v>
      </c>
      <c r="K146">
        <f t="shared" si="28"/>
        <v>9588.5522913771347</v>
      </c>
      <c r="L146" t="str">
        <f t="shared" si="29"/>
        <v/>
      </c>
      <c r="M146" t="str">
        <f t="shared" si="20"/>
        <v/>
      </c>
    </row>
    <row r="147" spans="1:13">
      <c r="A147">
        <f t="shared" si="21"/>
        <v>140</v>
      </c>
      <c r="B147" s="5">
        <v>43610</v>
      </c>
      <c r="C147">
        <v>200.34520000000001</v>
      </c>
      <c r="D147" s="3"/>
      <c r="E147">
        <f t="shared" si="22"/>
        <v>14708.252421446088</v>
      </c>
      <c r="F147">
        <f t="shared" si="23"/>
        <v>14708.252421446088</v>
      </c>
      <c r="G147">
        <f t="shared" si="24"/>
        <v>2685.652212742712</v>
      </c>
      <c r="H147">
        <f t="shared" si="25"/>
        <v>5371.304425485424</v>
      </c>
      <c r="I147" t="str">
        <f t="shared" si="26"/>
        <v/>
      </c>
      <c r="J147">
        <f t="shared" si="27"/>
        <v>9801.9479959606651</v>
      </c>
      <c r="K147">
        <f t="shared" si="28"/>
        <v>9801.9479959606651</v>
      </c>
      <c r="L147" t="str">
        <f t="shared" si="29"/>
        <v/>
      </c>
      <c r="M147" t="str">
        <f t="shared" si="20"/>
        <v/>
      </c>
    </row>
    <row r="148" spans="1:13">
      <c r="A148">
        <f t="shared" si="21"/>
        <v>141</v>
      </c>
      <c r="B148" s="5">
        <v>43611</v>
      </c>
      <c r="C148">
        <v>125.66760000000001</v>
      </c>
      <c r="D148" s="3"/>
      <c r="E148">
        <f t="shared" si="22"/>
        <v>14487.859649676404</v>
      </c>
      <c r="F148">
        <f t="shared" si="23"/>
        <v>14487.859649676404</v>
      </c>
      <c r="G148">
        <f t="shared" si="24"/>
        <v>2453.8001496418301</v>
      </c>
      <c r="H148">
        <f t="shared" si="25"/>
        <v>4907.6002992836602</v>
      </c>
      <c r="I148" t="str">
        <f t="shared" si="26"/>
        <v/>
      </c>
      <c r="J148">
        <f t="shared" si="27"/>
        <v>10045.259350392744</v>
      </c>
      <c r="K148">
        <f t="shared" si="28"/>
        <v>10045.259350392744</v>
      </c>
      <c r="L148" t="str">
        <f t="shared" si="29"/>
        <v/>
      </c>
      <c r="M148" t="str">
        <f t="shared" si="20"/>
        <v/>
      </c>
    </row>
    <row r="149" spans="1:13">
      <c r="A149">
        <f t="shared" si="21"/>
        <v>142</v>
      </c>
      <c r="B149" s="5">
        <v>43612</v>
      </c>
      <c r="C149">
        <v>835</v>
      </c>
      <c r="D149" s="3"/>
      <c r="E149">
        <f t="shared" si="22"/>
        <v>14981.984748100496</v>
      </c>
      <c r="F149">
        <f t="shared" si="23"/>
        <v>14981.984748100496</v>
      </c>
      <c r="G149">
        <f t="shared" si="24"/>
        <v>2962.1451201281911</v>
      </c>
      <c r="H149">
        <f t="shared" si="25"/>
        <v>5924.2902402563823</v>
      </c>
      <c r="I149" t="str">
        <f t="shared" si="26"/>
        <v/>
      </c>
      <c r="J149">
        <f t="shared" si="27"/>
        <v>9522.6945078441131</v>
      </c>
      <c r="K149">
        <f t="shared" si="28"/>
        <v>9522.6945078441131</v>
      </c>
      <c r="L149" t="str">
        <f t="shared" si="29"/>
        <v/>
      </c>
      <c r="M149" t="str">
        <f t="shared" si="20"/>
        <v/>
      </c>
    </row>
    <row r="150" spans="1:13">
      <c r="A150">
        <f t="shared" si="21"/>
        <v>143</v>
      </c>
      <c r="B150" s="5">
        <v>43613</v>
      </c>
      <c r="C150">
        <v>309</v>
      </c>
      <c r="D150" s="3"/>
      <c r="E150">
        <f t="shared" si="22"/>
        <v>14938.483916375875</v>
      </c>
      <c r="F150">
        <f t="shared" si="23"/>
        <v>14938.483916375875</v>
      </c>
      <c r="G150">
        <f t="shared" si="24"/>
        <v>2876.8181404919756</v>
      </c>
      <c r="H150">
        <f t="shared" si="25"/>
        <v>5753.6362809839511</v>
      </c>
      <c r="I150" t="str">
        <f t="shared" si="26"/>
        <v/>
      </c>
      <c r="J150">
        <f t="shared" si="27"/>
        <v>9649.847635391925</v>
      </c>
      <c r="K150">
        <f t="shared" si="28"/>
        <v>9649.847635391925</v>
      </c>
      <c r="L150" t="str">
        <f t="shared" si="29"/>
        <v/>
      </c>
      <c r="M150" t="str">
        <f t="shared" si="20"/>
        <v/>
      </c>
    </row>
    <row r="151" spans="1:13">
      <c r="A151">
        <f t="shared" si="21"/>
        <v>144</v>
      </c>
      <c r="B151" s="5">
        <v>43614</v>
      </c>
      <c r="C151">
        <v>139</v>
      </c>
      <c r="D151" s="3"/>
      <c r="E151">
        <f t="shared" si="22"/>
        <v>14726.006585850959</v>
      </c>
      <c r="F151">
        <f t="shared" si="23"/>
        <v>14726.006585850959</v>
      </c>
      <c r="G151">
        <f t="shared" si="24"/>
        <v>2632.8500675929067</v>
      </c>
      <c r="H151">
        <f t="shared" si="25"/>
        <v>5265.7001351858135</v>
      </c>
      <c r="I151" t="str">
        <f t="shared" si="26"/>
        <v/>
      </c>
      <c r="J151">
        <f t="shared" si="27"/>
        <v>9925.3064506651463</v>
      </c>
      <c r="K151">
        <f t="shared" si="28"/>
        <v>9925.3064506651463</v>
      </c>
      <c r="L151" t="str">
        <f t="shared" si="29"/>
        <v/>
      </c>
    </row>
    <row r="152" spans="1:13">
      <c r="A152">
        <f t="shared" si="21"/>
        <v>145</v>
      </c>
      <c r="B152" s="5">
        <v>43615</v>
      </c>
      <c r="C152">
        <v>866</v>
      </c>
      <c r="D152" s="3"/>
      <c r="E152">
        <f t="shared" si="22"/>
        <v>15245.528488537928</v>
      </c>
      <c r="F152">
        <f t="shared" si="23"/>
        <v>15245.528488537928</v>
      </c>
      <c r="G152">
        <f t="shared" si="24"/>
        <v>3148.3595369520626</v>
      </c>
      <c r="H152">
        <f t="shared" si="25"/>
        <v>6296.7190739041253</v>
      </c>
      <c r="I152" t="str">
        <f t="shared" si="26"/>
        <v/>
      </c>
      <c r="J152">
        <f t="shared" si="27"/>
        <v>9413.8094146338026</v>
      </c>
      <c r="K152">
        <f t="shared" si="28"/>
        <v>9413.8094146338026</v>
      </c>
      <c r="L152" t="str">
        <f t="shared" si="29"/>
        <v/>
      </c>
    </row>
    <row r="153" spans="1:13">
      <c r="A153">
        <f t="shared" si="21"/>
        <v>146</v>
      </c>
      <c r="B153" s="5">
        <v>43616</v>
      </c>
      <c r="C153">
        <v>409</v>
      </c>
      <c r="D153" s="3"/>
      <c r="E153">
        <f t="shared" si="22"/>
        <v>15295.826917107455</v>
      </c>
      <c r="F153">
        <f t="shared" si="23"/>
        <v>15295.826917107455</v>
      </c>
      <c r="G153">
        <f t="shared" si="24"/>
        <v>3138.2433030514585</v>
      </c>
      <c r="H153">
        <f t="shared" si="25"/>
        <v>6276.486606102917</v>
      </c>
      <c r="I153" t="str">
        <f t="shared" si="26"/>
        <v/>
      </c>
      <c r="J153">
        <f t="shared" si="27"/>
        <v>9484.3403110045383</v>
      </c>
      <c r="K153">
        <f t="shared" si="28"/>
        <v>9484.3403110045383</v>
      </c>
      <c r="L153" t="str">
        <f t="shared" si="29"/>
        <v/>
      </c>
    </row>
    <row r="154" spans="1:13">
      <c r="A154">
        <f t="shared" si="21"/>
        <v>147</v>
      </c>
      <c r="B154" s="5">
        <v>43617</v>
      </c>
      <c r="C154">
        <v>99</v>
      </c>
      <c r="D154" s="3"/>
      <c r="E154">
        <f t="shared" si="22"/>
        <v>15034.941908488699</v>
      </c>
      <c r="F154">
        <f t="shared" si="23"/>
        <v>15034.941908488699</v>
      </c>
      <c r="G154">
        <f t="shared" si="24"/>
        <v>2819.4737634543208</v>
      </c>
      <c r="H154">
        <f t="shared" si="25"/>
        <v>5638.9475269086415</v>
      </c>
      <c r="I154" t="str">
        <f t="shared" si="26"/>
        <v/>
      </c>
      <c r="J154">
        <f t="shared" si="27"/>
        <v>9860.994381580058</v>
      </c>
      <c r="K154">
        <f t="shared" si="28"/>
        <v>9860.994381580058</v>
      </c>
      <c r="L154" t="str">
        <f t="shared" si="29"/>
        <v/>
      </c>
    </row>
    <row r="155" spans="1:13">
      <c r="A155">
        <f t="shared" si="21"/>
        <v>148</v>
      </c>
      <c r="B155" s="5">
        <v>43618</v>
      </c>
      <c r="C155">
        <v>580</v>
      </c>
      <c r="D155" s="3"/>
      <c r="E155">
        <f t="shared" si="22"/>
        <v>15261.195084100458</v>
      </c>
      <c r="F155">
        <f t="shared" si="23"/>
        <v>15261.195084100458</v>
      </c>
      <c r="G155">
        <f t="shared" si="24"/>
        <v>3024.1394944640219</v>
      </c>
      <c r="H155">
        <f t="shared" si="25"/>
        <v>6048.2789889280439</v>
      </c>
      <c r="I155" t="str">
        <f t="shared" si="26"/>
        <v/>
      </c>
      <c r="J155">
        <f t="shared" si="27"/>
        <v>9677.9160951724152</v>
      </c>
      <c r="K155">
        <f t="shared" si="28"/>
        <v>9677.9160951724152</v>
      </c>
      <c r="L155" t="str">
        <f t="shared" si="29"/>
        <v/>
      </c>
    </row>
    <row r="156" spans="1:13">
      <c r="A156">
        <f t="shared" si="21"/>
        <v>149</v>
      </c>
      <c r="B156" s="5">
        <v>43619</v>
      </c>
      <c r="C156">
        <v>320</v>
      </c>
      <c r="D156" s="3"/>
      <c r="E156">
        <f t="shared" si="22"/>
        <v>15222.124904100498</v>
      </c>
      <c r="F156">
        <f t="shared" si="23"/>
        <v>15222.124904100498</v>
      </c>
      <c r="G156">
        <f t="shared" si="24"/>
        <v>2941.5596935125473</v>
      </c>
      <c r="H156">
        <f t="shared" si="25"/>
        <v>5883.1193870250945</v>
      </c>
      <c r="I156" t="str">
        <f t="shared" si="26"/>
        <v/>
      </c>
      <c r="J156">
        <f t="shared" si="27"/>
        <v>9804.0055170754022</v>
      </c>
      <c r="K156">
        <f t="shared" si="28"/>
        <v>9804.0055170754022</v>
      </c>
      <c r="L156" t="str">
        <f t="shared" si="29"/>
        <v/>
      </c>
    </row>
    <row r="157" spans="1:13">
      <c r="A157">
        <f t="shared" si="21"/>
        <v>150</v>
      </c>
      <c r="B157" s="5">
        <v>43620</v>
      </c>
      <c r="C157">
        <v>0</v>
      </c>
      <c r="D157" s="3"/>
      <c r="E157">
        <f t="shared" si="22"/>
        <v>14863.97397953813</v>
      </c>
      <c r="F157">
        <f t="shared" si="23"/>
        <v>14863.97397953813</v>
      </c>
      <c r="G157">
        <f t="shared" si="24"/>
        <v>2549.9730891019449</v>
      </c>
      <c r="H157">
        <f t="shared" si="25"/>
        <v>5099.9461782038898</v>
      </c>
      <c r="I157" t="str">
        <f t="shared" si="26"/>
        <v/>
      </c>
      <c r="J157">
        <f t="shared" si="27"/>
        <v>10229.027801334239</v>
      </c>
      <c r="K157">
        <f t="shared" si="28"/>
        <v>10229.027801334239</v>
      </c>
      <c r="L157" t="str">
        <f t="shared" si="29"/>
        <v/>
      </c>
    </row>
    <row r="158" spans="1:13">
      <c r="A158">
        <f t="shared" si="21"/>
        <v>151</v>
      </c>
      <c r="B158" s="5">
        <v>43621</v>
      </c>
      <c r="C158">
        <v>542</v>
      </c>
      <c r="D158" s="3"/>
      <c r="E158">
        <f t="shared" si="22"/>
        <v>15056.249742154654</v>
      </c>
      <c r="F158">
        <f t="shared" si="23"/>
        <v>15056.249742154654</v>
      </c>
      <c r="G158">
        <f t="shared" si="24"/>
        <v>2752.5153159001766</v>
      </c>
      <c r="H158">
        <f t="shared" si="25"/>
        <v>5505.0306318003531</v>
      </c>
      <c r="I158" t="str">
        <f t="shared" si="26"/>
        <v/>
      </c>
      <c r="J158">
        <f t="shared" si="27"/>
        <v>10016.219110354301</v>
      </c>
      <c r="K158">
        <f t="shared" si="28"/>
        <v>10016.219110354301</v>
      </c>
      <c r="L158" t="str">
        <f t="shared" si="29"/>
        <v/>
      </c>
    </row>
    <row r="159" spans="1:13">
      <c r="A159">
        <f t="shared" si="21"/>
        <v>152</v>
      </c>
      <c r="B159" s="5">
        <v>43622</v>
      </c>
      <c r="C159">
        <v>455</v>
      </c>
      <c r="D159" s="3"/>
      <c r="E159">
        <f t="shared" si="22"/>
        <v>15157.001580379158</v>
      </c>
      <c r="F159">
        <f t="shared" si="23"/>
        <v>15157.001580379158</v>
      </c>
      <c r="G159">
        <f t="shared" si="24"/>
        <v>2841.0946960777528</v>
      </c>
      <c r="H159">
        <f t="shared" si="25"/>
        <v>5682.1893921555056</v>
      </c>
      <c r="I159" t="str">
        <f t="shared" si="26"/>
        <v/>
      </c>
      <c r="J159">
        <f t="shared" si="27"/>
        <v>9939.8121882236519</v>
      </c>
      <c r="K159">
        <f t="shared" si="28"/>
        <v>9939.8121882236519</v>
      </c>
      <c r="L159" t="str">
        <f t="shared" si="29"/>
        <v/>
      </c>
    </row>
    <row r="160" spans="1:13">
      <c r="A160">
        <f t="shared" si="21"/>
        <v>153</v>
      </c>
      <c r="B160" s="5">
        <v>43623</v>
      </c>
      <c r="C160">
        <v>66</v>
      </c>
      <c r="D160" s="3"/>
      <c r="E160">
        <f t="shared" si="22"/>
        <v>14866.382897783553</v>
      </c>
      <c r="F160">
        <f t="shared" si="23"/>
        <v>14866.382897783553</v>
      </c>
      <c r="G160">
        <f t="shared" si="24"/>
        <v>2528.882203127263</v>
      </c>
      <c r="H160">
        <f t="shared" si="25"/>
        <v>5057.764406254526</v>
      </c>
      <c r="I160" t="str">
        <f t="shared" si="26"/>
        <v/>
      </c>
      <c r="J160">
        <f t="shared" si="27"/>
        <v>10273.618491529027</v>
      </c>
      <c r="K160">
        <f t="shared" si="28"/>
        <v>10273.618491529027</v>
      </c>
      <c r="L160" t="str">
        <f t="shared" si="29"/>
        <v/>
      </c>
    </row>
    <row r="161" spans="1:12">
      <c r="A161">
        <f t="shared" si="21"/>
        <v>154</v>
      </c>
      <c r="B161" s="5">
        <v>43624</v>
      </c>
      <c r="C161">
        <v>623</v>
      </c>
      <c r="D161" s="3"/>
      <c r="E161">
        <f t="shared" si="22"/>
        <v>15139.60198261677</v>
      </c>
      <c r="F161">
        <f t="shared" si="23"/>
        <v>15139.60198261677</v>
      </c>
      <c r="G161">
        <f t="shared" si="24"/>
        <v>2815.2320929625739</v>
      </c>
      <c r="H161">
        <f t="shared" si="25"/>
        <v>5630.4641859251478</v>
      </c>
      <c r="I161" t="str">
        <f t="shared" si="26"/>
        <v/>
      </c>
      <c r="J161">
        <f t="shared" si="27"/>
        <v>9974.1377966916225</v>
      </c>
      <c r="K161">
        <f t="shared" si="28"/>
        <v>9974.1377966916225</v>
      </c>
      <c r="L161" t="str">
        <f t="shared" si="29"/>
        <v/>
      </c>
    </row>
    <row r="162" spans="1:12">
      <c r="A162">
        <f t="shared" si="21"/>
        <v>155</v>
      </c>
      <c r="B162" s="5">
        <v>43625</v>
      </c>
      <c r="C162">
        <v>427</v>
      </c>
      <c r="D162" s="3"/>
      <c r="E162">
        <f t="shared" si="22"/>
        <v>15210.392683209444</v>
      </c>
      <c r="F162">
        <f t="shared" si="23"/>
        <v>15210.392683209444</v>
      </c>
      <c r="G162">
        <f t="shared" si="24"/>
        <v>2867.4624840567039</v>
      </c>
      <c r="H162">
        <f t="shared" si="25"/>
        <v>5734.9249681134079</v>
      </c>
      <c r="I162" t="str">
        <f t="shared" si="26"/>
        <v/>
      </c>
      <c r="J162">
        <f t="shared" si="27"/>
        <v>9940.467715096036</v>
      </c>
      <c r="K162">
        <f t="shared" si="28"/>
        <v>9940.467715096036</v>
      </c>
      <c r="L162" t="str">
        <f t="shared" si="29"/>
        <v/>
      </c>
    </row>
    <row r="163" spans="1:12">
      <c r="A163">
        <f t="shared" si="21"/>
        <v>156</v>
      </c>
      <c r="B163" s="5">
        <v>43626</v>
      </c>
      <c r="C163">
        <v>0</v>
      </c>
      <c r="D163" s="3"/>
      <c r="E163">
        <f t="shared" si="22"/>
        <v>14852.517798016466</v>
      </c>
      <c r="F163">
        <f t="shared" si="23"/>
        <v>14852.517798016466</v>
      </c>
      <c r="G163">
        <f t="shared" si="24"/>
        <v>2485.7398557915139</v>
      </c>
      <c r="H163">
        <f t="shared" si="25"/>
        <v>4971.4797115830279</v>
      </c>
      <c r="I163" t="str">
        <f t="shared" si="26"/>
        <v/>
      </c>
      <c r="J163">
        <f t="shared" si="27"/>
        <v>10346.038086433438</v>
      </c>
      <c r="K163">
        <f t="shared" si="28"/>
        <v>10346.038086433438</v>
      </c>
      <c r="L163" t="str">
        <f t="shared" si="29"/>
        <v/>
      </c>
    </row>
    <row r="164" spans="1:12">
      <c r="A164">
        <f t="shared" si="21"/>
        <v>157</v>
      </c>
      <c r="B164" s="5">
        <v>43627</v>
      </c>
      <c r="C164">
        <v>152</v>
      </c>
      <c r="D164" s="3"/>
      <c r="E164">
        <f t="shared" si="22"/>
        <v>14655.063105261601</v>
      </c>
      <c r="F164">
        <f t="shared" si="23"/>
        <v>14655.063105261601</v>
      </c>
      <c r="G164">
        <f t="shared" si="24"/>
        <v>2306.8329455138669</v>
      </c>
      <c r="H164">
        <f t="shared" si="25"/>
        <v>4613.6658910277338</v>
      </c>
      <c r="I164" t="str">
        <f t="shared" si="26"/>
        <v/>
      </c>
      <c r="J164">
        <f t="shared" si="27"/>
        <v>10506.397214233868</v>
      </c>
      <c r="K164">
        <f t="shared" si="28"/>
        <v>10506.397214233868</v>
      </c>
      <c r="L164" t="str">
        <f t="shared" si="29"/>
        <v/>
      </c>
    </row>
    <row r="165" spans="1:12">
      <c r="A165">
        <f t="shared" si="21"/>
        <v>158</v>
      </c>
      <c r="B165" s="5">
        <v>43628</v>
      </c>
      <c r="C165">
        <v>329</v>
      </c>
      <c r="D165" s="3"/>
      <c r="E165">
        <f t="shared" si="22"/>
        <v>14639.254188389858</v>
      </c>
      <c r="F165">
        <f t="shared" si="23"/>
        <v>14639.254188389858</v>
      </c>
      <c r="G165">
        <f t="shared" si="24"/>
        <v>2328.742498881586</v>
      </c>
      <c r="H165">
        <f t="shared" si="25"/>
        <v>4657.484997763172</v>
      </c>
      <c r="I165" t="str">
        <f t="shared" si="26"/>
        <v/>
      </c>
      <c r="J165">
        <f t="shared" si="27"/>
        <v>10446.769190626685</v>
      </c>
      <c r="K165">
        <f t="shared" si="28"/>
        <v>10446.769190626685</v>
      </c>
      <c r="L165" t="str">
        <f t="shared" si="29"/>
        <v/>
      </c>
    </row>
    <row r="166" spans="1:12">
      <c r="A166">
        <f t="shared" si="21"/>
        <v>159</v>
      </c>
      <c r="B166" s="5">
        <v>43629</v>
      </c>
      <c r="C166">
        <v>316</v>
      </c>
      <c r="D166" s="3"/>
      <c r="E166">
        <f t="shared" si="22"/>
        <v>14610.81722866796</v>
      </c>
      <c r="F166">
        <f t="shared" si="23"/>
        <v>14610.81722866796</v>
      </c>
      <c r="G166">
        <f t="shared" si="24"/>
        <v>2334.7354064894589</v>
      </c>
      <c r="H166">
        <f t="shared" si="25"/>
        <v>4669.4708129789178</v>
      </c>
      <c r="I166" t="str">
        <f t="shared" si="26"/>
        <v/>
      </c>
      <c r="J166">
        <f t="shared" si="27"/>
        <v>10406.346415689042</v>
      </c>
      <c r="K166">
        <f t="shared" si="28"/>
        <v>10406.346415689042</v>
      </c>
      <c r="L166" t="str">
        <f t="shared" si="29"/>
        <v/>
      </c>
    </row>
    <row r="167" spans="1:12">
      <c r="A167">
        <f t="shared" si="21"/>
        <v>160</v>
      </c>
      <c r="B167" s="5">
        <v>43630</v>
      </c>
      <c r="C167">
        <v>115</v>
      </c>
      <c r="D167" s="3"/>
      <c r="E167">
        <f t="shared" si="22"/>
        <v>14382.049342645058</v>
      </c>
      <c r="F167">
        <f t="shared" si="23"/>
        <v>14382.049342645058</v>
      </c>
      <c r="G167">
        <f t="shared" si="24"/>
        <v>2138.9305256499683</v>
      </c>
      <c r="H167">
        <f t="shared" si="25"/>
        <v>4277.8610512999367</v>
      </c>
      <c r="I167" t="str">
        <f t="shared" si="26"/>
        <v/>
      </c>
      <c r="J167">
        <f t="shared" si="27"/>
        <v>10569.188291345121</v>
      </c>
      <c r="K167">
        <f t="shared" si="28"/>
        <v>10569.188291345121</v>
      </c>
      <c r="L167" t="str">
        <f t="shared" si="29"/>
        <v/>
      </c>
    </row>
    <row r="168" spans="1:12">
      <c r="A168">
        <f t="shared" si="21"/>
        <v>161</v>
      </c>
      <c r="B168" s="5">
        <v>43631</v>
      </c>
      <c r="C168">
        <v>292</v>
      </c>
      <c r="D168" s="3"/>
      <c r="E168">
        <f t="shared" si="22"/>
        <v>14335.663979128405</v>
      </c>
      <c r="F168">
        <f t="shared" si="23"/>
        <v>14335.663979128405</v>
      </c>
      <c r="G168">
        <f t="shared" si="24"/>
        <v>2146.1916017869962</v>
      </c>
      <c r="H168">
        <f t="shared" si="25"/>
        <v>4292.3832035739924</v>
      </c>
      <c r="I168" t="str">
        <f t="shared" si="26"/>
        <v/>
      </c>
      <c r="J168">
        <f t="shared" si="27"/>
        <v>10508.280775554413</v>
      </c>
      <c r="K168">
        <f t="shared" si="28"/>
        <v>10508.280775554413</v>
      </c>
      <c r="L168" t="str">
        <f t="shared" si="29"/>
        <v/>
      </c>
    </row>
    <row r="169" spans="1:12">
      <c r="A169">
        <f t="shared" si="21"/>
        <v>162</v>
      </c>
      <c r="B169" s="5">
        <v>43632</v>
      </c>
      <c r="C169">
        <v>667</v>
      </c>
      <c r="D169" s="3"/>
      <c r="E169">
        <f t="shared" si="22"/>
        <v>14665.369984979323</v>
      </c>
      <c r="F169">
        <f t="shared" si="23"/>
        <v>14665.369984979323</v>
      </c>
      <c r="G169">
        <f t="shared" si="24"/>
        <v>2527.486068218589</v>
      </c>
      <c r="H169">
        <f t="shared" si="25"/>
        <v>5054.9721364371781</v>
      </c>
      <c r="I169" t="str">
        <f t="shared" si="26"/>
        <v/>
      </c>
      <c r="J169">
        <f t="shared" si="27"/>
        <v>10075.397848542145</v>
      </c>
      <c r="K169">
        <f t="shared" si="28"/>
        <v>10075.397848542145</v>
      </c>
      <c r="L169" t="str">
        <f t="shared" si="29"/>
        <v/>
      </c>
    </row>
    <row r="170" spans="1:12">
      <c r="A170">
        <f t="shared" si="21"/>
        <v>163</v>
      </c>
      <c r="B170" s="5">
        <v>43633</v>
      </c>
      <c r="C170">
        <v>482</v>
      </c>
      <c r="D170" s="3"/>
      <c r="E170">
        <f t="shared" si="22"/>
        <v>14802.318564611944</v>
      </c>
      <c r="F170">
        <f t="shared" si="23"/>
        <v>14802.318564611944</v>
      </c>
      <c r="G170">
        <f t="shared" si="24"/>
        <v>2673.0218144651744</v>
      </c>
      <c r="H170">
        <f t="shared" si="25"/>
        <v>5346.0436289303489</v>
      </c>
      <c r="I170" t="str">
        <f t="shared" si="26"/>
        <v/>
      </c>
      <c r="J170">
        <f t="shared" si="27"/>
        <v>9921.2749356815948</v>
      </c>
      <c r="K170">
        <f t="shared" si="28"/>
        <v>9921.2749356815948</v>
      </c>
      <c r="L170" t="str">
        <f t="shared" si="29"/>
        <v/>
      </c>
    </row>
    <row r="171" spans="1:12">
      <c r="A171">
        <f t="shared" si="21"/>
        <v>164</v>
      </c>
      <c r="B171" s="5">
        <v>43634</v>
      </c>
      <c r="C171">
        <v>536</v>
      </c>
      <c r="D171" s="3"/>
      <c r="E171">
        <f t="shared" si="22"/>
        <v>14990.044975150437</v>
      </c>
      <c r="F171">
        <f t="shared" si="23"/>
        <v>14990.044975150437</v>
      </c>
      <c r="G171">
        <f t="shared" si="24"/>
        <v>2853.1835365099901</v>
      </c>
      <c r="H171">
        <f t="shared" si="25"/>
        <v>5706.3670730199801</v>
      </c>
      <c r="I171" t="str">
        <f t="shared" si="26"/>
        <v/>
      </c>
      <c r="J171">
        <f t="shared" si="27"/>
        <v>9748.6779021304574</v>
      </c>
      <c r="K171">
        <f t="shared" si="28"/>
        <v>9748.6779021304574</v>
      </c>
      <c r="L171" t="str">
        <f t="shared" si="29"/>
        <v/>
      </c>
    </row>
    <row r="172" spans="1:12">
      <c r="A172">
        <f t="shared" si="21"/>
        <v>165</v>
      </c>
      <c r="B172" s="5">
        <v>43635</v>
      </c>
      <c r="C172">
        <v>769</v>
      </c>
      <c r="D172" s="3"/>
      <c r="E172">
        <f t="shared" si="22"/>
        <v>15406.354499878131</v>
      </c>
      <c r="F172">
        <f t="shared" si="23"/>
        <v>15406.354499878131</v>
      </c>
      <c r="G172">
        <f t="shared" si="24"/>
        <v>3242.3617517315756</v>
      </c>
      <c r="H172">
        <f t="shared" si="25"/>
        <v>6484.7235034631512</v>
      </c>
      <c r="I172" t="str">
        <f t="shared" si="26"/>
        <v/>
      </c>
      <c r="J172">
        <f t="shared" si="27"/>
        <v>9386.6309964149805</v>
      </c>
      <c r="K172">
        <f t="shared" si="28"/>
        <v>9386.6309964149805</v>
      </c>
      <c r="L172" t="str">
        <f t="shared" si="29"/>
        <v/>
      </c>
    </row>
    <row r="173" spans="1:12">
      <c r="A173">
        <f t="shared" si="21"/>
        <v>166</v>
      </c>
      <c r="B173" s="5">
        <v>43636</v>
      </c>
      <c r="C173">
        <v>446</v>
      </c>
      <c r="D173" s="3"/>
      <c r="E173">
        <f t="shared" si="22"/>
        <v>15489.868963658377</v>
      </c>
      <c r="F173">
        <f t="shared" si="23"/>
        <v>15489.868963658377</v>
      </c>
      <c r="G173">
        <f t="shared" si="24"/>
        <v>3256.7317455713878</v>
      </c>
      <c r="H173">
        <f t="shared" si="25"/>
        <v>6513.4634911427756</v>
      </c>
      <c r="I173" t="str">
        <f t="shared" si="26"/>
        <v/>
      </c>
      <c r="J173">
        <f t="shared" si="27"/>
        <v>9441.405472515602</v>
      </c>
      <c r="K173">
        <f t="shared" si="28"/>
        <v>9441.405472515602</v>
      </c>
      <c r="L173" t="str">
        <f t="shared" si="29"/>
        <v/>
      </c>
    </row>
    <row r="174" spans="1:12">
      <c r="A174">
        <f t="shared" si="21"/>
        <v>167</v>
      </c>
      <c r="B174" s="5">
        <v>43637</v>
      </c>
      <c r="C174">
        <v>0</v>
      </c>
      <c r="D174" s="3"/>
      <c r="E174">
        <f t="shared" si="22"/>
        <v>15125.41847296573</v>
      </c>
      <c r="F174">
        <f t="shared" si="23"/>
        <v>15125.41847296573</v>
      </c>
      <c r="G174">
        <f t="shared" si="24"/>
        <v>2823.1887756506676</v>
      </c>
      <c r="H174">
        <f t="shared" si="25"/>
        <v>5646.3775513013352</v>
      </c>
      <c r="I174" t="str">
        <f t="shared" si="26"/>
        <v/>
      </c>
      <c r="J174">
        <f t="shared" si="27"/>
        <v>9944.0409216643948</v>
      </c>
      <c r="K174">
        <f t="shared" si="28"/>
        <v>9944.0409216643948</v>
      </c>
      <c r="L174" t="str">
        <f t="shared" si="29"/>
        <v/>
      </c>
    </row>
    <row r="175" spans="1:12">
      <c r="A175">
        <f t="shared" si="21"/>
        <v>168</v>
      </c>
      <c r="B175" s="5">
        <v>43638</v>
      </c>
      <c r="C175">
        <v>110.2928</v>
      </c>
      <c r="D175" s="3"/>
      <c r="E175">
        <f t="shared" si="22"/>
        <v>14879.835687617844</v>
      </c>
      <c r="F175">
        <f t="shared" si="23"/>
        <v>14879.835687617844</v>
      </c>
      <c r="G175">
        <f t="shared" si="24"/>
        <v>2557.6527564343373</v>
      </c>
      <c r="H175">
        <f t="shared" si="25"/>
        <v>5115.3055128686747</v>
      </c>
      <c r="I175" t="str">
        <f t="shared" si="26"/>
        <v/>
      </c>
      <c r="J175">
        <f t="shared" si="27"/>
        <v>10229.530174749169</v>
      </c>
      <c r="K175">
        <f t="shared" si="28"/>
        <v>10229.530174749169</v>
      </c>
      <c r="L175" t="str">
        <f t="shared" si="29"/>
        <v/>
      </c>
    </row>
    <row r="176" spans="1:12">
      <c r="A176">
        <f t="shared" si="21"/>
        <v>169</v>
      </c>
      <c r="B176" s="5">
        <v>43639</v>
      </c>
      <c r="C176">
        <v>145.43520000000001</v>
      </c>
      <c r="D176" s="3"/>
      <c r="E176">
        <f t="shared" si="22"/>
        <v>14675.173450996437</v>
      </c>
      <c r="F176">
        <f t="shared" si="23"/>
        <v>14675.173450996437</v>
      </c>
      <c r="G176">
        <f t="shared" si="24"/>
        <v>2362.6078497880608</v>
      </c>
      <c r="H176">
        <f t="shared" si="25"/>
        <v>4725.2156995761216</v>
      </c>
      <c r="I176" t="str">
        <f t="shared" si="26"/>
        <v/>
      </c>
      <c r="J176">
        <f t="shared" si="27"/>
        <v>10414.957751420316</v>
      </c>
      <c r="K176">
        <f t="shared" si="28"/>
        <v>10414.957751420316</v>
      </c>
      <c r="L176" t="str">
        <f t="shared" si="29"/>
        <v/>
      </c>
    </row>
    <row r="177" spans="1:12">
      <c r="A177">
        <f t="shared" si="21"/>
        <v>170</v>
      </c>
      <c r="B177" s="5">
        <v>43640</v>
      </c>
      <c r="C177">
        <v>611</v>
      </c>
      <c r="D177" s="3"/>
      <c r="E177">
        <f t="shared" si="22"/>
        <v>14940.891371608712</v>
      </c>
      <c r="F177">
        <f t="shared" si="23"/>
        <v>14940.891371608712</v>
      </c>
      <c r="G177">
        <f t="shared" si="24"/>
        <v>2659.0925307575667</v>
      </c>
      <c r="H177">
        <f t="shared" si="25"/>
        <v>5318.1850615151334</v>
      </c>
      <c r="I177" t="str">
        <f t="shared" si="26"/>
        <v/>
      </c>
      <c r="J177">
        <f t="shared" si="27"/>
        <v>10087.706310093577</v>
      </c>
      <c r="K177">
        <f t="shared" si="28"/>
        <v>10087.706310093577</v>
      </c>
      <c r="L177" t="str">
        <f t="shared" si="29"/>
        <v/>
      </c>
    </row>
    <row r="178" spans="1:12">
      <c r="A178">
        <f t="shared" si="21"/>
        <v>171</v>
      </c>
      <c r="B178" s="5">
        <v>43641</v>
      </c>
      <c r="C178">
        <v>427</v>
      </c>
      <c r="D178" s="3"/>
      <c r="E178">
        <f t="shared" si="22"/>
        <v>15016.357397722708</v>
      </c>
      <c r="F178">
        <f t="shared" si="23"/>
        <v>15016.357397722708</v>
      </c>
      <c r="G178">
        <f t="shared" si="24"/>
        <v>2732.1085483045144</v>
      </c>
      <c r="H178">
        <f t="shared" si="25"/>
        <v>5464.2170966090289</v>
      </c>
      <c r="I178" t="str">
        <f t="shared" si="26"/>
        <v/>
      </c>
      <c r="J178">
        <f t="shared" si="27"/>
        <v>10017.140301113679</v>
      </c>
      <c r="K178">
        <f t="shared" si="28"/>
        <v>10017.140301113679</v>
      </c>
      <c r="L178" t="str">
        <f t="shared" si="29"/>
        <v/>
      </c>
    </row>
    <row r="179" spans="1:12">
      <c r="A179">
        <f t="shared" si="21"/>
        <v>172</v>
      </c>
      <c r="B179" s="5">
        <v>43642</v>
      </c>
      <c r="C179">
        <v>0</v>
      </c>
      <c r="D179" s="3"/>
      <c r="E179">
        <f t="shared" si="22"/>
        <v>14663.047835527183</v>
      </c>
      <c r="F179">
        <f t="shared" si="23"/>
        <v>14663.047835527183</v>
      </c>
      <c r="G179">
        <f t="shared" si="24"/>
        <v>2368.4045202437351</v>
      </c>
      <c r="H179">
        <f t="shared" si="25"/>
        <v>4736.8090404874702</v>
      </c>
      <c r="I179" t="str">
        <f t="shared" si="26"/>
        <v/>
      </c>
      <c r="J179">
        <f t="shared" si="27"/>
        <v>10391.238795039713</v>
      </c>
      <c r="K179">
        <f t="shared" si="28"/>
        <v>10391.238795039713</v>
      </c>
      <c r="L179" t="str">
        <f t="shared" si="29"/>
        <v/>
      </c>
    </row>
    <row r="180" spans="1:12">
      <c r="A180">
        <f t="shared" si="21"/>
        <v>173</v>
      </c>
      <c r="B180" s="5">
        <v>43643</v>
      </c>
      <c r="C180">
        <v>203</v>
      </c>
      <c r="D180" s="3"/>
      <c r="E180">
        <f t="shared" si="22"/>
        <v>14521.051051419752</v>
      </c>
      <c r="F180">
        <f t="shared" si="23"/>
        <v>14521.051051419752</v>
      </c>
      <c r="G180">
        <f t="shared" si="24"/>
        <v>2256.1175362677254</v>
      </c>
      <c r="H180">
        <f t="shared" si="25"/>
        <v>4512.2350725354509</v>
      </c>
      <c r="I180" t="str">
        <f t="shared" si="26"/>
        <v/>
      </c>
      <c r="J180">
        <f t="shared" si="27"/>
        <v>10473.8159788843</v>
      </c>
      <c r="K180">
        <f t="shared" si="28"/>
        <v>10473.8159788843</v>
      </c>
      <c r="L180" t="str">
        <f t="shared" si="29"/>
        <v/>
      </c>
    </row>
    <row r="181" spans="1:12">
      <c r="A181">
        <f t="shared" si="21"/>
        <v>174</v>
      </c>
      <c r="B181" s="5">
        <v>43644</v>
      </c>
      <c r="C181">
        <v>721</v>
      </c>
      <c r="D181" s="3"/>
      <c r="E181">
        <f t="shared" si="22"/>
        <v>14900.395212143176</v>
      </c>
      <c r="F181">
        <f t="shared" si="23"/>
        <v>14900.395212143176</v>
      </c>
      <c r="G181">
        <f t="shared" si="24"/>
        <v>2676.7784314293199</v>
      </c>
      <c r="H181">
        <f t="shared" si="25"/>
        <v>5353.5568628586398</v>
      </c>
      <c r="I181" t="str">
        <f t="shared" si="26"/>
        <v/>
      </c>
      <c r="J181">
        <f t="shared" si="27"/>
        <v>10011.838349284535</v>
      </c>
      <c r="K181">
        <f t="shared" si="28"/>
        <v>10011.838349284535</v>
      </c>
      <c r="L181" t="str">
        <f t="shared" si="29"/>
        <v/>
      </c>
    </row>
    <row r="182" spans="1:12">
      <c r="A182">
        <f t="shared" si="21"/>
        <v>175</v>
      </c>
      <c r="B182" s="5">
        <v>43645</v>
      </c>
      <c r="C182">
        <v>337</v>
      </c>
      <c r="D182" s="3"/>
      <c r="E182">
        <f t="shared" si="22"/>
        <v>14886.814044586457</v>
      </c>
      <c r="F182">
        <f t="shared" si="23"/>
        <v>14886.814044586457</v>
      </c>
      <c r="G182">
        <f t="shared" si="24"/>
        <v>2657.4400647340344</v>
      </c>
      <c r="H182">
        <f t="shared" si="25"/>
        <v>5314.8801294680688</v>
      </c>
      <c r="I182" t="str">
        <f t="shared" si="26"/>
        <v/>
      </c>
      <c r="J182">
        <f t="shared" si="27"/>
        <v>10036.933915118389</v>
      </c>
      <c r="K182">
        <f t="shared" si="28"/>
        <v>10036.933915118389</v>
      </c>
      <c r="L182" t="str">
        <f t="shared" si="29"/>
        <v/>
      </c>
    </row>
    <row r="183" spans="1:12">
      <c r="A183">
        <f t="shared" si="21"/>
        <v>176</v>
      </c>
      <c r="B183" s="5">
        <v>43646</v>
      </c>
      <c r="C183">
        <v>876</v>
      </c>
      <c r="D183" s="3"/>
      <c r="E183">
        <f t="shared" si="22"/>
        <v>15412.552418995641</v>
      </c>
      <c r="F183">
        <f t="shared" si="23"/>
        <v>15412.552418995641</v>
      </c>
      <c r="G183">
        <f t="shared" si="24"/>
        <v>3179.6760620286263</v>
      </c>
      <c r="H183">
        <f t="shared" si="25"/>
        <v>6359.3521240572527</v>
      </c>
      <c r="I183" t="str">
        <f t="shared" si="26"/>
        <v/>
      </c>
      <c r="J183">
        <f t="shared" si="27"/>
        <v>9518.2002949383896</v>
      </c>
      <c r="K183">
        <f t="shared" si="28"/>
        <v>9518.2002949383896</v>
      </c>
      <c r="L183" t="str">
        <f t="shared" si="29"/>
        <v/>
      </c>
    </row>
    <row r="184" spans="1:12">
      <c r="A184">
        <f t="shared" si="21"/>
        <v>177</v>
      </c>
      <c r="B184" s="5">
        <v>43647</v>
      </c>
      <c r="C184">
        <v>110.2928</v>
      </c>
      <c r="D184" s="3"/>
      <c r="E184">
        <f t="shared" si="22"/>
        <v>15160.213856192786</v>
      </c>
      <c r="F184">
        <f t="shared" si="23"/>
        <v>15160.213856192786</v>
      </c>
      <c r="G184">
        <f t="shared" si="24"/>
        <v>2866.6837065373038</v>
      </c>
      <c r="H184">
        <f t="shared" si="25"/>
        <v>5733.3674130746076</v>
      </c>
      <c r="I184" t="str">
        <f t="shared" si="26"/>
        <v/>
      </c>
      <c r="J184">
        <f t="shared" si="27"/>
        <v>9891.8464431181783</v>
      </c>
      <c r="K184">
        <f t="shared" si="28"/>
        <v>9891.8464431181783</v>
      </c>
      <c r="L184" t="str">
        <f t="shared" si="29"/>
        <v/>
      </c>
    </row>
    <row r="185" spans="1:12">
      <c r="A185">
        <f t="shared" si="21"/>
        <v>178</v>
      </c>
      <c r="B185" s="5">
        <v>43648</v>
      </c>
      <c r="C185">
        <v>386</v>
      </c>
      <c r="D185" s="3"/>
      <c r="E185">
        <f t="shared" si="22"/>
        <v>15189.519594165278</v>
      </c>
      <c r="F185">
        <f t="shared" si="23"/>
        <v>15189.519594165278</v>
      </c>
      <c r="G185">
        <f t="shared" si="24"/>
        <v>2871.0647507711237</v>
      </c>
      <c r="H185">
        <f t="shared" si="25"/>
        <v>5742.1295015422475</v>
      </c>
      <c r="I185" t="str">
        <f t="shared" si="26"/>
        <v/>
      </c>
      <c r="J185">
        <f t="shared" si="27"/>
        <v>9912.3900926230308</v>
      </c>
      <c r="K185">
        <f t="shared" si="28"/>
        <v>9912.3900926230308</v>
      </c>
      <c r="L185" t="str">
        <f t="shared" si="29"/>
        <v/>
      </c>
    </row>
    <row r="186" spans="1:12">
      <c r="A186">
        <f t="shared" si="21"/>
        <v>179</v>
      </c>
      <c r="B186" s="5">
        <v>43649</v>
      </c>
      <c r="C186">
        <v>114.68559999999999</v>
      </c>
      <c r="D186" s="3"/>
      <c r="E186">
        <f t="shared" si="22"/>
        <v>14946.821417551868</v>
      </c>
      <c r="F186">
        <f t="shared" si="23"/>
        <v>14946.821417551868</v>
      </c>
      <c r="G186">
        <f t="shared" si="24"/>
        <v>2603.54818119525</v>
      </c>
      <c r="H186">
        <f t="shared" si="25"/>
        <v>5207.0963623905</v>
      </c>
      <c r="I186" t="str">
        <f t="shared" si="26"/>
        <v/>
      </c>
      <c r="J186">
        <f t="shared" si="27"/>
        <v>10204.725055161369</v>
      </c>
      <c r="K186">
        <f t="shared" si="28"/>
        <v>10204.725055161369</v>
      </c>
      <c r="L186" t="str">
        <f t="shared" si="29"/>
        <v/>
      </c>
    </row>
    <row r="187" spans="1:12">
      <c r="A187">
        <f t="shared" si="21"/>
        <v>180</v>
      </c>
      <c r="B187" s="5">
        <v>43650</v>
      </c>
      <c r="C187">
        <v>216</v>
      </c>
      <c r="D187" s="3"/>
      <c r="E187">
        <f t="shared" si="22"/>
        <v>14811.147919686746</v>
      </c>
      <c r="F187">
        <f t="shared" si="23"/>
        <v>14811.147919686746</v>
      </c>
      <c r="G187">
        <f t="shared" si="24"/>
        <v>2472.9583792129433</v>
      </c>
      <c r="H187">
        <f t="shared" si="25"/>
        <v>4945.9167584258867</v>
      </c>
      <c r="I187" t="str">
        <f t="shared" si="26"/>
        <v/>
      </c>
      <c r="J187">
        <f t="shared" si="27"/>
        <v>10330.231161260859</v>
      </c>
      <c r="K187">
        <f t="shared" si="28"/>
        <v>10330.231161260859</v>
      </c>
      <c r="L187" t="str">
        <f t="shared" si="29"/>
        <v/>
      </c>
    </row>
    <row r="188" spans="1:12">
      <c r="A188">
        <f t="shared" si="21"/>
        <v>181</v>
      </c>
      <c r="B188" s="5">
        <v>43651</v>
      </c>
      <c r="C188">
        <v>78</v>
      </c>
      <c r="D188" s="3"/>
      <c r="E188">
        <f t="shared" si="22"/>
        <v>14540.66659039238</v>
      </c>
      <c r="F188">
        <f t="shared" si="23"/>
        <v>14540.66659039238</v>
      </c>
      <c r="G188">
        <f t="shared" si="24"/>
        <v>2221.7529659417296</v>
      </c>
      <c r="H188">
        <f t="shared" si="25"/>
        <v>4443.5059318834592</v>
      </c>
      <c r="I188" t="str">
        <f t="shared" si="26"/>
        <v/>
      </c>
      <c r="J188">
        <f t="shared" si="27"/>
        <v>10562.160658508921</v>
      </c>
      <c r="K188">
        <f t="shared" si="28"/>
        <v>10562.160658508921</v>
      </c>
      <c r="L188" t="str">
        <f t="shared" si="29"/>
        <v/>
      </c>
    </row>
    <row r="189" spans="1:12">
      <c r="A189">
        <f t="shared" si="21"/>
        <v>182</v>
      </c>
      <c r="B189" s="5">
        <v>43652</v>
      </c>
      <c r="C189">
        <v>833</v>
      </c>
      <c r="D189" s="3"/>
      <c r="E189">
        <f t="shared" si="22"/>
        <v>15031.549230568371</v>
      </c>
      <c r="F189">
        <f t="shared" si="23"/>
        <v>15031.549230568371</v>
      </c>
      <c r="G189">
        <f t="shared" si="24"/>
        <v>2758.9885448793034</v>
      </c>
      <c r="H189">
        <f t="shared" si="25"/>
        <v>5517.9770897586068</v>
      </c>
      <c r="I189" t="str">
        <f t="shared" si="26"/>
        <v/>
      </c>
      <c r="J189">
        <f t="shared" si="27"/>
        <v>9978.5721408097634</v>
      </c>
      <c r="K189">
        <f t="shared" si="28"/>
        <v>9978.5721408097634</v>
      </c>
      <c r="L189" t="str">
        <f t="shared" si="29"/>
        <v/>
      </c>
    </row>
    <row r="190" spans="1:12">
      <c r="A190">
        <f t="shared" si="21"/>
        <v>183</v>
      </c>
      <c r="B190" s="5">
        <v>43653</v>
      </c>
      <c r="C190">
        <v>382</v>
      </c>
      <c r="D190" s="3"/>
      <c r="E190">
        <f t="shared" si="22"/>
        <v>15059.882230169327</v>
      </c>
      <c r="F190">
        <f t="shared" si="23"/>
        <v>15059.882230169327</v>
      </c>
      <c r="G190">
        <f t="shared" si="24"/>
        <v>2773.7061952197801</v>
      </c>
      <c r="H190">
        <f t="shared" si="25"/>
        <v>5547.4123904395601</v>
      </c>
      <c r="I190" t="str">
        <f t="shared" si="26"/>
        <v/>
      </c>
      <c r="J190">
        <f t="shared" si="27"/>
        <v>9977.469839729767</v>
      </c>
      <c r="K190">
        <f t="shared" si="28"/>
        <v>9977.469839729767</v>
      </c>
      <c r="L190" t="str">
        <f t="shared" si="29"/>
        <v/>
      </c>
    </row>
    <row r="191" spans="1:12">
      <c r="A191">
        <f t="shared" si="21"/>
        <v>184</v>
      </c>
      <c r="B191" s="5">
        <v>43654</v>
      </c>
      <c r="C191">
        <v>736</v>
      </c>
      <c r="D191" s="3"/>
      <c r="E191">
        <f t="shared" si="22"/>
        <v>15441.54860207759</v>
      </c>
      <c r="F191">
        <f t="shared" si="23"/>
        <v>15441.54860207759</v>
      </c>
      <c r="G191">
        <f t="shared" si="24"/>
        <v>3140.4646010361903</v>
      </c>
      <c r="H191">
        <f t="shared" si="25"/>
        <v>6280.9292020723806</v>
      </c>
      <c r="I191" t="str">
        <f t="shared" si="26"/>
        <v/>
      </c>
      <c r="J191">
        <f t="shared" si="27"/>
        <v>9625.6194000052092</v>
      </c>
      <c r="K191">
        <f t="shared" si="28"/>
        <v>9625.6194000052092</v>
      </c>
      <c r="L191" t="str">
        <f t="shared" si="29"/>
        <v/>
      </c>
    </row>
    <row r="192" spans="1:12">
      <c r="A192">
        <f t="shared" si="21"/>
        <v>185</v>
      </c>
      <c r="B192" s="5">
        <v>43655</v>
      </c>
      <c r="C192">
        <v>550</v>
      </c>
      <c r="D192" s="3"/>
      <c r="E192">
        <f t="shared" si="22"/>
        <v>15628.235007993293</v>
      </c>
      <c r="F192">
        <f t="shared" si="23"/>
        <v>15628.235007993293</v>
      </c>
      <c r="G192">
        <f t="shared" si="24"/>
        <v>3272.3993575860445</v>
      </c>
      <c r="H192">
        <f t="shared" si="25"/>
        <v>6544.798715172089</v>
      </c>
      <c r="I192" t="str">
        <f t="shared" si="26"/>
        <v/>
      </c>
      <c r="J192">
        <f t="shared" si="27"/>
        <v>9548.4362928212031</v>
      </c>
      <c r="K192">
        <f t="shared" si="28"/>
        <v>9548.4362928212031</v>
      </c>
      <c r="L192" t="str">
        <f t="shared" si="29"/>
        <v/>
      </c>
    </row>
    <row r="193" spans="1:12">
      <c r="A193">
        <f t="shared" si="21"/>
        <v>186</v>
      </c>
      <c r="B193" s="5">
        <v>43656</v>
      </c>
      <c r="C193">
        <v>636</v>
      </c>
      <c r="D193" s="3"/>
      <c r="E193">
        <f t="shared" si="22"/>
        <v>15896.528997652846</v>
      </c>
      <c r="F193">
        <f t="shared" si="23"/>
        <v>15896.528997652846</v>
      </c>
      <c r="G193">
        <f t="shared" si="24"/>
        <v>3472.7706822480336</v>
      </c>
      <c r="H193">
        <f t="shared" si="25"/>
        <v>6945.5413644960672</v>
      </c>
      <c r="I193" t="str">
        <f t="shared" si="26"/>
        <v/>
      </c>
      <c r="J193">
        <f t="shared" si="27"/>
        <v>9415.9876331567793</v>
      </c>
      <c r="K193">
        <f t="shared" si="28"/>
        <v>9415.9876331567793</v>
      </c>
      <c r="L193" t="str">
        <f t="shared" si="29"/>
        <v/>
      </c>
    </row>
    <row r="194" spans="1:12">
      <c r="A194">
        <f t="shared" si="21"/>
        <v>187</v>
      </c>
      <c r="B194" s="5">
        <v>43657</v>
      </c>
      <c r="C194">
        <v>719</v>
      </c>
      <c r="D194" s="3"/>
      <c r="E194">
        <f t="shared" si="22"/>
        <v>16241.510482254369</v>
      </c>
      <c r="F194">
        <f t="shared" si="23"/>
        <v>16241.510482254369</v>
      </c>
      <c r="G194">
        <f t="shared" si="24"/>
        <v>3729.4681553411806</v>
      </c>
      <c r="H194">
        <f t="shared" si="25"/>
        <v>7458.9363106823612</v>
      </c>
      <c r="I194" t="str">
        <f t="shared" si="26"/>
        <v/>
      </c>
      <c r="J194">
        <f t="shared" si="27"/>
        <v>9247.5741715720069</v>
      </c>
      <c r="K194">
        <f t="shared" si="28"/>
        <v>9247.5741715720069</v>
      </c>
      <c r="L194" t="str">
        <f t="shared" si="29"/>
        <v/>
      </c>
    </row>
    <row r="195" spans="1:12">
      <c r="A195">
        <f t="shared" si="21"/>
        <v>188</v>
      </c>
      <c r="B195" s="5">
        <v>43658</v>
      </c>
      <c r="C195">
        <v>467</v>
      </c>
      <c r="D195" s="3"/>
      <c r="E195">
        <f t="shared" si="22"/>
        <v>16326.375134387012</v>
      </c>
      <c r="F195">
        <f t="shared" si="23"/>
        <v>16326.375134387012</v>
      </c>
      <c r="G195">
        <f t="shared" si="24"/>
        <v>3699.9935216873464</v>
      </c>
      <c r="H195">
        <f t="shared" si="25"/>
        <v>7399.9870433746928</v>
      </c>
      <c r="I195" t="str">
        <f t="shared" si="26"/>
        <v/>
      </c>
      <c r="J195">
        <f t="shared" si="27"/>
        <v>9391.3880910123171</v>
      </c>
      <c r="K195">
        <f t="shared" si="28"/>
        <v>9391.3880910123171</v>
      </c>
      <c r="L195" t="str">
        <f t="shared" si="29"/>
        <v/>
      </c>
    </row>
    <row r="196" spans="1:12">
      <c r="A196">
        <f t="shared" si="21"/>
        <v>189</v>
      </c>
      <c r="B196" s="5">
        <v>43659</v>
      </c>
      <c r="C196">
        <v>722</v>
      </c>
      <c r="D196" s="3"/>
      <c r="E196">
        <f t="shared" si="22"/>
        <v>16664.243064392133</v>
      </c>
      <c r="F196">
        <f t="shared" si="23"/>
        <v>16664.243064392133</v>
      </c>
      <c r="G196">
        <f t="shared" si="24"/>
        <v>3929.442613169605</v>
      </c>
      <c r="H196">
        <f t="shared" si="25"/>
        <v>7858.88522633921</v>
      </c>
      <c r="I196" t="str">
        <f t="shared" si="26"/>
        <v/>
      </c>
      <c r="J196">
        <f t="shared" si="27"/>
        <v>9270.3578380529216</v>
      </c>
      <c r="K196">
        <f t="shared" si="28"/>
        <v>9270.3578380529216</v>
      </c>
      <c r="L196" t="str">
        <f t="shared" si="29"/>
        <v/>
      </c>
    </row>
    <row r="197" spans="1:12">
      <c r="A197">
        <f t="shared" si="21"/>
        <v>190</v>
      </c>
      <c r="B197" s="5">
        <v>43660</v>
      </c>
      <c r="C197">
        <v>551</v>
      </c>
      <c r="D197" s="3"/>
      <c r="E197">
        <f t="shared" si="22"/>
        <v>16823.161531869933</v>
      </c>
      <c r="F197">
        <f t="shared" si="23"/>
        <v>16823.161531869933</v>
      </c>
      <c r="G197">
        <f t="shared" si="24"/>
        <v>3957.3469596933323</v>
      </c>
      <c r="H197">
        <f t="shared" si="25"/>
        <v>7914.6939193866647</v>
      </c>
      <c r="I197" t="str">
        <f t="shared" si="26"/>
        <v/>
      </c>
      <c r="J197">
        <f t="shared" si="27"/>
        <v>9373.4676124832695</v>
      </c>
      <c r="K197">
        <f t="shared" si="28"/>
        <v>9373.4676124832695</v>
      </c>
      <c r="L197" t="str">
        <f t="shared" si="29"/>
        <v/>
      </c>
    </row>
    <row r="198" spans="1:12">
      <c r="A198">
        <f t="shared" si="21"/>
        <v>191</v>
      </c>
      <c r="B198" s="5">
        <v>43661</v>
      </c>
      <c r="C198">
        <v>721</v>
      </c>
      <c r="D198" s="3"/>
      <c r="E198">
        <f t="shared" si="22"/>
        <v>17148.34091584817</v>
      </c>
      <c r="F198">
        <f t="shared" si="23"/>
        <v>17148.34091584817</v>
      </c>
      <c r="G198">
        <f t="shared" si="24"/>
        <v>4151.5366210017219</v>
      </c>
      <c r="H198">
        <f t="shared" si="25"/>
        <v>8303.0732420034437</v>
      </c>
      <c r="I198" t="str">
        <f t="shared" si="26"/>
        <v/>
      </c>
      <c r="J198">
        <f t="shared" si="27"/>
        <v>9310.2676738447262</v>
      </c>
      <c r="K198">
        <f t="shared" si="28"/>
        <v>9310.2676738447262</v>
      </c>
      <c r="L198" t="str">
        <f t="shared" si="29"/>
        <v/>
      </c>
    </row>
    <row r="199" spans="1:12">
      <c r="A199">
        <f t="shared" si="21"/>
        <v>192</v>
      </c>
      <c r="B199" s="5">
        <v>43662</v>
      </c>
      <c r="C199">
        <v>106</v>
      </c>
      <c r="D199" s="3"/>
      <c r="E199">
        <f t="shared" si="22"/>
        <v>16850.869377385938</v>
      </c>
      <c r="F199">
        <f t="shared" si="23"/>
        <v>16850.869377385938</v>
      </c>
      <c r="G199">
        <f t="shared" si="24"/>
        <v>3704.8753467499382</v>
      </c>
      <c r="H199">
        <f t="shared" si="25"/>
        <v>7409.7506934998764</v>
      </c>
      <c r="I199" t="str">
        <f t="shared" si="26"/>
        <v/>
      </c>
      <c r="J199">
        <f t="shared" si="27"/>
        <v>9906.1186838860613</v>
      </c>
      <c r="K199">
        <f t="shared" si="28"/>
        <v>9906.1186838860613</v>
      </c>
      <c r="L199" t="str">
        <f t="shared" si="29"/>
        <v/>
      </c>
    </row>
    <row r="200" spans="1:12">
      <c r="A200">
        <f t="shared" ref="A200:A263" si="30">A199+1</f>
        <v>193</v>
      </c>
      <c r="B200" s="5">
        <v>43663</v>
      </c>
      <c r="C200">
        <v>606</v>
      </c>
      <c r="D200" s="3"/>
      <c r="E200">
        <f t="shared" ref="E200:E263" si="31">(E199*EXP(-1/$O$5)+C200)</f>
        <v>17060.396842492682</v>
      </c>
      <c r="F200">
        <f t="shared" ref="F200:F263" si="32">E200*$O$3</f>
        <v>17060.396842492682</v>
      </c>
      <c r="G200">
        <f t="shared" ref="G200:G263" si="33">(G199*EXP(-1/$O$6)+C200)</f>
        <v>3817.6745594268123</v>
      </c>
      <c r="H200">
        <f t="shared" ref="H200:H263" si="34">G200*$O$4</f>
        <v>7635.3491188536245</v>
      </c>
      <c r="I200" t="str">
        <f t="shared" ref="I200:I263" si="35">IF(ISBLANK(D200),"",($O$2+((E199*EXP(-1/$O$5))*$O$3)-((G199*EXP(-1/$O$6))*$O$4)))</f>
        <v/>
      </c>
      <c r="J200">
        <f t="shared" ref="J200:J263" si="36">$O$2+F200-H200</f>
        <v>9890.0477236390579</v>
      </c>
      <c r="K200">
        <f t="shared" ref="K200:K263" si="37">IF(I200="",J200,I200)</f>
        <v>9890.0477236390579</v>
      </c>
      <c r="L200" t="str">
        <f t="shared" ref="L200:L263" si="38">IF(ISBLANK(D200),"",(K200-D200))</f>
        <v/>
      </c>
    </row>
    <row r="201" spans="1:12">
      <c r="A201">
        <f t="shared" si="30"/>
        <v>194</v>
      </c>
      <c r="B201" s="5">
        <v>43664</v>
      </c>
      <c r="C201">
        <v>783</v>
      </c>
      <c r="D201" s="3"/>
      <c r="E201">
        <f t="shared" si="31"/>
        <v>17441.994479745434</v>
      </c>
      <c r="F201">
        <f t="shared" si="32"/>
        <v>17441.994479745434</v>
      </c>
      <c r="G201">
        <f t="shared" si="33"/>
        <v>4092.4577040056147</v>
      </c>
      <c r="H201">
        <f t="shared" si="34"/>
        <v>8184.9154080112294</v>
      </c>
      <c r="I201" t="str">
        <f t="shared" si="35"/>
        <v/>
      </c>
      <c r="J201">
        <f t="shared" si="36"/>
        <v>9722.0790717342043</v>
      </c>
      <c r="K201">
        <f t="shared" si="37"/>
        <v>9722.0790717342043</v>
      </c>
      <c r="L201" t="str">
        <f t="shared" si="38"/>
        <v/>
      </c>
    </row>
    <row r="202" spans="1:12">
      <c r="A202">
        <f t="shared" si="30"/>
        <v>195</v>
      </c>
      <c r="B202" s="5">
        <v>43665</v>
      </c>
      <c r="C202">
        <v>264</v>
      </c>
      <c r="D202" s="3"/>
      <c r="E202">
        <f t="shared" si="31"/>
        <v>17295.613768216139</v>
      </c>
      <c r="F202">
        <f t="shared" si="32"/>
        <v>17295.613768216139</v>
      </c>
      <c r="G202">
        <f t="shared" si="33"/>
        <v>3811.6611392648374</v>
      </c>
      <c r="H202">
        <f t="shared" si="34"/>
        <v>7623.3222785296748</v>
      </c>
      <c r="I202" t="str">
        <f t="shared" si="35"/>
        <v/>
      </c>
      <c r="J202">
        <f t="shared" si="36"/>
        <v>10137.291489686464</v>
      </c>
      <c r="K202">
        <f t="shared" si="37"/>
        <v>10137.291489686464</v>
      </c>
      <c r="L202" t="str">
        <f t="shared" si="38"/>
        <v/>
      </c>
    </row>
    <row r="203" spans="1:12">
      <c r="A203">
        <f t="shared" si="30"/>
        <v>196</v>
      </c>
      <c r="B203" s="5">
        <v>43666</v>
      </c>
      <c r="C203">
        <v>743</v>
      </c>
      <c r="D203" s="3"/>
      <c r="E203">
        <f t="shared" si="31"/>
        <v>17631.677147935774</v>
      </c>
      <c r="F203">
        <f t="shared" si="32"/>
        <v>17631.677147935774</v>
      </c>
      <c r="G203">
        <f t="shared" si="33"/>
        <v>4047.2448029652865</v>
      </c>
      <c r="H203">
        <f t="shared" si="34"/>
        <v>8094.4896059305729</v>
      </c>
      <c r="I203" t="str">
        <f t="shared" si="35"/>
        <v/>
      </c>
      <c r="J203">
        <f t="shared" si="36"/>
        <v>10002.187542005202</v>
      </c>
      <c r="K203">
        <f t="shared" si="37"/>
        <v>10002.187542005202</v>
      </c>
      <c r="L203" t="str">
        <f t="shared" si="38"/>
        <v/>
      </c>
    </row>
    <row r="204" spans="1:12">
      <c r="A204">
        <f t="shared" si="30"/>
        <v>197</v>
      </c>
      <c r="B204" s="5">
        <v>43667</v>
      </c>
      <c r="C204">
        <v>765</v>
      </c>
      <c r="D204" s="3"/>
      <c r="E204">
        <f t="shared" si="31"/>
        <v>17981.833523152658</v>
      </c>
      <c r="F204">
        <f t="shared" si="32"/>
        <v>17981.833523152658</v>
      </c>
      <c r="G204">
        <f t="shared" si="33"/>
        <v>4273.4670745693857</v>
      </c>
      <c r="H204">
        <f t="shared" si="34"/>
        <v>8546.9341491387713</v>
      </c>
      <c r="I204" t="str">
        <f t="shared" si="35"/>
        <v/>
      </c>
      <c r="J204">
        <f t="shared" si="36"/>
        <v>9899.8993740138867</v>
      </c>
      <c r="K204">
        <f t="shared" si="37"/>
        <v>9899.8993740138867</v>
      </c>
      <c r="L204" t="str">
        <f t="shared" si="38"/>
        <v/>
      </c>
    </row>
    <row r="205" spans="1:12">
      <c r="A205">
        <f t="shared" si="30"/>
        <v>198</v>
      </c>
      <c r="B205" s="5">
        <v>43668</v>
      </c>
      <c r="C205">
        <v>198.14880000000002</v>
      </c>
      <c r="D205" s="3"/>
      <c r="E205">
        <f t="shared" si="31"/>
        <v>17756.900109452727</v>
      </c>
      <c r="F205">
        <f t="shared" si="32"/>
        <v>17756.900109452727</v>
      </c>
      <c r="G205">
        <f t="shared" si="33"/>
        <v>3902.7229622542618</v>
      </c>
      <c r="H205">
        <f t="shared" si="34"/>
        <v>7805.4459245085236</v>
      </c>
      <c r="I205" t="str">
        <f t="shared" si="35"/>
        <v/>
      </c>
      <c r="J205">
        <f t="shared" si="36"/>
        <v>10416.454184944203</v>
      </c>
      <c r="K205">
        <f t="shared" si="37"/>
        <v>10416.454184944203</v>
      </c>
      <c r="L205" t="str">
        <f t="shared" si="38"/>
        <v/>
      </c>
    </row>
    <row r="206" spans="1:12">
      <c r="A206">
        <f t="shared" si="30"/>
        <v>199</v>
      </c>
      <c r="B206" s="5">
        <v>43669</v>
      </c>
      <c r="C206">
        <v>521</v>
      </c>
      <c r="D206" s="3"/>
      <c r="E206">
        <f t="shared" si="31"/>
        <v>17860.110199592706</v>
      </c>
      <c r="F206">
        <f t="shared" si="32"/>
        <v>17860.110199592706</v>
      </c>
      <c r="G206">
        <f t="shared" si="33"/>
        <v>3904.1842848257816</v>
      </c>
      <c r="H206">
        <f t="shared" si="34"/>
        <v>7808.3685696515631</v>
      </c>
      <c r="I206" t="str">
        <f t="shared" si="35"/>
        <v/>
      </c>
      <c r="J206">
        <f t="shared" si="36"/>
        <v>10516.741629941142</v>
      </c>
      <c r="K206">
        <f t="shared" si="37"/>
        <v>10516.741629941142</v>
      </c>
      <c r="L206" t="str">
        <f t="shared" si="38"/>
        <v/>
      </c>
    </row>
    <row r="207" spans="1:12">
      <c r="A207">
        <f t="shared" si="30"/>
        <v>200</v>
      </c>
      <c r="B207" s="5">
        <v>43670</v>
      </c>
      <c r="C207">
        <v>558</v>
      </c>
      <c r="D207" s="3"/>
      <c r="E207">
        <f t="shared" si="31"/>
        <v>17997.891930391223</v>
      </c>
      <c r="F207">
        <f t="shared" si="32"/>
        <v>17997.891930391223</v>
      </c>
      <c r="G207">
        <f t="shared" si="33"/>
        <v>3942.4510730674383</v>
      </c>
      <c r="H207">
        <f t="shared" si="34"/>
        <v>7884.9021461348766</v>
      </c>
      <c r="I207" t="str">
        <f t="shared" si="35"/>
        <v/>
      </c>
      <c r="J207">
        <f t="shared" si="36"/>
        <v>10577.989784256346</v>
      </c>
      <c r="K207">
        <f t="shared" si="37"/>
        <v>10577.989784256346</v>
      </c>
      <c r="L207" t="str">
        <f t="shared" si="38"/>
        <v/>
      </c>
    </row>
    <row r="208" spans="1:12">
      <c r="A208">
        <f t="shared" si="30"/>
        <v>201</v>
      </c>
      <c r="B208" s="5">
        <v>43671</v>
      </c>
      <c r="C208">
        <v>902</v>
      </c>
      <c r="D208" s="3"/>
      <c r="E208">
        <f t="shared" si="31"/>
        <v>18476.431889453914</v>
      </c>
      <c r="F208">
        <f t="shared" si="32"/>
        <v>18476.431889453914</v>
      </c>
      <c r="G208">
        <f t="shared" si="33"/>
        <v>4319.6237060885505</v>
      </c>
      <c r="H208">
        <f t="shared" si="34"/>
        <v>8639.2474121771011</v>
      </c>
      <c r="I208" t="str">
        <f t="shared" si="35"/>
        <v/>
      </c>
      <c r="J208">
        <f t="shared" si="36"/>
        <v>10302.184477276813</v>
      </c>
      <c r="K208">
        <f t="shared" si="37"/>
        <v>10302.184477276813</v>
      </c>
      <c r="L208" t="str">
        <f t="shared" si="38"/>
        <v/>
      </c>
    </row>
    <row r="209" spans="1:12">
      <c r="A209">
        <f t="shared" si="30"/>
        <v>202</v>
      </c>
      <c r="B209" s="5">
        <v>43672</v>
      </c>
      <c r="C209">
        <v>479</v>
      </c>
      <c r="D209" s="3"/>
      <c r="E209">
        <f t="shared" si="31"/>
        <v>18520.712610410355</v>
      </c>
      <c r="F209">
        <f t="shared" si="32"/>
        <v>18520.712610410355</v>
      </c>
      <c r="G209">
        <f t="shared" si="33"/>
        <v>4223.5863260451388</v>
      </c>
      <c r="H209">
        <f t="shared" si="34"/>
        <v>8447.1726520902776</v>
      </c>
      <c r="I209" t="str">
        <f t="shared" si="35"/>
        <v/>
      </c>
      <c r="J209">
        <f t="shared" si="36"/>
        <v>10538.539958320078</v>
      </c>
      <c r="K209">
        <f t="shared" si="37"/>
        <v>10538.539958320078</v>
      </c>
      <c r="L209" t="str">
        <f t="shared" si="38"/>
        <v/>
      </c>
    </row>
    <row r="210" spans="1:12">
      <c r="A210">
        <f t="shared" si="30"/>
        <v>203</v>
      </c>
      <c r="B210" s="5">
        <v>43673</v>
      </c>
      <c r="C210">
        <v>421</v>
      </c>
      <c r="D210" s="3"/>
      <c r="E210">
        <f t="shared" si="31"/>
        <v>18505.951480688869</v>
      </c>
      <c r="F210">
        <f t="shared" si="32"/>
        <v>18505.951480688869</v>
      </c>
      <c r="G210">
        <f t="shared" si="33"/>
        <v>4082.3336437355956</v>
      </c>
      <c r="H210">
        <f t="shared" si="34"/>
        <v>8164.6672874711912</v>
      </c>
      <c r="I210" t="str">
        <f t="shared" si="35"/>
        <v/>
      </c>
      <c r="J210">
        <f t="shared" si="36"/>
        <v>10806.284193217678</v>
      </c>
      <c r="K210">
        <f t="shared" si="37"/>
        <v>10806.284193217678</v>
      </c>
      <c r="L210" t="str">
        <f t="shared" si="38"/>
        <v/>
      </c>
    </row>
    <row r="211" spans="1:12">
      <c r="A211">
        <f t="shared" si="30"/>
        <v>204</v>
      </c>
      <c r="B211" s="5">
        <v>43674</v>
      </c>
      <c r="C211">
        <v>325</v>
      </c>
      <c r="D211" s="3"/>
      <c r="E211">
        <f t="shared" si="31"/>
        <v>18395.537655452837</v>
      </c>
      <c r="F211">
        <f t="shared" si="32"/>
        <v>18395.537655452837</v>
      </c>
      <c r="G211">
        <f t="shared" si="33"/>
        <v>3863.8848151610191</v>
      </c>
      <c r="H211">
        <f t="shared" si="34"/>
        <v>7727.7696303220382</v>
      </c>
      <c r="I211" t="str">
        <f t="shared" si="35"/>
        <v/>
      </c>
      <c r="J211">
        <f t="shared" si="36"/>
        <v>11132.768025130799</v>
      </c>
      <c r="K211">
        <f t="shared" si="37"/>
        <v>11132.768025130799</v>
      </c>
      <c r="L211" t="str">
        <f t="shared" si="38"/>
        <v/>
      </c>
    </row>
    <row r="212" spans="1:12">
      <c r="A212">
        <f t="shared" si="30"/>
        <v>205</v>
      </c>
      <c r="B212" s="5">
        <v>43675</v>
      </c>
      <c r="C212">
        <v>0</v>
      </c>
      <c r="D212" s="3"/>
      <c r="E212">
        <f t="shared" si="31"/>
        <v>17962.721681294886</v>
      </c>
      <c r="F212">
        <f t="shared" si="32"/>
        <v>17962.721681294886</v>
      </c>
      <c r="G212">
        <f t="shared" si="33"/>
        <v>3349.5163534434027</v>
      </c>
      <c r="H212">
        <f t="shared" si="34"/>
        <v>6699.0327068868055</v>
      </c>
      <c r="I212" t="str">
        <f t="shared" si="35"/>
        <v/>
      </c>
      <c r="J212">
        <f t="shared" si="36"/>
        <v>11728.68897440808</v>
      </c>
      <c r="K212">
        <f t="shared" si="37"/>
        <v>11728.68897440808</v>
      </c>
      <c r="L212" t="str">
        <f t="shared" si="38"/>
        <v/>
      </c>
    </row>
    <row r="213" spans="1:12">
      <c r="A213">
        <f t="shared" si="30"/>
        <v>206</v>
      </c>
      <c r="B213" s="5">
        <v>43676</v>
      </c>
      <c r="C213">
        <v>0</v>
      </c>
      <c r="D213" s="3"/>
      <c r="E213">
        <f t="shared" si="31"/>
        <v>17540.089136998835</v>
      </c>
      <c r="F213">
        <f t="shared" si="32"/>
        <v>17540.089136998835</v>
      </c>
      <c r="G213">
        <f t="shared" si="33"/>
        <v>2903.621701651904</v>
      </c>
      <c r="H213">
        <f t="shared" si="34"/>
        <v>5807.243403303808</v>
      </c>
      <c r="I213" t="str">
        <f t="shared" si="35"/>
        <v/>
      </c>
      <c r="J213">
        <f t="shared" si="36"/>
        <v>12197.845733695027</v>
      </c>
      <c r="K213">
        <f t="shared" si="37"/>
        <v>12197.845733695027</v>
      </c>
      <c r="L213" t="str">
        <f t="shared" si="38"/>
        <v/>
      </c>
    </row>
    <row r="214" spans="1:12">
      <c r="A214">
        <f t="shared" si="30"/>
        <v>207</v>
      </c>
      <c r="B214" s="5">
        <v>43677</v>
      </c>
      <c r="C214">
        <v>134.45320000000001</v>
      </c>
      <c r="D214" s="3"/>
      <c r="E214">
        <f t="shared" si="31"/>
        <v>17261.853623635943</v>
      </c>
      <c r="F214">
        <f t="shared" si="32"/>
        <v>17261.853623635943</v>
      </c>
      <c r="G214">
        <f t="shared" si="33"/>
        <v>2651.5386823970507</v>
      </c>
      <c r="H214">
        <f t="shared" si="34"/>
        <v>5303.0773647941014</v>
      </c>
      <c r="I214" t="str">
        <f t="shared" si="35"/>
        <v/>
      </c>
      <c r="J214">
        <f t="shared" si="36"/>
        <v>12423.776258841841</v>
      </c>
      <c r="K214">
        <f t="shared" si="37"/>
        <v>12423.776258841841</v>
      </c>
      <c r="L214" t="str">
        <f t="shared" si="38"/>
        <v/>
      </c>
    </row>
    <row r="215" spans="1:12">
      <c r="A215">
        <f t="shared" si="30"/>
        <v>208</v>
      </c>
      <c r="B215" s="5">
        <v>43678</v>
      </c>
      <c r="C215">
        <v>332</v>
      </c>
      <c r="D215" s="3"/>
      <c r="E215">
        <f t="shared" si="31"/>
        <v>17187.711322615927</v>
      </c>
      <c r="F215">
        <f t="shared" si="32"/>
        <v>17187.711322615927</v>
      </c>
      <c r="G215">
        <f t="shared" si="33"/>
        <v>2630.5602841027189</v>
      </c>
      <c r="H215">
        <f t="shared" si="34"/>
        <v>5261.1205682054378</v>
      </c>
      <c r="I215" t="str">
        <f t="shared" si="35"/>
        <v/>
      </c>
      <c r="J215">
        <f t="shared" si="36"/>
        <v>12391.590754410488</v>
      </c>
      <c r="K215">
        <f t="shared" si="37"/>
        <v>12391.590754410488</v>
      </c>
      <c r="L215" t="str">
        <f t="shared" si="38"/>
        <v/>
      </c>
    </row>
    <row r="216" spans="1:12">
      <c r="A216">
        <f t="shared" si="30"/>
        <v>209</v>
      </c>
      <c r="B216" s="5">
        <v>43679</v>
      </c>
      <c r="C216">
        <v>327</v>
      </c>
      <c r="D216" s="3"/>
      <c r="E216">
        <f t="shared" si="31"/>
        <v>17110.313464886633</v>
      </c>
      <c r="F216">
        <f t="shared" si="32"/>
        <v>17110.313464886633</v>
      </c>
      <c r="G216">
        <f t="shared" si="33"/>
        <v>2607.374574249206</v>
      </c>
      <c r="H216">
        <f t="shared" si="34"/>
        <v>5214.7491484984121</v>
      </c>
      <c r="I216" t="str">
        <f t="shared" si="35"/>
        <v/>
      </c>
      <c r="J216">
        <f t="shared" si="36"/>
        <v>12360.56431638822</v>
      </c>
      <c r="K216">
        <f t="shared" si="37"/>
        <v>12360.56431638822</v>
      </c>
      <c r="L216" t="str">
        <f t="shared" si="38"/>
        <v/>
      </c>
    </row>
    <row r="217" spans="1:12">
      <c r="A217">
        <f t="shared" si="30"/>
        <v>210</v>
      </c>
      <c r="B217" s="5">
        <v>43680</v>
      </c>
      <c r="C217">
        <v>106</v>
      </c>
      <c r="D217" s="3"/>
      <c r="E217">
        <f t="shared" si="31"/>
        <v>16813.736648206439</v>
      </c>
      <c r="F217">
        <f t="shared" si="32"/>
        <v>16813.736648206439</v>
      </c>
      <c r="G217">
        <f t="shared" si="33"/>
        <v>2366.2753947871756</v>
      </c>
      <c r="H217">
        <f t="shared" si="34"/>
        <v>4732.5507895743513</v>
      </c>
      <c r="I217" t="str">
        <f t="shared" si="35"/>
        <v/>
      </c>
      <c r="J217">
        <f t="shared" si="36"/>
        <v>12546.185858632089</v>
      </c>
      <c r="K217">
        <f t="shared" si="37"/>
        <v>12546.185858632089</v>
      </c>
      <c r="L217" t="str">
        <f t="shared" si="38"/>
        <v/>
      </c>
    </row>
    <row r="218" spans="1:12">
      <c r="A218">
        <f t="shared" si="30"/>
        <v>211</v>
      </c>
      <c r="B218" s="5">
        <v>43681</v>
      </c>
      <c r="C218">
        <v>663</v>
      </c>
      <c r="D218" s="3"/>
      <c r="E218">
        <f t="shared" si="31"/>
        <v>17081.137783800776</v>
      </c>
      <c r="F218">
        <f t="shared" si="32"/>
        <v>17081.137783800776</v>
      </c>
      <c r="G218">
        <f t="shared" si="33"/>
        <v>2714.2718444636384</v>
      </c>
      <c r="H218">
        <f t="shared" si="34"/>
        <v>5428.5436889272769</v>
      </c>
      <c r="I218" t="str">
        <f t="shared" si="35"/>
        <v/>
      </c>
      <c r="J218">
        <f t="shared" si="36"/>
        <v>12117.594094873499</v>
      </c>
      <c r="K218">
        <f t="shared" si="37"/>
        <v>12117.594094873499</v>
      </c>
      <c r="L218" t="str">
        <f t="shared" si="38"/>
        <v/>
      </c>
    </row>
    <row r="219" spans="1:12">
      <c r="A219">
        <f t="shared" si="30"/>
        <v>212</v>
      </c>
      <c r="B219" s="5">
        <v>43682</v>
      </c>
      <c r="C219">
        <v>0</v>
      </c>
      <c r="D219" s="3"/>
      <c r="E219">
        <f t="shared" si="31"/>
        <v>16679.247421687305</v>
      </c>
      <c r="F219">
        <f t="shared" si="32"/>
        <v>16679.247421687305</v>
      </c>
      <c r="G219">
        <f t="shared" si="33"/>
        <v>2352.9422758796904</v>
      </c>
      <c r="H219">
        <f t="shared" si="34"/>
        <v>4705.8845517593809</v>
      </c>
      <c r="I219" t="str">
        <f t="shared" si="35"/>
        <v/>
      </c>
      <c r="J219">
        <f t="shared" si="36"/>
        <v>12438.362869927925</v>
      </c>
      <c r="K219">
        <f t="shared" si="37"/>
        <v>12438.362869927925</v>
      </c>
      <c r="L219" t="str">
        <f t="shared" si="38"/>
        <v/>
      </c>
    </row>
    <row r="220" spans="1:12">
      <c r="A220">
        <f t="shared" si="30"/>
        <v>213</v>
      </c>
      <c r="B220" s="5">
        <v>43683</v>
      </c>
      <c r="C220">
        <v>128</v>
      </c>
      <c r="D220" s="3"/>
      <c r="E220">
        <f t="shared" si="31"/>
        <v>16414.81286194508</v>
      </c>
      <c r="F220">
        <f t="shared" si="32"/>
        <v>16414.81286194508</v>
      </c>
      <c r="G220">
        <f t="shared" si="33"/>
        <v>2167.7136583479987</v>
      </c>
      <c r="H220">
        <f t="shared" si="34"/>
        <v>4335.4273166959974</v>
      </c>
      <c r="I220" t="str">
        <f t="shared" si="35"/>
        <v/>
      </c>
      <c r="J220">
        <f t="shared" si="36"/>
        <v>12544.385545249082</v>
      </c>
      <c r="K220">
        <f t="shared" si="37"/>
        <v>12544.385545249082</v>
      </c>
      <c r="L220" t="str">
        <f t="shared" si="38"/>
        <v/>
      </c>
    </row>
    <row r="221" spans="1:12">
      <c r="A221">
        <f t="shared" si="30"/>
        <v>214</v>
      </c>
      <c r="B221" s="5">
        <v>43684</v>
      </c>
      <c r="C221">
        <v>0</v>
      </c>
      <c r="D221" s="3"/>
      <c r="E221">
        <f t="shared" si="31"/>
        <v>16028.600001384448</v>
      </c>
      <c r="F221">
        <f t="shared" si="32"/>
        <v>16028.600001384448</v>
      </c>
      <c r="G221">
        <f t="shared" si="33"/>
        <v>1879.1430634084959</v>
      </c>
      <c r="H221">
        <f t="shared" si="34"/>
        <v>3758.2861268169918</v>
      </c>
      <c r="I221" t="str">
        <f t="shared" si="35"/>
        <v/>
      </c>
      <c r="J221">
        <f t="shared" si="36"/>
        <v>12735.313874567455</v>
      </c>
      <c r="K221">
        <f t="shared" si="37"/>
        <v>12735.313874567455</v>
      </c>
      <c r="L221" t="str">
        <f t="shared" si="38"/>
        <v/>
      </c>
    </row>
    <row r="222" spans="1:12">
      <c r="A222">
        <f t="shared" si="30"/>
        <v>215</v>
      </c>
      <c r="B222" s="5">
        <v>43685</v>
      </c>
      <c r="C222">
        <v>274</v>
      </c>
      <c r="D222" s="3"/>
      <c r="E222">
        <f t="shared" si="31"/>
        <v>15925.47407802602</v>
      </c>
      <c r="F222">
        <f t="shared" si="32"/>
        <v>15925.47407802602</v>
      </c>
      <c r="G222">
        <f t="shared" si="33"/>
        <v>1902.9875921376793</v>
      </c>
      <c r="H222">
        <f t="shared" si="34"/>
        <v>3805.9751842753585</v>
      </c>
      <c r="I222" t="str">
        <f t="shared" si="35"/>
        <v/>
      </c>
      <c r="J222">
        <f t="shared" si="36"/>
        <v>12584.49889375066</v>
      </c>
      <c r="K222">
        <f t="shared" si="37"/>
        <v>12584.49889375066</v>
      </c>
      <c r="L222" t="str">
        <f t="shared" si="38"/>
        <v/>
      </c>
    </row>
    <row r="223" spans="1:12">
      <c r="A223">
        <f t="shared" si="30"/>
        <v>216</v>
      </c>
      <c r="B223" s="5">
        <v>43686</v>
      </c>
      <c r="C223">
        <v>462</v>
      </c>
      <c r="D223" s="3"/>
      <c r="E223">
        <f t="shared" si="31"/>
        <v>16012.774533706646</v>
      </c>
      <c r="F223">
        <f t="shared" si="32"/>
        <v>16012.774533706646</v>
      </c>
      <c r="G223">
        <f t="shared" si="33"/>
        <v>2111.6578871229667</v>
      </c>
      <c r="H223">
        <f t="shared" si="34"/>
        <v>4223.3157742459334</v>
      </c>
      <c r="I223" t="str">
        <f t="shared" si="35"/>
        <v/>
      </c>
      <c r="J223">
        <f t="shared" si="36"/>
        <v>12254.458759460711</v>
      </c>
      <c r="K223">
        <f t="shared" si="37"/>
        <v>12254.458759460711</v>
      </c>
      <c r="L223" t="str">
        <f t="shared" si="38"/>
        <v/>
      </c>
    </row>
    <row r="224" spans="1:12">
      <c r="A224">
        <f t="shared" si="30"/>
        <v>217</v>
      </c>
      <c r="B224" s="5">
        <v>43687</v>
      </c>
      <c r="C224">
        <v>207</v>
      </c>
      <c r="D224" s="3"/>
      <c r="E224">
        <f t="shared" si="31"/>
        <v>15843.020956910617</v>
      </c>
      <c r="F224">
        <f t="shared" si="32"/>
        <v>15843.020956910617</v>
      </c>
      <c r="G224">
        <f t="shared" si="33"/>
        <v>2037.5495541800635</v>
      </c>
      <c r="H224">
        <f t="shared" si="34"/>
        <v>4075.099108360127</v>
      </c>
      <c r="I224" t="str">
        <f t="shared" si="35"/>
        <v/>
      </c>
      <c r="J224">
        <f t="shared" si="36"/>
        <v>12232.92184855049</v>
      </c>
      <c r="K224">
        <f t="shared" si="37"/>
        <v>12232.92184855049</v>
      </c>
      <c r="L224" t="str">
        <f t="shared" si="38"/>
        <v/>
      </c>
    </row>
    <row r="225" spans="1:12">
      <c r="A225">
        <f t="shared" si="30"/>
        <v>218</v>
      </c>
      <c r="B225" s="5">
        <v>43688</v>
      </c>
      <c r="C225">
        <v>0</v>
      </c>
      <c r="D225" s="3"/>
      <c r="E225">
        <f t="shared" si="31"/>
        <v>15470.261395461348</v>
      </c>
      <c r="F225">
        <f t="shared" si="32"/>
        <v>15470.261395461348</v>
      </c>
      <c r="G225">
        <f t="shared" si="33"/>
        <v>1766.3066781645323</v>
      </c>
      <c r="H225">
        <f t="shared" si="34"/>
        <v>3532.6133563290646</v>
      </c>
      <c r="I225" t="str">
        <f t="shared" si="35"/>
        <v/>
      </c>
      <c r="J225">
        <f t="shared" si="36"/>
        <v>12402.648039132284</v>
      </c>
      <c r="K225">
        <f t="shared" si="37"/>
        <v>12402.648039132284</v>
      </c>
      <c r="L225" t="str">
        <f t="shared" si="38"/>
        <v/>
      </c>
    </row>
    <row r="226" spans="1:12">
      <c r="A226">
        <f t="shared" si="30"/>
        <v>219</v>
      </c>
      <c r="B226" s="5">
        <v>43689</v>
      </c>
      <c r="C226">
        <v>621</v>
      </c>
      <c r="D226" s="3"/>
      <c r="E226">
        <f t="shared" si="31"/>
        <v>15727.27223777723</v>
      </c>
      <c r="F226">
        <f t="shared" si="32"/>
        <v>15727.27223777723</v>
      </c>
      <c r="G226">
        <f t="shared" si="33"/>
        <v>2152.1722234819899</v>
      </c>
      <c r="H226">
        <f t="shared" si="34"/>
        <v>4304.3444469639799</v>
      </c>
      <c r="I226" t="str">
        <f t="shared" si="35"/>
        <v/>
      </c>
      <c r="J226">
        <f t="shared" si="36"/>
        <v>11887.92779081325</v>
      </c>
      <c r="K226">
        <f t="shared" si="37"/>
        <v>11887.92779081325</v>
      </c>
      <c r="L226" t="str">
        <f t="shared" si="38"/>
        <v/>
      </c>
    </row>
    <row r="227" spans="1:12">
      <c r="A227">
        <f t="shared" si="30"/>
        <v>220</v>
      </c>
      <c r="B227" s="5">
        <v>43690</v>
      </c>
      <c r="C227">
        <v>256</v>
      </c>
      <c r="D227" s="3"/>
      <c r="E227">
        <f t="shared" si="31"/>
        <v>15613.236048461331</v>
      </c>
      <c r="F227">
        <f t="shared" si="32"/>
        <v>15613.236048461331</v>
      </c>
      <c r="G227">
        <f t="shared" si="33"/>
        <v>2121.6705369927458</v>
      </c>
      <c r="H227">
        <f t="shared" si="34"/>
        <v>4243.3410739854917</v>
      </c>
      <c r="I227" t="str">
        <f t="shared" si="35"/>
        <v/>
      </c>
      <c r="J227">
        <f t="shared" si="36"/>
        <v>11834.894974475839</v>
      </c>
      <c r="K227">
        <f t="shared" si="37"/>
        <v>11834.894974475839</v>
      </c>
      <c r="L227" t="str">
        <f t="shared" si="38"/>
        <v/>
      </c>
    </row>
    <row r="228" spans="1:12">
      <c r="A228">
        <f t="shared" si="30"/>
        <v>221</v>
      </c>
      <c r="B228" s="5">
        <v>43691</v>
      </c>
      <c r="C228">
        <v>0</v>
      </c>
      <c r="D228" s="3"/>
      <c r="E228">
        <f t="shared" si="31"/>
        <v>15245.882938340641</v>
      </c>
      <c r="F228">
        <f t="shared" si="32"/>
        <v>15245.882938340641</v>
      </c>
      <c r="G228">
        <f t="shared" si="33"/>
        <v>1839.2292990701114</v>
      </c>
      <c r="H228">
        <f t="shared" si="34"/>
        <v>3678.4585981402229</v>
      </c>
      <c r="I228" t="str">
        <f t="shared" si="35"/>
        <v/>
      </c>
      <c r="J228">
        <f t="shared" si="36"/>
        <v>12032.424340200418</v>
      </c>
      <c r="K228">
        <f t="shared" si="37"/>
        <v>12032.424340200418</v>
      </c>
      <c r="L228" t="str">
        <f t="shared" si="38"/>
        <v/>
      </c>
    </row>
    <row r="229" spans="1:12">
      <c r="A229">
        <f t="shared" si="30"/>
        <v>222</v>
      </c>
      <c r="B229" s="5">
        <v>43692</v>
      </c>
      <c r="C229">
        <v>301</v>
      </c>
      <c r="D229" s="3"/>
      <c r="E229">
        <f t="shared" si="31"/>
        <v>15188.173027304145</v>
      </c>
      <c r="F229">
        <f t="shared" si="32"/>
        <v>15188.173027304145</v>
      </c>
      <c r="G229">
        <f t="shared" si="33"/>
        <v>1895.3872319368968</v>
      </c>
      <c r="H229">
        <f t="shared" si="34"/>
        <v>3790.7744638737936</v>
      </c>
      <c r="I229" t="str">
        <f t="shared" si="35"/>
        <v/>
      </c>
      <c r="J229">
        <f t="shared" si="36"/>
        <v>11862.398563430352</v>
      </c>
      <c r="K229">
        <f t="shared" si="37"/>
        <v>11862.398563430352</v>
      </c>
      <c r="L229" t="str">
        <f t="shared" si="38"/>
        <v/>
      </c>
    </row>
    <row r="230" spans="1:12">
      <c r="A230">
        <f t="shared" si="30"/>
        <v>223</v>
      </c>
      <c r="B230" s="5">
        <v>43693</v>
      </c>
      <c r="C230">
        <v>801</v>
      </c>
      <c r="D230" s="3"/>
      <c r="E230">
        <f t="shared" si="31"/>
        <v>15631.820933137786</v>
      </c>
      <c r="F230">
        <f t="shared" si="32"/>
        <v>15631.820933137786</v>
      </c>
      <c r="G230">
        <f t="shared" si="33"/>
        <v>2444.0693028347673</v>
      </c>
      <c r="H230">
        <f t="shared" si="34"/>
        <v>4888.1386056695346</v>
      </c>
      <c r="I230" t="str">
        <f t="shared" si="35"/>
        <v/>
      </c>
      <c r="J230">
        <f t="shared" si="36"/>
        <v>11208.68232746825</v>
      </c>
      <c r="K230">
        <f t="shared" si="37"/>
        <v>11208.68232746825</v>
      </c>
      <c r="L230" t="str">
        <f t="shared" si="38"/>
        <v/>
      </c>
    </row>
    <row r="231" spans="1:12">
      <c r="A231">
        <f t="shared" si="30"/>
        <v>224</v>
      </c>
      <c r="B231" s="5">
        <v>43694</v>
      </c>
      <c r="C231">
        <v>685</v>
      </c>
      <c r="D231" s="3"/>
      <c r="E231">
        <f t="shared" si="31"/>
        <v>15949.030552026898</v>
      </c>
      <c r="F231">
        <f t="shared" si="32"/>
        <v>15949.030552026898</v>
      </c>
      <c r="G231">
        <f t="shared" si="33"/>
        <v>2803.7096640852938</v>
      </c>
      <c r="H231">
        <f t="shared" si="34"/>
        <v>5607.4193281705875</v>
      </c>
      <c r="I231" t="str">
        <f t="shared" si="35"/>
        <v/>
      </c>
      <c r="J231">
        <f t="shared" si="36"/>
        <v>10806.611223856307</v>
      </c>
      <c r="K231">
        <f t="shared" si="37"/>
        <v>10806.611223856307</v>
      </c>
      <c r="L231" t="str">
        <f t="shared" si="38"/>
        <v/>
      </c>
    </row>
    <row r="232" spans="1:12">
      <c r="A232">
        <f t="shared" si="30"/>
        <v>225</v>
      </c>
      <c r="B232" s="5">
        <v>43695</v>
      </c>
      <c r="C232">
        <v>753</v>
      </c>
      <c r="D232" s="3"/>
      <c r="E232">
        <f t="shared" si="31"/>
        <v>16326.776763605863</v>
      </c>
      <c r="F232">
        <f t="shared" si="32"/>
        <v>16326.776763605863</v>
      </c>
      <c r="G232">
        <f t="shared" si="33"/>
        <v>3183.4739451115465</v>
      </c>
      <c r="H232">
        <f t="shared" si="34"/>
        <v>6366.9478902230931</v>
      </c>
      <c r="I232" t="str">
        <f t="shared" si="35"/>
        <v/>
      </c>
      <c r="J232">
        <f t="shared" si="36"/>
        <v>10424.82887338277</v>
      </c>
      <c r="K232">
        <f t="shared" si="37"/>
        <v>10424.82887338277</v>
      </c>
      <c r="L232" t="str">
        <f t="shared" si="38"/>
        <v/>
      </c>
    </row>
    <row r="233" spans="1:12">
      <c r="A233">
        <f t="shared" si="30"/>
        <v>226</v>
      </c>
      <c r="B233" s="5">
        <v>43696</v>
      </c>
      <c r="C233">
        <v>0</v>
      </c>
      <c r="D233" s="3"/>
      <c r="E233">
        <f t="shared" si="31"/>
        <v>15942.635243952871</v>
      </c>
      <c r="F233">
        <f t="shared" si="32"/>
        <v>15942.635243952871</v>
      </c>
      <c r="G233">
        <f t="shared" si="33"/>
        <v>2759.6832074477225</v>
      </c>
      <c r="H233">
        <f t="shared" si="34"/>
        <v>5519.3664148954449</v>
      </c>
      <c r="I233" t="str">
        <f t="shared" si="35"/>
        <v/>
      </c>
      <c r="J233">
        <f t="shared" si="36"/>
        <v>10888.268829057426</v>
      </c>
      <c r="K233">
        <f t="shared" si="37"/>
        <v>10888.268829057426</v>
      </c>
      <c r="L233" t="str">
        <f t="shared" si="38"/>
        <v/>
      </c>
    </row>
    <row r="234" spans="1:12">
      <c r="A234">
        <f t="shared" si="30"/>
        <v>227</v>
      </c>
      <c r="B234" s="5">
        <v>43697</v>
      </c>
      <c r="C234">
        <v>295</v>
      </c>
      <c r="D234" s="3"/>
      <c r="E234">
        <f t="shared" si="31"/>
        <v>15862.531926344158</v>
      </c>
      <c r="F234">
        <f t="shared" si="32"/>
        <v>15862.531926344158</v>
      </c>
      <c r="G234">
        <f t="shared" si="33"/>
        <v>2687.3083828481263</v>
      </c>
      <c r="H234">
        <f t="shared" si="34"/>
        <v>5374.6167656962525</v>
      </c>
      <c r="I234" t="str">
        <f t="shared" si="35"/>
        <v/>
      </c>
      <c r="J234">
        <f t="shared" si="36"/>
        <v>10952.915160647906</v>
      </c>
      <c r="K234">
        <f t="shared" si="37"/>
        <v>10952.915160647906</v>
      </c>
      <c r="L234" t="str">
        <f t="shared" si="38"/>
        <v/>
      </c>
    </row>
    <row r="235" spans="1:12">
      <c r="A235">
        <f t="shared" si="30"/>
        <v>228</v>
      </c>
      <c r="B235" s="5">
        <v>43698</v>
      </c>
      <c r="C235">
        <v>488</v>
      </c>
      <c r="D235" s="3"/>
      <c r="E235">
        <f t="shared" si="31"/>
        <v>15977.313304692338</v>
      </c>
      <c r="F235">
        <f t="shared" si="32"/>
        <v>15977.313304692338</v>
      </c>
      <c r="G235">
        <f t="shared" si="33"/>
        <v>2817.5682469044405</v>
      </c>
      <c r="H235">
        <f t="shared" si="34"/>
        <v>5635.1364938088809</v>
      </c>
      <c r="I235" t="str">
        <f t="shared" si="35"/>
        <v/>
      </c>
      <c r="J235">
        <f t="shared" si="36"/>
        <v>10807.176810883459</v>
      </c>
      <c r="K235">
        <f t="shared" si="37"/>
        <v>10807.176810883459</v>
      </c>
      <c r="L235" t="str">
        <f t="shared" si="38"/>
        <v/>
      </c>
    </row>
    <row r="236" spans="1:12">
      <c r="A236">
        <f t="shared" si="30"/>
        <v>229</v>
      </c>
      <c r="B236" s="5">
        <v>43699</v>
      </c>
      <c r="C236">
        <v>0</v>
      </c>
      <c r="D236" s="3"/>
      <c r="E236">
        <f t="shared" si="31"/>
        <v>15601.394070804254</v>
      </c>
      <c r="F236">
        <f t="shared" si="32"/>
        <v>15601.394070804254</v>
      </c>
      <c r="G236">
        <f t="shared" si="33"/>
        <v>2442.4876442793225</v>
      </c>
      <c r="H236">
        <f t="shared" si="34"/>
        <v>4884.9752885586449</v>
      </c>
      <c r="I236" t="str">
        <f t="shared" si="35"/>
        <v/>
      </c>
      <c r="J236">
        <f t="shared" si="36"/>
        <v>11181.418782245608</v>
      </c>
      <c r="K236">
        <f t="shared" si="37"/>
        <v>11181.418782245608</v>
      </c>
      <c r="L236" t="str">
        <f t="shared" si="38"/>
        <v/>
      </c>
    </row>
    <row r="237" spans="1:12">
      <c r="A237">
        <f t="shared" si="30"/>
        <v>230</v>
      </c>
      <c r="B237" s="5">
        <v>43700</v>
      </c>
      <c r="C237">
        <v>404</v>
      </c>
      <c r="D237" s="3"/>
      <c r="E237">
        <f t="shared" si="31"/>
        <v>15638.319582444537</v>
      </c>
      <c r="F237">
        <f t="shared" si="32"/>
        <v>15638.319582444537</v>
      </c>
      <c r="G237">
        <f t="shared" si="33"/>
        <v>2521.3385592386276</v>
      </c>
      <c r="H237">
        <f t="shared" si="34"/>
        <v>5042.6771184772551</v>
      </c>
      <c r="I237" t="str">
        <f t="shared" si="35"/>
        <v/>
      </c>
      <c r="J237">
        <f t="shared" si="36"/>
        <v>11060.642463967282</v>
      </c>
      <c r="K237">
        <f t="shared" si="37"/>
        <v>11060.642463967282</v>
      </c>
      <c r="L237" t="str">
        <f t="shared" si="38"/>
        <v/>
      </c>
    </row>
    <row r="238" spans="1:12">
      <c r="A238">
        <f t="shared" si="30"/>
        <v>231</v>
      </c>
      <c r="B238" s="5">
        <v>43701</v>
      </c>
      <c r="C238">
        <v>41</v>
      </c>
      <c r="D238" s="3"/>
      <c r="E238">
        <f t="shared" si="31"/>
        <v>15311.376299076423</v>
      </c>
      <c r="F238">
        <f t="shared" si="32"/>
        <v>15311.376299076423</v>
      </c>
      <c r="G238">
        <f t="shared" si="33"/>
        <v>2226.6926747919301</v>
      </c>
      <c r="H238">
        <f t="shared" si="34"/>
        <v>4453.3853495838603</v>
      </c>
      <c r="I238" t="str">
        <f t="shared" si="35"/>
        <v/>
      </c>
      <c r="J238">
        <f t="shared" si="36"/>
        <v>11322.990949492563</v>
      </c>
      <c r="K238">
        <f t="shared" si="37"/>
        <v>11322.990949492563</v>
      </c>
      <c r="L238" t="str">
        <f t="shared" si="38"/>
        <v/>
      </c>
    </row>
    <row r="239" spans="1:12">
      <c r="A239">
        <f t="shared" si="30"/>
        <v>232</v>
      </c>
      <c r="B239" s="5">
        <v>43702</v>
      </c>
      <c r="C239">
        <v>697</v>
      </c>
      <c r="D239" s="3"/>
      <c r="E239">
        <f t="shared" si="31"/>
        <v>15648.125439726336</v>
      </c>
      <c r="F239">
        <f t="shared" si="32"/>
        <v>15648.125439726336</v>
      </c>
      <c r="G239">
        <f t="shared" si="33"/>
        <v>2627.2706693127425</v>
      </c>
      <c r="H239">
        <f t="shared" si="34"/>
        <v>5254.541338625485</v>
      </c>
      <c r="I239" t="str">
        <f t="shared" si="35"/>
        <v/>
      </c>
      <c r="J239">
        <f t="shared" si="36"/>
        <v>10858.584101100852</v>
      </c>
      <c r="K239">
        <f t="shared" si="37"/>
        <v>10858.584101100852</v>
      </c>
      <c r="L239" t="str">
        <f t="shared" si="38"/>
        <v/>
      </c>
    </row>
    <row r="240" spans="1:12">
      <c r="A240">
        <f t="shared" si="30"/>
        <v>233</v>
      </c>
      <c r="B240" s="5">
        <v>43703</v>
      </c>
      <c r="C240">
        <v>69</v>
      </c>
      <c r="D240" s="3"/>
      <c r="E240">
        <f t="shared" si="31"/>
        <v>15348.951441075451</v>
      </c>
      <c r="F240">
        <f t="shared" si="32"/>
        <v>15348.951441075451</v>
      </c>
      <c r="G240">
        <f t="shared" si="33"/>
        <v>2346.5228798890839</v>
      </c>
      <c r="H240">
        <f t="shared" si="34"/>
        <v>4693.0457597781678</v>
      </c>
      <c r="I240" t="str">
        <f t="shared" si="35"/>
        <v/>
      </c>
      <c r="J240">
        <f t="shared" si="36"/>
        <v>11120.905681297283</v>
      </c>
      <c r="K240">
        <f t="shared" si="37"/>
        <v>11120.905681297283</v>
      </c>
      <c r="L240" t="str">
        <f t="shared" si="38"/>
        <v/>
      </c>
    </row>
    <row r="241" spans="1:12">
      <c r="A241">
        <f t="shared" si="30"/>
        <v>234</v>
      </c>
      <c r="B241" s="5">
        <v>43704</v>
      </c>
      <c r="C241">
        <v>0</v>
      </c>
      <c r="D241" s="3"/>
      <c r="E241">
        <f t="shared" si="31"/>
        <v>14987.816502010326</v>
      </c>
      <c r="F241">
        <f t="shared" si="32"/>
        <v>14987.816502010326</v>
      </c>
      <c r="G241">
        <f t="shared" si="33"/>
        <v>2034.1488258339966</v>
      </c>
      <c r="H241">
        <f t="shared" si="34"/>
        <v>4068.2976516679933</v>
      </c>
      <c r="I241" t="str">
        <f t="shared" si="35"/>
        <v/>
      </c>
      <c r="J241">
        <f t="shared" si="36"/>
        <v>11384.518850342332</v>
      </c>
      <c r="K241">
        <f t="shared" si="37"/>
        <v>11384.518850342332</v>
      </c>
      <c r="L241" t="str">
        <f t="shared" si="38"/>
        <v/>
      </c>
    </row>
    <row r="242" spans="1:12">
      <c r="A242">
        <f t="shared" si="30"/>
        <v>235</v>
      </c>
      <c r="B242" s="5">
        <v>43705</v>
      </c>
      <c r="C242">
        <v>479</v>
      </c>
      <c r="D242" s="3"/>
      <c r="E242">
        <f t="shared" si="31"/>
        <v>15114.178458952349</v>
      </c>
      <c r="F242">
        <f t="shared" si="32"/>
        <v>15114.178458952349</v>
      </c>
      <c r="G242">
        <f t="shared" si="33"/>
        <v>2242.3586619182729</v>
      </c>
      <c r="H242">
        <f t="shared" si="34"/>
        <v>4484.7173238365458</v>
      </c>
      <c r="I242" t="str">
        <f t="shared" si="35"/>
        <v/>
      </c>
      <c r="J242">
        <f t="shared" si="36"/>
        <v>11094.461135115802</v>
      </c>
      <c r="K242">
        <f t="shared" si="37"/>
        <v>11094.461135115802</v>
      </c>
      <c r="L242" t="str">
        <f t="shared" si="38"/>
        <v/>
      </c>
    </row>
    <row r="243" spans="1:12">
      <c r="A243">
        <f t="shared" si="30"/>
        <v>236</v>
      </c>
      <c r="B243" s="5">
        <v>43706</v>
      </c>
      <c r="C243">
        <v>570</v>
      </c>
      <c r="D243" s="3"/>
      <c r="E243">
        <f t="shared" si="31"/>
        <v>15328.567332176202</v>
      </c>
      <c r="F243">
        <f t="shared" si="32"/>
        <v>15328.567332176202</v>
      </c>
      <c r="G243">
        <f t="shared" si="33"/>
        <v>2513.8511673303401</v>
      </c>
      <c r="H243">
        <f t="shared" si="34"/>
        <v>5027.7023346606802</v>
      </c>
      <c r="I243" t="str">
        <f t="shared" si="35"/>
        <v/>
      </c>
      <c r="J243">
        <f t="shared" si="36"/>
        <v>10765.864997515522</v>
      </c>
      <c r="K243">
        <f t="shared" si="37"/>
        <v>10765.864997515522</v>
      </c>
      <c r="L243" t="str">
        <f t="shared" si="38"/>
        <v/>
      </c>
    </row>
    <row r="244" spans="1:12">
      <c r="A244">
        <f t="shared" si="30"/>
        <v>237</v>
      </c>
      <c r="B244" s="5">
        <v>43707</v>
      </c>
      <c r="C244">
        <v>0</v>
      </c>
      <c r="D244" s="3"/>
      <c r="E244">
        <f t="shared" si="31"/>
        <v>14967.911996812572</v>
      </c>
      <c r="F244">
        <f t="shared" si="32"/>
        <v>14967.911996812572</v>
      </c>
      <c r="G244">
        <f t="shared" si="33"/>
        <v>2179.2020202198673</v>
      </c>
      <c r="H244">
        <f t="shared" si="34"/>
        <v>4358.4040404397347</v>
      </c>
      <c r="I244" t="str">
        <f t="shared" si="35"/>
        <v/>
      </c>
      <c r="J244">
        <f t="shared" si="36"/>
        <v>11074.507956372838</v>
      </c>
      <c r="K244">
        <f t="shared" si="37"/>
        <v>11074.507956372838</v>
      </c>
      <c r="L244" t="str">
        <f t="shared" si="38"/>
        <v/>
      </c>
    </row>
    <row r="245" spans="1:12">
      <c r="A245">
        <f t="shared" si="30"/>
        <v>238</v>
      </c>
      <c r="B245" s="5">
        <v>43708</v>
      </c>
      <c r="C245">
        <v>548</v>
      </c>
      <c r="D245" s="3"/>
      <c r="E245">
        <f t="shared" si="31"/>
        <v>15163.742273189919</v>
      </c>
      <c r="F245">
        <f t="shared" si="32"/>
        <v>15163.742273189919</v>
      </c>
      <c r="G245">
        <f t="shared" si="33"/>
        <v>2437.1020704195516</v>
      </c>
      <c r="H245">
        <f t="shared" si="34"/>
        <v>4874.2041408391033</v>
      </c>
      <c r="I245" t="str">
        <f t="shared" si="35"/>
        <v/>
      </c>
      <c r="J245">
        <f t="shared" si="36"/>
        <v>10754.538132350815</v>
      </c>
      <c r="K245">
        <f t="shared" si="37"/>
        <v>10754.538132350815</v>
      </c>
      <c r="L245" t="str">
        <f t="shared" si="38"/>
        <v/>
      </c>
    </row>
    <row r="246" spans="1:12">
      <c r="A246">
        <f t="shared" si="30"/>
        <v>239</v>
      </c>
      <c r="B246" s="5">
        <v>43709</v>
      </c>
      <c r="C246">
        <v>581</v>
      </c>
      <c r="D246" s="3"/>
      <c r="E246">
        <f t="shared" si="31"/>
        <v>15387.964993461681</v>
      </c>
      <c r="F246">
        <f t="shared" si="32"/>
        <v>15387.964993461681</v>
      </c>
      <c r="G246">
        <f t="shared" si="33"/>
        <v>2693.6699242821201</v>
      </c>
      <c r="H246">
        <f t="shared" si="34"/>
        <v>5387.3398485642401</v>
      </c>
      <c r="I246" t="str">
        <f t="shared" si="35"/>
        <v/>
      </c>
      <c r="J246">
        <f t="shared" si="36"/>
        <v>10465.62514489744</v>
      </c>
      <c r="K246">
        <f t="shared" si="37"/>
        <v>10465.62514489744</v>
      </c>
      <c r="L246" t="str">
        <f t="shared" si="38"/>
        <v/>
      </c>
    </row>
    <row r="247" spans="1:12">
      <c r="A247">
        <f t="shared" si="30"/>
        <v>240</v>
      </c>
      <c r="B247" s="5">
        <v>43710</v>
      </c>
      <c r="C247">
        <v>0</v>
      </c>
      <c r="D247" s="3"/>
      <c r="E247">
        <f t="shared" si="31"/>
        <v>15025.912131311203</v>
      </c>
      <c r="F247">
        <f t="shared" si="32"/>
        <v>15025.912131311203</v>
      </c>
      <c r="G247">
        <f t="shared" si="33"/>
        <v>2335.0829265819148</v>
      </c>
      <c r="H247">
        <f t="shared" si="34"/>
        <v>4670.1658531638295</v>
      </c>
      <c r="I247" t="str">
        <f t="shared" si="35"/>
        <v/>
      </c>
      <c r="J247">
        <f t="shared" si="36"/>
        <v>10820.746278147373</v>
      </c>
      <c r="K247">
        <f t="shared" si="37"/>
        <v>10820.746278147373</v>
      </c>
      <c r="L247" t="str">
        <f t="shared" si="38"/>
        <v/>
      </c>
    </row>
    <row r="248" spans="1:12">
      <c r="A248">
        <f t="shared" si="30"/>
        <v>241</v>
      </c>
      <c r="B248" s="5">
        <v>43711</v>
      </c>
      <c r="C248">
        <v>630</v>
      </c>
      <c r="D248" s="3"/>
      <c r="E248">
        <f t="shared" si="31"/>
        <v>15302.377762349854</v>
      </c>
      <c r="F248">
        <f t="shared" si="32"/>
        <v>15302.377762349854</v>
      </c>
      <c r="G248">
        <f t="shared" si="33"/>
        <v>2654.2317831378377</v>
      </c>
      <c r="H248">
        <f t="shared" si="34"/>
        <v>5308.4635662756755</v>
      </c>
      <c r="I248" t="str">
        <f t="shared" si="35"/>
        <v/>
      </c>
      <c r="J248">
        <f t="shared" si="36"/>
        <v>10458.914196074178</v>
      </c>
      <c r="K248">
        <f t="shared" si="37"/>
        <v>10458.914196074178</v>
      </c>
      <c r="L248" t="str">
        <f t="shared" si="38"/>
        <v/>
      </c>
    </row>
    <row r="249" spans="1:12">
      <c r="A249">
        <f t="shared" si="30"/>
        <v>242</v>
      </c>
      <c r="B249" s="5">
        <v>43712</v>
      </c>
      <c r="C249">
        <v>629</v>
      </c>
      <c r="D249" s="3"/>
      <c r="E249">
        <f t="shared" si="31"/>
        <v>15571.338623391543</v>
      </c>
      <c r="F249">
        <f t="shared" si="32"/>
        <v>15571.338623391543</v>
      </c>
      <c r="G249">
        <f t="shared" si="33"/>
        <v>2929.8948736167081</v>
      </c>
      <c r="H249">
        <f t="shared" si="34"/>
        <v>5859.7897472334162</v>
      </c>
      <c r="I249" t="str">
        <f t="shared" si="35"/>
        <v/>
      </c>
      <c r="J249">
        <f t="shared" si="36"/>
        <v>10176.548876158125</v>
      </c>
      <c r="K249">
        <f t="shared" si="37"/>
        <v>10176.548876158125</v>
      </c>
      <c r="L249" t="str">
        <f t="shared" si="38"/>
        <v/>
      </c>
    </row>
    <row r="250" spans="1:12">
      <c r="A250">
        <f t="shared" si="30"/>
        <v>243</v>
      </c>
      <c r="B250" s="5">
        <v>43713</v>
      </c>
      <c r="C250">
        <v>80</v>
      </c>
      <c r="D250" s="3"/>
      <c r="E250">
        <f t="shared" si="31"/>
        <v>15284.971289016359</v>
      </c>
      <c r="F250">
        <f t="shared" si="32"/>
        <v>15284.971289016359</v>
      </c>
      <c r="G250">
        <f t="shared" si="33"/>
        <v>2619.8611145296754</v>
      </c>
      <c r="H250">
        <f t="shared" si="34"/>
        <v>5239.7222290593509</v>
      </c>
      <c r="I250" t="str">
        <f t="shared" si="35"/>
        <v/>
      </c>
      <c r="J250">
        <f t="shared" si="36"/>
        <v>10510.249059957008</v>
      </c>
      <c r="K250">
        <f t="shared" si="37"/>
        <v>10510.249059957008</v>
      </c>
      <c r="L250" t="str">
        <f t="shared" si="38"/>
        <v/>
      </c>
    </row>
    <row r="251" spans="1:12">
      <c r="A251">
        <f t="shared" si="30"/>
        <v>244</v>
      </c>
      <c r="B251" s="5">
        <v>43714</v>
      </c>
      <c r="C251">
        <v>101</v>
      </c>
      <c r="D251" s="3"/>
      <c r="E251">
        <f t="shared" si="31"/>
        <v>15026.341695016918</v>
      </c>
      <c r="F251">
        <f t="shared" si="32"/>
        <v>15026.341695016918</v>
      </c>
      <c r="G251">
        <f t="shared" si="33"/>
        <v>2372.0997006006551</v>
      </c>
      <c r="H251">
        <f t="shared" si="34"/>
        <v>4744.1994012013101</v>
      </c>
      <c r="I251" t="str">
        <f t="shared" si="35"/>
        <v/>
      </c>
      <c r="J251">
        <f t="shared" si="36"/>
        <v>10747.142293815607</v>
      </c>
      <c r="K251">
        <f t="shared" si="37"/>
        <v>10747.142293815607</v>
      </c>
      <c r="L251" t="str">
        <f t="shared" si="38"/>
        <v/>
      </c>
    </row>
    <row r="252" spans="1:12">
      <c r="A252">
        <f t="shared" si="30"/>
        <v>245</v>
      </c>
      <c r="B252" s="5">
        <v>43715</v>
      </c>
      <c r="C252">
        <v>822</v>
      </c>
      <c r="D252" s="3"/>
      <c r="E252">
        <f t="shared" si="31"/>
        <v>15494.797219146098</v>
      </c>
      <c r="F252">
        <f t="shared" si="32"/>
        <v>15494.797219146098</v>
      </c>
      <c r="G252">
        <f t="shared" si="33"/>
        <v>2878.3208064547302</v>
      </c>
      <c r="H252">
        <f t="shared" si="34"/>
        <v>5756.6416129094605</v>
      </c>
      <c r="I252" t="str">
        <f t="shared" si="35"/>
        <v/>
      </c>
      <c r="J252">
        <f t="shared" si="36"/>
        <v>10203.155606236636</v>
      </c>
      <c r="K252">
        <f t="shared" si="37"/>
        <v>10203.155606236636</v>
      </c>
      <c r="L252" t="str">
        <f t="shared" si="38"/>
        <v/>
      </c>
    </row>
    <row r="253" spans="1:12">
      <c r="A253">
        <f t="shared" si="30"/>
        <v>246</v>
      </c>
      <c r="B253" s="5">
        <v>43716</v>
      </c>
      <c r="C253">
        <v>982</v>
      </c>
      <c r="D253" s="3"/>
      <c r="E253">
        <f t="shared" si="31"/>
        <v>16112.230774914078</v>
      </c>
      <c r="F253">
        <f t="shared" si="32"/>
        <v>16112.230774914078</v>
      </c>
      <c r="G253">
        <f t="shared" si="33"/>
        <v>3477.1526955067256</v>
      </c>
      <c r="H253">
        <f t="shared" si="34"/>
        <v>6954.3053910134513</v>
      </c>
      <c r="I253" t="str">
        <f t="shared" si="35"/>
        <v/>
      </c>
      <c r="J253">
        <f t="shared" si="36"/>
        <v>9622.9253839006269</v>
      </c>
      <c r="K253">
        <f t="shared" si="37"/>
        <v>9622.9253839006269</v>
      </c>
      <c r="L253" t="str">
        <f t="shared" si="38"/>
        <v/>
      </c>
    </row>
    <row r="254" spans="1:12">
      <c r="A254">
        <f t="shared" si="30"/>
        <v>247</v>
      </c>
      <c r="B254" s="5">
        <v>43717</v>
      </c>
      <c r="C254">
        <v>0</v>
      </c>
      <c r="D254" s="3"/>
      <c r="E254">
        <f t="shared" si="31"/>
        <v>15733.137160510531</v>
      </c>
      <c r="F254">
        <f t="shared" si="32"/>
        <v>15733.137160510531</v>
      </c>
      <c r="G254">
        <f t="shared" si="33"/>
        <v>3014.2668257915529</v>
      </c>
      <c r="H254">
        <f t="shared" si="34"/>
        <v>6028.5336515831059</v>
      </c>
      <c r="I254" t="str">
        <f t="shared" si="35"/>
        <v/>
      </c>
      <c r="J254">
        <f t="shared" si="36"/>
        <v>10169.603508927425</v>
      </c>
      <c r="K254">
        <f t="shared" si="37"/>
        <v>10169.603508927425</v>
      </c>
      <c r="L254" t="str">
        <f t="shared" si="38"/>
        <v/>
      </c>
    </row>
    <row r="255" spans="1:12">
      <c r="A255">
        <f t="shared" si="30"/>
        <v>248</v>
      </c>
      <c r="B255" s="5">
        <v>43718</v>
      </c>
      <c r="C255">
        <v>0</v>
      </c>
      <c r="D255" s="3"/>
      <c r="E255">
        <f t="shared" si="31"/>
        <v>15362.962979454804</v>
      </c>
      <c r="F255">
        <f t="shared" si="32"/>
        <v>15362.962979454804</v>
      </c>
      <c r="G255">
        <f t="shared" si="33"/>
        <v>2613.001295228828</v>
      </c>
      <c r="H255">
        <f t="shared" si="34"/>
        <v>5226.002590457656</v>
      </c>
      <c r="I255" t="str">
        <f t="shared" si="35"/>
        <v/>
      </c>
      <c r="J255">
        <f t="shared" si="36"/>
        <v>10601.960388997148</v>
      </c>
      <c r="K255">
        <f t="shared" si="37"/>
        <v>10601.960388997148</v>
      </c>
      <c r="L255" t="str">
        <f t="shared" si="38"/>
        <v/>
      </c>
    </row>
    <row r="256" spans="1:12">
      <c r="A256">
        <f t="shared" si="30"/>
        <v>249</v>
      </c>
      <c r="B256" s="5">
        <v>43719</v>
      </c>
      <c r="C256">
        <v>336.52199999999999</v>
      </c>
      <c r="D256" s="3"/>
      <c r="E256">
        <f t="shared" si="31"/>
        <v>15338.020372524206</v>
      </c>
      <c r="F256">
        <f t="shared" si="32"/>
        <v>15338.020372524206</v>
      </c>
      <c r="G256">
        <f t="shared" si="33"/>
        <v>2601.6750748524705</v>
      </c>
      <c r="H256">
        <f t="shared" si="34"/>
        <v>5203.350149704941</v>
      </c>
      <c r="I256" t="str">
        <f t="shared" si="35"/>
        <v/>
      </c>
      <c r="J256">
        <f t="shared" si="36"/>
        <v>10599.670222819266</v>
      </c>
      <c r="K256">
        <f t="shared" si="37"/>
        <v>10599.670222819266</v>
      </c>
      <c r="L256" t="str">
        <f t="shared" si="38"/>
        <v/>
      </c>
    </row>
    <row r="257" spans="1:12">
      <c r="A257">
        <f t="shared" si="30"/>
        <v>250</v>
      </c>
      <c r="B257" s="5">
        <v>43720</v>
      </c>
      <c r="C257">
        <v>0</v>
      </c>
      <c r="D257" s="3"/>
      <c r="E257">
        <f t="shared" si="31"/>
        <v>14977.14262306518</v>
      </c>
      <c r="F257">
        <f t="shared" si="32"/>
        <v>14977.14262306518</v>
      </c>
      <c r="G257">
        <f t="shared" si="33"/>
        <v>2255.3346247205063</v>
      </c>
      <c r="H257">
        <f t="shared" si="34"/>
        <v>4510.6692494410127</v>
      </c>
      <c r="I257" t="str">
        <f t="shared" si="35"/>
        <v/>
      </c>
      <c r="J257">
        <f t="shared" si="36"/>
        <v>10931.473373624167</v>
      </c>
      <c r="K257">
        <f t="shared" si="37"/>
        <v>10931.473373624167</v>
      </c>
      <c r="L257" t="str">
        <f t="shared" si="38"/>
        <v/>
      </c>
    </row>
    <row r="258" spans="1:12">
      <c r="A258">
        <f t="shared" si="30"/>
        <v>251</v>
      </c>
      <c r="B258" s="5">
        <v>43721</v>
      </c>
      <c r="C258">
        <v>0</v>
      </c>
      <c r="D258" s="3"/>
      <c r="E258">
        <f t="shared" si="31"/>
        <v>14624.755718375658</v>
      </c>
      <c r="F258">
        <f t="shared" si="32"/>
        <v>14624.755718375658</v>
      </c>
      <c r="G258">
        <f t="shared" si="33"/>
        <v>1955.0997427115765</v>
      </c>
      <c r="H258">
        <f t="shared" si="34"/>
        <v>3910.199485423153</v>
      </c>
      <c r="I258" t="str">
        <f t="shared" si="35"/>
        <v/>
      </c>
      <c r="J258">
        <f t="shared" si="36"/>
        <v>11179.556232952506</v>
      </c>
      <c r="K258">
        <f t="shared" si="37"/>
        <v>11179.556232952506</v>
      </c>
      <c r="L258" t="str">
        <f t="shared" si="38"/>
        <v/>
      </c>
    </row>
    <row r="259" spans="1:12">
      <c r="A259">
        <f t="shared" si="30"/>
        <v>252</v>
      </c>
      <c r="B259" s="5">
        <v>43722</v>
      </c>
      <c r="C259">
        <v>0</v>
      </c>
      <c r="D259" s="3"/>
      <c r="E259">
        <f t="shared" si="31"/>
        <v>14280.659883199318</v>
      </c>
      <c r="F259">
        <f t="shared" si="32"/>
        <v>14280.659883199318</v>
      </c>
      <c r="G259">
        <f t="shared" si="33"/>
        <v>1694.8327587639319</v>
      </c>
      <c r="H259">
        <f t="shared" si="34"/>
        <v>3389.6655175278638</v>
      </c>
      <c r="I259" t="str">
        <f t="shared" si="35"/>
        <v/>
      </c>
      <c r="J259">
        <f t="shared" si="36"/>
        <v>11355.994365671453</v>
      </c>
      <c r="K259">
        <f t="shared" si="37"/>
        <v>11355.994365671453</v>
      </c>
      <c r="L259" t="str">
        <f t="shared" si="38"/>
        <v/>
      </c>
    </row>
    <row r="260" spans="1:12">
      <c r="A260">
        <f t="shared" si="30"/>
        <v>253</v>
      </c>
      <c r="B260" s="5">
        <v>43723</v>
      </c>
      <c r="C260">
        <v>0</v>
      </c>
      <c r="D260" s="3"/>
      <c r="E260">
        <f t="shared" si="31"/>
        <v>13944.660042654665</v>
      </c>
      <c r="F260">
        <f t="shared" si="32"/>
        <v>13944.660042654665</v>
      </c>
      <c r="G260">
        <f t="shared" si="33"/>
        <v>1469.2130623450835</v>
      </c>
      <c r="H260">
        <f t="shared" si="34"/>
        <v>2938.4261246901669</v>
      </c>
      <c r="I260" t="str">
        <f t="shared" si="35"/>
        <v/>
      </c>
      <c r="J260">
        <f t="shared" si="36"/>
        <v>11471.233917964499</v>
      </c>
      <c r="K260">
        <f t="shared" si="37"/>
        <v>11471.233917964499</v>
      </c>
      <c r="L260" t="str">
        <f t="shared" si="38"/>
        <v/>
      </c>
    </row>
    <row r="261" spans="1:12">
      <c r="A261">
        <f t="shared" si="30"/>
        <v>254</v>
      </c>
      <c r="B261" s="5">
        <v>43724</v>
      </c>
      <c r="C261">
        <v>0</v>
      </c>
      <c r="D261" s="3"/>
      <c r="E261">
        <f t="shared" si="31"/>
        <v>13616.565711643143</v>
      </c>
      <c r="F261">
        <f t="shared" si="32"/>
        <v>13616.565711643143</v>
      </c>
      <c r="G261">
        <f t="shared" si="33"/>
        <v>1273.6283337712387</v>
      </c>
      <c r="H261">
        <f t="shared" si="34"/>
        <v>2547.2566675424773</v>
      </c>
      <c r="I261" t="str">
        <f t="shared" si="35"/>
        <v/>
      </c>
      <c r="J261">
        <f t="shared" si="36"/>
        <v>11534.309044100666</v>
      </c>
      <c r="K261">
        <f t="shared" si="37"/>
        <v>11534.309044100666</v>
      </c>
      <c r="L261" t="str">
        <f t="shared" si="38"/>
        <v/>
      </c>
    </row>
    <row r="262" spans="1:12">
      <c r="A262">
        <f t="shared" si="30"/>
        <v>255</v>
      </c>
      <c r="B262" s="5">
        <v>43725</v>
      </c>
      <c r="C262">
        <v>0</v>
      </c>
      <c r="D262" s="3"/>
      <c r="E262">
        <f t="shared" si="31"/>
        <v>13296.190886859284</v>
      </c>
      <c r="F262">
        <f t="shared" si="32"/>
        <v>13296.190886859284</v>
      </c>
      <c r="G262">
        <f t="shared" si="33"/>
        <v>1104.0802550419346</v>
      </c>
      <c r="H262">
        <f t="shared" si="34"/>
        <v>2208.1605100838692</v>
      </c>
      <c r="I262" t="str">
        <f t="shared" si="35"/>
        <v/>
      </c>
      <c r="J262">
        <f t="shared" si="36"/>
        <v>11553.030376775414</v>
      </c>
      <c r="K262">
        <f t="shared" si="37"/>
        <v>11553.030376775414</v>
      </c>
      <c r="L262" t="str">
        <f t="shared" si="38"/>
        <v/>
      </c>
    </row>
    <row r="263" spans="1:12">
      <c r="A263">
        <f t="shared" si="30"/>
        <v>256</v>
      </c>
      <c r="B263" s="5">
        <v>43726</v>
      </c>
      <c r="C263">
        <v>0</v>
      </c>
      <c r="D263" s="3"/>
      <c r="E263">
        <f t="shared" si="31"/>
        <v>12983.353941341671</v>
      </c>
      <c r="F263">
        <f t="shared" si="32"/>
        <v>12983.353941341671</v>
      </c>
      <c r="G263">
        <f t="shared" si="33"/>
        <v>957.10277264639706</v>
      </c>
      <c r="H263">
        <f t="shared" si="34"/>
        <v>1914.2055452927941</v>
      </c>
      <c r="I263" t="str">
        <f t="shared" si="35"/>
        <v/>
      </c>
      <c r="J263">
        <f t="shared" si="36"/>
        <v>11534.148396048877</v>
      </c>
      <c r="K263">
        <f t="shared" si="37"/>
        <v>11534.148396048877</v>
      </c>
      <c r="L263" t="str">
        <f t="shared" si="38"/>
        <v/>
      </c>
    </row>
    <row r="264" spans="1:12">
      <c r="A264">
        <f t="shared" ref="A264:A275" si="39">A263+1</f>
        <v>257</v>
      </c>
      <c r="B264" s="5">
        <v>43727</v>
      </c>
      <c r="C264">
        <v>0</v>
      </c>
      <c r="D264" s="3"/>
      <c r="E264">
        <f t="shared" ref="E264:E327" si="40">(E263*EXP(-1/$O$5)+C264)</f>
        <v>12677.877521504952</v>
      </c>
      <c r="F264">
        <f t="shared" ref="F264:F327" si="41">E264*$O$3</f>
        <v>12677.877521504952</v>
      </c>
      <c r="G264">
        <f t="shared" ref="G264:G275" si="42">(G263*EXP(-1/$O$6)+C264)</f>
        <v>829.69124139678422</v>
      </c>
      <c r="H264">
        <f t="shared" ref="H264:H327" si="43">G264*$O$4</f>
        <v>1659.3824827935684</v>
      </c>
      <c r="I264" t="str">
        <f t="shared" ref="I264:I327" si="44">IF(ISBLANK(D264),"",($O$2+((E263*EXP(-1/$O$5))*$O$3)-((G263*EXP(-1/$O$6))*$O$4)))</f>
        <v/>
      </c>
      <c r="J264">
        <f t="shared" ref="J264:J327" si="45">$O$2+F264-H264</f>
        <v>11483.495038711384</v>
      </c>
      <c r="K264">
        <f t="shared" ref="K264:K327" si="46">IF(I264="",J264,I264)</f>
        <v>11483.495038711384</v>
      </c>
      <c r="L264" t="str">
        <f t="shared" ref="L264:L327" si="47">IF(ISBLANK(D264),"",(K264-D264))</f>
        <v/>
      </c>
    </row>
    <row r="265" spans="1:12">
      <c r="A265">
        <f t="shared" si="39"/>
        <v>258</v>
      </c>
      <c r="B265" s="5">
        <v>43728</v>
      </c>
      <c r="C265">
        <v>0</v>
      </c>
      <c r="D265" s="3"/>
      <c r="E265">
        <f t="shared" si="40"/>
        <v>12379.588446594502</v>
      </c>
      <c r="F265">
        <f t="shared" si="41"/>
        <v>12379.588446594502</v>
      </c>
      <c r="G265">
        <f t="shared" si="42"/>
        <v>719.24100078316519</v>
      </c>
      <c r="H265">
        <f t="shared" si="43"/>
        <v>1438.4820015663304</v>
      </c>
      <c r="I265" t="str">
        <f t="shared" si="44"/>
        <v/>
      </c>
      <c r="J265">
        <f t="shared" si="45"/>
        <v>11406.106445028172</v>
      </c>
      <c r="K265">
        <f t="shared" si="46"/>
        <v>11406.106445028172</v>
      </c>
      <c r="L265" t="str">
        <f t="shared" si="47"/>
        <v/>
      </c>
    </row>
    <row r="266" spans="1:12">
      <c r="A266">
        <f t="shared" si="39"/>
        <v>259</v>
      </c>
      <c r="B266" s="5">
        <v>43729</v>
      </c>
      <c r="C266">
        <v>0</v>
      </c>
      <c r="D266" s="3"/>
      <c r="E266">
        <f t="shared" si="40"/>
        <v>12088.317610506758</v>
      </c>
      <c r="F266">
        <f t="shared" si="41"/>
        <v>12088.317610506758</v>
      </c>
      <c r="G266">
        <f t="shared" si="42"/>
        <v>623.49412817312896</v>
      </c>
      <c r="H266">
        <f t="shared" si="43"/>
        <v>1246.9882563462579</v>
      </c>
      <c r="I266" t="str">
        <f t="shared" si="44"/>
        <v/>
      </c>
      <c r="J266">
        <f t="shared" si="45"/>
        <v>11306.3293541605</v>
      </c>
      <c r="K266">
        <f t="shared" si="46"/>
        <v>11306.3293541605</v>
      </c>
      <c r="L266" t="str">
        <f t="shared" si="47"/>
        <v/>
      </c>
    </row>
    <row r="267" spans="1:12">
      <c r="A267">
        <f t="shared" si="39"/>
        <v>260</v>
      </c>
      <c r="B267" s="5">
        <v>43730</v>
      </c>
      <c r="C267">
        <v>0</v>
      </c>
      <c r="D267" s="3"/>
      <c r="E267">
        <f t="shared" si="40"/>
        <v>11803.899885919549</v>
      </c>
      <c r="F267">
        <f t="shared" si="41"/>
        <v>11803.899885919549</v>
      </c>
      <c r="G267">
        <f t="shared" si="42"/>
        <v>540.4932803372925</v>
      </c>
      <c r="H267">
        <f t="shared" si="43"/>
        <v>1080.986560674585</v>
      </c>
      <c r="I267" t="str">
        <f t="shared" si="44"/>
        <v/>
      </c>
      <c r="J267">
        <f t="shared" si="45"/>
        <v>11187.913325244965</v>
      </c>
      <c r="K267">
        <f t="shared" si="46"/>
        <v>11187.913325244965</v>
      </c>
      <c r="L267" t="str">
        <f t="shared" si="47"/>
        <v/>
      </c>
    </row>
    <row r="268" spans="1:12">
      <c r="A268">
        <f t="shared" si="39"/>
        <v>261</v>
      </c>
      <c r="B268" s="5">
        <v>43731</v>
      </c>
      <c r="C268">
        <v>0</v>
      </c>
      <c r="D268" s="3"/>
      <c r="E268">
        <f t="shared" si="40"/>
        <v>11526.174030678083</v>
      </c>
      <c r="F268">
        <f t="shared" si="41"/>
        <v>11526.174030678083</v>
      </c>
      <c r="G268">
        <f t="shared" si="42"/>
        <v>468.54167968787823</v>
      </c>
      <c r="H268">
        <f t="shared" si="43"/>
        <v>937.08335937575646</v>
      </c>
      <c r="I268" t="str">
        <f t="shared" si="44"/>
        <v/>
      </c>
      <c r="J268">
        <f t="shared" si="45"/>
        <v>11054.090671302327</v>
      </c>
      <c r="K268">
        <f t="shared" si="46"/>
        <v>11054.090671302327</v>
      </c>
      <c r="L268" t="str">
        <f t="shared" si="47"/>
        <v/>
      </c>
    </row>
    <row r="269" spans="1:12">
      <c r="A269">
        <f t="shared" si="39"/>
        <v>262</v>
      </c>
      <c r="B269" s="5">
        <v>43732</v>
      </c>
      <c r="C269">
        <v>0</v>
      </c>
      <c r="D269" s="3"/>
      <c r="E269">
        <f t="shared" si="40"/>
        <v>11254.982596383512</v>
      </c>
      <c r="F269">
        <f t="shared" si="41"/>
        <v>11254.982596383512</v>
      </c>
      <c r="G269">
        <f t="shared" si="42"/>
        <v>406.16842723325021</v>
      </c>
      <c r="H269">
        <f t="shared" si="43"/>
        <v>812.33685446650043</v>
      </c>
      <c r="I269" t="str">
        <f t="shared" si="44"/>
        <v/>
      </c>
      <c r="J269">
        <f t="shared" si="45"/>
        <v>10907.645741917011</v>
      </c>
      <c r="K269">
        <f t="shared" si="46"/>
        <v>10907.645741917011</v>
      </c>
      <c r="L269" t="str">
        <f t="shared" si="47"/>
        <v/>
      </c>
    </row>
    <row r="270" spans="1:12">
      <c r="A270">
        <f t="shared" si="39"/>
        <v>263</v>
      </c>
      <c r="B270" s="5">
        <v>43733</v>
      </c>
      <c r="C270">
        <v>0</v>
      </c>
      <c r="D270" s="3"/>
      <c r="E270">
        <f t="shared" si="40"/>
        <v>10990.171839132252</v>
      </c>
      <c r="F270">
        <f t="shared" si="41"/>
        <v>10990.171839132252</v>
      </c>
      <c r="G270">
        <f t="shared" si="42"/>
        <v>352.0984331447944</v>
      </c>
      <c r="H270">
        <f t="shared" si="43"/>
        <v>704.1968662895888</v>
      </c>
      <c r="I270" t="str">
        <f t="shared" si="44"/>
        <v/>
      </c>
      <c r="J270">
        <f t="shared" si="45"/>
        <v>10750.974972842663</v>
      </c>
      <c r="K270">
        <f t="shared" si="46"/>
        <v>10750.974972842663</v>
      </c>
      <c r="L270" t="str">
        <f t="shared" si="47"/>
        <v/>
      </c>
    </row>
    <row r="271" spans="1:12">
      <c r="A271">
        <f t="shared" si="39"/>
        <v>264</v>
      </c>
      <c r="B271" s="5">
        <v>43734</v>
      </c>
      <c r="C271">
        <v>0</v>
      </c>
      <c r="D271" s="3"/>
      <c r="E271">
        <f t="shared" si="40"/>
        <v>10731.591632355456</v>
      </c>
      <c r="F271">
        <f t="shared" si="41"/>
        <v>10731.591632355456</v>
      </c>
      <c r="G271">
        <f t="shared" si="42"/>
        <v>305.22635022988908</v>
      </c>
      <c r="H271">
        <f t="shared" si="43"/>
        <v>610.45270045977816</v>
      </c>
      <c r="I271" t="str">
        <f t="shared" si="44"/>
        <v/>
      </c>
      <c r="J271">
        <f t="shared" si="45"/>
        <v>10586.138931895677</v>
      </c>
      <c r="K271">
        <f t="shared" si="46"/>
        <v>10586.138931895677</v>
      </c>
      <c r="L271" t="str">
        <f t="shared" si="47"/>
        <v/>
      </c>
    </row>
    <row r="272" spans="1:12">
      <c r="A272">
        <f t="shared" si="39"/>
        <v>265</v>
      </c>
      <c r="B272" s="5">
        <v>43735</v>
      </c>
      <c r="C272">
        <v>101</v>
      </c>
      <c r="D272" s="3"/>
      <c r="E272">
        <f t="shared" si="40"/>
        <v>10580.095381709232</v>
      </c>
      <c r="F272">
        <f t="shared" si="41"/>
        <v>10580.095381709232</v>
      </c>
      <c r="G272">
        <f t="shared" si="42"/>
        <v>365.59397743569963</v>
      </c>
      <c r="H272">
        <f t="shared" si="43"/>
        <v>731.18795487139926</v>
      </c>
      <c r="I272" t="str">
        <f t="shared" si="44"/>
        <v/>
      </c>
      <c r="J272">
        <f t="shared" si="45"/>
        <v>10313.907426837834</v>
      </c>
      <c r="K272">
        <f t="shared" si="46"/>
        <v>10313.907426837834</v>
      </c>
      <c r="L272" t="str">
        <f t="shared" si="47"/>
        <v/>
      </c>
    </row>
    <row r="273" spans="1:12">
      <c r="A273">
        <f t="shared" si="39"/>
        <v>266</v>
      </c>
      <c r="B273" s="5">
        <v>43736</v>
      </c>
      <c r="C273">
        <v>0</v>
      </c>
      <c r="D273" s="3"/>
      <c r="E273">
        <f t="shared" si="40"/>
        <v>10331.163582319223</v>
      </c>
      <c r="F273">
        <f t="shared" si="41"/>
        <v>10331.163582319223</v>
      </c>
      <c r="G273">
        <f t="shared" si="42"/>
        <v>316.92533932077458</v>
      </c>
      <c r="H273">
        <f t="shared" si="43"/>
        <v>633.85067864154917</v>
      </c>
      <c r="I273" t="str">
        <f t="shared" si="44"/>
        <v/>
      </c>
      <c r="J273">
        <f t="shared" si="45"/>
        <v>10162.312903677674</v>
      </c>
      <c r="K273">
        <f t="shared" si="46"/>
        <v>10162.312903677674</v>
      </c>
      <c r="L273" t="str">
        <f t="shared" si="47"/>
        <v/>
      </c>
    </row>
    <row r="274" spans="1:12">
      <c r="A274">
        <f t="shared" si="39"/>
        <v>267</v>
      </c>
      <c r="B274" s="5">
        <v>43737</v>
      </c>
      <c r="C274">
        <v>0</v>
      </c>
      <c r="D274" s="3"/>
      <c r="E274">
        <f t="shared" si="40"/>
        <v>10088.088728307483</v>
      </c>
      <c r="F274">
        <f t="shared" si="41"/>
        <v>10088.088728307483</v>
      </c>
      <c r="G274">
        <f t="shared" si="42"/>
        <v>274.73557252800668</v>
      </c>
      <c r="H274">
        <f t="shared" si="43"/>
        <v>549.47114505601337</v>
      </c>
      <c r="I274" t="str">
        <f t="shared" si="44"/>
        <v/>
      </c>
      <c r="J274">
        <f t="shared" si="45"/>
        <v>10003.617583251469</v>
      </c>
      <c r="K274">
        <f t="shared" si="46"/>
        <v>10003.617583251469</v>
      </c>
      <c r="L274" t="str">
        <f t="shared" si="47"/>
        <v/>
      </c>
    </row>
    <row r="275" spans="1:12">
      <c r="A275">
        <f t="shared" si="39"/>
        <v>268</v>
      </c>
      <c r="B275" s="5">
        <v>43738</v>
      </c>
      <c r="C275">
        <v>117</v>
      </c>
      <c r="D275" s="3"/>
      <c r="E275">
        <f t="shared" si="40"/>
        <v>9967.7330156278913</v>
      </c>
      <c r="F275">
        <f t="shared" si="41"/>
        <v>9967.7330156278913</v>
      </c>
      <c r="G275">
        <f t="shared" si="42"/>
        <v>355.16219609974212</v>
      </c>
      <c r="H275">
        <f t="shared" si="43"/>
        <v>710.32439219948424</v>
      </c>
      <c r="I275" t="str">
        <f t="shared" si="44"/>
        <v/>
      </c>
      <c r="J275">
        <f t="shared" si="45"/>
        <v>9722.4086234284077</v>
      </c>
      <c r="K275">
        <f t="shared" si="46"/>
        <v>9722.4086234284077</v>
      </c>
      <c r="L275" t="str">
        <f t="shared" si="47"/>
        <v/>
      </c>
    </row>
    <row r="276" spans="1:12">
      <c r="B276" s="5"/>
      <c r="C276">
        <v>144</v>
      </c>
      <c r="D276" s="3"/>
      <c r="L276" t="str">
        <f t="shared" si="47"/>
        <v/>
      </c>
    </row>
    <row r="277" spans="1:12">
      <c r="B277" s="5"/>
      <c r="C277">
        <v>0</v>
      </c>
      <c r="D277" s="3"/>
      <c r="L277" t="str">
        <f t="shared" si="47"/>
        <v/>
      </c>
    </row>
    <row r="278" spans="1:12">
      <c r="B278" s="5"/>
      <c r="C278">
        <v>94</v>
      </c>
      <c r="D278" s="3"/>
      <c r="L278" t="str">
        <f t="shared" si="47"/>
        <v/>
      </c>
    </row>
    <row r="279" spans="1:12">
      <c r="B279" s="5"/>
      <c r="C279">
        <v>0</v>
      </c>
      <c r="D279" s="3"/>
      <c r="L279" t="str">
        <f t="shared" si="47"/>
        <v/>
      </c>
    </row>
    <row r="280" spans="1:12">
      <c r="B280" s="5"/>
      <c r="C280">
        <v>94</v>
      </c>
      <c r="D280" s="3"/>
      <c r="L280" t="str">
        <f t="shared" si="47"/>
        <v/>
      </c>
    </row>
    <row r="281" spans="1:12">
      <c r="B281" s="5"/>
      <c r="C281">
        <v>0</v>
      </c>
      <c r="D281" s="3"/>
      <c r="L281" t="str">
        <f t="shared" si="47"/>
        <v/>
      </c>
    </row>
    <row r="282" spans="1:12">
      <c r="B282" s="5"/>
      <c r="C282">
        <v>100</v>
      </c>
      <c r="D282" s="3"/>
      <c r="L282" t="str">
        <f t="shared" si="47"/>
        <v/>
      </c>
    </row>
    <row r="283" spans="1:12">
      <c r="B283" s="5"/>
      <c r="C283">
        <v>0</v>
      </c>
      <c r="D283" s="3"/>
      <c r="L283" t="str">
        <f t="shared" si="47"/>
        <v/>
      </c>
    </row>
    <row r="284" spans="1:12">
      <c r="B284" s="5"/>
      <c r="C284">
        <v>0</v>
      </c>
      <c r="D284" s="3"/>
      <c r="L284" t="str">
        <f t="shared" si="47"/>
        <v/>
      </c>
    </row>
    <row r="285" spans="1:12">
      <c r="B285" s="5"/>
      <c r="C285">
        <v>150</v>
      </c>
      <c r="D285" s="3"/>
      <c r="L285" t="str">
        <f t="shared" si="47"/>
        <v/>
      </c>
    </row>
    <row r="286" spans="1:12">
      <c r="B286" s="5"/>
      <c r="C286">
        <v>0</v>
      </c>
      <c r="D286" s="3"/>
      <c r="L286" t="str">
        <f t="shared" si="47"/>
        <v/>
      </c>
    </row>
    <row r="287" spans="1:12">
      <c r="B287" s="5"/>
      <c r="C287">
        <v>0</v>
      </c>
      <c r="D287" s="3"/>
      <c r="L287" t="str">
        <f t="shared" si="47"/>
        <v/>
      </c>
    </row>
    <row r="288" spans="1:12">
      <c r="B288" s="5"/>
      <c r="C288">
        <v>162</v>
      </c>
      <c r="D288" s="3"/>
      <c r="L288" t="str">
        <f t="shared" si="47"/>
        <v/>
      </c>
    </row>
    <row r="289" spans="2:12">
      <c r="B289" s="5"/>
      <c r="C289">
        <v>0</v>
      </c>
      <c r="D289" s="3"/>
      <c r="L289" t="str">
        <f t="shared" si="47"/>
        <v/>
      </c>
    </row>
    <row r="290" spans="2:12">
      <c r="B290" s="5"/>
      <c r="C290">
        <v>440</v>
      </c>
      <c r="D290" s="3"/>
      <c r="L290" t="str">
        <f t="shared" si="47"/>
        <v/>
      </c>
    </row>
    <row r="291" spans="2:12">
      <c r="B291" s="5"/>
      <c r="C291">
        <v>0</v>
      </c>
      <c r="D291" s="3"/>
      <c r="L291" t="str">
        <f t="shared" si="47"/>
        <v/>
      </c>
    </row>
    <row r="292" spans="2:12">
      <c r="B292" s="5"/>
      <c r="C292">
        <v>189</v>
      </c>
      <c r="D292" s="3"/>
      <c r="L292" t="str">
        <f t="shared" si="47"/>
        <v/>
      </c>
    </row>
    <row r="293" spans="2:12">
      <c r="B293" s="5"/>
      <c r="C293">
        <v>336.52199999999999</v>
      </c>
      <c r="D293" s="3"/>
      <c r="L293" t="str">
        <f t="shared" si="47"/>
        <v/>
      </c>
    </row>
    <row r="294" spans="2:12">
      <c r="B294" s="5"/>
      <c r="C294">
        <v>0</v>
      </c>
      <c r="D294" s="3"/>
      <c r="L294" t="str">
        <f t="shared" si="47"/>
        <v/>
      </c>
    </row>
    <row r="295" spans="2:12">
      <c r="B295" s="5"/>
      <c r="C295">
        <v>0</v>
      </c>
      <c r="D295" s="3"/>
      <c r="L295" t="str">
        <f t="shared" si="47"/>
        <v/>
      </c>
    </row>
    <row r="296" spans="2:12">
      <c r="B296" s="5"/>
      <c r="C296">
        <v>594</v>
      </c>
      <c r="D296" s="3"/>
      <c r="L296" t="str">
        <f t="shared" si="47"/>
        <v/>
      </c>
    </row>
    <row r="297" spans="2:12">
      <c r="B297" s="5"/>
      <c r="C297">
        <v>0</v>
      </c>
      <c r="D297" s="3"/>
      <c r="L297" t="str">
        <f t="shared" si="47"/>
        <v/>
      </c>
    </row>
    <row r="298" spans="2:12">
      <c r="B298" s="5"/>
      <c r="C298">
        <v>0</v>
      </c>
      <c r="D298" s="3"/>
      <c r="L298" t="str">
        <f t="shared" si="47"/>
        <v/>
      </c>
    </row>
    <row r="299" spans="2:12">
      <c r="B299" s="5"/>
      <c r="C299">
        <v>189</v>
      </c>
      <c r="D299" s="3"/>
      <c r="L299" t="str">
        <f t="shared" si="47"/>
        <v/>
      </c>
    </row>
    <row r="300" spans="2:12">
      <c r="B300" s="5"/>
      <c r="C300">
        <v>0</v>
      </c>
      <c r="D300" s="3"/>
      <c r="L300" t="str">
        <f t="shared" si="47"/>
        <v/>
      </c>
    </row>
    <row r="301" spans="2:12">
      <c r="B301" s="5"/>
      <c r="C301">
        <v>0</v>
      </c>
      <c r="D301" s="3"/>
      <c r="L301" t="str">
        <f t="shared" si="47"/>
        <v/>
      </c>
    </row>
    <row r="302" spans="2:12">
      <c r="B302" s="5"/>
      <c r="C302">
        <v>185</v>
      </c>
      <c r="D302" s="3"/>
      <c r="L302" t="str">
        <f t="shared" si="47"/>
        <v/>
      </c>
    </row>
    <row r="303" spans="2:12">
      <c r="B303" s="5"/>
      <c r="C303">
        <v>0</v>
      </c>
      <c r="D303" s="3"/>
      <c r="L303" t="str">
        <f t="shared" si="47"/>
        <v/>
      </c>
    </row>
    <row r="304" spans="2:12">
      <c r="B304" s="5"/>
      <c r="C304">
        <v>92</v>
      </c>
      <c r="D304" s="3"/>
      <c r="L304" t="str">
        <f t="shared" si="47"/>
        <v/>
      </c>
    </row>
    <row r="305" spans="2:12">
      <c r="B305" s="5"/>
      <c r="C305">
        <v>875</v>
      </c>
      <c r="D305" s="3"/>
      <c r="L305" t="str">
        <f t="shared" si="47"/>
        <v/>
      </c>
    </row>
    <row r="306" spans="2:12">
      <c r="B306" s="5"/>
      <c r="C306">
        <v>959</v>
      </c>
      <c r="D306" s="3"/>
      <c r="L306" t="str">
        <f t="shared" si="47"/>
        <v/>
      </c>
    </row>
    <row r="307" spans="2:12">
      <c r="B307" s="5"/>
      <c r="C307">
        <v>642</v>
      </c>
      <c r="D307" s="3"/>
      <c r="L307" t="str">
        <f t="shared" si="47"/>
        <v/>
      </c>
    </row>
    <row r="308" spans="2:12">
      <c r="B308" s="5"/>
      <c r="C308">
        <v>0</v>
      </c>
      <c r="D308" s="3"/>
      <c r="L308" t="str">
        <f t="shared" si="47"/>
        <v/>
      </c>
    </row>
    <row r="309" spans="2:12">
      <c r="B309" s="5"/>
      <c r="C309">
        <v>0</v>
      </c>
      <c r="D309" s="3"/>
      <c r="L309" t="str">
        <f t="shared" si="47"/>
        <v/>
      </c>
    </row>
    <row r="310" spans="2:12">
      <c r="B310" s="5"/>
      <c r="C310">
        <v>327</v>
      </c>
      <c r="D310" s="3"/>
      <c r="L310" t="str">
        <f t="shared" si="47"/>
        <v/>
      </c>
    </row>
    <row r="311" spans="2:12">
      <c r="B311" s="5"/>
      <c r="C311">
        <v>427</v>
      </c>
      <c r="D311" s="3"/>
      <c r="L311" t="str">
        <f t="shared" si="47"/>
        <v/>
      </c>
    </row>
    <row r="312" spans="2:12">
      <c r="B312" s="5"/>
      <c r="C312">
        <v>238</v>
      </c>
      <c r="D312" s="3"/>
      <c r="L312" t="str">
        <f t="shared" si="47"/>
        <v/>
      </c>
    </row>
    <row r="313" spans="2:12">
      <c r="B313" s="5"/>
      <c r="C313">
        <v>0</v>
      </c>
      <c r="D313" s="3"/>
      <c r="L313" t="str">
        <f t="shared" si="47"/>
        <v/>
      </c>
    </row>
    <row r="314" spans="2:12">
      <c r="B314" s="5"/>
      <c r="C314">
        <v>549</v>
      </c>
      <c r="D314" s="3"/>
      <c r="L314" t="str">
        <f t="shared" si="47"/>
        <v/>
      </c>
    </row>
    <row r="315" spans="2:12">
      <c r="B315" s="5"/>
      <c r="C315">
        <v>487</v>
      </c>
      <c r="D315" s="3"/>
      <c r="L315" t="str">
        <f t="shared" si="47"/>
        <v/>
      </c>
    </row>
    <row r="316" spans="2:12">
      <c r="B316" s="5"/>
      <c r="C316">
        <v>0</v>
      </c>
      <c r="D316" s="3"/>
      <c r="L316" t="str">
        <f t="shared" si="47"/>
        <v/>
      </c>
    </row>
    <row r="317" spans="2:12">
      <c r="B317" s="5"/>
      <c r="C317">
        <v>560</v>
      </c>
      <c r="D317" s="3"/>
      <c r="L317" t="str">
        <f t="shared" si="47"/>
        <v/>
      </c>
    </row>
    <row r="318" spans="2:12">
      <c r="B318" s="5"/>
      <c r="C318">
        <v>569</v>
      </c>
      <c r="D318" s="3"/>
      <c r="L318" t="str">
        <f t="shared" si="47"/>
        <v/>
      </c>
    </row>
    <row r="319" spans="2:12">
      <c r="B319" s="5"/>
      <c r="C319">
        <v>254</v>
      </c>
      <c r="D319" s="3"/>
      <c r="L319" t="str">
        <f t="shared" si="47"/>
        <v/>
      </c>
    </row>
    <row r="320" spans="2:12">
      <c r="B320" s="5"/>
      <c r="C320">
        <v>0</v>
      </c>
      <c r="D320" s="3"/>
      <c r="L320" t="str">
        <f t="shared" si="47"/>
        <v/>
      </c>
    </row>
    <row r="321" spans="2:12">
      <c r="B321" s="5"/>
      <c r="C321">
        <v>523</v>
      </c>
      <c r="D321" s="3"/>
      <c r="L321" t="str">
        <f t="shared" si="47"/>
        <v/>
      </c>
    </row>
    <row r="322" spans="2:12">
      <c r="B322" s="5"/>
      <c r="C322">
        <v>723</v>
      </c>
      <c r="D322" s="3"/>
      <c r="L322" t="str">
        <f t="shared" si="47"/>
        <v/>
      </c>
    </row>
    <row r="323" spans="2:12">
      <c r="B323" s="5"/>
      <c r="C323">
        <v>0</v>
      </c>
      <c r="D323" s="3"/>
      <c r="L323" t="str">
        <f t="shared" si="47"/>
        <v/>
      </c>
    </row>
    <row r="324" spans="2:12">
      <c r="B324" s="5"/>
      <c r="C324">
        <v>528</v>
      </c>
      <c r="D324" s="3"/>
      <c r="L324" t="str">
        <f t="shared" si="47"/>
        <v/>
      </c>
    </row>
    <row r="325" spans="2:12">
      <c r="B325" s="5"/>
      <c r="C325">
        <v>479</v>
      </c>
      <c r="D325" s="3"/>
      <c r="L325" t="str">
        <f t="shared" si="47"/>
        <v/>
      </c>
    </row>
    <row r="326" spans="2:12">
      <c r="B326" s="5"/>
      <c r="C326">
        <v>197</v>
      </c>
      <c r="D326" s="3"/>
      <c r="L326" t="str">
        <f t="shared" si="47"/>
        <v/>
      </c>
    </row>
    <row r="327" spans="2:12">
      <c r="B327" s="5"/>
      <c r="C327">
        <v>600</v>
      </c>
      <c r="D327" s="3"/>
      <c r="L327" t="str">
        <f t="shared" si="47"/>
        <v/>
      </c>
    </row>
    <row r="328" spans="2:12">
      <c r="B328" s="5"/>
      <c r="C328">
        <v>99.3108</v>
      </c>
      <c r="D328" s="3"/>
      <c r="L328" t="str">
        <f t="shared" ref="L328:L372" si="48">IF(ISBLANK(D328),"",(K328-D328))</f>
        <v/>
      </c>
    </row>
    <row r="329" spans="2:12">
      <c r="B329" s="5"/>
      <c r="C329">
        <v>58</v>
      </c>
      <c r="D329" s="3"/>
      <c r="L329" t="str">
        <f t="shared" si="48"/>
        <v/>
      </c>
    </row>
    <row r="330" spans="2:12">
      <c r="B330" s="5"/>
      <c r="C330">
        <v>373</v>
      </c>
      <c r="D330" s="3"/>
      <c r="L330" t="str">
        <f t="shared" si="48"/>
        <v/>
      </c>
    </row>
    <row r="331" spans="2:12">
      <c r="B331" s="5"/>
      <c r="C331">
        <v>0</v>
      </c>
      <c r="D331" s="3"/>
      <c r="L331" t="str">
        <f t="shared" si="48"/>
        <v/>
      </c>
    </row>
    <row r="332" spans="2:12">
      <c r="B332" s="5"/>
      <c r="C332">
        <v>103.70359999999999</v>
      </c>
      <c r="D332" s="3"/>
      <c r="L332" t="str">
        <f t="shared" si="48"/>
        <v/>
      </c>
    </row>
    <row r="333" spans="2:12">
      <c r="B333" s="5"/>
      <c r="C333">
        <v>459</v>
      </c>
      <c r="D333" s="3"/>
      <c r="L333" t="str">
        <f t="shared" si="48"/>
        <v/>
      </c>
    </row>
    <row r="334" spans="2:12">
      <c r="B334" s="5"/>
      <c r="C334">
        <v>0</v>
      </c>
      <c r="D334" s="3"/>
      <c r="L334" t="str">
        <f t="shared" si="48"/>
        <v/>
      </c>
    </row>
    <row r="335" spans="2:12">
      <c r="B335" s="5"/>
      <c r="C335">
        <v>91</v>
      </c>
      <c r="D335" s="3"/>
      <c r="L335" t="str">
        <f t="shared" si="48"/>
        <v/>
      </c>
    </row>
    <row r="336" spans="2:12">
      <c r="B336" s="5"/>
      <c r="C336">
        <v>0</v>
      </c>
      <c r="D336" s="3"/>
      <c r="L336" t="str">
        <f t="shared" si="48"/>
        <v/>
      </c>
    </row>
    <row r="337" spans="2:12">
      <c r="B337" s="5"/>
      <c r="C337">
        <v>130</v>
      </c>
      <c r="D337" s="3"/>
      <c r="L337" t="str">
        <f t="shared" si="48"/>
        <v/>
      </c>
    </row>
    <row r="338" spans="2:12">
      <c r="B338" s="5"/>
      <c r="C338">
        <v>597</v>
      </c>
      <c r="D338" s="3"/>
      <c r="L338" t="str">
        <f t="shared" si="48"/>
        <v/>
      </c>
    </row>
    <row r="339" spans="2:12">
      <c r="B339" s="5"/>
      <c r="C339">
        <v>430</v>
      </c>
      <c r="D339" s="3"/>
      <c r="L339" t="str">
        <f t="shared" si="48"/>
        <v/>
      </c>
    </row>
    <row r="340" spans="2:12">
      <c r="B340" s="5"/>
      <c r="C340">
        <v>746</v>
      </c>
      <c r="D340" s="3"/>
      <c r="L340" t="str">
        <f t="shared" si="48"/>
        <v/>
      </c>
    </row>
    <row r="341" spans="2:12">
      <c r="B341" s="5"/>
      <c r="C341">
        <v>685</v>
      </c>
      <c r="D341" s="3"/>
      <c r="L341" t="str">
        <f t="shared" si="48"/>
        <v/>
      </c>
    </row>
    <row r="342" spans="2:12">
      <c r="B342" s="5"/>
      <c r="C342">
        <v>109</v>
      </c>
      <c r="D342" s="3"/>
      <c r="L342" t="str">
        <f t="shared" si="48"/>
        <v/>
      </c>
    </row>
    <row r="343" spans="2:12">
      <c r="B343" s="5"/>
      <c r="C343">
        <v>86</v>
      </c>
      <c r="D343" s="3"/>
      <c r="L343" t="str">
        <f t="shared" si="48"/>
        <v/>
      </c>
    </row>
    <row r="344" spans="2:12">
      <c r="B344" s="5"/>
      <c r="C344">
        <v>0</v>
      </c>
      <c r="D344" s="3"/>
      <c r="L344" t="str">
        <f t="shared" si="48"/>
        <v/>
      </c>
    </row>
    <row r="345" spans="2:12">
      <c r="B345" s="5"/>
      <c r="C345">
        <v>649</v>
      </c>
      <c r="D345" s="3"/>
      <c r="L345" t="str">
        <f t="shared" si="48"/>
        <v/>
      </c>
    </row>
    <row r="346" spans="2:12">
      <c r="B346" s="5"/>
      <c r="C346">
        <v>412</v>
      </c>
      <c r="D346" s="3"/>
      <c r="L346" t="str">
        <f t="shared" si="48"/>
        <v/>
      </c>
    </row>
    <row r="347" spans="2:12">
      <c r="B347" s="5"/>
      <c r="C347">
        <v>814</v>
      </c>
      <c r="D347" s="3"/>
      <c r="L347" t="str">
        <f t="shared" si="48"/>
        <v/>
      </c>
    </row>
    <row r="348" spans="2:12">
      <c r="B348" s="5"/>
      <c r="C348">
        <v>462</v>
      </c>
      <c r="D348" s="3"/>
      <c r="L348" t="str">
        <f t="shared" si="48"/>
        <v/>
      </c>
    </row>
    <row r="349" spans="2:12">
      <c r="B349" s="5"/>
      <c r="C349">
        <v>705</v>
      </c>
      <c r="D349" s="3"/>
      <c r="L349" t="str">
        <f t="shared" si="48"/>
        <v/>
      </c>
    </row>
    <row r="350" spans="2:12">
      <c r="B350" s="5"/>
      <c r="C350">
        <v>0</v>
      </c>
      <c r="D350" s="3"/>
      <c r="L350" t="str">
        <f t="shared" si="48"/>
        <v/>
      </c>
    </row>
    <row r="351" spans="2:12">
      <c r="B351" s="5"/>
      <c r="C351">
        <v>0</v>
      </c>
      <c r="D351" s="3"/>
      <c r="L351" t="str">
        <f t="shared" si="48"/>
        <v/>
      </c>
    </row>
    <row r="352" spans="2:12">
      <c r="B352" s="5"/>
      <c r="C352">
        <v>551</v>
      </c>
      <c r="D352" s="3"/>
      <c r="L352" t="str">
        <f t="shared" si="48"/>
        <v/>
      </c>
    </row>
    <row r="353" spans="2:12">
      <c r="B353" s="5"/>
      <c r="C353">
        <v>447</v>
      </c>
      <c r="D353" s="3"/>
      <c r="L353" t="str">
        <f t="shared" si="48"/>
        <v/>
      </c>
    </row>
    <row r="354" spans="2:12">
      <c r="B354" s="5"/>
      <c r="C354">
        <v>99</v>
      </c>
      <c r="D354" s="3"/>
      <c r="L354" t="str">
        <f t="shared" si="48"/>
        <v/>
      </c>
    </row>
    <row r="355" spans="2:12">
      <c r="B355" s="5"/>
      <c r="C355">
        <v>778</v>
      </c>
      <c r="D355" s="3"/>
      <c r="L355" t="str">
        <f t="shared" si="48"/>
        <v/>
      </c>
    </row>
    <row r="356" spans="2:12">
      <c r="B356" s="5"/>
      <c r="C356">
        <v>690</v>
      </c>
      <c r="D356" s="3"/>
      <c r="L356" t="str">
        <f t="shared" si="48"/>
        <v/>
      </c>
    </row>
    <row r="357" spans="2:12">
      <c r="B357" s="5"/>
      <c r="C357">
        <v>376</v>
      </c>
      <c r="D357" s="3"/>
      <c r="L357" t="str">
        <f t="shared" si="48"/>
        <v/>
      </c>
    </row>
    <row r="358" spans="2:12">
      <c r="B358" s="5"/>
      <c r="C358">
        <v>110.2928</v>
      </c>
      <c r="D358" s="3"/>
      <c r="L358" t="str">
        <f t="shared" si="48"/>
        <v/>
      </c>
    </row>
    <row r="359" spans="2:12">
      <c r="B359" s="5"/>
      <c r="C359">
        <v>484</v>
      </c>
      <c r="D359" s="3"/>
      <c r="L359" t="str">
        <f t="shared" si="48"/>
        <v/>
      </c>
    </row>
    <row r="360" spans="2:12">
      <c r="B360" s="5"/>
      <c r="C360">
        <v>619</v>
      </c>
      <c r="D360" s="3"/>
      <c r="L360" t="str">
        <f t="shared" si="48"/>
        <v/>
      </c>
    </row>
    <row r="361" spans="2:12">
      <c r="B361" s="5"/>
      <c r="C361">
        <v>108.0964</v>
      </c>
      <c r="D361" s="3"/>
      <c r="L361" t="str">
        <f t="shared" si="48"/>
        <v/>
      </c>
    </row>
    <row r="362" spans="2:12">
      <c r="B362" s="5"/>
      <c r="C362">
        <v>457</v>
      </c>
      <c r="D362" s="3"/>
      <c r="L362" t="str">
        <f t="shared" si="48"/>
        <v/>
      </c>
    </row>
    <row r="363" spans="2:12">
      <c r="B363" s="5"/>
      <c r="C363">
        <v>70</v>
      </c>
      <c r="D363" s="3"/>
      <c r="L363" t="str">
        <f t="shared" si="48"/>
        <v/>
      </c>
    </row>
    <row r="364" spans="2:12">
      <c r="B364" s="5"/>
      <c r="C364">
        <v>186</v>
      </c>
      <c r="D364" s="3"/>
      <c r="L364" t="str">
        <f t="shared" si="48"/>
        <v/>
      </c>
    </row>
    <row r="365" spans="2:12">
      <c r="B365" s="5"/>
      <c r="C365">
        <v>117</v>
      </c>
      <c r="D365" s="3"/>
      <c r="L365" t="str">
        <f t="shared" si="48"/>
        <v/>
      </c>
    </row>
    <row r="366" spans="2:12">
      <c r="B366" s="5"/>
      <c r="C366">
        <v>575</v>
      </c>
      <c r="D366" s="3"/>
      <c r="L366" t="str">
        <f t="shared" si="48"/>
        <v/>
      </c>
    </row>
    <row r="367" spans="2:12">
      <c r="B367" s="5"/>
      <c r="C367">
        <v>878</v>
      </c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EDA0-D2C6-4ACD-8DDB-7F77CEF6E92B}">
  <dimension ref="A1:Y368"/>
  <sheetViews>
    <sheetView view="pageLayout" topLeftCell="A174" zoomScaleNormal="100" workbookViewId="0">
      <selection activeCell="G195" sqref="G195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D2" s="3"/>
      <c r="L2" t="str">
        <f>IF(ISBLANK(D2),"",(K2-D2))</f>
        <v/>
      </c>
      <c r="M2" t="str">
        <f>IF(L2="","",(ABS(L2)/D2)*100)</f>
        <v/>
      </c>
      <c r="N2" t="s">
        <v>16</v>
      </c>
      <c r="O2" s="6">
        <v>465</v>
      </c>
      <c r="Q2" t="s">
        <v>19</v>
      </c>
      <c r="R2">
        <f>SUMSQ(L2:L367)</f>
        <v>141545978.25145966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L3" t="str">
        <f t="shared" ref="L3:L66" si="0">IF(ISBLANK(D3),"",(K3-D3))</f>
        <v/>
      </c>
      <c r="M3" t="str">
        <f t="shared" ref="M3:M66" si="1">IF(L3="","",(ABS(L3)/D3)*100)</f>
        <v/>
      </c>
      <c r="N3" t="s">
        <v>12</v>
      </c>
      <c r="O3" s="4">
        <v>1</v>
      </c>
      <c r="Q3" t="s">
        <v>20</v>
      </c>
      <c r="R3">
        <f>RSQ(D2:D367,I2:I367)</f>
        <v>2.9034781924714955E-4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 t="e">
        <f>#REF!</f>
        <v>#REF!</v>
      </c>
    </row>
    <row r="4" spans="1:25">
      <c r="B4" s="5"/>
      <c r="D4" s="3"/>
      <c r="L4" t="str">
        <f t="shared" si="0"/>
        <v/>
      </c>
      <c r="M4" t="str">
        <f t="shared" si="1"/>
        <v/>
      </c>
      <c r="N4" t="s">
        <v>13</v>
      </c>
      <c r="O4" s="4">
        <v>2</v>
      </c>
      <c r="P4">
        <f>O4/O3</f>
        <v>2</v>
      </c>
      <c r="Q4" t="s">
        <v>21</v>
      </c>
      <c r="R4" t="e">
        <f>1-((1-$R$3)*($Y$3-1))/(Y3-Y4-1)</f>
        <v>#REF!</v>
      </c>
      <c r="W4" t="s">
        <v>27</v>
      </c>
      <c r="X4" t="s">
        <v>25</v>
      </c>
      <c r="Y4">
        <v>5</v>
      </c>
    </row>
    <row r="5" spans="1:25">
      <c r="B5" s="5"/>
      <c r="D5" s="3"/>
      <c r="L5" t="str">
        <f t="shared" si="0"/>
        <v/>
      </c>
      <c r="M5" t="str">
        <f t="shared" si="1"/>
        <v/>
      </c>
      <c r="N5" s="1" t="s">
        <v>14</v>
      </c>
      <c r="O5" s="4">
        <v>42</v>
      </c>
      <c r="Q5" s="1" t="s">
        <v>22</v>
      </c>
      <c r="R5">
        <f>LARGE(L2:L367,1)/LARGE(D2:D367,1)*100</f>
        <v>877.36450478917402</v>
      </c>
    </row>
    <row r="6" spans="1:25">
      <c r="B6" s="5"/>
      <c r="D6" s="3"/>
      <c r="L6" t="str">
        <f t="shared" si="0"/>
        <v/>
      </c>
      <c r="M6" t="str">
        <f t="shared" si="1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381.26953473832828</v>
      </c>
      <c r="S6">
        <f>_xlfn.STDEV.P(M2:M367)</f>
        <v>299.90672536364929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I7" t="str">
        <f t="shared" ref="I7:I70" si="2">IF(ISBLANK(D7),"",($O$2+((E6*EXP(-1/$O$5))*$O$3)-((G6*EXP(-1/$O$6))*$O$4)))</f>
        <v/>
      </c>
      <c r="J7">
        <v>465</v>
      </c>
      <c r="K7">
        <v>465</v>
      </c>
      <c r="L7" t="str">
        <f t="shared" si="0"/>
        <v/>
      </c>
      <c r="M7" t="str">
        <f t="shared" si="1"/>
        <v/>
      </c>
    </row>
    <row r="8" spans="1:25">
      <c r="A8">
        <f t="shared" ref="A8:A71" si="3">A7+1</f>
        <v>1</v>
      </c>
      <c r="B8" s="5">
        <v>43471</v>
      </c>
      <c r="C8">
        <v>341</v>
      </c>
      <c r="D8" s="3">
        <v>465</v>
      </c>
      <c r="E8">
        <f>(E7*EXP(-1/$O$5)+C9)</f>
        <v>17</v>
      </c>
      <c r="F8">
        <f t="shared" ref="F8:F71" si="4">E8*$O$3</f>
        <v>17</v>
      </c>
      <c r="G8">
        <f>(G7*EXP(-1/$O$6)+C9)</f>
        <v>17</v>
      </c>
      <c r="H8">
        <f t="shared" ref="H8:H71" si="5">G8*$O$4</f>
        <v>34</v>
      </c>
      <c r="I8">
        <f t="shared" si="2"/>
        <v>465</v>
      </c>
      <c r="J8">
        <f>$O$2+F8-H8</f>
        <v>448</v>
      </c>
      <c r="K8">
        <f>IF(I8="",J8,I8)</f>
        <v>465</v>
      </c>
      <c r="L8">
        <f t="shared" si="0"/>
        <v>0</v>
      </c>
      <c r="M8">
        <f t="shared" si="1"/>
        <v>0</v>
      </c>
      <c r="O8">
        <f>1.1*O3</f>
        <v>1.1000000000000001</v>
      </c>
    </row>
    <row r="9" spans="1:25">
      <c r="A9">
        <f t="shared" si="3"/>
        <v>2</v>
      </c>
      <c r="B9" s="5">
        <v>43472</v>
      </c>
      <c r="C9">
        <v>17</v>
      </c>
      <c r="D9" s="3"/>
      <c r="E9">
        <f>(E8*EXP(-1/$O$5)+C10)</f>
        <v>16.600018673088137</v>
      </c>
      <c r="F9">
        <f t="shared" si="4"/>
        <v>16.600018673088137</v>
      </c>
      <c r="G9">
        <f>(G8*EXP(-1/$O$6)+C10)</f>
        <v>14.736924295753088</v>
      </c>
      <c r="H9">
        <f t="shared" si="5"/>
        <v>29.473848591506176</v>
      </c>
      <c r="I9" t="str">
        <f t="shared" si="2"/>
        <v/>
      </c>
      <c r="J9">
        <f t="shared" ref="J9:J72" si="6">$O$2+F9-H9</f>
        <v>452.12617008158196</v>
      </c>
      <c r="K9">
        <f t="shared" ref="K9:K72" si="7">IF(I9="",J9,I9)</f>
        <v>452.12617008158196</v>
      </c>
      <c r="L9" t="str">
        <f t="shared" si="0"/>
        <v/>
      </c>
      <c r="M9" t="str">
        <f t="shared" si="1"/>
        <v/>
      </c>
    </row>
    <row r="10" spans="1:25">
      <c r="A10">
        <f t="shared" si="3"/>
        <v>3</v>
      </c>
      <c r="B10" s="5">
        <v>43473</v>
      </c>
      <c r="C10">
        <v>0</v>
      </c>
      <c r="D10" s="3"/>
      <c r="E10">
        <f>(E9*EXP(-1/$O$5)+C11)</f>
        <v>41.209448232169109</v>
      </c>
      <c r="F10">
        <f t="shared" si="4"/>
        <v>41.209448232169109</v>
      </c>
      <c r="G10">
        <f>(G9*EXP(-1/$O$6)+C11)</f>
        <v>37.775113982279862</v>
      </c>
      <c r="H10">
        <f t="shared" si="5"/>
        <v>75.550227964559724</v>
      </c>
      <c r="I10" t="str">
        <f t="shared" si="2"/>
        <v/>
      </c>
      <c r="J10">
        <f t="shared" si="6"/>
        <v>430.65922026760938</v>
      </c>
      <c r="K10">
        <f t="shared" si="7"/>
        <v>430.65922026760938</v>
      </c>
      <c r="L10" t="str">
        <f t="shared" si="0"/>
        <v/>
      </c>
      <c r="M10" t="str">
        <f t="shared" si="1"/>
        <v/>
      </c>
    </row>
    <row r="11" spans="1:25">
      <c r="A11">
        <f t="shared" si="3"/>
        <v>4</v>
      </c>
      <c r="B11" s="5">
        <v>43474</v>
      </c>
      <c r="C11">
        <v>25</v>
      </c>
      <c r="D11" s="3"/>
      <c r="E11">
        <f>(E10*EXP(-1/$O$5)+C12)</f>
        <v>307.23985942127445</v>
      </c>
      <c r="F11">
        <f t="shared" si="4"/>
        <v>307.23985942127445</v>
      </c>
      <c r="G11">
        <f>(G10*EXP(-1/$O$6)+C12)</f>
        <v>299.74641147178249</v>
      </c>
      <c r="H11">
        <f t="shared" si="5"/>
        <v>599.49282294356499</v>
      </c>
      <c r="I11" t="str">
        <f t="shared" si="2"/>
        <v/>
      </c>
      <c r="J11">
        <f t="shared" si="6"/>
        <v>172.74703647770946</v>
      </c>
      <c r="K11">
        <f t="shared" si="7"/>
        <v>172.74703647770946</v>
      </c>
      <c r="L11" t="str">
        <f t="shared" si="0"/>
        <v/>
      </c>
      <c r="M11" t="str">
        <f t="shared" si="1"/>
        <v/>
      </c>
    </row>
    <row r="12" spans="1:25">
      <c r="A12">
        <f t="shared" si="3"/>
        <v>5</v>
      </c>
      <c r="B12" s="5">
        <v>43475</v>
      </c>
      <c r="C12">
        <v>267</v>
      </c>
      <c r="D12" s="3"/>
      <c r="E12">
        <f>(E11*EXP(-1/$O$5)+C13)</f>
        <v>497.01102373588998</v>
      </c>
      <c r="F12">
        <f t="shared" si="4"/>
        <v>497.01102373588998</v>
      </c>
      <c r="G12">
        <f>(G11*EXP(-1/$O$6)+C13)</f>
        <v>456.84353963431255</v>
      </c>
      <c r="H12">
        <f t="shared" si="5"/>
        <v>913.6870792686251</v>
      </c>
      <c r="I12" t="str">
        <f t="shared" si="2"/>
        <v/>
      </c>
      <c r="J12">
        <f t="shared" si="6"/>
        <v>48.323944467264823</v>
      </c>
      <c r="K12">
        <f t="shared" si="7"/>
        <v>48.323944467264823</v>
      </c>
      <c r="L12" t="str">
        <f t="shared" si="0"/>
        <v/>
      </c>
      <c r="M12" t="str">
        <f t="shared" si="1"/>
        <v/>
      </c>
    </row>
    <row r="13" spans="1:25">
      <c r="A13">
        <f t="shared" si="3"/>
        <v>6</v>
      </c>
      <c r="B13" s="5">
        <v>43476</v>
      </c>
      <c r="C13">
        <v>197</v>
      </c>
      <c r="D13" s="3"/>
      <c r="E13">
        <f>(E12*EXP(-1/$O$5)+C14)</f>
        <v>541.31719263214268</v>
      </c>
      <c r="F13">
        <f t="shared" si="4"/>
        <v>541.31719263214268</v>
      </c>
      <c r="G13">
        <f>(G12*EXP(-1/$O$6)+C14)</f>
        <v>452.02756815263172</v>
      </c>
      <c r="H13">
        <f t="shared" si="5"/>
        <v>904.05513630526343</v>
      </c>
      <c r="I13" t="str">
        <f t="shared" si="2"/>
        <v/>
      </c>
      <c r="J13">
        <f t="shared" si="6"/>
        <v>102.26205632687925</v>
      </c>
      <c r="K13">
        <f t="shared" si="7"/>
        <v>102.26205632687925</v>
      </c>
      <c r="L13" t="str">
        <f t="shared" si="0"/>
        <v/>
      </c>
      <c r="M13" t="str">
        <f t="shared" si="1"/>
        <v/>
      </c>
    </row>
    <row r="14" spans="1:25">
      <c r="A14">
        <f t="shared" si="3"/>
        <v>7</v>
      </c>
      <c r="B14" s="5">
        <v>43477</v>
      </c>
      <c r="C14">
        <v>56</v>
      </c>
      <c r="D14" s="3"/>
      <c r="E14">
        <f>(E13*EXP(-1/$O$5)+C15)</f>
        <v>741.58091210336568</v>
      </c>
      <c r="F14">
        <f t="shared" si="4"/>
        <v>741.58091210336568</v>
      </c>
      <c r="G14">
        <f>(G13*EXP(-1/$O$6)+C15)</f>
        <v>604.85270890933543</v>
      </c>
      <c r="H14">
        <f t="shared" si="5"/>
        <v>1209.7054178186709</v>
      </c>
      <c r="I14" t="str">
        <f t="shared" si="2"/>
        <v/>
      </c>
      <c r="J14">
        <f t="shared" si="6"/>
        <v>-3.1245057153050766</v>
      </c>
      <c r="K14">
        <f t="shared" si="7"/>
        <v>-3.1245057153050766</v>
      </c>
      <c r="L14" t="str">
        <f t="shared" si="0"/>
        <v/>
      </c>
      <c r="M14" t="str">
        <f t="shared" si="1"/>
        <v/>
      </c>
    </row>
    <row r="15" spans="1:25">
      <c r="A15">
        <f t="shared" si="3"/>
        <v>8</v>
      </c>
      <c r="B15" s="5">
        <v>43478</v>
      </c>
      <c r="C15">
        <v>213</v>
      </c>
      <c r="D15" s="3">
        <v>447</v>
      </c>
      <c r="E15">
        <f>(E14*EXP(-1/$O$5)+C16)</f>
        <v>747.13276403068244</v>
      </c>
      <c r="F15">
        <f t="shared" si="4"/>
        <v>747.13276403068244</v>
      </c>
      <c r="G15">
        <f>(G14*EXP(-1/$O$6)+C16)</f>
        <v>547.3334459575326</v>
      </c>
      <c r="H15">
        <f t="shared" si="5"/>
        <v>1094.6668919150652</v>
      </c>
      <c r="I15">
        <f t="shared" si="2"/>
        <v>140.46587211561723</v>
      </c>
      <c r="J15">
        <f t="shared" si="6"/>
        <v>117.46587211561723</v>
      </c>
      <c r="K15">
        <f t="shared" si="7"/>
        <v>140.46587211561723</v>
      </c>
      <c r="L15">
        <f t="shared" si="0"/>
        <v>-306.53412788438277</v>
      </c>
      <c r="M15">
        <f t="shared" si="1"/>
        <v>68.575867535656101</v>
      </c>
    </row>
    <row r="16" spans="1:25">
      <c r="A16">
        <f t="shared" si="3"/>
        <v>9</v>
      </c>
      <c r="B16" s="5">
        <v>43479</v>
      </c>
      <c r="C16">
        <v>23</v>
      </c>
      <c r="D16" s="3"/>
      <c r="E16">
        <f>(E15*EXP(-1/$O$5)+C17)</f>
        <v>918.55399024619294</v>
      </c>
      <c r="F16">
        <f t="shared" si="4"/>
        <v>918.55399024619294</v>
      </c>
      <c r="G16">
        <f>(G15*EXP(-1/$O$6)+C17)</f>
        <v>663.47126809469546</v>
      </c>
      <c r="H16">
        <f t="shared" si="5"/>
        <v>1326.9425361893909</v>
      </c>
      <c r="I16" t="str">
        <f t="shared" si="2"/>
        <v/>
      </c>
      <c r="J16">
        <f t="shared" si="6"/>
        <v>56.611454056801904</v>
      </c>
      <c r="K16">
        <f t="shared" si="7"/>
        <v>56.611454056801904</v>
      </c>
      <c r="L16" t="str">
        <f t="shared" si="0"/>
        <v/>
      </c>
      <c r="M16" t="str">
        <f t="shared" si="1"/>
        <v/>
      </c>
    </row>
    <row r="17" spans="1:15">
      <c r="A17">
        <f t="shared" si="3"/>
        <v>10</v>
      </c>
      <c r="B17" s="5">
        <v>43480</v>
      </c>
      <c r="C17">
        <v>189</v>
      </c>
      <c r="D17" s="3"/>
      <c r="E17">
        <f>(E16*EXP(-1/$O$5)+C18)</f>
        <v>896.94196413684824</v>
      </c>
      <c r="F17">
        <f t="shared" si="4"/>
        <v>896.94196413684824</v>
      </c>
      <c r="G17">
        <f>(G16*EXP(-1/$O$6)+C18)</f>
        <v>575.14857943051925</v>
      </c>
      <c r="H17">
        <f t="shared" si="5"/>
        <v>1150.2971588610385</v>
      </c>
      <c r="I17" t="str">
        <f t="shared" si="2"/>
        <v/>
      </c>
      <c r="J17">
        <f t="shared" si="6"/>
        <v>211.64480527580963</v>
      </c>
      <c r="K17">
        <f t="shared" si="7"/>
        <v>211.64480527580963</v>
      </c>
      <c r="L17" t="str">
        <f t="shared" si="0"/>
        <v/>
      </c>
      <c r="M17" t="str">
        <f t="shared" si="1"/>
        <v/>
      </c>
    </row>
    <row r="18" spans="1:15">
      <c r="A18">
        <f t="shared" si="3"/>
        <v>11</v>
      </c>
      <c r="B18" s="5">
        <v>43481</v>
      </c>
      <c r="C18">
        <v>0</v>
      </c>
      <c r="D18" s="3"/>
      <c r="E18">
        <f>(E17*EXP(-1/$O$5)+C19)</f>
        <v>1163.8384325498841</v>
      </c>
      <c r="F18">
        <f t="shared" si="4"/>
        <v>1163.8384325498841</v>
      </c>
      <c r="G18">
        <f>(G17*EXP(-1/$O$6)+C19)</f>
        <v>786.58359258102905</v>
      </c>
      <c r="H18">
        <f t="shared" si="5"/>
        <v>1573.1671851620581</v>
      </c>
      <c r="I18" t="str">
        <f t="shared" si="2"/>
        <v/>
      </c>
      <c r="J18">
        <f t="shared" si="6"/>
        <v>55.671247387826043</v>
      </c>
      <c r="K18">
        <f t="shared" si="7"/>
        <v>55.671247387826043</v>
      </c>
      <c r="L18" t="str">
        <f t="shared" si="0"/>
        <v/>
      </c>
      <c r="M18" t="str">
        <f t="shared" si="1"/>
        <v/>
      </c>
    </row>
    <row r="19" spans="1:15">
      <c r="A19">
        <f t="shared" si="3"/>
        <v>12</v>
      </c>
      <c r="B19" s="5">
        <v>43482</v>
      </c>
      <c r="C19">
        <v>288</v>
      </c>
      <c r="D19" s="3"/>
      <c r="E19">
        <f>(E18*EXP(-1/$O$5)+C20)</f>
        <v>1404.4552772226884</v>
      </c>
      <c r="F19">
        <f t="shared" si="4"/>
        <v>1404.4552772226884</v>
      </c>
      <c r="G19">
        <f>(G18*EXP(-1/$O$6)+C20)</f>
        <v>949.871932714595</v>
      </c>
      <c r="H19">
        <f t="shared" si="5"/>
        <v>1899.74386542919</v>
      </c>
      <c r="I19" t="str">
        <f t="shared" si="2"/>
        <v/>
      </c>
      <c r="J19">
        <f t="shared" si="6"/>
        <v>-30.288588206501572</v>
      </c>
      <c r="K19">
        <f t="shared" si="7"/>
        <v>-30.288588206501572</v>
      </c>
      <c r="L19" t="str">
        <f t="shared" si="0"/>
        <v/>
      </c>
      <c r="M19" t="str">
        <f t="shared" si="1"/>
        <v/>
      </c>
    </row>
    <row r="20" spans="1:15">
      <c r="A20">
        <f t="shared" si="3"/>
        <v>13</v>
      </c>
      <c r="B20" s="5">
        <v>43483</v>
      </c>
      <c r="C20">
        <v>268</v>
      </c>
      <c r="D20" s="3"/>
      <c r="E20">
        <f>(E19*EXP(-1/$O$5)+C21)</f>
        <v>1671.4108133772825</v>
      </c>
      <c r="F20">
        <f t="shared" si="4"/>
        <v>1671.4108133772825</v>
      </c>
      <c r="G20">
        <f>(G19*EXP(-1/$O$6)+C21)</f>
        <v>1123.422986063274</v>
      </c>
      <c r="H20">
        <f t="shared" si="5"/>
        <v>2246.8459721265481</v>
      </c>
      <c r="I20" t="str">
        <f t="shared" si="2"/>
        <v/>
      </c>
      <c r="J20">
        <f t="shared" si="6"/>
        <v>-110.43515874926561</v>
      </c>
      <c r="K20">
        <f t="shared" si="7"/>
        <v>-110.43515874926561</v>
      </c>
      <c r="L20" t="str">
        <f t="shared" si="0"/>
        <v/>
      </c>
      <c r="M20" t="str">
        <f t="shared" si="1"/>
        <v/>
      </c>
    </row>
    <row r="21" spans="1:15">
      <c r="A21">
        <f t="shared" si="3"/>
        <v>14</v>
      </c>
      <c r="B21" s="5">
        <v>43484</v>
      </c>
      <c r="C21">
        <v>300</v>
      </c>
      <c r="D21" s="3">
        <v>437</v>
      </c>
      <c r="E21">
        <f>(E20*EXP(-1/$O$5)+C22)</f>
        <v>1871.0853360273129</v>
      </c>
      <c r="F21">
        <f t="shared" si="4"/>
        <v>1871.0853360273129</v>
      </c>
      <c r="G21">
        <f>(G20*EXP(-1/$O$6)+C22)</f>
        <v>1212.8705586896085</v>
      </c>
      <c r="H21">
        <f t="shared" si="5"/>
        <v>2425.741117379217</v>
      </c>
      <c r="I21">
        <f t="shared" si="2"/>
        <v>149.3442186480961</v>
      </c>
      <c r="J21">
        <f t="shared" si="6"/>
        <v>-89.655781351903897</v>
      </c>
      <c r="K21">
        <f t="shared" si="7"/>
        <v>149.3442186480961</v>
      </c>
      <c r="L21">
        <f t="shared" si="0"/>
        <v>-287.6557813519039</v>
      </c>
      <c r="M21">
        <f t="shared" si="1"/>
        <v>65.825121590824693</v>
      </c>
    </row>
    <row r="22" spans="1:15">
      <c r="A22">
        <f t="shared" si="3"/>
        <v>15</v>
      </c>
      <c r="B22" s="5">
        <v>43485</v>
      </c>
      <c r="C22">
        <v>239</v>
      </c>
      <c r="D22" s="3">
        <v>466</v>
      </c>
      <c r="E22">
        <f>(E21*EXP(-1/$O$5)+C23)</f>
        <v>1827.0618539408697</v>
      </c>
      <c r="F22">
        <f t="shared" si="4"/>
        <v>1827.0618539408697</v>
      </c>
      <c r="G22">
        <f>(G21*EXP(-1/$O$6)+C23)</f>
        <v>1051.4106825856773</v>
      </c>
      <c r="H22">
        <f t="shared" si="5"/>
        <v>2102.8213651713545</v>
      </c>
      <c r="I22">
        <f t="shared" si="2"/>
        <v>189.2404887695152</v>
      </c>
      <c r="J22">
        <f t="shared" si="6"/>
        <v>189.2404887695152</v>
      </c>
      <c r="K22">
        <f t="shared" si="7"/>
        <v>189.2404887695152</v>
      </c>
      <c r="L22">
        <f t="shared" si="0"/>
        <v>-276.7595112304848</v>
      </c>
      <c r="M22">
        <f t="shared" si="1"/>
        <v>59.390453053752104</v>
      </c>
    </row>
    <row r="23" spans="1:15">
      <c r="A23">
        <f t="shared" si="3"/>
        <v>16</v>
      </c>
      <c r="B23" s="5">
        <v>43486</v>
      </c>
      <c r="C23">
        <v>0</v>
      </c>
      <c r="D23" s="3"/>
      <c r="E23">
        <f>(E22*EXP(-1/$O$5)+C24)</f>
        <v>1828.0741701356155</v>
      </c>
      <c r="F23">
        <f t="shared" si="4"/>
        <v>1828.0741701356155</v>
      </c>
      <c r="G23">
        <f>(G22*EXP(-1/$O$6)+C24)</f>
        <v>955.44468429477672</v>
      </c>
      <c r="H23">
        <f t="shared" si="5"/>
        <v>1910.8893685895534</v>
      </c>
      <c r="I23" t="str">
        <f t="shared" si="2"/>
        <v/>
      </c>
      <c r="J23">
        <f t="shared" si="6"/>
        <v>382.18480154606209</v>
      </c>
      <c r="K23">
        <f t="shared" si="7"/>
        <v>382.18480154606209</v>
      </c>
      <c r="L23" t="str">
        <f t="shared" si="0"/>
        <v/>
      </c>
      <c r="M23" t="str">
        <f t="shared" si="1"/>
        <v/>
      </c>
    </row>
    <row r="24" spans="1:15">
      <c r="A24">
        <f t="shared" si="3"/>
        <v>17</v>
      </c>
      <c r="B24" s="5">
        <v>43487</v>
      </c>
      <c r="C24">
        <v>44</v>
      </c>
      <c r="D24" s="3"/>
      <c r="E24">
        <f>(E23*EXP(-1/$O$5)+C25)</f>
        <v>1814.0626682377244</v>
      </c>
      <c r="F24">
        <f t="shared" si="4"/>
        <v>1814.0626682377244</v>
      </c>
      <c r="G24">
        <f>(G23*EXP(-1/$O$6)+C25)</f>
        <v>857.25388124893141</v>
      </c>
      <c r="H24">
        <f t="shared" si="5"/>
        <v>1714.5077624978628</v>
      </c>
      <c r="I24" t="str">
        <f t="shared" si="2"/>
        <v/>
      </c>
      <c r="J24">
        <f t="shared" si="6"/>
        <v>564.5549057398614</v>
      </c>
      <c r="K24">
        <f t="shared" si="7"/>
        <v>564.5549057398614</v>
      </c>
      <c r="L24" t="str">
        <f t="shared" si="0"/>
        <v/>
      </c>
      <c r="M24" t="str">
        <f t="shared" si="1"/>
        <v/>
      </c>
    </row>
    <row r="25" spans="1:15">
      <c r="A25">
        <f t="shared" si="3"/>
        <v>18</v>
      </c>
      <c r="B25" s="5">
        <v>43488</v>
      </c>
      <c r="C25">
        <v>29</v>
      </c>
      <c r="D25" s="3"/>
      <c r="E25">
        <f>(E24*EXP(-1/$O$5)+C26)</f>
        <v>1771.3808333469597</v>
      </c>
      <c r="F25">
        <f t="shared" si="4"/>
        <v>1771.3808333469597</v>
      </c>
      <c r="G25">
        <f>(G24*EXP(-1/$O$6)+C26)</f>
        <v>743.13444412976526</v>
      </c>
      <c r="H25">
        <f t="shared" si="5"/>
        <v>1486.2688882595305</v>
      </c>
      <c r="I25" t="str">
        <f t="shared" si="2"/>
        <v/>
      </c>
      <c r="J25">
        <f t="shared" si="6"/>
        <v>750.11194508742915</v>
      </c>
      <c r="K25">
        <f t="shared" si="7"/>
        <v>750.11194508742915</v>
      </c>
      <c r="L25" t="str">
        <f t="shared" si="0"/>
        <v/>
      </c>
      <c r="M25" t="str">
        <f t="shared" si="1"/>
        <v/>
      </c>
      <c r="O25" s="7" t="s">
        <v>32</v>
      </c>
    </row>
    <row r="26" spans="1:15">
      <c r="A26">
        <f t="shared" si="3"/>
        <v>19</v>
      </c>
      <c r="B26" s="5">
        <v>43489</v>
      </c>
      <c r="C26">
        <v>0</v>
      </c>
      <c r="D26" s="3"/>
      <c r="E26">
        <f>(E25*EXP(-1/$O$5)+C27)</f>
        <v>1729.703230041762</v>
      </c>
      <c r="F26">
        <f t="shared" si="4"/>
        <v>1729.703230041762</v>
      </c>
      <c r="G26">
        <f>(G25*EXP(-1/$O$6)+C27)</f>
        <v>644.20682615922954</v>
      </c>
      <c r="H26">
        <f t="shared" si="5"/>
        <v>1288.4136523184591</v>
      </c>
      <c r="I26" t="str">
        <f t="shared" si="2"/>
        <v/>
      </c>
      <c r="J26">
        <f t="shared" si="6"/>
        <v>906.28957772330318</v>
      </c>
      <c r="K26">
        <f t="shared" si="7"/>
        <v>906.28957772330318</v>
      </c>
      <c r="L26" t="str">
        <f t="shared" si="0"/>
        <v/>
      </c>
      <c r="M26" t="str">
        <f t="shared" si="1"/>
        <v/>
      </c>
    </row>
    <row r="27" spans="1:15">
      <c r="A27">
        <f t="shared" si="3"/>
        <v>20</v>
      </c>
      <c r="B27" s="5">
        <v>43490</v>
      </c>
      <c r="C27">
        <v>0</v>
      </c>
      <c r="D27" s="3"/>
      <c r="E27">
        <f>(E26*EXP(-1/$O$5)+C28)</f>
        <v>1765.0524879590055</v>
      </c>
      <c r="F27">
        <f t="shared" si="4"/>
        <v>1765.0524879590055</v>
      </c>
      <c r="G27">
        <f>(G26*EXP(-1/$O$6)+C28)</f>
        <v>634.4949179779361</v>
      </c>
      <c r="H27">
        <f t="shared" si="5"/>
        <v>1268.9898359558722</v>
      </c>
      <c r="I27" t="str">
        <f t="shared" si="2"/>
        <v/>
      </c>
      <c r="J27">
        <f t="shared" si="6"/>
        <v>961.06265200313351</v>
      </c>
      <c r="K27">
        <f t="shared" si="7"/>
        <v>961.06265200313351</v>
      </c>
      <c r="L27" t="str">
        <f t="shared" si="0"/>
        <v/>
      </c>
      <c r="M27" t="str">
        <f t="shared" si="1"/>
        <v/>
      </c>
    </row>
    <row r="28" spans="1:15">
      <c r="A28">
        <f t="shared" si="3"/>
        <v>21</v>
      </c>
      <c r="B28" s="5">
        <v>43491</v>
      </c>
      <c r="C28">
        <v>76.04625751229284</v>
      </c>
      <c r="D28" s="3"/>
      <c r="E28">
        <f>(E27*EXP(-1/$O$5)+C29)</f>
        <v>1844.1885040410402</v>
      </c>
      <c r="F28">
        <f t="shared" si="4"/>
        <v>1844.1885040410402</v>
      </c>
      <c r="G28">
        <f>(G27*EXP(-1/$O$6)+C29)</f>
        <v>670.69434599284887</v>
      </c>
      <c r="H28">
        <f t="shared" si="5"/>
        <v>1341.3886919856977</v>
      </c>
      <c r="I28" t="str">
        <f t="shared" si="2"/>
        <v/>
      </c>
      <c r="J28">
        <f t="shared" si="6"/>
        <v>967.7998120553425</v>
      </c>
      <c r="K28">
        <f t="shared" si="7"/>
        <v>967.7998120553425</v>
      </c>
      <c r="L28" t="str">
        <f t="shared" si="0"/>
        <v/>
      </c>
      <c r="M28" t="str">
        <f t="shared" si="1"/>
        <v/>
      </c>
    </row>
    <row r="29" spans="1:15">
      <c r="A29">
        <f t="shared" si="3"/>
        <v>22</v>
      </c>
      <c r="B29" s="5">
        <v>43492</v>
      </c>
      <c r="C29">
        <v>120.66472409397196</v>
      </c>
      <c r="D29" s="3"/>
      <c r="E29">
        <f>(E28*EXP(-1/$O$5)+C30)</f>
        <v>1915.7978590456319</v>
      </c>
      <c r="F29">
        <f t="shared" si="4"/>
        <v>1915.7978590456319</v>
      </c>
      <c r="G29">
        <f>(G28*EXP(-1/$O$6)+C30)</f>
        <v>696.4101060286024</v>
      </c>
      <c r="H29">
        <f t="shared" si="5"/>
        <v>1392.8202120572048</v>
      </c>
      <c r="I29" t="str">
        <f t="shared" si="2"/>
        <v/>
      </c>
      <c r="J29">
        <f t="shared" si="6"/>
        <v>987.97764698842707</v>
      </c>
      <c r="K29">
        <f t="shared" si="7"/>
        <v>987.97764698842707</v>
      </c>
      <c r="L29" t="str">
        <f t="shared" si="0"/>
        <v/>
      </c>
      <c r="M29" t="str">
        <f t="shared" si="1"/>
        <v/>
      </c>
    </row>
    <row r="30" spans="1:15">
      <c r="A30">
        <f t="shared" si="3"/>
        <v>23</v>
      </c>
      <c r="B30" s="5">
        <v>43493</v>
      </c>
      <c r="C30">
        <v>115</v>
      </c>
      <c r="D30" s="3"/>
      <c r="E30">
        <f>(E29*EXP(-1/$O$5)+C31)</f>
        <v>1899.7223667070448</v>
      </c>
      <c r="F30">
        <f t="shared" si="4"/>
        <v>1899.7223667070448</v>
      </c>
      <c r="G30">
        <f>(G29*EXP(-1/$O$6)+C31)</f>
        <v>632.70253007887618</v>
      </c>
      <c r="H30">
        <f t="shared" si="5"/>
        <v>1265.4050601577524</v>
      </c>
      <c r="I30" t="str">
        <f t="shared" si="2"/>
        <v/>
      </c>
      <c r="J30">
        <f t="shared" si="6"/>
        <v>1099.3173065492924</v>
      </c>
      <c r="K30">
        <f t="shared" si="7"/>
        <v>1099.3173065492924</v>
      </c>
      <c r="L30" t="str">
        <f t="shared" si="0"/>
        <v/>
      </c>
      <c r="M30" t="str">
        <f t="shared" si="1"/>
        <v/>
      </c>
    </row>
    <row r="31" spans="1:15">
      <c r="A31">
        <f t="shared" si="3"/>
        <v>24</v>
      </c>
      <c r="B31" s="5">
        <v>43494</v>
      </c>
      <c r="C31">
        <v>29</v>
      </c>
      <c r="D31" s="3"/>
      <c r="E31">
        <f>(E30*EXP(-1/$O$5)+C32)</f>
        <v>1988.0251035894194</v>
      </c>
      <c r="F31">
        <f t="shared" si="4"/>
        <v>1988.0251035894194</v>
      </c>
      <c r="G31">
        <f>(G30*EXP(-1/$O$6)+C32)</f>
        <v>681.47584044140228</v>
      </c>
      <c r="H31">
        <f t="shared" si="5"/>
        <v>1362.9516808828046</v>
      </c>
      <c r="I31" t="str">
        <f t="shared" si="2"/>
        <v/>
      </c>
      <c r="J31">
        <f t="shared" si="6"/>
        <v>1090.0734227066148</v>
      </c>
      <c r="K31">
        <f t="shared" si="7"/>
        <v>1090.0734227066148</v>
      </c>
      <c r="L31" t="str">
        <f t="shared" si="0"/>
        <v/>
      </c>
      <c r="M31" t="str">
        <f t="shared" si="1"/>
        <v/>
      </c>
    </row>
    <row r="32" spans="1:15">
      <c r="A32">
        <f t="shared" si="3"/>
        <v>25</v>
      </c>
      <c r="B32" s="5">
        <v>43495</v>
      </c>
      <c r="C32">
        <v>133</v>
      </c>
      <c r="D32" s="3"/>
      <c r="E32">
        <f>(E31*EXP(-1/$O$5)+C33)</f>
        <v>2158.2502260089609</v>
      </c>
      <c r="F32">
        <f t="shared" si="4"/>
        <v>2158.2502260089609</v>
      </c>
      <c r="G32">
        <f>(G31*EXP(-1/$O$6)+C33)</f>
        <v>807.75634529233264</v>
      </c>
      <c r="H32">
        <f t="shared" si="5"/>
        <v>1615.5126905846653</v>
      </c>
      <c r="I32" t="str">
        <f t="shared" si="2"/>
        <v/>
      </c>
      <c r="J32">
        <f t="shared" si="6"/>
        <v>1007.7375354242956</v>
      </c>
      <c r="K32">
        <f t="shared" si="7"/>
        <v>1007.7375354242956</v>
      </c>
      <c r="L32" t="str">
        <f t="shared" si="0"/>
        <v/>
      </c>
      <c r="M32" t="str">
        <f t="shared" si="1"/>
        <v/>
      </c>
    </row>
    <row r="33" spans="1:13">
      <c r="A33">
        <f t="shared" si="3"/>
        <v>26</v>
      </c>
      <c r="B33" s="5">
        <v>43496</v>
      </c>
      <c r="C33">
        <v>217</v>
      </c>
      <c r="D33" s="3"/>
      <c r="E33">
        <f>(E32*EXP(-1/$O$5)+C34)</f>
        <v>2336.4702384085554</v>
      </c>
      <c r="F33">
        <f t="shared" si="4"/>
        <v>2336.4702384085554</v>
      </c>
      <c r="G33">
        <f>(G32*EXP(-1/$O$6)+C34)</f>
        <v>929.22612411689977</v>
      </c>
      <c r="H33">
        <f t="shared" si="5"/>
        <v>1858.4522482337995</v>
      </c>
      <c r="I33" t="str">
        <f t="shared" si="2"/>
        <v/>
      </c>
      <c r="J33">
        <f t="shared" si="6"/>
        <v>943.01799017475582</v>
      </c>
      <c r="K33">
        <f t="shared" si="7"/>
        <v>943.01799017475582</v>
      </c>
      <c r="L33" t="str">
        <f t="shared" si="0"/>
        <v/>
      </c>
      <c r="M33" t="str">
        <f t="shared" si="1"/>
        <v/>
      </c>
    </row>
    <row r="34" spans="1:13">
      <c r="A34">
        <f t="shared" si="3"/>
        <v>27</v>
      </c>
      <c r="B34" s="5">
        <v>43497</v>
      </c>
      <c r="C34">
        <v>229</v>
      </c>
      <c r="D34" s="3"/>
      <c r="E34">
        <f>(E33*EXP(-1/$O$5)+C35)</f>
        <v>2311.4970345115712</v>
      </c>
      <c r="F34">
        <f t="shared" si="4"/>
        <v>2311.4970345115712</v>
      </c>
      <c r="G34">
        <f>(G33*EXP(-1/$O$6)+C35)</f>
        <v>835.52559086745964</v>
      </c>
      <c r="H34">
        <f t="shared" si="5"/>
        <v>1671.0511817349193</v>
      </c>
      <c r="I34" t="str">
        <f t="shared" si="2"/>
        <v/>
      </c>
      <c r="J34">
        <f t="shared" si="6"/>
        <v>1105.4458527766519</v>
      </c>
      <c r="K34">
        <f t="shared" si="7"/>
        <v>1105.4458527766519</v>
      </c>
      <c r="L34" t="str">
        <f t="shared" si="0"/>
        <v/>
      </c>
      <c r="M34" t="str">
        <f t="shared" si="1"/>
        <v/>
      </c>
    </row>
    <row r="35" spans="1:13">
      <c r="A35">
        <f t="shared" si="3"/>
        <v>28</v>
      </c>
      <c r="B35" s="5">
        <v>43498</v>
      </c>
      <c r="C35">
        <v>30</v>
      </c>
      <c r="D35" s="3"/>
      <c r="E35">
        <f>(E34*EXP(-1/$O$5)+C36)</f>
        <v>2399.1114079811723</v>
      </c>
      <c r="F35">
        <f t="shared" si="4"/>
        <v>2399.1114079811723</v>
      </c>
      <c r="G35">
        <f>(G34*EXP(-1/$O$6)+C36)</f>
        <v>866.29866939871295</v>
      </c>
      <c r="H35">
        <f t="shared" si="5"/>
        <v>1732.5973387974259</v>
      </c>
      <c r="I35" t="str">
        <f t="shared" si="2"/>
        <v/>
      </c>
      <c r="J35">
        <f t="shared" si="6"/>
        <v>1131.5140691837464</v>
      </c>
      <c r="K35">
        <f t="shared" si="7"/>
        <v>1131.5140691837464</v>
      </c>
      <c r="L35" t="str">
        <f t="shared" si="0"/>
        <v/>
      </c>
      <c r="M35" t="str">
        <f t="shared" si="1"/>
        <v/>
      </c>
    </row>
    <row r="36" spans="1:13">
      <c r="A36">
        <f t="shared" si="3"/>
        <v>29</v>
      </c>
      <c r="B36" s="5">
        <v>43499</v>
      </c>
      <c r="C36">
        <v>142</v>
      </c>
      <c r="D36" s="3"/>
      <c r="E36">
        <f>(E35*EXP(-1/$O$5)+C37)</f>
        <v>2607.6643630180133</v>
      </c>
      <c r="F36">
        <f t="shared" si="4"/>
        <v>2607.6643630180133</v>
      </c>
      <c r="G36">
        <f>(G35*EXP(-1/$O$6)+C37)</f>
        <v>1015.9751710847332</v>
      </c>
      <c r="H36">
        <f t="shared" si="5"/>
        <v>2031.9503421694665</v>
      </c>
      <c r="I36" t="str">
        <f t="shared" si="2"/>
        <v/>
      </c>
      <c r="J36">
        <f t="shared" si="6"/>
        <v>1040.7140208485469</v>
      </c>
      <c r="K36">
        <f t="shared" si="7"/>
        <v>1040.7140208485469</v>
      </c>
      <c r="L36" t="str">
        <f t="shared" si="0"/>
        <v/>
      </c>
      <c r="M36" t="str">
        <f t="shared" si="1"/>
        <v/>
      </c>
    </row>
    <row r="37" spans="1:13">
      <c r="A37">
        <f t="shared" si="3"/>
        <v>30</v>
      </c>
      <c r="B37" s="5">
        <v>43500</v>
      </c>
      <c r="C37">
        <v>265</v>
      </c>
      <c r="D37" s="3"/>
      <c r="E37">
        <f>(E36*EXP(-1/$O$5)+C38)</f>
        <v>2575.3104187791469</v>
      </c>
      <c r="F37">
        <f t="shared" si="4"/>
        <v>2575.3104187791469</v>
      </c>
      <c r="G37">
        <f>(G36*EXP(-1/$O$6)+C38)</f>
        <v>909.72642250826493</v>
      </c>
      <c r="H37">
        <f t="shared" si="5"/>
        <v>1819.4528450165299</v>
      </c>
      <c r="I37" t="str">
        <f t="shared" si="2"/>
        <v/>
      </c>
      <c r="J37">
        <f t="shared" si="6"/>
        <v>1220.857573762617</v>
      </c>
      <c r="K37">
        <f t="shared" si="7"/>
        <v>1220.857573762617</v>
      </c>
      <c r="L37" t="str">
        <f t="shared" si="0"/>
        <v/>
      </c>
      <c r="M37" t="str">
        <f t="shared" si="1"/>
        <v/>
      </c>
    </row>
    <row r="38" spans="1:13">
      <c r="A38">
        <f t="shared" si="3"/>
        <v>31</v>
      </c>
      <c r="B38" s="5">
        <v>43501</v>
      </c>
      <c r="C38">
        <v>29</v>
      </c>
      <c r="D38" s="3"/>
      <c r="E38">
        <f>(E37*EXP(-1/$O$5)+C39)</f>
        <v>2755.7177082783683</v>
      </c>
      <c r="F38">
        <f t="shared" si="4"/>
        <v>2755.7177082783683</v>
      </c>
      <c r="G38">
        <f>(G37*EXP(-1/$O$6)+C39)</f>
        <v>1029.6217304912111</v>
      </c>
      <c r="H38">
        <f t="shared" si="5"/>
        <v>2059.2434609824222</v>
      </c>
      <c r="I38" t="str">
        <f t="shared" si="2"/>
        <v/>
      </c>
      <c r="J38">
        <f t="shared" si="6"/>
        <v>1161.474247295946</v>
      </c>
      <c r="K38">
        <f t="shared" si="7"/>
        <v>1161.474247295946</v>
      </c>
      <c r="L38" t="str">
        <f t="shared" si="0"/>
        <v/>
      </c>
      <c r="M38" t="str">
        <f t="shared" si="1"/>
        <v/>
      </c>
    </row>
    <row r="39" spans="1:13">
      <c r="A39">
        <f t="shared" si="3"/>
        <v>32</v>
      </c>
      <c r="B39" s="5">
        <v>43502</v>
      </c>
      <c r="C39">
        <v>241</v>
      </c>
      <c r="D39" s="3"/>
      <c r="E39">
        <f>(E38*EXP(-1/$O$5)+C40)</f>
        <v>2837.8803185400329</v>
      </c>
      <c r="F39">
        <f t="shared" si="4"/>
        <v>2837.8803185400329</v>
      </c>
      <c r="G39">
        <f>(G38*EXP(-1/$O$6)+C40)</f>
        <v>1039.5563232653685</v>
      </c>
      <c r="H39">
        <f t="shared" si="5"/>
        <v>2079.112646530737</v>
      </c>
      <c r="I39" t="str">
        <f t="shared" si="2"/>
        <v/>
      </c>
      <c r="J39">
        <f t="shared" si="6"/>
        <v>1223.7676720092959</v>
      </c>
      <c r="K39">
        <f t="shared" si="7"/>
        <v>1223.7676720092959</v>
      </c>
      <c r="L39" t="str">
        <f t="shared" si="0"/>
        <v/>
      </c>
      <c r="M39" t="str">
        <f t="shared" si="1"/>
        <v/>
      </c>
    </row>
    <row r="40" spans="1:13">
      <c r="A40">
        <f t="shared" si="3"/>
        <v>33</v>
      </c>
      <c r="B40" s="5">
        <v>43503</v>
      </c>
      <c r="C40">
        <v>147</v>
      </c>
      <c r="D40" s="3"/>
      <c r="E40">
        <f>(E39*EXP(-1/$O$5)+C41)</f>
        <v>3100.1097811619911</v>
      </c>
      <c r="F40">
        <f t="shared" si="4"/>
        <v>3100.1097811619911</v>
      </c>
      <c r="G40">
        <f>(G39*EXP(-1/$O$6)+C41)</f>
        <v>1230.1684021843034</v>
      </c>
      <c r="H40">
        <f t="shared" si="5"/>
        <v>2460.3368043686069</v>
      </c>
      <c r="I40" t="str">
        <f t="shared" si="2"/>
        <v/>
      </c>
      <c r="J40">
        <f t="shared" si="6"/>
        <v>1104.7729767933843</v>
      </c>
      <c r="K40">
        <f t="shared" si="7"/>
        <v>1104.7729767933843</v>
      </c>
      <c r="L40" t="str">
        <f t="shared" si="0"/>
        <v/>
      </c>
      <c r="M40" t="str">
        <f t="shared" si="1"/>
        <v/>
      </c>
    </row>
    <row r="41" spans="1:13">
      <c r="A41">
        <f t="shared" si="3"/>
        <v>34</v>
      </c>
      <c r="B41" s="5">
        <v>43504</v>
      </c>
      <c r="C41">
        <v>329</v>
      </c>
      <c r="D41" s="3"/>
      <c r="E41">
        <f>(E40*EXP(-1/$O$5)+C42)</f>
        <v>3039.9303082607266</v>
      </c>
      <c r="F41">
        <f t="shared" si="4"/>
        <v>3039.9303082607266</v>
      </c>
      <c r="G41">
        <f>(G40*EXP(-1/$O$6)+C42)</f>
        <v>1079.1666822669258</v>
      </c>
      <c r="H41">
        <f t="shared" si="5"/>
        <v>2158.3333645338516</v>
      </c>
      <c r="I41" t="str">
        <f t="shared" si="2"/>
        <v/>
      </c>
      <c r="J41">
        <f t="shared" si="6"/>
        <v>1346.596943726875</v>
      </c>
      <c r="K41">
        <f t="shared" si="7"/>
        <v>1346.596943726875</v>
      </c>
      <c r="L41" t="str">
        <f t="shared" si="0"/>
        <v/>
      </c>
      <c r="M41" t="str">
        <f t="shared" si="1"/>
        <v/>
      </c>
    </row>
    <row r="42" spans="1:13">
      <c r="A42">
        <f t="shared" si="3"/>
        <v>35</v>
      </c>
      <c r="B42" s="5">
        <v>43505</v>
      </c>
      <c r="C42">
        <v>12.760881442360224</v>
      </c>
      <c r="D42" s="3"/>
      <c r="E42">
        <f>(E41*EXP(-1/$O$5)+C43)</f>
        <v>2968.4058754126254</v>
      </c>
      <c r="F42">
        <f t="shared" si="4"/>
        <v>2968.4058754126254</v>
      </c>
      <c r="G42">
        <f>(G41*EXP(-1/$O$6)+C43)</f>
        <v>935.50574700392417</v>
      </c>
      <c r="H42">
        <f t="shared" si="5"/>
        <v>1871.0114940078483</v>
      </c>
      <c r="I42" t="str">
        <f t="shared" si="2"/>
        <v/>
      </c>
      <c r="J42">
        <f t="shared" si="6"/>
        <v>1562.3943814047771</v>
      </c>
      <c r="K42">
        <f t="shared" si="7"/>
        <v>1562.3943814047771</v>
      </c>
      <c r="L42" t="str">
        <f t="shared" si="0"/>
        <v/>
      </c>
      <c r="M42" t="str">
        <f t="shared" si="1"/>
        <v/>
      </c>
    </row>
    <row r="43" spans="1:13">
      <c r="A43">
        <f t="shared" si="3"/>
        <v>36</v>
      </c>
      <c r="B43" s="5">
        <v>43506</v>
      </c>
      <c r="C43">
        <v>0</v>
      </c>
      <c r="D43" s="3"/>
      <c r="E43">
        <f>(E42*EXP(-1/$O$5)+C44)</f>
        <v>3072.5642918325948</v>
      </c>
      <c r="F43">
        <f t="shared" si="4"/>
        <v>3072.5642918325948</v>
      </c>
      <c r="G43">
        <f>(G42*EXP(-1/$O$6)+C44)</f>
        <v>984.96925716698649</v>
      </c>
      <c r="H43">
        <f t="shared" si="5"/>
        <v>1969.938514333973</v>
      </c>
      <c r="I43" t="str">
        <f t="shared" si="2"/>
        <v/>
      </c>
      <c r="J43">
        <f t="shared" si="6"/>
        <v>1567.6257774986218</v>
      </c>
      <c r="K43">
        <f t="shared" si="7"/>
        <v>1567.6257774986218</v>
      </c>
      <c r="L43" t="str">
        <f t="shared" si="0"/>
        <v/>
      </c>
      <c r="M43" t="str">
        <f t="shared" si="1"/>
        <v/>
      </c>
    </row>
    <row r="44" spans="1:13">
      <c r="A44">
        <f t="shared" si="3"/>
        <v>37</v>
      </c>
      <c r="B44" s="5">
        <v>43507</v>
      </c>
      <c r="C44">
        <v>174</v>
      </c>
      <c r="D44" s="3"/>
      <c r="E44">
        <f>(E43*EXP(-1/$O$5)+C45)</f>
        <v>3234.2720363932294</v>
      </c>
      <c r="F44">
        <f t="shared" si="4"/>
        <v>3234.2720363932294</v>
      </c>
      <c r="G44">
        <f>(G43*EXP(-1/$O$6)+C45)</f>
        <v>1087.8480809714138</v>
      </c>
      <c r="H44">
        <f t="shared" si="5"/>
        <v>2175.6961619428275</v>
      </c>
      <c r="I44" t="str">
        <f t="shared" si="2"/>
        <v/>
      </c>
      <c r="J44">
        <f t="shared" si="6"/>
        <v>1523.5758744504019</v>
      </c>
      <c r="K44">
        <f t="shared" si="7"/>
        <v>1523.5758744504019</v>
      </c>
      <c r="L44" t="str">
        <f t="shared" si="0"/>
        <v/>
      </c>
      <c r="M44" t="str">
        <f t="shared" si="1"/>
        <v/>
      </c>
    </row>
    <row r="45" spans="1:13">
      <c r="A45">
        <f t="shared" si="3"/>
        <v>38</v>
      </c>
      <c r="B45" s="5">
        <v>43508</v>
      </c>
      <c r="C45">
        <v>234</v>
      </c>
      <c r="D45" s="3"/>
      <c r="E45">
        <f>(E44*EXP(-1/$O$5)+C46)</f>
        <v>3455.1750704690821</v>
      </c>
      <c r="F45">
        <f t="shared" si="4"/>
        <v>3455.1750704690821</v>
      </c>
      <c r="G45">
        <f>(G44*EXP(-1/$O$6)+C46)</f>
        <v>1240.0314596797648</v>
      </c>
      <c r="H45">
        <f t="shared" si="5"/>
        <v>2480.0629193595296</v>
      </c>
      <c r="I45" t="str">
        <f t="shared" si="2"/>
        <v/>
      </c>
      <c r="J45">
        <f t="shared" si="6"/>
        <v>1440.1121511095525</v>
      </c>
      <c r="K45">
        <f t="shared" si="7"/>
        <v>1440.1121511095525</v>
      </c>
      <c r="L45" t="str">
        <f t="shared" si="0"/>
        <v/>
      </c>
      <c r="M45" t="str">
        <f t="shared" si="1"/>
        <v/>
      </c>
    </row>
    <row r="46" spans="1:13">
      <c r="A46">
        <f t="shared" si="3"/>
        <v>39</v>
      </c>
      <c r="B46" s="5">
        <v>43509</v>
      </c>
      <c r="C46">
        <v>297</v>
      </c>
      <c r="D46" s="3"/>
      <c r="E46">
        <f>(E45*EXP(-1/$O$5)+C47)</f>
        <v>3403.8806287397283</v>
      </c>
      <c r="F46">
        <f t="shared" si="4"/>
        <v>3403.8806287397283</v>
      </c>
      <c r="G46">
        <f>(G45*EXP(-1/$O$6)+C47)</f>
        <v>1104.9558673913466</v>
      </c>
      <c r="H46">
        <f t="shared" si="5"/>
        <v>2209.9117347826932</v>
      </c>
      <c r="I46" t="str">
        <f t="shared" si="2"/>
        <v/>
      </c>
      <c r="J46">
        <f t="shared" si="6"/>
        <v>1658.9688939570351</v>
      </c>
      <c r="K46">
        <f t="shared" si="7"/>
        <v>1658.9688939570351</v>
      </c>
      <c r="L46" t="str">
        <f t="shared" si="0"/>
        <v/>
      </c>
      <c r="M46" t="str">
        <f t="shared" si="1"/>
        <v/>
      </c>
    </row>
    <row r="47" spans="1:13">
      <c r="A47">
        <f t="shared" si="3"/>
        <v>40</v>
      </c>
      <c r="B47" s="5">
        <v>43510</v>
      </c>
      <c r="C47">
        <v>30</v>
      </c>
      <c r="D47" s="3"/>
      <c r="E47">
        <f>(E46*EXP(-1/$O$5)+C48)</f>
        <v>3582.7930587083806</v>
      </c>
      <c r="F47">
        <f t="shared" si="4"/>
        <v>3582.7930587083806</v>
      </c>
      <c r="G47">
        <f>(G46*EXP(-1/$O$6)+C48)</f>
        <v>1216.8618216408508</v>
      </c>
      <c r="H47">
        <f t="shared" si="5"/>
        <v>2433.7236432817017</v>
      </c>
      <c r="I47" t="str">
        <f t="shared" si="2"/>
        <v/>
      </c>
      <c r="J47">
        <f t="shared" si="6"/>
        <v>1614.0694154266789</v>
      </c>
      <c r="K47">
        <f t="shared" si="7"/>
        <v>1614.0694154266789</v>
      </c>
      <c r="L47" t="str">
        <f t="shared" si="0"/>
        <v/>
      </c>
      <c r="M47" t="str">
        <f t="shared" si="1"/>
        <v/>
      </c>
    </row>
    <row r="48" spans="1:13">
      <c r="A48">
        <f t="shared" si="3"/>
        <v>41</v>
      </c>
      <c r="B48" s="5">
        <v>43511</v>
      </c>
      <c r="C48">
        <v>259</v>
      </c>
      <c r="D48" s="3"/>
      <c r="E48">
        <f>(E47*EXP(-1/$O$5)+C49)</f>
        <v>3909.4959809629222</v>
      </c>
      <c r="F48">
        <f t="shared" si="4"/>
        <v>3909.4959809629222</v>
      </c>
      <c r="G48">
        <f>(G47*EXP(-1/$O$6)+C49)</f>
        <v>1465.8706202302008</v>
      </c>
      <c r="H48">
        <f t="shared" si="5"/>
        <v>2931.7412404604015</v>
      </c>
      <c r="I48" t="str">
        <f t="shared" si="2"/>
        <v/>
      </c>
      <c r="J48">
        <f t="shared" si="6"/>
        <v>1442.7547405025202</v>
      </c>
      <c r="K48">
        <f t="shared" si="7"/>
        <v>1442.7547405025202</v>
      </c>
      <c r="L48" t="str">
        <f t="shared" si="0"/>
        <v/>
      </c>
      <c r="M48" t="str">
        <f t="shared" si="1"/>
        <v/>
      </c>
    </row>
    <row r="49" spans="1:13">
      <c r="A49">
        <f t="shared" si="3"/>
        <v>42</v>
      </c>
      <c r="B49" s="5">
        <v>43512</v>
      </c>
      <c r="C49">
        <v>411</v>
      </c>
      <c r="D49" s="3"/>
      <c r="E49">
        <f>(E48*EXP(-1/$O$5)+C50)</f>
        <v>4153.5121344910312</v>
      </c>
      <c r="F49">
        <f t="shared" si="4"/>
        <v>4153.5121344910312</v>
      </c>
      <c r="G49">
        <f>(G48*EXP(-1/$O$6)+C50)</f>
        <v>1606.7308445706524</v>
      </c>
      <c r="H49">
        <f t="shared" si="5"/>
        <v>3213.4616891413048</v>
      </c>
      <c r="I49" t="str">
        <f t="shared" si="2"/>
        <v/>
      </c>
      <c r="J49">
        <f t="shared" si="6"/>
        <v>1405.0504453497265</v>
      </c>
      <c r="K49">
        <f t="shared" si="7"/>
        <v>1405.0504453497265</v>
      </c>
      <c r="L49" t="str">
        <f t="shared" si="0"/>
        <v/>
      </c>
      <c r="M49" t="str">
        <f t="shared" si="1"/>
        <v/>
      </c>
    </row>
    <row r="50" spans="1:13">
      <c r="A50">
        <f t="shared" si="3"/>
        <v>43</v>
      </c>
      <c r="B50" s="5">
        <v>43513</v>
      </c>
      <c r="C50">
        <v>336</v>
      </c>
      <c r="D50" s="3"/>
      <c r="E50">
        <f>(E49*EXP(-1/$O$5)+C51)</f>
        <v>4081.7869994970165</v>
      </c>
      <c r="F50">
        <f t="shared" si="4"/>
        <v>4081.7869994970165</v>
      </c>
      <c r="G50">
        <f>(G49*EXP(-1/$O$6)+C51)</f>
        <v>1418.8394600052427</v>
      </c>
      <c r="H50">
        <f t="shared" si="5"/>
        <v>2837.6789200104854</v>
      </c>
      <c r="I50" t="str">
        <f t="shared" si="2"/>
        <v/>
      </c>
      <c r="J50">
        <f t="shared" si="6"/>
        <v>1709.1080794865316</v>
      </c>
      <c r="K50">
        <f t="shared" si="7"/>
        <v>1709.1080794865316</v>
      </c>
      <c r="L50" t="str">
        <f t="shared" si="0"/>
        <v/>
      </c>
      <c r="M50" t="str">
        <f t="shared" si="1"/>
        <v/>
      </c>
    </row>
    <row r="51" spans="1:13">
      <c r="A51">
        <f t="shared" si="3"/>
        <v>44</v>
      </c>
      <c r="B51" s="5">
        <v>43514</v>
      </c>
      <c r="C51">
        <v>26</v>
      </c>
      <c r="D51" s="3"/>
      <c r="E51">
        <f>(E50*EXP(-1/$O$5)+C52)</f>
        <v>4228.7494359540506</v>
      </c>
      <c r="F51">
        <f t="shared" si="4"/>
        <v>4228.7494359540506</v>
      </c>
      <c r="G51">
        <f>(G50*EXP(-1/$O$6)+C52)</f>
        <v>1472.9605711720267</v>
      </c>
      <c r="H51">
        <f t="shared" si="5"/>
        <v>2945.9211423440534</v>
      </c>
      <c r="I51" t="str">
        <f t="shared" si="2"/>
        <v/>
      </c>
      <c r="J51">
        <f t="shared" si="6"/>
        <v>1747.8282936099972</v>
      </c>
      <c r="K51">
        <f t="shared" si="7"/>
        <v>1747.8282936099972</v>
      </c>
      <c r="L51" t="str">
        <f t="shared" si="0"/>
        <v/>
      </c>
      <c r="M51" t="str">
        <f t="shared" si="1"/>
        <v/>
      </c>
    </row>
    <row r="52" spans="1:13">
      <c r="A52">
        <f t="shared" si="3"/>
        <v>45</v>
      </c>
      <c r="B52" s="5">
        <v>43515</v>
      </c>
      <c r="C52">
        <v>243</v>
      </c>
      <c r="D52" s="3"/>
      <c r="E52">
        <f>(E51*EXP(-1/$O$5)+C53)</f>
        <v>4481.2540941557745</v>
      </c>
      <c r="F52">
        <f t="shared" si="4"/>
        <v>4481.2540941557745</v>
      </c>
      <c r="G52">
        <f>(G51*EXP(-1/$O$6)+C53)</f>
        <v>1628.8769663524345</v>
      </c>
      <c r="H52">
        <f t="shared" si="5"/>
        <v>3257.7539327048689</v>
      </c>
      <c r="I52" t="str">
        <f t="shared" si="2"/>
        <v/>
      </c>
      <c r="J52">
        <f t="shared" si="6"/>
        <v>1688.5001614509056</v>
      </c>
      <c r="K52">
        <f t="shared" si="7"/>
        <v>1688.5001614509056</v>
      </c>
      <c r="L52" t="str">
        <f t="shared" si="0"/>
        <v/>
      </c>
      <c r="M52" t="str">
        <f t="shared" si="1"/>
        <v/>
      </c>
    </row>
    <row r="53" spans="1:13">
      <c r="A53">
        <f t="shared" si="3"/>
        <v>46</v>
      </c>
      <c r="B53" s="5">
        <v>43516</v>
      </c>
      <c r="C53">
        <v>352</v>
      </c>
      <c r="D53" s="3"/>
      <c r="E53">
        <f>(E52*EXP(-1/$O$5)+C54)</f>
        <v>4413.8177436375599</v>
      </c>
      <c r="F53">
        <f t="shared" si="4"/>
        <v>4413.8177436375599</v>
      </c>
      <c r="G53">
        <f>(G52*EXP(-1/$O$6)+C54)</f>
        <v>1450.0374435430456</v>
      </c>
      <c r="H53">
        <f t="shared" si="5"/>
        <v>2900.0748870860912</v>
      </c>
      <c r="I53" t="str">
        <f t="shared" si="2"/>
        <v/>
      </c>
      <c r="J53">
        <f t="shared" si="6"/>
        <v>1978.7428565514688</v>
      </c>
      <c r="K53">
        <f t="shared" si="7"/>
        <v>1978.7428565514688</v>
      </c>
      <c r="L53" t="str">
        <f t="shared" si="0"/>
        <v/>
      </c>
      <c r="M53" t="str">
        <f t="shared" si="1"/>
        <v/>
      </c>
    </row>
    <row r="54" spans="1:13">
      <c r="A54">
        <f t="shared" si="3"/>
        <v>47</v>
      </c>
      <c r="B54" s="5">
        <v>43517</v>
      </c>
      <c r="C54">
        <v>38</v>
      </c>
      <c r="D54" s="3"/>
      <c r="E54">
        <f>(E53*EXP(-1/$O$5)+C55)</f>
        <v>4625.9680567053665</v>
      </c>
      <c r="F54">
        <f t="shared" si="4"/>
        <v>4625.9680567053665</v>
      </c>
      <c r="G54">
        <f>(G53*EXP(-1/$O$6)+C55)</f>
        <v>1573.005413617718</v>
      </c>
      <c r="H54">
        <f t="shared" si="5"/>
        <v>3146.010827235436</v>
      </c>
      <c r="I54" t="str">
        <f t="shared" si="2"/>
        <v/>
      </c>
      <c r="J54">
        <f t="shared" si="6"/>
        <v>1944.9572294699306</v>
      </c>
      <c r="K54">
        <f t="shared" si="7"/>
        <v>1944.9572294699306</v>
      </c>
      <c r="L54" t="str">
        <f t="shared" si="0"/>
        <v/>
      </c>
      <c r="M54" t="str">
        <f t="shared" si="1"/>
        <v/>
      </c>
    </row>
    <row r="55" spans="1:13">
      <c r="A55">
        <f t="shared" si="3"/>
        <v>48</v>
      </c>
      <c r="B55" s="5">
        <v>43518</v>
      </c>
      <c r="C55">
        <v>316</v>
      </c>
      <c r="D55" s="3"/>
      <c r="E55">
        <f>(E54*EXP(-1/$O$5)+C56)</f>
        <v>4864.126830730489</v>
      </c>
      <c r="F55">
        <f t="shared" si="4"/>
        <v>4864.126830730489</v>
      </c>
      <c r="G55">
        <f>(G54*EXP(-1/$O$6)+C56)</f>
        <v>1710.603629252593</v>
      </c>
      <c r="H55">
        <f t="shared" si="5"/>
        <v>3421.207258505186</v>
      </c>
      <c r="I55" t="str">
        <f t="shared" si="2"/>
        <v/>
      </c>
      <c r="J55">
        <f t="shared" si="6"/>
        <v>1907.919572225303</v>
      </c>
      <c r="K55">
        <f t="shared" si="7"/>
        <v>1907.919572225303</v>
      </c>
      <c r="L55" t="str">
        <f t="shared" si="0"/>
        <v/>
      </c>
      <c r="M55" t="str">
        <f t="shared" si="1"/>
        <v/>
      </c>
    </row>
    <row r="56" spans="1:13">
      <c r="A56">
        <f t="shared" si="3"/>
        <v>49</v>
      </c>
      <c r="B56" s="5">
        <v>43519</v>
      </c>
      <c r="C56">
        <v>347</v>
      </c>
      <c r="D56" s="3"/>
      <c r="E56">
        <f>(E55*EXP(-1/$O$5)+C57)</f>
        <v>4749.6821304938312</v>
      </c>
      <c r="F56">
        <f t="shared" si="4"/>
        <v>4749.6821304938312</v>
      </c>
      <c r="G56">
        <f>(G55*EXP(-1/$O$6)+C57)</f>
        <v>1482.8844814315262</v>
      </c>
      <c r="H56">
        <f t="shared" si="5"/>
        <v>2965.7689628630524</v>
      </c>
      <c r="I56" t="str">
        <f t="shared" si="2"/>
        <v/>
      </c>
      <c r="J56">
        <f t="shared" si="6"/>
        <v>2248.9131676307788</v>
      </c>
      <c r="K56">
        <f t="shared" si="7"/>
        <v>2248.9131676307788</v>
      </c>
      <c r="L56" t="str">
        <f t="shared" si="0"/>
        <v/>
      </c>
      <c r="M56" t="str">
        <f t="shared" si="1"/>
        <v/>
      </c>
    </row>
    <row r="57" spans="1:13">
      <c r="A57">
        <f t="shared" si="3"/>
        <v>50</v>
      </c>
      <c r="B57" s="5">
        <v>43520</v>
      </c>
      <c r="C57">
        <v>0</v>
      </c>
      <c r="D57" s="3"/>
      <c r="E57">
        <f>(E56*EXP(-1/$O$5)+C58)</f>
        <v>4694.9301210253316</v>
      </c>
      <c r="F57">
        <f t="shared" si="4"/>
        <v>4694.9301210253316</v>
      </c>
      <c r="G57">
        <f>(G56*EXP(-1/$O$6)+C58)</f>
        <v>1342.4797848354985</v>
      </c>
      <c r="H57">
        <f t="shared" si="5"/>
        <v>2684.9595696709971</v>
      </c>
      <c r="I57" t="str">
        <f t="shared" si="2"/>
        <v/>
      </c>
      <c r="J57">
        <f t="shared" si="6"/>
        <v>2474.9705513543345</v>
      </c>
      <c r="K57">
        <f t="shared" si="7"/>
        <v>2474.9705513543345</v>
      </c>
      <c r="L57" t="str">
        <f t="shared" si="0"/>
        <v/>
      </c>
      <c r="M57" t="str">
        <f t="shared" si="1"/>
        <v/>
      </c>
    </row>
    <row r="58" spans="1:13">
      <c r="A58">
        <f t="shared" si="3"/>
        <v>51</v>
      </c>
      <c r="B58" s="5">
        <v>43521</v>
      </c>
      <c r="C58">
        <v>57</v>
      </c>
      <c r="D58" s="3"/>
      <c r="E58">
        <f>(E57*EXP(-1/$O$5)+C59)</f>
        <v>4629.4663339920262</v>
      </c>
      <c r="F58">
        <f t="shared" si="4"/>
        <v>4629.4663339920262</v>
      </c>
      <c r="G58">
        <f>(G57*EXP(-1/$O$6)+C59)</f>
        <v>1208.7660563352727</v>
      </c>
      <c r="H58">
        <f t="shared" si="5"/>
        <v>2417.5321126705453</v>
      </c>
      <c r="I58" t="str">
        <f t="shared" si="2"/>
        <v/>
      </c>
      <c r="J58">
        <f t="shared" si="6"/>
        <v>2676.9342213214809</v>
      </c>
      <c r="K58">
        <f t="shared" si="7"/>
        <v>2676.9342213214809</v>
      </c>
      <c r="L58" t="str">
        <f t="shared" si="0"/>
        <v/>
      </c>
      <c r="M58" t="str">
        <f t="shared" si="1"/>
        <v/>
      </c>
    </row>
    <row r="59" spans="1:13">
      <c r="A59">
        <f t="shared" si="3"/>
        <v>52</v>
      </c>
      <c r="B59" s="5">
        <v>43522</v>
      </c>
      <c r="C59">
        <v>45</v>
      </c>
      <c r="D59" s="3"/>
      <c r="E59">
        <f>(E58*EXP(-1/$O$5)+C60)</f>
        <v>4548.5427994529709</v>
      </c>
      <c r="F59">
        <f t="shared" si="4"/>
        <v>4548.5427994529709</v>
      </c>
      <c r="G59">
        <f>(G58*EXP(-1/$O$6)+C60)</f>
        <v>1075.8525802052309</v>
      </c>
      <c r="H59">
        <f t="shared" si="5"/>
        <v>2151.7051604104618</v>
      </c>
      <c r="I59" t="str">
        <f t="shared" si="2"/>
        <v/>
      </c>
      <c r="J59">
        <f t="shared" si="6"/>
        <v>2861.8376390425092</v>
      </c>
      <c r="K59">
        <f t="shared" si="7"/>
        <v>2861.8376390425092</v>
      </c>
      <c r="L59" t="str">
        <f t="shared" si="0"/>
        <v/>
      </c>
      <c r="M59" t="str">
        <f t="shared" si="1"/>
        <v/>
      </c>
    </row>
    <row r="60" spans="1:13">
      <c r="A60">
        <f t="shared" si="3"/>
        <v>53</v>
      </c>
      <c r="B60" s="5">
        <v>43523</v>
      </c>
      <c r="C60">
        <v>28</v>
      </c>
      <c r="D60" s="3"/>
      <c r="E60">
        <f>(E59*EXP(-1/$O$5)+C61)</f>
        <v>4632.5232591917584</v>
      </c>
      <c r="F60">
        <f t="shared" si="4"/>
        <v>4632.5232591917584</v>
      </c>
      <c r="G60">
        <f>(G59*EXP(-1/$O$6)+C61)</f>
        <v>1123.6328251691243</v>
      </c>
      <c r="H60">
        <f t="shared" si="5"/>
        <v>2247.2656503382486</v>
      </c>
      <c r="I60" t="str">
        <f t="shared" si="2"/>
        <v/>
      </c>
      <c r="J60">
        <f t="shared" si="6"/>
        <v>2850.2576088535097</v>
      </c>
      <c r="K60">
        <f t="shared" si="7"/>
        <v>2850.2576088535097</v>
      </c>
      <c r="L60" t="str">
        <f t="shared" si="0"/>
        <v/>
      </c>
      <c r="M60" t="str">
        <f t="shared" si="1"/>
        <v/>
      </c>
    </row>
    <row r="61" spans="1:13">
      <c r="A61">
        <f t="shared" si="3"/>
        <v>54</v>
      </c>
      <c r="B61" s="5">
        <v>43524</v>
      </c>
      <c r="C61">
        <v>191</v>
      </c>
      <c r="D61" s="3"/>
      <c r="E61">
        <f>(E60*EXP(-1/$O$5)+C62)</f>
        <v>4608.5278003587237</v>
      </c>
      <c r="F61">
        <f t="shared" si="4"/>
        <v>4608.5278003587237</v>
      </c>
      <c r="G61">
        <f>(G60*EXP(-1/$O$6)+C62)</f>
        <v>1059.0524635729735</v>
      </c>
      <c r="H61">
        <f t="shared" si="5"/>
        <v>2118.1049271459469</v>
      </c>
      <c r="I61" t="str">
        <f t="shared" si="2"/>
        <v/>
      </c>
      <c r="J61">
        <f t="shared" si="6"/>
        <v>2955.4228732127767</v>
      </c>
      <c r="K61">
        <f t="shared" si="7"/>
        <v>2955.4228732127767</v>
      </c>
      <c r="L61" t="str">
        <f t="shared" si="0"/>
        <v/>
      </c>
      <c r="M61" t="str">
        <f t="shared" si="1"/>
        <v/>
      </c>
    </row>
    <row r="62" spans="1:13">
      <c r="A62">
        <f t="shared" si="3"/>
        <v>55</v>
      </c>
      <c r="B62" s="5">
        <v>43525</v>
      </c>
      <c r="C62">
        <v>85</v>
      </c>
      <c r="D62" s="3"/>
      <c r="E62">
        <f>(E61*EXP(-1/$O$5)+C63)</f>
        <v>4743.0969142000358</v>
      </c>
      <c r="F62">
        <f t="shared" si="4"/>
        <v>4743.0969142000358</v>
      </c>
      <c r="G62">
        <f>(G61*EXP(-1/$O$6)+C63)</f>
        <v>1161.0691753473948</v>
      </c>
      <c r="H62">
        <f t="shared" si="5"/>
        <v>2322.1383506947896</v>
      </c>
      <c r="I62" t="str">
        <f t="shared" si="2"/>
        <v/>
      </c>
      <c r="J62">
        <f t="shared" si="6"/>
        <v>2885.9585635052463</v>
      </c>
      <c r="K62">
        <f t="shared" si="7"/>
        <v>2885.9585635052463</v>
      </c>
      <c r="L62" t="str">
        <f t="shared" si="0"/>
        <v/>
      </c>
      <c r="M62" t="str">
        <f t="shared" si="1"/>
        <v/>
      </c>
    </row>
    <row r="63" spans="1:13">
      <c r="A63">
        <f t="shared" si="3"/>
        <v>56</v>
      </c>
      <c r="B63" s="5">
        <v>43526</v>
      </c>
      <c r="C63">
        <v>243</v>
      </c>
      <c r="D63" s="3"/>
      <c r="E63">
        <f>(E62*EXP(-1/$O$5)+C64)</f>
        <v>4948.4998437639597</v>
      </c>
      <c r="F63">
        <f t="shared" si="4"/>
        <v>4948.4998437639597</v>
      </c>
      <c r="G63">
        <f>(G62*EXP(-1/$O$6)+C64)</f>
        <v>1323.5052081898248</v>
      </c>
      <c r="H63">
        <f t="shared" si="5"/>
        <v>2647.0104163796495</v>
      </c>
      <c r="I63" t="str">
        <f t="shared" si="2"/>
        <v/>
      </c>
      <c r="J63">
        <f t="shared" si="6"/>
        <v>2766.4894273843101</v>
      </c>
      <c r="K63">
        <f t="shared" si="7"/>
        <v>2766.4894273843101</v>
      </c>
      <c r="L63" t="str">
        <f t="shared" si="0"/>
        <v/>
      </c>
      <c r="M63" t="str">
        <f t="shared" si="1"/>
        <v/>
      </c>
    </row>
    <row r="64" spans="1:13">
      <c r="A64">
        <f t="shared" si="3"/>
        <v>57</v>
      </c>
      <c r="B64" s="5">
        <v>43527</v>
      </c>
      <c r="C64">
        <v>317</v>
      </c>
      <c r="D64" s="3"/>
      <c r="E64">
        <f>(E63*EXP(-1/$O$5)+C65)</f>
        <v>4874.0699888385561</v>
      </c>
      <c r="F64">
        <f t="shared" si="4"/>
        <v>4874.0699888385561</v>
      </c>
      <c r="G64">
        <f>(G63*EXP(-1/$O$6)+C65)</f>
        <v>1189.3174151840221</v>
      </c>
      <c r="H64">
        <f t="shared" si="5"/>
        <v>2378.6348303680443</v>
      </c>
      <c r="I64" t="str">
        <f t="shared" si="2"/>
        <v/>
      </c>
      <c r="J64">
        <f t="shared" si="6"/>
        <v>2960.4351584705119</v>
      </c>
      <c r="K64">
        <f t="shared" si="7"/>
        <v>2960.4351584705119</v>
      </c>
      <c r="L64" t="str">
        <f t="shared" si="0"/>
        <v/>
      </c>
      <c r="M64" t="str">
        <f t="shared" si="1"/>
        <v/>
      </c>
    </row>
    <row r="65" spans="1:13">
      <c r="A65">
        <f t="shared" si="3"/>
        <v>58</v>
      </c>
      <c r="B65" s="5">
        <v>43528</v>
      </c>
      <c r="C65">
        <v>42</v>
      </c>
      <c r="D65" s="3"/>
      <c r="E65">
        <f>(E64*EXP(-1/$O$5)+C66)</f>
        <v>4891.3913428622654</v>
      </c>
      <c r="F65">
        <f t="shared" si="4"/>
        <v>4891.3913428622654</v>
      </c>
      <c r="G65">
        <f>(G64*EXP(-1/$O$6)+C66)</f>
        <v>1162.9929830110398</v>
      </c>
      <c r="H65">
        <f t="shared" si="5"/>
        <v>2325.9859660220795</v>
      </c>
      <c r="I65" t="str">
        <f t="shared" si="2"/>
        <v/>
      </c>
      <c r="J65">
        <f t="shared" si="6"/>
        <v>3030.4053768401859</v>
      </c>
      <c r="K65">
        <f t="shared" si="7"/>
        <v>3030.4053768401859</v>
      </c>
      <c r="L65" t="str">
        <f t="shared" si="0"/>
        <v/>
      </c>
      <c r="M65" t="str">
        <f t="shared" si="1"/>
        <v/>
      </c>
    </row>
    <row r="66" spans="1:13">
      <c r="A66">
        <f t="shared" si="3"/>
        <v>59</v>
      </c>
      <c r="B66" s="5">
        <v>43529</v>
      </c>
      <c r="C66">
        <v>132</v>
      </c>
      <c r="D66" s="3"/>
      <c r="E66">
        <f>(E65*EXP(-1/$O$5)+C67)</f>
        <v>4986.3051546408979</v>
      </c>
      <c r="F66">
        <f t="shared" si="4"/>
        <v>4986.3051546408979</v>
      </c>
      <c r="G66">
        <f>(G65*EXP(-1/$O$6)+C67)</f>
        <v>1218.1729145368088</v>
      </c>
      <c r="H66">
        <f t="shared" si="5"/>
        <v>2436.3458290736176</v>
      </c>
      <c r="I66" t="str">
        <f t="shared" si="2"/>
        <v/>
      </c>
      <c r="J66">
        <f t="shared" si="6"/>
        <v>3014.9593255672803</v>
      </c>
      <c r="K66">
        <f t="shared" si="7"/>
        <v>3014.9593255672803</v>
      </c>
      <c r="L66" t="str">
        <f t="shared" si="0"/>
        <v/>
      </c>
      <c r="M66" t="str">
        <f t="shared" si="1"/>
        <v/>
      </c>
    </row>
    <row r="67" spans="1:13">
      <c r="A67">
        <f t="shared" si="3"/>
        <v>60</v>
      </c>
      <c r="B67" s="5">
        <v>43530</v>
      </c>
      <c r="C67">
        <v>210</v>
      </c>
      <c r="D67" s="3">
        <v>454</v>
      </c>
      <c r="E67">
        <f>(E66*EXP(-1/$O$5)+C68)</f>
        <v>4877.9858045149722</v>
      </c>
      <c r="F67">
        <f t="shared" si="4"/>
        <v>4877.9858045149722</v>
      </c>
      <c r="G67">
        <f>(G66*EXP(-1/$O$6)+C68)</f>
        <v>1065.0071776862262</v>
      </c>
      <c r="H67">
        <f t="shared" si="5"/>
        <v>2130.0143553724524</v>
      </c>
      <c r="I67">
        <f t="shared" si="2"/>
        <v>3221.9714491425198</v>
      </c>
      <c r="J67">
        <f t="shared" si="6"/>
        <v>3212.9714491425198</v>
      </c>
      <c r="K67">
        <f t="shared" si="7"/>
        <v>3221.9714491425198</v>
      </c>
      <c r="L67">
        <f t="shared" ref="L67:L130" si="8">IF(ISBLANK(D67),"",(K67-D67))</f>
        <v>2767.9714491425198</v>
      </c>
      <c r="M67">
        <f t="shared" ref="M67:M130" si="9">IF(L67="","",(ABS(L67)/D67)*100)</f>
        <v>609.68534122081928</v>
      </c>
    </row>
    <row r="68" spans="1:13">
      <c r="A68">
        <f t="shared" si="3"/>
        <v>61</v>
      </c>
      <c r="B68" s="5">
        <v>43531</v>
      </c>
      <c r="C68">
        <v>9</v>
      </c>
      <c r="D68" s="3"/>
      <c r="E68">
        <f>(E67*EXP(-1/$O$5)+C69)</f>
        <v>4919.2150260004346</v>
      </c>
      <c r="F68">
        <f t="shared" si="4"/>
        <v>4919.2150260004346</v>
      </c>
      <c r="G68">
        <f>(G67*EXP(-1/$O$6)+C69)</f>
        <v>1079.2311854115042</v>
      </c>
      <c r="H68">
        <f t="shared" si="5"/>
        <v>2158.4623708230083</v>
      </c>
      <c r="I68" t="str">
        <f t="shared" si="2"/>
        <v/>
      </c>
      <c r="J68">
        <f t="shared" si="6"/>
        <v>3225.7526551774263</v>
      </c>
      <c r="K68">
        <f t="shared" si="7"/>
        <v>3225.7526551774263</v>
      </c>
      <c r="L68" t="str">
        <f t="shared" si="8"/>
        <v/>
      </c>
      <c r="M68" t="str">
        <f t="shared" si="9"/>
        <v/>
      </c>
    </row>
    <row r="69" spans="1:13">
      <c r="A69">
        <f t="shared" si="3"/>
        <v>62</v>
      </c>
      <c r="B69" s="5">
        <v>43532</v>
      </c>
      <c r="C69">
        <v>156</v>
      </c>
      <c r="D69" s="3"/>
      <c r="E69">
        <f>(E68*EXP(-1/$O$5)+C70)</f>
        <v>5037.4741934437034</v>
      </c>
      <c r="F69">
        <f t="shared" si="4"/>
        <v>5037.4741934437034</v>
      </c>
      <c r="G69">
        <f>(G68*EXP(-1/$O$6)+C70)</f>
        <v>1169.5616633544237</v>
      </c>
      <c r="H69">
        <f t="shared" si="5"/>
        <v>2339.1233267088473</v>
      </c>
      <c r="I69" t="str">
        <f t="shared" si="2"/>
        <v/>
      </c>
      <c r="J69">
        <f t="shared" si="6"/>
        <v>3163.350866734856</v>
      </c>
      <c r="K69">
        <f t="shared" si="7"/>
        <v>3163.350866734856</v>
      </c>
      <c r="L69" t="str">
        <f t="shared" si="8"/>
        <v/>
      </c>
      <c r="M69" t="str">
        <f t="shared" si="9"/>
        <v/>
      </c>
    </row>
    <row r="70" spans="1:13">
      <c r="A70">
        <f t="shared" si="3"/>
        <v>63</v>
      </c>
      <c r="B70" s="5">
        <v>43533</v>
      </c>
      <c r="C70">
        <v>234</v>
      </c>
      <c r="D70" s="3"/>
      <c r="E70">
        <f>(E69*EXP(-1/$O$5)+C71)</f>
        <v>4924.8824464516329</v>
      </c>
      <c r="F70">
        <f t="shared" si="4"/>
        <v>4924.8824464516329</v>
      </c>
      <c r="G70">
        <f>(G69*EXP(-1/$O$6)+C71)</f>
        <v>1019.798682669523</v>
      </c>
      <c r="H70">
        <f t="shared" si="5"/>
        <v>2039.5973653390461</v>
      </c>
      <c r="I70" t="str">
        <f t="shared" si="2"/>
        <v/>
      </c>
      <c r="J70">
        <f t="shared" si="6"/>
        <v>3350.2850811125868</v>
      </c>
      <c r="K70">
        <f t="shared" si="7"/>
        <v>3350.2850811125868</v>
      </c>
      <c r="L70" t="str">
        <f t="shared" si="8"/>
        <v/>
      </c>
      <c r="M70" t="str">
        <f t="shared" si="9"/>
        <v/>
      </c>
    </row>
    <row r="71" spans="1:13">
      <c r="A71">
        <f t="shared" si="3"/>
        <v>64</v>
      </c>
      <c r="B71" s="5">
        <v>43534</v>
      </c>
      <c r="C71">
        <v>5.9315243125113817</v>
      </c>
      <c r="D71" s="3"/>
      <c r="E71">
        <f>(E70*EXP(-1/$O$5)+C72)</f>
        <v>4843.0082690506524</v>
      </c>
      <c r="F71">
        <f t="shared" si="4"/>
        <v>4843.0082690506524</v>
      </c>
      <c r="G71">
        <f>(G70*EXP(-1/$O$6)+C72)</f>
        <v>918.040940200558</v>
      </c>
      <c r="H71">
        <f t="shared" si="5"/>
        <v>1836.081880401116</v>
      </c>
      <c r="I71" t="str">
        <f t="shared" ref="I71:I134" si="10">IF(ISBLANK(D71),"",($O$2+((E70*EXP(-1/$O$5))*$O$3)-((G70*EXP(-1/$O$6))*$O$4)))</f>
        <v/>
      </c>
      <c r="J71">
        <f t="shared" si="6"/>
        <v>3471.9263886495364</v>
      </c>
      <c r="K71">
        <f t="shared" si="7"/>
        <v>3471.9263886495364</v>
      </c>
      <c r="L71" t="str">
        <f t="shared" si="8"/>
        <v/>
      </c>
      <c r="M71" t="str">
        <f t="shared" si="9"/>
        <v/>
      </c>
    </row>
    <row r="72" spans="1:13">
      <c r="A72">
        <f t="shared" ref="A72:A135" si="11">A71+1</f>
        <v>65</v>
      </c>
      <c r="B72" s="5">
        <v>43535</v>
      </c>
      <c r="C72">
        <v>34</v>
      </c>
      <c r="D72" s="3"/>
      <c r="E72">
        <f>(E71*EXP(-1/$O$5)+C73)</f>
        <v>4868.0604529506518</v>
      </c>
      <c r="F72">
        <f t="shared" ref="F72:F135" si="12">E72*$O$3</f>
        <v>4868.0604529506518</v>
      </c>
      <c r="G72">
        <f>(G71*EXP(-1/$O$6)+C73)</f>
        <v>934.82940212574181</v>
      </c>
      <c r="H72">
        <f t="shared" ref="H72:H135" si="13">G72*$O$4</f>
        <v>1869.6588042514836</v>
      </c>
      <c r="I72" t="str">
        <f t="shared" si="10"/>
        <v/>
      </c>
      <c r="J72">
        <f t="shared" si="6"/>
        <v>3463.4016486991682</v>
      </c>
      <c r="K72">
        <f t="shared" si="7"/>
        <v>3463.4016486991682</v>
      </c>
      <c r="L72" t="str">
        <f t="shared" si="8"/>
        <v/>
      </c>
      <c r="M72" t="str">
        <f t="shared" si="9"/>
        <v/>
      </c>
    </row>
    <row r="73" spans="1:13">
      <c r="A73">
        <f t="shared" si="11"/>
        <v>66</v>
      </c>
      <c r="B73" s="5">
        <v>43536</v>
      </c>
      <c r="C73">
        <v>139</v>
      </c>
      <c r="D73" s="3">
        <v>435</v>
      </c>
      <c r="E73">
        <f>(E72*EXP(-1/$O$5)+C74)</f>
        <v>4885.5232012178067</v>
      </c>
      <c r="F73">
        <f t="shared" si="12"/>
        <v>4885.5232012178067</v>
      </c>
      <c r="G73">
        <f>(G72*EXP(-1/$O$6)+C74)</f>
        <v>942.38294873948098</v>
      </c>
      <c r="H73">
        <f t="shared" si="13"/>
        <v>1884.765897478962</v>
      </c>
      <c r="I73">
        <f t="shared" si="10"/>
        <v>3597.7573037388447</v>
      </c>
      <c r="J73">
        <f t="shared" ref="J73:J136" si="14">$O$2+F73-H73</f>
        <v>3465.7573037388447</v>
      </c>
      <c r="K73">
        <f t="shared" ref="K73:K136" si="15">IF(I73="",J73,I73)</f>
        <v>3597.7573037388447</v>
      </c>
      <c r="L73">
        <f t="shared" si="8"/>
        <v>3162.7573037388447</v>
      </c>
      <c r="M73">
        <f t="shared" si="9"/>
        <v>727.07064453766543</v>
      </c>
    </row>
    <row r="74" spans="1:13">
      <c r="A74">
        <f t="shared" si="11"/>
        <v>67</v>
      </c>
      <c r="B74" s="5">
        <v>43537</v>
      </c>
      <c r="C74">
        <v>132</v>
      </c>
      <c r="D74" s="3"/>
      <c r="E74">
        <f>(E73*EXP(-1/$O$5)+C75)</f>
        <v>5074.5750804718182</v>
      </c>
      <c r="F74">
        <f t="shared" si="12"/>
        <v>5074.5750804718182</v>
      </c>
      <c r="G74">
        <f>(G73*EXP(-1/$O$6)+C75)</f>
        <v>1120.9309513636645</v>
      </c>
      <c r="H74">
        <f t="shared" si="13"/>
        <v>2241.8619027273289</v>
      </c>
      <c r="I74" t="str">
        <f t="shared" si="10"/>
        <v/>
      </c>
      <c r="J74">
        <f t="shared" si="14"/>
        <v>3297.7131777444893</v>
      </c>
      <c r="K74">
        <f t="shared" si="15"/>
        <v>3297.7131777444893</v>
      </c>
      <c r="L74" t="str">
        <f t="shared" si="8"/>
        <v/>
      </c>
      <c r="M74" t="str">
        <f t="shared" si="9"/>
        <v/>
      </c>
    </row>
    <row r="75" spans="1:13">
      <c r="A75">
        <f t="shared" si="11"/>
        <v>68</v>
      </c>
      <c r="B75" s="5">
        <v>43538</v>
      </c>
      <c r="C75">
        <v>304</v>
      </c>
      <c r="D75" s="3"/>
      <c r="E75">
        <f>(E74*EXP(-1/$O$5)+C76)</f>
        <v>5271.1788878717598</v>
      </c>
      <c r="F75">
        <f t="shared" si="12"/>
        <v>5271.1788878717598</v>
      </c>
      <c r="G75">
        <f>(G74*EXP(-1/$O$6)+C76)</f>
        <v>1287.7102688831064</v>
      </c>
      <c r="H75">
        <f t="shared" si="13"/>
        <v>2575.4205377662129</v>
      </c>
      <c r="I75" t="str">
        <f t="shared" si="10"/>
        <v/>
      </c>
      <c r="J75">
        <f t="shared" si="14"/>
        <v>3160.7583501055469</v>
      </c>
      <c r="K75">
        <f t="shared" si="15"/>
        <v>3160.7583501055469</v>
      </c>
      <c r="L75" t="str">
        <f t="shared" si="8"/>
        <v/>
      </c>
      <c r="M75" t="str">
        <f t="shared" si="9"/>
        <v/>
      </c>
    </row>
    <row r="76" spans="1:13">
      <c r="A76">
        <f t="shared" si="11"/>
        <v>69</v>
      </c>
      <c r="B76" s="5">
        <v>43539</v>
      </c>
      <c r="C76">
        <v>316</v>
      </c>
      <c r="D76" s="3"/>
      <c r="E76">
        <f>(E75*EXP(-1/$O$5)+C77)</f>
        <v>5471.1569392858328</v>
      </c>
      <c r="F76">
        <f t="shared" si="12"/>
        <v>5471.1569392858328</v>
      </c>
      <c r="G76">
        <f>(G75*EXP(-1/$O$6)+C77)</f>
        <v>1440.2875733761289</v>
      </c>
      <c r="H76">
        <f t="shared" si="13"/>
        <v>2880.5751467522578</v>
      </c>
      <c r="I76" t="str">
        <f t="shared" si="10"/>
        <v/>
      </c>
      <c r="J76">
        <f t="shared" si="14"/>
        <v>3055.581792533575</v>
      </c>
      <c r="K76">
        <f t="shared" si="15"/>
        <v>3055.581792533575</v>
      </c>
      <c r="L76" t="str">
        <f t="shared" si="8"/>
        <v/>
      </c>
      <c r="M76" t="str">
        <f t="shared" si="9"/>
        <v/>
      </c>
    </row>
    <row r="77" spans="1:13">
      <c r="A77">
        <f t="shared" si="11"/>
        <v>70</v>
      </c>
      <c r="B77" s="5">
        <v>43540</v>
      </c>
      <c r="C77">
        <v>324</v>
      </c>
      <c r="D77" s="3">
        <v>444</v>
      </c>
      <c r="E77">
        <f>(E76*EXP(-1/$O$5)+C78)</f>
        <v>5697.4298444435617</v>
      </c>
      <c r="F77">
        <f t="shared" si="12"/>
        <v>5697.4298444435617</v>
      </c>
      <c r="G77">
        <f>(G76*EXP(-1/$O$6)+C78)</f>
        <v>1603.5534666445842</v>
      </c>
      <c r="H77">
        <f t="shared" si="13"/>
        <v>3207.1069332891684</v>
      </c>
      <c r="I77">
        <f t="shared" si="10"/>
        <v>3310.3229111543933</v>
      </c>
      <c r="J77">
        <f t="shared" si="14"/>
        <v>2955.3229111543933</v>
      </c>
      <c r="K77">
        <f t="shared" si="15"/>
        <v>3310.3229111543933</v>
      </c>
      <c r="L77">
        <f t="shared" si="8"/>
        <v>2866.3229111543933</v>
      </c>
      <c r="M77">
        <f t="shared" si="9"/>
        <v>645.56822323297149</v>
      </c>
    </row>
    <row r="78" spans="1:13">
      <c r="A78">
        <f t="shared" si="11"/>
        <v>71</v>
      </c>
      <c r="B78" s="5">
        <v>43541</v>
      </c>
      <c r="C78">
        <v>355</v>
      </c>
      <c r="D78" s="3">
        <v>440</v>
      </c>
      <c r="E78">
        <f>(E77*EXP(-1/$O$5)+C79)</f>
        <v>5855.3789297866324</v>
      </c>
      <c r="F78">
        <f t="shared" si="12"/>
        <v>5855.3789297866324</v>
      </c>
      <c r="G78">
        <f>(G77*EXP(-1/$O$6)+C79)</f>
        <v>1682.08506130198</v>
      </c>
      <c r="H78">
        <f t="shared" si="13"/>
        <v>3364.17012260396</v>
      </c>
      <c r="I78">
        <f t="shared" si="10"/>
        <v>3248.2088071826724</v>
      </c>
      <c r="J78">
        <f t="shared" si="14"/>
        <v>2956.2088071826724</v>
      </c>
      <c r="K78">
        <f t="shared" si="15"/>
        <v>3248.2088071826724</v>
      </c>
      <c r="L78">
        <f t="shared" si="8"/>
        <v>2808.2088071826724</v>
      </c>
      <c r="M78">
        <f t="shared" si="9"/>
        <v>638.22927435969825</v>
      </c>
    </row>
    <row r="79" spans="1:13">
      <c r="A79">
        <f t="shared" si="11"/>
        <v>72</v>
      </c>
      <c r="B79" s="5">
        <v>43542</v>
      </c>
      <c r="C79">
        <v>292</v>
      </c>
      <c r="D79" s="3"/>
      <c r="E79">
        <f>(E78*EXP(-1/$O$5)+C80)</f>
        <v>5820.6117395567599</v>
      </c>
      <c r="F79">
        <f t="shared" si="12"/>
        <v>5820.6117395567599</v>
      </c>
      <c r="G79">
        <f>(G78*EXP(-1/$O$6)+C80)</f>
        <v>1561.162365142616</v>
      </c>
      <c r="H79">
        <f t="shared" si="13"/>
        <v>3122.3247302852319</v>
      </c>
      <c r="I79" t="str">
        <f t="shared" si="10"/>
        <v/>
      </c>
      <c r="J79">
        <f t="shared" si="14"/>
        <v>3163.2870092715279</v>
      </c>
      <c r="K79">
        <f t="shared" si="15"/>
        <v>3163.2870092715279</v>
      </c>
      <c r="L79" t="str">
        <f t="shared" si="8"/>
        <v/>
      </c>
      <c r="M79" t="str">
        <f t="shared" si="9"/>
        <v/>
      </c>
    </row>
    <row r="80" spans="1:13">
      <c r="A80">
        <f t="shared" si="11"/>
        <v>73</v>
      </c>
      <c r="B80" s="5">
        <v>43543</v>
      </c>
      <c r="C80">
        <v>103</v>
      </c>
      <c r="D80" s="3">
        <v>480</v>
      </c>
      <c r="E80">
        <f>(E79*EXP(-1/$O$5)+C81)</f>
        <v>5706.6625626728373</v>
      </c>
      <c r="F80">
        <f t="shared" si="12"/>
        <v>5706.6625626728373</v>
      </c>
      <c r="G80">
        <f>(G79*EXP(-1/$O$6)+C81)</f>
        <v>1376.337152263857</v>
      </c>
      <c r="H80">
        <f t="shared" si="13"/>
        <v>2752.674304527714</v>
      </c>
      <c r="I80">
        <f t="shared" si="10"/>
        <v>3441.9882581451234</v>
      </c>
      <c r="J80">
        <f t="shared" si="14"/>
        <v>3418.9882581451234</v>
      </c>
      <c r="K80">
        <f t="shared" si="15"/>
        <v>3441.9882581451234</v>
      </c>
      <c r="L80">
        <f t="shared" si="8"/>
        <v>2961.9882581451234</v>
      </c>
      <c r="M80">
        <f t="shared" si="9"/>
        <v>617.08088711356743</v>
      </c>
    </row>
    <row r="81" spans="1:13">
      <c r="A81">
        <f t="shared" si="11"/>
        <v>74</v>
      </c>
      <c r="B81" s="5">
        <v>43544</v>
      </c>
      <c r="C81">
        <v>23</v>
      </c>
      <c r="D81" s="3"/>
      <c r="E81">
        <f>(E80*EXP(-1/$O$5)+C82)</f>
        <v>5630.3944177283583</v>
      </c>
      <c r="F81">
        <f t="shared" si="12"/>
        <v>5630.3944177283583</v>
      </c>
      <c r="G81">
        <f>(G80*EXP(-1/$O$6)+C82)</f>
        <v>1251.1162599026381</v>
      </c>
      <c r="H81">
        <f t="shared" si="13"/>
        <v>2502.2325198052763</v>
      </c>
      <c r="I81" t="str">
        <f t="shared" si="10"/>
        <v/>
      </c>
      <c r="J81">
        <f t="shared" si="14"/>
        <v>3593.1618979230821</v>
      </c>
      <c r="K81">
        <f t="shared" si="15"/>
        <v>3593.1618979230821</v>
      </c>
      <c r="L81" t="str">
        <f t="shared" si="8"/>
        <v/>
      </c>
      <c r="M81" t="str">
        <f t="shared" si="9"/>
        <v/>
      </c>
    </row>
    <row r="82" spans="1:13">
      <c r="A82">
        <f t="shared" si="11"/>
        <v>75</v>
      </c>
      <c r="B82" s="5">
        <v>43545</v>
      </c>
      <c r="C82">
        <v>58</v>
      </c>
      <c r="D82" s="3"/>
      <c r="E82">
        <f>(E81*EXP(-1/$O$5)+C83)</f>
        <v>5527.9207335965848</v>
      </c>
      <c r="F82">
        <f t="shared" si="12"/>
        <v>5527.9207335965848</v>
      </c>
      <c r="G82">
        <f>(G81*EXP(-1/$O$6)+C83)</f>
        <v>1114.5650357277013</v>
      </c>
      <c r="H82">
        <f t="shared" si="13"/>
        <v>2229.1300714554027</v>
      </c>
      <c r="I82" t="str">
        <f t="shared" si="10"/>
        <v/>
      </c>
      <c r="J82">
        <f t="shared" si="14"/>
        <v>3763.7906621411821</v>
      </c>
      <c r="K82">
        <f t="shared" si="15"/>
        <v>3763.7906621411821</v>
      </c>
      <c r="L82" t="str">
        <f t="shared" si="8"/>
        <v/>
      </c>
      <c r="M82" t="str">
        <f t="shared" si="9"/>
        <v/>
      </c>
    </row>
    <row r="83" spans="1:13">
      <c r="A83">
        <f t="shared" si="11"/>
        <v>76</v>
      </c>
      <c r="B83" s="5">
        <v>43546</v>
      </c>
      <c r="C83">
        <v>30</v>
      </c>
      <c r="D83" s="3"/>
      <c r="E83">
        <f>(E82*EXP(-1/$O$5)+C84)</f>
        <v>5625.8580824149631</v>
      </c>
      <c r="F83">
        <f t="shared" si="12"/>
        <v>5625.8580824149631</v>
      </c>
      <c r="G83">
        <f>(G82*EXP(-1/$O$6)+C84)</f>
        <v>1194.1917973066159</v>
      </c>
      <c r="H83">
        <f t="shared" si="13"/>
        <v>2388.3835946132317</v>
      </c>
      <c r="I83" t="str">
        <f t="shared" si="10"/>
        <v/>
      </c>
      <c r="J83">
        <f t="shared" si="14"/>
        <v>3702.4744878017314</v>
      </c>
      <c r="K83">
        <f t="shared" si="15"/>
        <v>3702.4744878017314</v>
      </c>
      <c r="L83" t="str">
        <f t="shared" si="8"/>
        <v/>
      </c>
      <c r="M83" t="str">
        <f t="shared" si="9"/>
        <v/>
      </c>
    </row>
    <row r="84" spans="1:13">
      <c r="A84">
        <f t="shared" si="11"/>
        <v>77</v>
      </c>
      <c r="B84" s="5">
        <v>43547</v>
      </c>
      <c r="C84">
        <v>228</v>
      </c>
      <c r="D84" s="3"/>
      <c r="E84">
        <f>(E83*EXP(-1/$O$5)+C85)</f>
        <v>5493.4911306018939</v>
      </c>
      <c r="F84">
        <f t="shared" si="12"/>
        <v>5493.4911306018939</v>
      </c>
      <c r="G84">
        <f>(G83*EXP(-1/$O$6)+C85)</f>
        <v>1035.2184771480538</v>
      </c>
      <c r="H84">
        <f t="shared" si="13"/>
        <v>2070.4369542961076</v>
      </c>
      <c r="I84" t="str">
        <f t="shared" si="10"/>
        <v/>
      </c>
      <c r="J84">
        <f t="shared" si="14"/>
        <v>3888.0541763057863</v>
      </c>
      <c r="K84">
        <f t="shared" si="15"/>
        <v>3888.0541763057863</v>
      </c>
      <c r="L84" t="str">
        <f t="shared" si="8"/>
        <v/>
      </c>
      <c r="M84" t="str">
        <f t="shared" si="9"/>
        <v/>
      </c>
    </row>
    <row r="85" spans="1:13">
      <c r="A85">
        <f t="shared" si="11"/>
        <v>78</v>
      </c>
      <c r="B85" s="5">
        <v>43548</v>
      </c>
      <c r="C85">
        <v>0</v>
      </c>
      <c r="D85" s="3"/>
      <c r="E85">
        <f>(E84*EXP(-1/$O$5)+C86)</f>
        <v>5429.2385499079701</v>
      </c>
      <c r="F85">
        <f t="shared" si="12"/>
        <v>5429.2385499079701</v>
      </c>
      <c r="G85">
        <f>(G84*EXP(-1/$O$6)+C86)</f>
        <v>962.40801925268624</v>
      </c>
      <c r="H85">
        <f t="shared" si="13"/>
        <v>1924.8160385053725</v>
      </c>
      <c r="I85" t="str">
        <f t="shared" si="10"/>
        <v/>
      </c>
      <c r="J85">
        <f t="shared" si="14"/>
        <v>3969.4225114025976</v>
      </c>
      <c r="K85">
        <f t="shared" si="15"/>
        <v>3969.4225114025976</v>
      </c>
      <c r="L85" t="str">
        <f t="shared" si="8"/>
        <v/>
      </c>
      <c r="M85" t="str">
        <f t="shared" si="9"/>
        <v/>
      </c>
    </row>
    <row r="86" spans="1:13">
      <c r="A86">
        <f t="shared" si="11"/>
        <v>79</v>
      </c>
      <c r="B86" s="5">
        <v>43549</v>
      </c>
      <c r="C86">
        <v>65</v>
      </c>
      <c r="D86" s="3"/>
      <c r="E86">
        <f>(E85*EXP(-1/$O$5)+C87)</f>
        <v>5349.4977240660146</v>
      </c>
      <c r="F86">
        <f t="shared" si="12"/>
        <v>5349.4977240660146</v>
      </c>
      <c r="G86">
        <f>(G85*EXP(-1/$O$6)+C87)</f>
        <v>882.29024243250103</v>
      </c>
      <c r="H86">
        <f t="shared" si="13"/>
        <v>1764.5804848650021</v>
      </c>
      <c r="I86" t="str">
        <f t="shared" si="10"/>
        <v/>
      </c>
      <c r="J86">
        <f t="shared" si="14"/>
        <v>4049.9172392010123</v>
      </c>
      <c r="K86">
        <f t="shared" si="15"/>
        <v>4049.9172392010123</v>
      </c>
      <c r="L86" t="str">
        <f t="shared" si="8"/>
        <v/>
      </c>
      <c r="M86" t="str">
        <f t="shared" si="9"/>
        <v/>
      </c>
    </row>
    <row r="87" spans="1:13">
      <c r="A87">
        <f t="shared" si="11"/>
        <v>80</v>
      </c>
      <c r="B87" s="5">
        <v>43550</v>
      </c>
      <c r="C87">
        <v>48</v>
      </c>
      <c r="D87" s="3"/>
      <c r="E87">
        <f>(E86*EXP(-1/$O$5)+C88)</f>
        <v>5523.6330653610776</v>
      </c>
      <c r="F87">
        <f t="shared" si="12"/>
        <v>5523.6330653610776</v>
      </c>
      <c r="G87">
        <f>(G86*EXP(-1/$O$6)+C88)</f>
        <v>1064.8379123299651</v>
      </c>
      <c r="H87">
        <f t="shared" si="13"/>
        <v>2129.6758246599302</v>
      </c>
      <c r="I87" t="str">
        <f t="shared" si="10"/>
        <v/>
      </c>
      <c r="J87">
        <f t="shared" si="14"/>
        <v>3858.9572407011474</v>
      </c>
      <c r="K87">
        <f t="shared" si="15"/>
        <v>3858.9572407011474</v>
      </c>
      <c r="L87" t="str">
        <f t="shared" si="8"/>
        <v/>
      </c>
      <c r="M87" t="str">
        <f t="shared" si="9"/>
        <v/>
      </c>
    </row>
    <row r="88" spans="1:13">
      <c r="A88">
        <f t="shared" si="11"/>
        <v>81</v>
      </c>
      <c r="B88" s="5">
        <v>43551</v>
      </c>
      <c r="C88">
        <v>300</v>
      </c>
      <c r="D88" s="3"/>
      <c r="E88">
        <f>(E87*EXP(-1/$O$5)+C89)</f>
        <v>5425.6712957812324</v>
      </c>
      <c r="F88">
        <f t="shared" si="12"/>
        <v>5425.6712957812324</v>
      </c>
      <c r="G88">
        <f>(G87*EXP(-1/$O$6)+C89)</f>
        <v>955.08445301496818</v>
      </c>
      <c r="H88">
        <f t="shared" si="13"/>
        <v>1910.1689060299364</v>
      </c>
      <c r="I88" t="str">
        <f t="shared" si="10"/>
        <v/>
      </c>
      <c r="J88">
        <f t="shared" si="14"/>
        <v>3980.5023897512961</v>
      </c>
      <c r="K88">
        <f t="shared" si="15"/>
        <v>3980.5023897512961</v>
      </c>
      <c r="L88" t="str">
        <f t="shared" si="8"/>
        <v/>
      </c>
      <c r="M88" t="str">
        <f t="shared" si="9"/>
        <v/>
      </c>
    </row>
    <row r="89" spans="1:13">
      <c r="A89">
        <f t="shared" si="11"/>
        <v>82</v>
      </c>
      <c r="B89" s="5">
        <v>43552</v>
      </c>
      <c r="C89">
        <v>32</v>
      </c>
      <c r="D89" s="3"/>
      <c r="E89">
        <f>(E88*EXP(-1/$O$5)+C90)</f>
        <v>5648.0144014121624</v>
      </c>
      <c r="F89">
        <f t="shared" si="12"/>
        <v>5648.0144014121624</v>
      </c>
      <c r="G89">
        <f>(G88*EXP(-1/$O$6)+C90)</f>
        <v>1177.9416047136665</v>
      </c>
      <c r="H89">
        <f t="shared" si="13"/>
        <v>2355.883209427333</v>
      </c>
      <c r="I89" t="str">
        <f t="shared" si="10"/>
        <v/>
      </c>
      <c r="J89">
        <f t="shared" si="14"/>
        <v>3757.1311919848295</v>
      </c>
      <c r="K89">
        <f t="shared" si="15"/>
        <v>3757.1311919848295</v>
      </c>
      <c r="L89" t="str">
        <f t="shared" si="8"/>
        <v/>
      </c>
      <c r="M89" t="str">
        <f t="shared" si="9"/>
        <v/>
      </c>
    </row>
    <row r="90" spans="1:13">
      <c r="A90">
        <f t="shared" si="11"/>
        <v>83</v>
      </c>
      <c r="B90" s="5">
        <v>43553</v>
      </c>
      <c r="C90">
        <v>350</v>
      </c>
      <c r="D90" s="3"/>
      <c r="E90">
        <f>(E89*EXP(-1/$O$5)+C91)</f>
        <v>5554.1261487830943</v>
      </c>
      <c r="F90">
        <f t="shared" si="12"/>
        <v>5554.1261487830943</v>
      </c>
      <c r="G90">
        <f>(G89*EXP(-1/$O$6)+C91)</f>
        <v>1060.1315443225417</v>
      </c>
      <c r="H90">
        <f t="shared" si="13"/>
        <v>2120.2630886450834</v>
      </c>
      <c r="I90" t="str">
        <f t="shared" si="10"/>
        <v/>
      </c>
      <c r="J90">
        <f t="shared" si="14"/>
        <v>3898.863060138011</v>
      </c>
      <c r="K90">
        <f t="shared" si="15"/>
        <v>3898.863060138011</v>
      </c>
      <c r="L90" t="str">
        <f t="shared" si="8"/>
        <v/>
      </c>
      <c r="M90" t="str">
        <f t="shared" si="9"/>
        <v/>
      </c>
    </row>
    <row r="91" spans="1:13">
      <c r="A91">
        <f t="shared" si="11"/>
        <v>84</v>
      </c>
      <c r="B91" s="5">
        <v>43554</v>
      </c>
      <c r="C91">
        <v>39</v>
      </c>
      <c r="D91" s="3"/>
      <c r="E91">
        <f>(E90*EXP(-1/$O$5)+C92)</f>
        <v>5614.4469283815561</v>
      </c>
      <c r="F91">
        <f t="shared" si="12"/>
        <v>5614.4469283815561</v>
      </c>
      <c r="G91">
        <f>(G90*EXP(-1/$O$6)+C92)</f>
        <v>1110.0046066012414</v>
      </c>
      <c r="H91">
        <f t="shared" si="13"/>
        <v>2220.0092132024829</v>
      </c>
      <c r="I91" t="str">
        <f t="shared" si="10"/>
        <v/>
      </c>
      <c r="J91">
        <f t="shared" si="14"/>
        <v>3859.4377151790732</v>
      </c>
      <c r="K91">
        <f t="shared" si="15"/>
        <v>3859.4377151790732</v>
      </c>
      <c r="L91" t="str">
        <f t="shared" si="8"/>
        <v/>
      </c>
      <c r="M91" t="str">
        <f t="shared" si="9"/>
        <v/>
      </c>
    </row>
    <row r="92" spans="1:13">
      <c r="A92">
        <f t="shared" si="11"/>
        <v>85</v>
      </c>
      <c r="B92" s="5">
        <v>43555</v>
      </c>
      <c r="C92">
        <v>191</v>
      </c>
      <c r="D92" s="3"/>
      <c r="E92">
        <f>(E91*EXP(-1/$O$5)+C93)</f>
        <v>5517.3484617762442</v>
      </c>
      <c r="F92">
        <f t="shared" si="12"/>
        <v>5517.3484617762442</v>
      </c>
      <c r="G92">
        <f>(G91*EXP(-1/$O$6)+C93)</f>
        <v>997.23846208351074</v>
      </c>
      <c r="H92">
        <f t="shared" si="13"/>
        <v>1994.4769241670215</v>
      </c>
      <c r="I92" t="str">
        <f t="shared" si="10"/>
        <v/>
      </c>
      <c r="J92">
        <f t="shared" si="14"/>
        <v>3987.8715376092227</v>
      </c>
      <c r="K92">
        <f t="shared" si="15"/>
        <v>3987.8715376092227</v>
      </c>
      <c r="L92" t="str">
        <f t="shared" si="8"/>
        <v/>
      </c>
      <c r="M92" t="str">
        <f t="shared" si="9"/>
        <v/>
      </c>
    </row>
    <row r="93" spans="1:13">
      <c r="A93">
        <f t="shared" si="11"/>
        <v>86</v>
      </c>
      <c r="B93" s="5">
        <v>43556</v>
      </c>
      <c r="C93">
        <v>35</v>
      </c>
      <c r="D93" s="3"/>
      <c r="E93">
        <f>(E92*EXP(-1/$O$5)+C94)</f>
        <v>5480.5345583188091</v>
      </c>
      <c r="F93">
        <f t="shared" si="12"/>
        <v>5480.5345583188091</v>
      </c>
      <c r="G93">
        <f>(G92*EXP(-1/$O$6)+C94)</f>
        <v>957.48398356105486</v>
      </c>
      <c r="H93">
        <f t="shared" si="13"/>
        <v>1914.9679671221097</v>
      </c>
      <c r="I93" t="str">
        <f t="shared" si="10"/>
        <v/>
      </c>
      <c r="J93">
        <f t="shared" si="14"/>
        <v>4030.5665911966994</v>
      </c>
      <c r="K93">
        <f t="shared" si="15"/>
        <v>4030.5665911966994</v>
      </c>
      <c r="L93" t="str">
        <f t="shared" si="8"/>
        <v/>
      </c>
      <c r="M93" t="str">
        <f t="shared" si="9"/>
        <v/>
      </c>
    </row>
    <row r="94" spans="1:13">
      <c r="A94">
        <f t="shared" si="11"/>
        <v>87</v>
      </c>
      <c r="B94" s="5">
        <v>43557</v>
      </c>
      <c r="C94">
        <v>93</v>
      </c>
      <c r="D94" s="3"/>
      <c r="E94">
        <f>(E93*EXP(-1/$O$5)+C95)</f>
        <v>5766.5868239174742</v>
      </c>
      <c r="F94">
        <f t="shared" si="12"/>
        <v>5766.5868239174742</v>
      </c>
      <c r="G94">
        <f>(G93*EXP(-1/$O$6)+C95)</f>
        <v>1245.0217047138447</v>
      </c>
      <c r="H94">
        <f t="shared" si="13"/>
        <v>2490.0434094276893</v>
      </c>
      <c r="I94" t="str">
        <f t="shared" si="10"/>
        <v/>
      </c>
      <c r="J94">
        <f t="shared" si="14"/>
        <v>3741.5434144897849</v>
      </c>
      <c r="K94">
        <f t="shared" si="15"/>
        <v>3741.5434144897849</v>
      </c>
      <c r="L94" t="str">
        <f t="shared" si="8"/>
        <v/>
      </c>
      <c r="M94" t="str">
        <f t="shared" si="9"/>
        <v/>
      </c>
    </row>
    <row r="95" spans="1:13">
      <c r="A95">
        <f t="shared" si="11"/>
        <v>88</v>
      </c>
      <c r="B95" s="5">
        <v>43558</v>
      </c>
      <c r="C95">
        <v>415</v>
      </c>
      <c r="D95" s="3"/>
      <c r="E95">
        <f>(E94*EXP(-1/$O$5)+C96)</f>
        <v>5658.9087621772987</v>
      </c>
      <c r="F95">
        <f t="shared" si="12"/>
        <v>5658.9087621772987</v>
      </c>
      <c r="G95">
        <f>(G94*EXP(-1/$O$6)+C96)</f>
        <v>1107.2818005257284</v>
      </c>
      <c r="H95">
        <f t="shared" si="13"/>
        <v>2214.5636010514568</v>
      </c>
      <c r="I95" t="str">
        <f t="shared" si="10"/>
        <v/>
      </c>
      <c r="J95">
        <f t="shared" si="14"/>
        <v>3909.345161125842</v>
      </c>
      <c r="K95">
        <f t="shared" si="15"/>
        <v>3909.345161125842</v>
      </c>
      <c r="L95" t="str">
        <f t="shared" si="8"/>
        <v/>
      </c>
      <c r="M95" t="str">
        <f t="shared" si="9"/>
        <v/>
      </c>
    </row>
    <row r="96" spans="1:13">
      <c r="A96">
        <f t="shared" si="11"/>
        <v>89</v>
      </c>
      <c r="B96" s="5">
        <v>43559</v>
      </c>
      <c r="C96">
        <v>28</v>
      </c>
      <c r="D96" s="3"/>
      <c r="E96">
        <f>(E95*EXP(-1/$O$5)+C97)</f>
        <v>5701.7641836144248</v>
      </c>
      <c r="F96">
        <f t="shared" si="12"/>
        <v>5701.7641836144248</v>
      </c>
      <c r="G96">
        <f>(G95*EXP(-1/$O$6)+C97)</f>
        <v>1135.8781216713428</v>
      </c>
      <c r="H96">
        <f t="shared" si="13"/>
        <v>2271.7562433426856</v>
      </c>
      <c r="I96" t="str">
        <f t="shared" si="10"/>
        <v/>
      </c>
      <c r="J96">
        <f t="shared" si="14"/>
        <v>3895.0079402717392</v>
      </c>
      <c r="K96">
        <f t="shared" si="15"/>
        <v>3895.0079402717392</v>
      </c>
      <c r="L96" t="str">
        <f t="shared" si="8"/>
        <v/>
      </c>
      <c r="M96" t="str">
        <f t="shared" si="9"/>
        <v/>
      </c>
    </row>
    <row r="97" spans="1:13">
      <c r="A97">
        <f t="shared" si="11"/>
        <v>90</v>
      </c>
      <c r="B97" s="5">
        <v>43560</v>
      </c>
      <c r="C97">
        <v>176</v>
      </c>
      <c r="D97" s="3"/>
      <c r="E97">
        <f>(E96*EXP(-1/$O$5)+C98)</f>
        <v>5613.6112892673282</v>
      </c>
      <c r="F97">
        <f t="shared" si="12"/>
        <v>5613.6112892673282</v>
      </c>
      <c r="G97">
        <f>(G96*EXP(-1/$O$6)+C98)</f>
        <v>1030.6676404866348</v>
      </c>
      <c r="H97">
        <f t="shared" si="13"/>
        <v>2061.3352809732696</v>
      </c>
      <c r="I97" t="str">
        <f t="shared" si="10"/>
        <v/>
      </c>
      <c r="J97">
        <f t="shared" si="14"/>
        <v>4017.2760082940586</v>
      </c>
      <c r="K97">
        <f t="shared" si="15"/>
        <v>4017.2760082940586</v>
      </c>
      <c r="L97" t="str">
        <f t="shared" si="8"/>
        <v/>
      </c>
      <c r="M97" t="str">
        <f t="shared" si="9"/>
        <v/>
      </c>
    </row>
    <row r="98" spans="1:13">
      <c r="A98">
        <f t="shared" si="11"/>
        <v>91</v>
      </c>
      <c r="B98" s="5">
        <v>43561</v>
      </c>
      <c r="C98">
        <v>46</v>
      </c>
      <c r="D98" s="3"/>
      <c r="E98">
        <f>(E97*EXP(-1/$O$5)+C99)</f>
        <v>5859.5324838409415</v>
      </c>
      <c r="F98">
        <f t="shared" si="12"/>
        <v>5859.5324838409415</v>
      </c>
      <c r="G98">
        <f>(G97*EXP(-1/$O$6)+C99)</f>
        <v>1271.4629995255291</v>
      </c>
      <c r="H98">
        <f t="shared" si="13"/>
        <v>2542.9259990510582</v>
      </c>
      <c r="I98" t="str">
        <f t="shared" si="10"/>
        <v/>
      </c>
      <c r="J98">
        <f t="shared" si="14"/>
        <v>3781.6064847898833</v>
      </c>
      <c r="K98">
        <f t="shared" si="15"/>
        <v>3781.6064847898833</v>
      </c>
      <c r="L98" t="str">
        <f t="shared" si="8"/>
        <v/>
      </c>
      <c r="M98" t="str">
        <f t="shared" si="9"/>
        <v/>
      </c>
    </row>
    <row r="99" spans="1:13">
      <c r="A99">
        <f t="shared" si="11"/>
        <v>92</v>
      </c>
      <c r="B99" s="5">
        <v>43562</v>
      </c>
      <c r="C99">
        <v>378</v>
      </c>
      <c r="D99" s="3"/>
      <c r="E99">
        <f>(E98*EXP(-1/$O$5)+C100)</f>
        <v>5741.6675674897724</v>
      </c>
      <c r="F99">
        <f t="shared" si="12"/>
        <v>5741.6675674897724</v>
      </c>
      <c r="G99">
        <f>(G98*EXP(-1/$O$6)+C100)</f>
        <v>1122.2031746387568</v>
      </c>
      <c r="H99">
        <f t="shared" si="13"/>
        <v>2244.4063492775135</v>
      </c>
      <c r="I99" t="str">
        <f t="shared" si="10"/>
        <v/>
      </c>
      <c r="J99">
        <f t="shared" si="14"/>
        <v>3962.2612182122589</v>
      </c>
      <c r="K99">
        <f t="shared" si="15"/>
        <v>3962.2612182122589</v>
      </c>
      <c r="L99" t="str">
        <f t="shared" si="8"/>
        <v/>
      </c>
      <c r="M99" t="str">
        <f t="shared" si="9"/>
        <v/>
      </c>
    </row>
    <row r="100" spans="1:13">
      <c r="A100">
        <f t="shared" si="11"/>
        <v>93</v>
      </c>
      <c r="B100" s="5">
        <v>43563</v>
      </c>
      <c r="C100">
        <v>20</v>
      </c>
      <c r="D100" s="3"/>
      <c r="E100">
        <f>(E99*EXP(-1/$O$5)+C101)</f>
        <v>5677.5758138232204</v>
      </c>
      <c r="F100">
        <f t="shared" si="12"/>
        <v>5677.5758138232204</v>
      </c>
      <c r="G100">
        <f>(G99*EXP(-1/$O$6)+C101)</f>
        <v>1043.8131311238317</v>
      </c>
      <c r="H100">
        <f t="shared" si="13"/>
        <v>2087.6262622476634</v>
      </c>
      <c r="I100" t="str">
        <f t="shared" si="10"/>
        <v/>
      </c>
      <c r="J100">
        <f t="shared" si="14"/>
        <v>4054.9495515755571</v>
      </c>
      <c r="K100">
        <f t="shared" si="15"/>
        <v>4054.9495515755571</v>
      </c>
      <c r="L100" t="str">
        <f t="shared" si="8"/>
        <v/>
      </c>
      <c r="M100" t="str">
        <f t="shared" si="9"/>
        <v/>
      </c>
    </row>
    <row r="101" spans="1:13">
      <c r="A101">
        <f t="shared" si="11"/>
        <v>94</v>
      </c>
      <c r="B101" s="5">
        <v>43564</v>
      </c>
      <c r="C101">
        <v>71</v>
      </c>
      <c r="D101" s="3"/>
      <c r="E101">
        <f>(E100*EXP(-1/$O$5)+C102)</f>
        <v>5751.9920310199432</v>
      </c>
      <c r="F101">
        <f t="shared" si="12"/>
        <v>5751.9920310199432</v>
      </c>
      <c r="G101">
        <f>(G100*EXP(-1/$O$6)+C102)</f>
        <v>1112.858534840288</v>
      </c>
      <c r="H101">
        <f t="shared" si="13"/>
        <v>2225.7170696805761</v>
      </c>
      <c r="I101" t="str">
        <f t="shared" si="10"/>
        <v/>
      </c>
      <c r="J101">
        <f t="shared" si="14"/>
        <v>3991.2749613393671</v>
      </c>
      <c r="K101">
        <f t="shared" si="15"/>
        <v>3991.2749613393671</v>
      </c>
      <c r="L101" t="str">
        <f t="shared" si="8"/>
        <v/>
      </c>
      <c r="M101" t="str">
        <f t="shared" si="9"/>
        <v/>
      </c>
    </row>
    <row r="102" spans="1:13">
      <c r="A102">
        <f t="shared" si="11"/>
        <v>95</v>
      </c>
      <c r="B102" s="5">
        <v>43565</v>
      </c>
      <c r="C102">
        <v>208</v>
      </c>
      <c r="D102" s="3"/>
      <c r="E102">
        <f>(E101*EXP(-1/$O$5)+C103)</f>
        <v>5808.6573601403061</v>
      </c>
      <c r="F102">
        <f t="shared" si="12"/>
        <v>5808.6573601403061</v>
      </c>
      <c r="G102">
        <f>(G101*EXP(-1/$O$6)+C103)</f>
        <v>1156.7124694014133</v>
      </c>
      <c r="H102">
        <f t="shared" si="13"/>
        <v>2313.4249388028265</v>
      </c>
      <c r="I102" t="str">
        <f t="shared" si="10"/>
        <v/>
      </c>
      <c r="J102">
        <f t="shared" si="14"/>
        <v>3960.2324213374795</v>
      </c>
      <c r="K102">
        <f t="shared" si="15"/>
        <v>3960.2324213374795</v>
      </c>
      <c r="L102" t="str">
        <f t="shared" si="8"/>
        <v/>
      </c>
      <c r="M102" t="str">
        <f t="shared" si="9"/>
        <v/>
      </c>
    </row>
    <row r="103" spans="1:13">
      <c r="A103">
        <f t="shared" si="11"/>
        <v>96</v>
      </c>
      <c r="B103" s="5">
        <v>43566</v>
      </c>
      <c r="C103">
        <v>192</v>
      </c>
      <c r="D103" s="3"/>
      <c r="E103">
        <f>(E102*EXP(-1/$O$5)+C104)</f>
        <v>5697.9894496411716</v>
      </c>
      <c r="F103">
        <f t="shared" si="12"/>
        <v>5697.9894496411716</v>
      </c>
      <c r="G103">
        <f>(G102*EXP(-1/$O$6)+C104)</f>
        <v>1028.7284760895432</v>
      </c>
      <c r="H103">
        <f t="shared" si="13"/>
        <v>2057.4569521790863</v>
      </c>
      <c r="I103" t="str">
        <f t="shared" si="10"/>
        <v/>
      </c>
      <c r="J103">
        <f t="shared" si="14"/>
        <v>4105.5324974620853</v>
      </c>
      <c r="K103">
        <f t="shared" si="15"/>
        <v>4105.5324974620853</v>
      </c>
      <c r="L103" t="str">
        <f t="shared" si="8"/>
        <v/>
      </c>
      <c r="M103" t="str">
        <f t="shared" si="9"/>
        <v/>
      </c>
    </row>
    <row r="104" spans="1:13">
      <c r="A104">
        <f t="shared" si="11"/>
        <v>97</v>
      </c>
      <c r="B104" s="5">
        <v>43567</v>
      </c>
      <c r="C104">
        <v>26</v>
      </c>
      <c r="D104" s="3"/>
      <c r="E104">
        <f>(E103*EXP(-1/$O$5)+C105)</f>
        <v>5621.925368417802</v>
      </c>
      <c r="F104">
        <f t="shared" si="12"/>
        <v>5621.925368417802</v>
      </c>
      <c r="G104">
        <f>(G103*EXP(-1/$O$6)+C105)</f>
        <v>949.78198076570811</v>
      </c>
      <c r="H104">
        <f t="shared" si="13"/>
        <v>1899.5639615314162</v>
      </c>
      <c r="I104" t="str">
        <f t="shared" si="10"/>
        <v/>
      </c>
      <c r="J104">
        <f t="shared" si="14"/>
        <v>4187.3614068863862</v>
      </c>
      <c r="K104">
        <f t="shared" si="15"/>
        <v>4187.3614068863862</v>
      </c>
      <c r="L104" t="str">
        <f t="shared" si="8"/>
        <v/>
      </c>
      <c r="M104" t="str">
        <f t="shared" si="9"/>
        <v/>
      </c>
    </row>
    <row r="105" spans="1:13">
      <c r="A105">
        <f t="shared" si="11"/>
        <v>98</v>
      </c>
      <c r="B105" s="5">
        <v>43568</v>
      </c>
      <c r="C105">
        <v>58</v>
      </c>
      <c r="D105" s="3"/>
      <c r="E105">
        <f>(E104*EXP(-1/$O$5)+C106)</f>
        <v>6111.6509467319656</v>
      </c>
      <c r="F105">
        <f t="shared" si="12"/>
        <v>6111.6509467319656</v>
      </c>
      <c r="G105">
        <f>(G104*EXP(-1/$O$6)+C106)</f>
        <v>1445.3450087067445</v>
      </c>
      <c r="H105">
        <f t="shared" si="13"/>
        <v>2890.6900174134889</v>
      </c>
      <c r="I105" t="str">
        <f t="shared" si="10"/>
        <v/>
      </c>
      <c r="J105">
        <f t="shared" si="14"/>
        <v>3685.9609293184767</v>
      </c>
      <c r="K105">
        <f t="shared" si="15"/>
        <v>3685.9609293184767</v>
      </c>
      <c r="L105" t="str">
        <f t="shared" si="8"/>
        <v/>
      </c>
      <c r="M105" t="str">
        <f t="shared" si="9"/>
        <v/>
      </c>
    </row>
    <row r="106" spans="1:13">
      <c r="A106">
        <f t="shared" si="11"/>
        <v>99</v>
      </c>
      <c r="B106" s="5">
        <v>43569</v>
      </c>
      <c r="C106">
        <v>622</v>
      </c>
      <c r="D106" s="3"/>
      <c r="E106">
        <f>(E105*EXP(-1/$O$5)+C107)</f>
        <v>5967.8541081851417</v>
      </c>
      <c r="F106">
        <f t="shared" si="12"/>
        <v>5967.8541081851417</v>
      </c>
      <c r="G106">
        <f>(G105*EXP(-1/$O$6)+C107)</f>
        <v>1252.9376455621107</v>
      </c>
      <c r="H106">
        <f t="shared" si="13"/>
        <v>2505.8752911242213</v>
      </c>
      <c r="I106" t="str">
        <f t="shared" si="10"/>
        <v/>
      </c>
      <c r="J106">
        <f t="shared" si="14"/>
        <v>3926.9788170609204</v>
      </c>
      <c r="K106">
        <f t="shared" si="15"/>
        <v>3926.9788170609204</v>
      </c>
      <c r="L106" t="str">
        <f t="shared" si="8"/>
        <v/>
      </c>
      <c r="M106" t="str">
        <f t="shared" si="9"/>
        <v/>
      </c>
    </row>
    <row r="107" spans="1:13">
      <c r="A107">
        <f t="shared" si="11"/>
        <v>100</v>
      </c>
      <c r="B107" s="5">
        <v>43570</v>
      </c>
      <c r="C107">
        <v>0</v>
      </c>
      <c r="D107" s="3"/>
      <c r="E107">
        <f>(E106*EXP(-1/$O$5)+C108)</f>
        <v>5894.4405667140645</v>
      </c>
      <c r="F107">
        <f t="shared" si="12"/>
        <v>5894.4405667140645</v>
      </c>
      <c r="G107">
        <f>(G106*EXP(-1/$O$6)+C108)</f>
        <v>1153.1439547028199</v>
      </c>
      <c r="H107">
        <f t="shared" si="13"/>
        <v>2306.2879094056398</v>
      </c>
      <c r="I107" t="str">
        <f t="shared" si="10"/>
        <v/>
      </c>
      <c r="J107">
        <f t="shared" si="14"/>
        <v>4053.1526573084248</v>
      </c>
      <c r="K107">
        <f t="shared" si="15"/>
        <v>4053.1526573084248</v>
      </c>
      <c r="L107" t="str">
        <f t="shared" si="8"/>
        <v/>
      </c>
      <c r="M107" t="str">
        <f t="shared" si="9"/>
        <v/>
      </c>
    </row>
    <row r="108" spans="1:13">
      <c r="A108">
        <f t="shared" si="11"/>
        <v>101</v>
      </c>
      <c r="B108" s="5">
        <v>43571</v>
      </c>
      <c r="C108">
        <v>67</v>
      </c>
      <c r="D108" s="3"/>
      <c r="E108">
        <f>(E107*EXP(-1/$O$5)+C109)</f>
        <v>5848.7543220506868</v>
      </c>
      <c r="F108">
        <f t="shared" si="12"/>
        <v>5848.7543220506868</v>
      </c>
      <c r="G108">
        <f>(G107*EXP(-1/$O$6)+C109)</f>
        <v>1092.6350095623991</v>
      </c>
      <c r="H108">
        <f t="shared" si="13"/>
        <v>2185.2700191247982</v>
      </c>
      <c r="I108" t="str">
        <f t="shared" si="10"/>
        <v/>
      </c>
      <c r="J108">
        <f t="shared" si="14"/>
        <v>4128.4843029258882</v>
      </c>
      <c r="K108">
        <f t="shared" si="15"/>
        <v>4128.4843029258882</v>
      </c>
      <c r="L108" t="str">
        <f t="shared" si="8"/>
        <v/>
      </c>
      <c r="M108" t="str">
        <f t="shared" si="9"/>
        <v/>
      </c>
    </row>
    <row r="109" spans="1:13">
      <c r="A109">
        <f t="shared" si="11"/>
        <v>102</v>
      </c>
      <c r="B109" s="5">
        <v>43572</v>
      </c>
      <c r="C109">
        <v>93</v>
      </c>
      <c r="D109" s="3"/>
      <c r="E109">
        <f>(E108*EXP(-1/$O$5)+C110)</f>
        <v>5744.1429976674317</v>
      </c>
      <c r="F109">
        <f t="shared" si="12"/>
        <v>5744.1429976674317</v>
      </c>
      <c r="G109">
        <f>(G108*EXP(-1/$O$6)+C110)</f>
        <v>980.18114228297213</v>
      </c>
      <c r="H109">
        <f t="shared" si="13"/>
        <v>1960.3622845659443</v>
      </c>
      <c r="I109" t="str">
        <f t="shared" si="10"/>
        <v/>
      </c>
      <c r="J109">
        <f t="shared" si="14"/>
        <v>4248.780713101487</v>
      </c>
      <c r="K109">
        <f t="shared" si="15"/>
        <v>4248.780713101487</v>
      </c>
      <c r="L109" t="str">
        <f t="shared" si="8"/>
        <v/>
      </c>
      <c r="M109" t="str">
        <f t="shared" si="9"/>
        <v/>
      </c>
    </row>
    <row r="110" spans="1:13">
      <c r="A110">
        <f t="shared" si="11"/>
        <v>103</v>
      </c>
      <c r="B110" s="5">
        <v>43573</v>
      </c>
      <c r="C110">
        <v>33</v>
      </c>
      <c r="D110" s="3"/>
      <c r="E110">
        <f>(E109*EXP(-1/$O$5)+C111)</f>
        <v>5815.9930013039893</v>
      </c>
      <c r="F110">
        <f t="shared" si="12"/>
        <v>5815.9930013039893</v>
      </c>
      <c r="G110">
        <f>(G109*EXP(-1/$O$6)+C111)</f>
        <v>1056.6973699969967</v>
      </c>
      <c r="H110">
        <f t="shared" si="13"/>
        <v>2113.3947399939934</v>
      </c>
      <c r="I110" t="str">
        <f t="shared" si="10"/>
        <v/>
      </c>
      <c r="J110">
        <f t="shared" si="14"/>
        <v>4167.5982613099959</v>
      </c>
      <c r="K110">
        <f t="shared" si="15"/>
        <v>4167.5982613099959</v>
      </c>
      <c r="L110" t="str">
        <f t="shared" si="8"/>
        <v/>
      </c>
      <c r="M110" t="str">
        <f t="shared" si="9"/>
        <v/>
      </c>
    </row>
    <row r="111" spans="1:13">
      <c r="A111">
        <f t="shared" si="11"/>
        <v>104</v>
      </c>
      <c r="B111" s="5">
        <v>43574</v>
      </c>
      <c r="C111">
        <v>207</v>
      </c>
      <c r="D111" s="3"/>
      <c r="E111">
        <f>(E110*EXP(-1/$O$5)+C112)</f>
        <v>5751.1524955409486</v>
      </c>
      <c r="F111">
        <f t="shared" si="12"/>
        <v>5751.1524955409486</v>
      </c>
      <c r="G111">
        <f>(G110*EXP(-1/$O$6)+C112)</f>
        <v>988.02759677453707</v>
      </c>
      <c r="H111">
        <f t="shared" si="13"/>
        <v>1976.0551935490741</v>
      </c>
      <c r="I111" t="str">
        <f t="shared" si="10"/>
        <v/>
      </c>
      <c r="J111">
        <f t="shared" si="14"/>
        <v>4240.0973019918747</v>
      </c>
      <c r="K111">
        <f t="shared" si="15"/>
        <v>4240.0973019918747</v>
      </c>
      <c r="L111" t="str">
        <f t="shared" si="8"/>
        <v/>
      </c>
      <c r="M111" t="str">
        <f t="shared" si="9"/>
        <v/>
      </c>
    </row>
    <row r="112" spans="1:13">
      <c r="A112">
        <f t="shared" si="11"/>
        <v>105</v>
      </c>
      <c r="B112" s="5">
        <v>43575</v>
      </c>
      <c r="C112">
        <v>72</v>
      </c>
      <c r="D112" s="3"/>
      <c r="E112">
        <f>(E111*EXP(-1/$O$5)+C113)</f>
        <v>6176.837577515128</v>
      </c>
      <c r="F112">
        <f t="shared" si="12"/>
        <v>6176.837577515128</v>
      </c>
      <c r="G112">
        <f>(G111*EXP(-1/$O$6)+C113)</f>
        <v>1417.4992879871299</v>
      </c>
      <c r="H112">
        <f t="shared" si="13"/>
        <v>2834.9985759742599</v>
      </c>
      <c r="I112" t="str">
        <f t="shared" si="10"/>
        <v/>
      </c>
      <c r="J112">
        <f t="shared" si="14"/>
        <v>3806.8390015408681</v>
      </c>
      <c r="K112">
        <f t="shared" si="15"/>
        <v>3806.8390015408681</v>
      </c>
      <c r="L112" t="str">
        <f t="shared" si="8"/>
        <v/>
      </c>
      <c r="M112" t="str">
        <f t="shared" si="9"/>
        <v/>
      </c>
    </row>
    <row r="113" spans="1:13">
      <c r="A113">
        <f t="shared" si="11"/>
        <v>106</v>
      </c>
      <c r="B113" s="5">
        <v>43576</v>
      </c>
      <c r="C113">
        <v>561</v>
      </c>
      <c r="D113" s="3"/>
      <c r="E113">
        <f>(E112*EXP(-1/$O$5)+C114)</f>
        <v>6031.5070074931537</v>
      </c>
      <c r="F113">
        <f t="shared" si="12"/>
        <v>6031.5070074931537</v>
      </c>
      <c r="G113">
        <f>(G112*EXP(-1/$O$6)+C114)</f>
        <v>1228.7988056676611</v>
      </c>
      <c r="H113">
        <f t="shared" si="13"/>
        <v>2457.5976113353222</v>
      </c>
      <c r="I113" t="str">
        <f t="shared" si="10"/>
        <v/>
      </c>
      <c r="J113">
        <f t="shared" si="14"/>
        <v>4038.9093961578315</v>
      </c>
      <c r="K113">
        <f t="shared" si="15"/>
        <v>4038.9093961578315</v>
      </c>
      <c r="L113" t="str">
        <f t="shared" si="8"/>
        <v/>
      </c>
      <c r="M113" t="str">
        <f t="shared" si="9"/>
        <v/>
      </c>
    </row>
    <row r="114" spans="1:13">
      <c r="A114">
        <f t="shared" si="11"/>
        <v>107</v>
      </c>
      <c r="B114" s="5">
        <v>43577</v>
      </c>
      <c r="C114">
        <v>0</v>
      </c>
      <c r="D114" s="3"/>
      <c r="E114">
        <f>(E113*EXP(-1/$O$5)+C115)</f>
        <v>5889.5958206616642</v>
      </c>
      <c r="F114">
        <f t="shared" si="12"/>
        <v>5889.5958206616642</v>
      </c>
      <c r="G114">
        <f>(G113*EXP(-1/$O$6)+C115)</f>
        <v>1065.2185278727136</v>
      </c>
      <c r="H114">
        <f t="shared" si="13"/>
        <v>2130.4370557454272</v>
      </c>
      <c r="I114" t="str">
        <f t="shared" si="10"/>
        <v/>
      </c>
      <c r="J114">
        <f t="shared" si="14"/>
        <v>4224.1587649162375</v>
      </c>
      <c r="K114">
        <f t="shared" si="15"/>
        <v>4224.1587649162375</v>
      </c>
      <c r="L114" t="str">
        <f t="shared" si="8"/>
        <v/>
      </c>
      <c r="M114" t="str">
        <f t="shared" si="9"/>
        <v/>
      </c>
    </row>
    <row r="115" spans="1:13">
      <c r="A115">
        <f t="shared" si="11"/>
        <v>108</v>
      </c>
      <c r="B115" s="5">
        <v>43578</v>
      </c>
      <c r="C115">
        <v>0</v>
      </c>
      <c r="D115" s="3"/>
      <c r="E115">
        <f>(E114*EXP(-1/$O$5)+C116)</f>
        <v>5853.0235647014979</v>
      </c>
      <c r="F115">
        <f t="shared" si="12"/>
        <v>5853.0235647014979</v>
      </c>
      <c r="G115">
        <f>(G114*EXP(-1/$O$6)+C116)</f>
        <v>1025.4144002172784</v>
      </c>
      <c r="H115">
        <f t="shared" si="13"/>
        <v>2050.8288004345568</v>
      </c>
      <c r="I115" t="str">
        <f t="shared" si="10"/>
        <v/>
      </c>
      <c r="J115">
        <f t="shared" si="14"/>
        <v>4267.1947642669411</v>
      </c>
      <c r="K115">
        <f t="shared" si="15"/>
        <v>4267.1947642669411</v>
      </c>
      <c r="L115" t="str">
        <f t="shared" si="8"/>
        <v/>
      </c>
      <c r="M115" t="str">
        <f t="shared" si="9"/>
        <v/>
      </c>
    </row>
    <row r="116" spans="1:13">
      <c r="A116">
        <f t="shared" si="11"/>
        <v>109</v>
      </c>
      <c r="B116" s="5">
        <v>43579</v>
      </c>
      <c r="C116">
        <v>102</v>
      </c>
      <c r="D116" s="3"/>
      <c r="E116">
        <f>(E115*EXP(-1/$O$5)+C117)</f>
        <v>5715.3117922393967</v>
      </c>
      <c r="F116">
        <f t="shared" si="12"/>
        <v>5715.3117922393967</v>
      </c>
      <c r="G116">
        <f>(G115*EXP(-1/$O$6)+C117)</f>
        <v>888.90908163394647</v>
      </c>
      <c r="H116">
        <f t="shared" si="13"/>
        <v>1777.8181632678929</v>
      </c>
      <c r="I116" t="str">
        <f t="shared" si="10"/>
        <v/>
      </c>
      <c r="J116">
        <f t="shared" si="14"/>
        <v>4402.4936289715042</v>
      </c>
      <c r="K116">
        <f t="shared" si="15"/>
        <v>4402.4936289715042</v>
      </c>
      <c r="L116" t="str">
        <f t="shared" si="8"/>
        <v/>
      </c>
      <c r="M116" t="str">
        <f t="shared" si="9"/>
        <v/>
      </c>
    </row>
    <row r="117" spans="1:13">
      <c r="A117">
        <f t="shared" si="11"/>
        <v>110</v>
      </c>
      <c r="B117" s="5">
        <v>43580</v>
      </c>
      <c r="C117">
        <v>0</v>
      </c>
      <c r="D117" s="3"/>
      <c r="E117">
        <f>(E116*EXP(-1/$O$5)+C118)</f>
        <v>5632.840145511459</v>
      </c>
      <c r="F117">
        <f t="shared" si="12"/>
        <v>5632.840145511459</v>
      </c>
      <c r="G117">
        <f>(G116*EXP(-1/$O$6)+C118)</f>
        <v>822.57563775569827</v>
      </c>
      <c r="H117">
        <f t="shared" si="13"/>
        <v>1645.1512755113965</v>
      </c>
      <c r="I117" t="str">
        <f t="shared" si="10"/>
        <v/>
      </c>
      <c r="J117">
        <f t="shared" si="14"/>
        <v>4452.6888700000627</v>
      </c>
      <c r="K117">
        <f t="shared" si="15"/>
        <v>4452.6888700000627</v>
      </c>
      <c r="L117" t="str">
        <f t="shared" si="8"/>
        <v/>
      </c>
      <c r="M117" t="str">
        <f t="shared" si="9"/>
        <v/>
      </c>
    </row>
    <row r="118" spans="1:13">
      <c r="A118">
        <f t="shared" si="11"/>
        <v>111</v>
      </c>
      <c r="B118" s="5">
        <v>43581</v>
      </c>
      <c r="C118">
        <v>52</v>
      </c>
      <c r="D118" s="3"/>
      <c r="E118">
        <f>(E117*EXP(-1/$O$5)+C119)</f>
        <v>5500.308917530042</v>
      </c>
      <c r="F118">
        <f t="shared" si="12"/>
        <v>5500.308917530042</v>
      </c>
      <c r="G118">
        <f>(G117*EXP(-1/$O$6)+C119)</f>
        <v>713.07264124332585</v>
      </c>
      <c r="H118">
        <f t="shared" si="13"/>
        <v>1426.1452824866517</v>
      </c>
      <c r="I118" t="str">
        <f t="shared" si="10"/>
        <v/>
      </c>
      <c r="J118">
        <f t="shared" si="14"/>
        <v>4539.1636350433901</v>
      </c>
      <c r="K118">
        <f t="shared" si="15"/>
        <v>4539.1636350433901</v>
      </c>
      <c r="L118" t="str">
        <f t="shared" si="8"/>
        <v/>
      </c>
      <c r="M118" t="str">
        <f t="shared" si="9"/>
        <v/>
      </c>
    </row>
    <row r="119" spans="1:13">
      <c r="A119">
        <f t="shared" si="11"/>
        <v>112</v>
      </c>
      <c r="B119" s="5">
        <v>43582</v>
      </c>
      <c r="C119">
        <v>0</v>
      </c>
      <c r="D119" s="3"/>
      <c r="E119">
        <f>(E118*EXP(-1/$O$5)+C120)</f>
        <v>5370.8959258089344</v>
      </c>
      <c r="F119">
        <f t="shared" si="12"/>
        <v>5370.8959258089344</v>
      </c>
      <c r="G119">
        <f>(G118*EXP(-1/$O$6)+C120)</f>
        <v>618.14691361032908</v>
      </c>
      <c r="H119">
        <f t="shared" si="13"/>
        <v>1236.2938272206582</v>
      </c>
      <c r="I119" t="str">
        <f t="shared" si="10"/>
        <v/>
      </c>
      <c r="J119">
        <f t="shared" si="14"/>
        <v>4599.602098588276</v>
      </c>
      <c r="K119">
        <f t="shared" si="15"/>
        <v>4599.602098588276</v>
      </c>
      <c r="L119" t="str">
        <f t="shared" si="8"/>
        <v/>
      </c>
      <c r="M119" t="str">
        <f t="shared" si="9"/>
        <v/>
      </c>
    </row>
    <row r="120" spans="1:13">
      <c r="A120">
        <f t="shared" si="11"/>
        <v>113</v>
      </c>
      <c r="B120" s="5">
        <v>43583</v>
      </c>
      <c r="C120">
        <v>0</v>
      </c>
      <c r="D120" s="3"/>
      <c r="E120">
        <f>(E119*EXP(-1/$O$5)+C121)</f>
        <v>5368.527803508312</v>
      </c>
      <c r="F120">
        <f t="shared" si="12"/>
        <v>5368.527803508312</v>
      </c>
      <c r="G120">
        <f>(G119*EXP(-1/$O$6)+C121)</f>
        <v>659.85789820757896</v>
      </c>
      <c r="H120">
        <f t="shared" si="13"/>
        <v>1319.7157964151579</v>
      </c>
      <c r="I120" t="str">
        <f t="shared" si="10"/>
        <v/>
      </c>
      <c r="J120">
        <f t="shared" si="14"/>
        <v>4513.8120070931545</v>
      </c>
      <c r="K120">
        <f t="shared" si="15"/>
        <v>4513.8120070931545</v>
      </c>
      <c r="L120" t="str">
        <f t="shared" si="8"/>
        <v/>
      </c>
      <c r="M120" t="str">
        <f t="shared" si="9"/>
        <v/>
      </c>
    </row>
    <row r="121" spans="1:13">
      <c r="A121">
        <f t="shared" si="11"/>
        <v>114</v>
      </c>
      <c r="B121" s="5">
        <v>43584</v>
      </c>
      <c r="C121">
        <v>124</v>
      </c>
      <c r="D121" s="3"/>
      <c r="E121">
        <f>(E120*EXP(-1/$O$5)+C122)</f>
        <v>5454.8487992404944</v>
      </c>
      <c r="F121">
        <f t="shared" si="12"/>
        <v>5454.8487992404944</v>
      </c>
      <c r="G121">
        <f>(G120*EXP(-1/$O$6)+C122)</f>
        <v>784.64962904102481</v>
      </c>
      <c r="H121">
        <f t="shared" si="13"/>
        <v>1569.2992580820496</v>
      </c>
      <c r="I121" t="str">
        <f t="shared" si="10"/>
        <v/>
      </c>
      <c r="J121">
        <f t="shared" si="14"/>
        <v>4350.5495411584452</v>
      </c>
      <c r="K121">
        <f t="shared" si="15"/>
        <v>4350.5495411584452</v>
      </c>
      <c r="L121" t="str">
        <f t="shared" si="8"/>
        <v/>
      </c>
      <c r="M121" t="str">
        <f t="shared" si="9"/>
        <v/>
      </c>
    </row>
    <row r="122" spans="1:13">
      <c r="A122">
        <f t="shared" si="11"/>
        <v>115</v>
      </c>
      <c r="B122" s="5">
        <v>43585</v>
      </c>
      <c r="C122">
        <v>212.6334001092697</v>
      </c>
      <c r="D122" s="3"/>
      <c r="E122">
        <f>(E121*EXP(-1/$O$5)+C123)</f>
        <v>5356.5054074273294</v>
      </c>
      <c r="F122">
        <f t="shared" si="12"/>
        <v>5356.5054074273294</v>
      </c>
      <c r="G122">
        <f>(G121*EXP(-1/$O$6)+C123)</f>
        <v>710.19542246284266</v>
      </c>
      <c r="H122">
        <f t="shared" si="13"/>
        <v>1420.3908449256853</v>
      </c>
      <c r="I122" t="str">
        <f t="shared" si="10"/>
        <v/>
      </c>
      <c r="J122">
        <f t="shared" si="14"/>
        <v>4401.1145625016443</v>
      </c>
      <c r="K122">
        <f t="shared" si="15"/>
        <v>4401.1145625016443</v>
      </c>
      <c r="L122" t="str">
        <f t="shared" si="8"/>
        <v/>
      </c>
      <c r="M122" t="str">
        <f t="shared" si="9"/>
        <v/>
      </c>
    </row>
    <row r="123" spans="1:13">
      <c r="A123">
        <f t="shared" si="11"/>
        <v>116</v>
      </c>
      <c r="B123" s="5">
        <v>43586</v>
      </c>
      <c r="C123">
        <v>30</v>
      </c>
      <c r="D123" s="3"/>
      <c r="E123">
        <f>(E122*EXP(-1/$O$5)+C124)</f>
        <v>5377.4758697524258</v>
      </c>
      <c r="F123">
        <f t="shared" si="12"/>
        <v>5377.4758697524258</v>
      </c>
      <c r="G123">
        <f>(G122*EXP(-1/$O$6)+C124)</f>
        <v>762.652716236782</v>
      </c>
      <c r="H123">
        <f t="shared" si="13"/>
        <v>1525.305432473564</v>
      </c>
      <c r="I123" t="str">
        <f t="shared" si="10"/>
        <v/>
      </c>
      <c r="J123">
        <f t="shared" si="14"/>
        <v>4317.1704372788618</v>
      </c>
      <c r="K123">
        <f t="shared" si="15"/>
        <v>4317.1704372788618</v>
      </c>
      <c r="L123" t="str">
        <f t="shared" si="8"/>
        <v/>
      </c>
      <c r="M123" t="str">
        <f t="shared" si="9"/>
        <v/>
      </c>
    </row>
    <row r="124" spans="1:13">
      <c r="A124">
        <f t="shared" si="11"/>
        <v>117</v>
      </c>
      <c r="B124" s="5">
        <v>43587</v>
      </c>
      <c r="C124">
        <v>147</v>
      </c>
      <c r="D124" s="3"/>
      <c r="E124">
        <f>(E123*EXP(-1/$O$5)+C125)</f>
        <v>5474.9529324688901</v>
      </c>
      <c r="F124">
        <f t="shared" si="12"/>
        <v>5474.9529324688901</v>
      </c>
      <c r="G124">
        <f>(G123*EXP(-1/$O$6)+C125)</f>
        <v>885.12678489011284</v>
      </c>
      <c r="H124">
        <f t="shared" si="13"/>
        <v>1770.2535697802257</v>
      </c>
      <c r="I124" t="str">
        <f t="shared" si="10"/>
        <v/>
      </c>
      <c r="J124">
        <f t="shared" si="14"/>
        <v>4169.6993626886642</v>
      </c>
      <c r="K124">
        <f t="shared" si="15"/>
        <v>4169.6993626886642</v>
      </c>
      <c r="L124" t="str">
        <f t="shared" si="8"/>
        <v/>
      </c>
      <c r="M124" t="str">
        <f t="shared" si="9"/>
        <v/>
      </c>
    </row>
    <row r="125" spans="1:13">
      <c r="A125">
        <f t="shared" si="11"/>
        <v>118</v>
      </c>
      <c r="B125" s="5">
        <v>43588</v>
      </c>
      <c r="C125">
        <v>224</v>
      </c>
      <c r="D125" s="3"/>
      <c r="E125">
        <f>(E124*EXP(-1/$O$5)+C126)</f>
        <v>5384.1365243095424</v>
      </c>
      <c r="F125">
        <f t="shared" si="12"/>
        <v>5384.1365243095424</v>
      </c>
      <c r="G125">
        <f>(G124*EXP(-1/$O$6)+C126)</f>
        <v>805.29684829817177</v>
      </c>
      <c r="H125">
        <f t="shared" si="13"/>
        <v>1610.5936965963435</v>
      </c>
      <c r="I125" t="str">
        <f t="shared" si="10"/>
        <v/>
      </c>
      <c r="J125">
        <f t="shared" si="14"/>
        <v>4238.5428277131987</v>
      </c>
      <c r="K125">
        <f t="shared" si="15"/>
        <v>4238.5428277131987</v>
      </c>
      <c r="L125" t="str">
        <f t="shared" si="8"/>
        <v/>
      </c>
      <c r="M125" t="str">
        <f t="shared" si="9"/>
        <v/>
      </c>
    </row>
    <row r="126" spans="1:13">
      <c r="A126">
        <f t="shared" si="11"/>
        <v>119</v>
      </c>
      <c r="B126" s="5">
        <v>43589</v>
      </c>
      <c r="C126">
        <v>38</v>
      </c>
      <c r="D126" s="3"/>
      <c r="E126">
        <f>(E125*EXP(-1/$O$5)+C127)</f>
        <v>5257.4568730584861</v>
      </c>
      <c r="F126">
        <f t="shared" si="12"/>
        <v>5257.4568730584861</v>
      </c>
      <c r="G126">
        <f>(G125*EXP(-1/$O$6)+C127)</f>
        <v>698.09404052815978</v>
      </c>
      <c r="H126">
        <f t="shared" si="13"/>
        <v>1396.1880810563196</v>
      </c>
      <c r="I126" t="str">
        <f t="shared" si="10"/>
        <v/>
      </c>
      <c r="J126">
        <f t="shared" si="14"/>
        <v>4326.2687920021663</v>
      </c>
      <c r="K126">
        <f t="shared" si="15"/>
        <v>4326.2687920021663</v>
      </c>
      <c r="L126" t="str">
        <f t="shared" si="8"/>
        <v/>
      </c>
      <c r="M126" t="str">
        <f t="shared" si="9"/>
        <v/>
      </c>
    </row>
    <row r="127" spans="1:13">
      <c r="A127">
        <f t="shared" si="11"/>
        <v>120</v>
      </c>
      <c r="B127" s="5">
        <v>43590</v>
      </c>
      <c r="C127">
        <v>0</v>
      </c>
      <c r="D127" s="3"/>
      <c r="E127">
        <f>(E126*EXP(-1/$O$5)+C128)</f>
        <v>5314.7577803368486</v>
      </c>
      <c r="F127">
        <f t="shared" si="12"/>
        <v>5314.7577803368486</v>
      </c>
      <c r="G127">
        <f>(G126*EXP(-1/$O$6)+C128)</f>
        <v>786.16229568116933</v>
      </c>
      <c r="H127">
        <f t="shared" si="13"/>
        <v>1572.3245913623387</v>
      </c>
      <c r="I127" t="str">
        <f t="shared" si="10"/>
        <v/>
      </c>
      <c r="J127">
        <f t="shared" si="14"/>
        <v>4207.4331889745099</v>
      </c>
      <c r="K127">
        <f t="shared" si="15"/>
        <v>4207.4331889745099</v>
      </c>
      <c r="L127" t="str">
        <f t="shared" si="8"/>
        <v/>
      </c>
      <c r="M127" t="str">
        <f t="shared" si="9"/>
        <v/>
      </c>
    </row>
    <row r="128" spans="1:13">
      <c r="A128">
        <f t="shared" si="11"/>
        <v>121</v>
      </c>
      <c r="B128" s="5">
        <v>43591</v>
      </c>
      <c r="C128">
        <v>181</v>
      </c>
      <c r="D128" s="3"/>
      <c r="E128">
        <f>(E127*EXP(-1/$O$5)+C129)</f>
        <v>5513.8900604771225</v>
      </c>
      <c r="F128">
        <f t="shared" si="12"/>
        <v>5513.8900604771225</v>
      </c>
      <c r="G128">
        <f>(G127*EXP(-1/$O$6)+C129)</f>
        <v>1005.6862863063408</v>
      </c>
      <c r="H128">
        <f t="shared" si="13"/>
        <v>2011.3725726126816</v>
      </c>
      <c r="I128" t="str">
        <f t="shared" si="10"/>
        <v/>
      </c>
      <c r="J128">
        <f t="shared" si="14"/>
        <v>3967.5174878644411</v>
      </c>
      <c r="K128">
        <f t="shared" si="15"/>
        <v>3967.5174878644411</v>
      </c>
      <c r="L128" t="str">
        <f t="shared" si="8"/>
        <v/>
      </c>
      <c r="M128" t="str">
        <f t="shared" si="9"/>
        <v/>
      </c>
    </row>
    <row r="129" spans="1:13">
      <c r="A129">
        <f t="shared" si="11"/>
        <v>122</v>
      </c>
      <c r="B129" s="5">
        <v>43592</v>
      </c>
      <c r="C129">
        <v>324.17956656346746</v>
      </c>
      <c r="D129" s="3"/>
      <c r="E129">
        <f>(E128*EXP(-1/$O$5)+C130)</f>
        <v>5384.1575273691351</v>
      </c>
      <c r="F129">
        <f t="shared" si="12"/>
        <v>5384.1575273691351</v>
      </c>
      <c r="G129">
        <f>(G128*EXP(-1/$O$6)+C130)</f>
        <v>871.80721568080048</v>
      </c>
      <c r="H129">
        <f t="shared" si="13"/>
        <v>1743.614431361601</v>
      </c>
      <c r="I129" t="str">
        <f t="shared" si="10"/>
        <v/>
      </c>
      <c r="J129">
        <f t="shared" si="14"/>
        <v>4105.5430960075337</v>
      </c>
      <c r="K129">
        <f t="shared" si="15"/>
        <v>4105.5430960075337</v>
      </c>
      <c r="L129" t="str">
        <f t="shared" si="8"/>
        <v/>
      </c>
      <c r="M129" t="str">
        <f t="shared" si="9"/>
        <v/>
      </c>
    </row>
    <row r="130" spans="1:13">
      <c r="A130">
        <f t="shared" si="11"/>
        <v>123</v>
      </c>
      <c r="B130" s="5">
        <v>43593</v>
      </c>
      <c r="C130">
        <v>0</v>
      </c>
      <c r="D130" s="3"/>
      <c r="E130">
        <f>(E129*EXP(-1/$O$5)+C131)</f>
        <v>5419.4773819515112</v>
      </c>
      <c r="F130">
        <f t="shared" si="12"/>
        <v>5419.4773819515112</v>
      </c>
      <c r="G130">
        <f>(G129*EXP(-1/$O$6)+C131)</f>
        <v>917.75040811642589</v>
      </c>
      <c r="H130">
        <f t="shared" si="13"/>
        <v>1835.5008162328518</v>
      </c>
      <c r="I130" t="str">
        <f t="shared" si="10"/>
        <v/>
      </c>
      <c r="J130">
        <f t="shared" si="14"/>
        <v>4048.9765657186595</v>
      </c>
      <c r="K130">
        <f t="shared" si="15"/>
        <v>4048.9765657186595</v>
      </c>
      <c r="L130" t="str">
        <f t="shared" si="8"/>
        <v/>
      </c>
      <c r="M130" t="str">
        <f t="shared" si="9"/>
        <v/>
      </c>
    </row>
    <row r="131" spans="1:13">
      <c r="A131">
        <f t="shared" si="11"/>
        <v>124</v>
      </c>
      <c r="B131" s="5">
        <v>43594</v>
      </c>
      <c r="C131">
        <v>162</v>
      </c>
      <c r="D131" s="3"/>
      <c r="E131">
        <f>(E130*EXP(-1/$O$5)+C132)</f>
        <v>5563.9662199278755</v>
      </c>
      <c r="F131">
        <f t="shared" si="12"/>
        <v>5563.9662199278755</v>
      </c>
      <c r="G131">
        <f>(G130*EXP(-1/$O$6)+C132)</f>
        <v>1067.5775462828392</v>
      </c>
      <c r="H131">
        <f t="shared" si="13"/>
        <v>2135.1550925656784</v>
      </c>
      <c r="I131" t="str">
        <f t="shared" si="10"/>
        <v/>
      </c>
      <c r="J131">
        <f t="shared" si="14"/>
        <v>3893.8111273621971</v>
      </c>
      <c r="K131">
        <f t="shared" si="15"/>
        <v>3893.8111273621971</v>
      </c>
      <c r="L131" t="str">
        <f t="shared" ref="L131:L194" si="16">IF(ISBLANK(D131),"",(K131-D131))</f>
        <v/>
      </c>
      <c r="M131" t="str">
        <f t="shared" ref="M131:M150" si="17">IF(L131="","",(ABS(L131)/D131)*100)</f>
        <v/>
      </c>
    </row>
    <row r="132" spans="1:13">
      <c r="A132">
        <f t="shared" si="11"/>
        <v>125</v>
      </c>
      <c r="B132" s="5">
        <v>43595</v>
      </c>
      <c r="C132">
        <v>272</v>
      </c>
      <c r="D132" s="3"/>
      <c r="E132">
        <f>(E131*EXP(-1/$O$5)+C133)</f>
        <v>5706.0554792490793</v>
      </c>
      <c r="F132">
        <f t="shared" si="12"/>
        <v>5706.0554792490793</v>
      </c>
      <c r="G132">
        <f>(G131*EXP(-1/$O$6)+C133)</f>
        <v>1198.45938114212</v>
      </c>
      <c r="H132">
        <f t="shared" si="13"/>
        <v>2396.9187622842401</v>
      </c>
      <c r="I132" t="str">
        <f t="shared" si="10"/>
        <v/>
      </c>
      <c r="J132">
        <f t="shared" si="14"/>
        <v>3774.1367169648393</v>
      </c>
      <c r="K132">
        <f t="shared" si="15"/>
        <v>3774.1367169648393</v>
      </c>
      <c r="L132" t="str">
        <f t="shared" si="16"/>
        <v/>
      </c>
      <c r="M132" t="str">
        <f t="shared" si="17"/>
        <v/>
      </c>
    </row>
    <row r="133" spans="1:13">
      <c r="A133">
        <f t="shared" si="11"/>
        <v>126</v>
      </c>
      <c r="B133" s="5">
        <v>43596</v>
      </c>
      <c r="C133">
        <v>273</v>
      </c>
      <c r="D133" s="3"/>
      <c r="E133">
        <f>(E132*EXP(-1/$O$5)+C134)</f>
        <v>5571.8016179536226</v>
      </c>
      <c r="F133">
        <f t="shared" si="12"/>
        <v>5571.8016179536226</v>
      </c>
      <c r="G133">
        <f>(G132*EXP(-1/$O$6)+C134)</f>
        <v>1038.9179512603835</v>
      </c>
      <c r="H133">
        <f t="shared" si="13"/>
        <v>2077.8359025207669</v>
      </c>
      <c r="I133" t="str">
        <f t="shared" si="10"/>
        <v/>
      </c>
      <c r="J133">
        <f t="shared" si="14"/>
        <v>3958.9657154328556</v>
      </c>
      <c r="K133">
        <f t="shared" si="15"/>
        <v>3958.9657154328556</v>
      </c>
      <c r="L133" t="str">
        <f t="shared" si="16"/>
        <v/>
      </c>
      <c r="M133" t="str">
        <f t="shared" si="17"/>
        <v/>
      </c>
    </row>
    <row r="134" spans="1:13">
      <c r="A134">
        <f t="shared" si="11"/>
        <v>127</v>
      </c>
      <c r="B134" s="5">
        <v>43597</v>
      </c>
      <c r="C134">
        <v>0</v>
      </c>
      <c r="D134" s="3"/>
      <c r="E134">
        <f>(E133*EXP(-1/$O$5)+C135)</f>
        <v>5654.7065235748714</v>
      </c>
      <c r="F134">
        <f t="shared" si="12"/>
        <v>5654.7065235748714</v>
      </c>
      <c r="G134">
        <f>(G133*EXP(-1/$O$6)+C135)</f>
        <v>1114.6150116013628</v>
      </c>
      <c r="H134">
        <f t="shared" si="13"/>
        <v>2229.2300232027255</v>
      </c>
      <c r="I134" t="str">
        <f t="shared" si="10"/>
        <v/>
      </c>
      <c r="J134">
        <f t="shared" si="14"/>
        <v>3890.4765003721459</v>
      </c>
      <c r="K134">
        <f t="shared" si="15"/>
        <v>3890.4765003721459</v>
      </c>
      <c r="L134" t="str">
        <f t="shared" si="16"/>
        <v/>
      </c>
      <c r="M134" t="str">
        <f t="shared" si="17"/>
        <v/>
      </c>
    </row>
    <row r="135" spans="1:13">
      <c r="A135">
        <f t="shared" si="11"/>
        <v>128</v>
      </c>
      <c r="B135" s="5">
        <v>43598</v>
      </c>
      <c r="C135">
        <v>214</v>
      </c>
      <c r="D135" s="3"/>
      <c r="E135">
        <f>(E134*EXP(-1/$O$5)+C136)</f>
        <v>5850.6608165985981</v>
      </c>
      <c r="F135">
        <f t="shared" si="12"/>
        <v>5850.6608165985981</v>
      </c>
      <c r="G135">
        <f>(G134*EXP(-1/$O$6)+C136)</f>
        <v>1295.2351202870136</v>
      </c>
      <c r="H135">
        <f t="shared" si="13"/>
        <v>2590.4702405740272</v>
      </c>
      <c r="I135" t="str">
        <f t="shared" ref="I135:I198" si="18">IF(ISBLANK(D135),"",($O$2+((E134*EXP(-1/$O$5))*$O$3)-((G134*EXP(-1/$O$6))*$O$4)))</f>
        <v/>
      </c>
      <c r="J135">
        <f t="shared" si="14"/>
        <v>3725.1905760245709</v>
      </c>
      <c r="K135">
        <f t="shared" si="15"/>
        <v>3725.1905760245709</v>
      </c>
      <c r="L135" t="str">
        <f t="shared" si="16"/>
        <v/>
      </c>
      <c r="M135" t="str">
        <f t="shared" si="17"/>
        <v/>
      </c>
    </row>
    <row r="136" spans="1:13">
      <c r="A136">
        <f t="shared" ref="A136:A199" si="19">A135+1</f>
        <v>129</v>
      </c>
      <c r="B136" s="5">
        <v>43599</v>
      </c>
      <c r="C136">
        <v>329</v>
      </c>
      <c r="D136" s="3"/>
      <c r="E136">
        <f>(E135*EXP(-1/$O$5)+C137)</f>
        <v>6020.0046356142238</v>
      </c>
      <c r="F136">
        <f t="shared" ref="F136:F199" si="20">E136*$O$3</f>
        <v>6020.0046356142238</v>
      </c>
      <c r="G136">
        <f>(G135*EXP(-1/$O$6)+C137)</f>
        <v>1429.8107007570802</v>
      </c>
      <c r="H136">
        <f t="shared" ref="H136:H199" si="21">G136*$O$4</f>
        <v>2859.6214015141604</v>
      </c>
      <c r="I136" t="str">
        <f t="shared" si="18"/>
        <v/>
      </c>
      <c r="J136">
        <f t="shared" si="14"/>
        <v>3625.3832341000634</v>
      </c>
      <c r="K136">
        <f t="shared" si="15"/>
        <v>3625.3832341000634</v>
      </c>
      <c r="L136" t="str">
        <f t="shared" si="16"/>
        <v/>
      </c>
      <c r="M136" t="str">
        <f t="shared" si="17"/>
        <v/>
      </c>
    </row>
    <row r="137" spans="1:13">
      <c r="A137">
        <f t="shared" si="19"/>
        <v>130</v>
      </c>
      <c r="B137" s="5">
        <v>43600</v>
      </c>
      <c r="C137">
        <v>307</v>
      </c>
      <c r="D137" s="3"/>
      <c r="E137">
        <f>(E136*EXP(-1/$O$5)+C138)</f>
        <v>5878.364080192544</v>
      </c>
      <c r="F137">
        <f t="shared" si="20"/>
        <v>5878.364080192544</v>
      </c>
      <c r="G137">
        <f>(G136*EXP(-1/$O$6)+C138)</f>
        <v>1239.4712973126332</v>
      </c>
      <c r="H137">
        <f t="shared" si="21"/>
        <v>2478.9425946252663</v>
      </c>
      <c r="I137" t="str">
        <f t="shared" si="18"/>
        <v/>
      </c>
      <c r="J137">
        <f t="shared" ref="J137:J200" si="22">$O$2+F137-H137</f>
        <v>3864.4214855672776</v>
      </c>
      <c r="K137">
        <f t="shared" ref="K137:K200" si="23">IF(I137="",J137,I137)</f>
        <v>3864.4214855672776</v>
      </c>
      <c r="L137" t="str">
        <f t="shared" si="16"/>
        <v/>
      </c>
      <c r="M137" t="str">
        <f t="shared" si="17"/>
        <v/>
      </c>
    </row>
    <row r="138" spans="1:13">
      <c r="A138">
        <f t="shared" si="19"/>
        <v>131</v>
      </c>
      <c r="B138" s="5">
        <v>43601</v>
      </c>
      <c r="C138">
        <v>0</v>
      </c>
      <c r="D138" s="3"/>
      <c r="E138">
        <f>(E137*EXP(-1/$O$5)+C139)</f>
        <v>5859.0560881415759</v>
      </c>
      <c r="F138">
        <f t="shared" si="20"/>
        <v>5859.0560881415759</v>
      </c>
      <c r="G138">
        <f>(G137*EXP(-1/$O$6)+C139)</f>
        <v>1193.4702750150084</v>
      </c>
      <c r="H138">
        <f t="shared" si="21"/>
        <v>2386.9405500300168</v>
      </c>
      <c r="I138" t="str">
        <f t="shared" si="18"/>
        <v/>
      </c>
      <c r="J138">
        <f t="shared" si="22"/>
        <v>3937.1155381115591</v>
      </c>
      <c r="K138">
        <f t="shared" si="23"/>
        <v>3937.1155381115591</v>
      </c>
      <c r="L138" t="str">
        <f t="shared" si="16"/>
        <v/>
      </c>
      <c r="M138" t="str">
        <f t="shared" si="17"/>
        <v/>
      </c>
    </row>
    <row r="139" spans="1:13">
      <c r="A139">
        <f t="shared" si="19"/>
        <v>132</v>
      </c>
      <c r="B139" s="5">
        <v>43602</v>
      </c>
      <c r="C139">
        <v>119</v>
      </c>
      <c r="D139" s="3"/>
      <c r="E139">
        <f>(E138*EXP(-1/$O$5)+C140)</f>
        <v>6027.2023805776989</v>
      </c>
      <c r="F139">
        <f t="shared" si="20"/>
        <v>6027.2023805776989</v>
      </c>
      <c r="G139">
        <f>(G138*EXP(-1/$O$6)+C140)</f>
        <v>1340.593005419282</v>
      </c>
      <c r="H139">
        <f t="shared" si="21"/>
        <v>2681.186010838564</v>
      </c>
      <c r="I139" t="str">
        <f t="shared" si="18"/>
        <v/>
      </c>
      <c r="J139">
        <f t="shared" si="22"/>
        <v>3811.0163697391349</v>
      </c>
      <c r="K139">
        <f t="shared" si="23"/>
        <v>3811.0163697391349</v>
      </c>
      <c r="L139" t="str">
        <f t="shared" si="16"/>
        <v/>
      </c>
      <c r="M139" t="str">
        <f t="shared" si="17"/>
        <v/>
      </c>
    </row>
    <row r="140" spans="1:13">
      <c r="A140">
        <f t="shared" si="19"/>
        <v>133</v>
      </c>
      <c r="B140" s="5">
        <v>43603</v>
      </c>
      <c r="C140">
        <v>306</v>
      </c>
      <c r="D140" s="3"/>
      <c r="E140">
        <f>(E139*EXP(-1/$O$5)+C141)</f>
        <v>5917.3924743571215</v>
      </c>
      <c r="F140">
        <f t="shared" si="20"/>
        <v>5917.3924743571215</v>
      </c>
      <c r="G140">
        <f>(G139*EXP(-1/$O$6)+C141)</f>
        <v>1194.130448957651</v>
      </c>
      <c r="H140">
        <f t="shared" si="21"/>
        <v>2388.2608979153019</v>
      </c>
      <c r="I140" t="str">
        <f t="shared" si="18"/>
        <v/>
      </c>
      <c r="J140">
        <f t="shared" si="22"/>
        <v>3994.1315764418196</v>
      </c>
      <c r="K140">
        <f t="shared" si="23"/>
        <v>3994.1315764418196</v>
      </c>
      <c r="L140" t="str">
        <f t="shared" si="16"/>
        <v/>
      </c>
      <c r="M140" t="str">
        <f t="shared" si="17"/>
        <v/>
      </c>
    </row>
    <row r="141" spans="1:13">
      <c r="A141">
        <f t="shared" si="19"/>
        <v>134</v>
      </c>
      <c r="B141" s="5">
        <v>43604</v>
      </c>
      <c r="C141">
        <v>32</v>
      </c>
      <c r="D141" s="3"/>
      <c r="E141">
        <f>(E140*EXP(-1/$O$5)+C142)</f>
        <v>6018.1662100187896</v>
      </c>
      <c r="F141">
        <f t="shared" si="20"/>
        <v>6018.1662100187896</v>
      </c>
      <c r="G141">
        <f>(G140*EXP(-1/$O$6)+C142)</f>
        <v>1275.1652956201499</v>
      </c>
      <c r="H141">
        <f t="shared" si="21"/>
        <v>2550.3305912402998</v>
      </c>
      <c r="I141" t="str">
        <f t="shared" si="18"/>
        <v/>
      </c>
      <c r="J141">
        <f t="shared" si="22"/>
        <v>3932.8356187784898</v>
      </c>
      <c r="K141">
        <f t="shared" si="23"/>
        <v>3932.8356187784898</v>
      </c>
      <c r="L141" t="str">
        <f t="shared" si="16"/>
        <v/>
      </c>
      <c r="M141" t="str">
        <f t="shared" si="17"/>
        <v/>
      </c>
    </row>
    <row r="142" spans="1:13">
      <c r="A142">
        <f t="shared" si="19"/>
        <v>135</v>
      </c>
      <c r="B142" s="5">
        <v>43605</v>
      </c>
      <c r="C142">
        <v>240</v>
      </c>
      <c r="D142" s="3"/>
      <c r="E142">
        <f>(E141*EXP(-1/$O$5)+C143)</f>
        <v>6192.5689096505857</v>
      </c>
      <c r="F142">
        <f t="shared" si="20"/>
        <v>6192.5689096505857</v>
      </c>
      <c r="G142">
        <f>(G141*EXP(-1/$O$6)+C143)</f>
        <v>1421.412613301515</v>
      </c>
      <c r="H142">
        <f t="shared" si="21"/>
        <v>2842.8252266030299</v>
      </c>
      <c r="I142" t="str">
        <f t="shared" si="18"/>
        <v/>
      </c>
      <c r="J142">
        <f t="shared" si="22"/>
        <v>3814.7436830475558</v>
      </c>
      <c r="K142">
        <f t="shared" si="23"/>
        <v>3814.7436830475558</v>
      </c>
      <c r="L142" t="str">
        <f t="shared" si="16"/>
        <v/>
      </c>
      <c r="M142" t="str">
        <f t="shared" si="17"/>
        <v/>
      </c>
    </row>
    <row r="143" spans="1:13">
      <c r="A143">
        <f t="shared" si="19"/>
        <v>136</v>
      </c>
      <c r="B143" s="5">
        <v>43606</v>
      </c>
      <c r="C143">
        <v>316</v>
      </c>
      <c r="D143" s="3"/>
      <c r="E143">
        <f>(E142*EXP(-1/$O$5)+C144)</f>
        <v>6363.8682079167502</v>
      </c>
      <c r="F143">
        <f t="shared" si="20"/>
        <v>6363.8682079167502</v>
      </c>
      <c r="G143">
        <f>(G142*EXP(-1/$O$6)+C144)</f>
        <v>1549.1911808972343</v>
      </c>
      <c r="H143">
        <f t="shared" si="21"/>
        <v>3098.3823617944686</v>
      </c>
      <c r="I143" t="str">
        <f t="shared" si="18"/>
        <v/>
      </c>
      <c r="J143">
        <f t="shared" si="22"/>
        <v>3730.4858461222816</v>
      </c>
      <c r="K143">
        <f t="shared" si="23"/>
        <v>3730.4858461222816</v>
      </c>
      <c r="L143" t="str">
        <f t="shared" si="16"/>
        <v/>
      </c>
      <c r="M143" t="str">
        <f t="shared" si="17"/>
        <v/>
      </c>
    </row>
    <row r="144" spans="1:13">
      <c r="A144">
        <f t="shared" si="19"/>
        <v>137</v>
      </c>
      <c r="B144" s="5">
        <v>43607</v>
      </c>
      <c r="C144">
        <v>317</v>
      </c>
      <c r="D144" s="3"/>
      <c r="E144">
        <f>(E143*EXP(-1/$O$5)+C145)</f>
        <v>6214.1371226170577</v>
      </c>
      <c r="F144">
        <f t="shared" si="20"/>
        <v>6214.1371226170577</v>
      </c>
      <c r="G144">
        <f>(G143*EXP(-1/$O$6)+C145)</f>
        <v>1342.9595972076982</v>
      </c>
      <c r="H144">
        <f t="shared" si="21"/>
        <v>2685.9191944153963</v>
      </c>
      <c r="I144" t="str">
        <f t="shared" si="18"/>
        <v/>
      </c>
      <c r="J144">
        <f t="shared" si="22"/>
        <v>3993.2179282016614</v>
      </c>
      <c r="K144">
        <f t="shared" si="23"/>
        <v>3993.2179282016614</v>
      </c>
      <c r="L144" t="str">
        <f t="shared" si="16"/>
        <v/>
      </c>
      <c r="M144" t="str">
        <f t="shared" si="17"/>
        <v/>
      </c>
    </row>
    <row r="145" spans="1:13">
      <c r="A145">
        <f t="shared" si="19"/>
        <v>138</v>
      </c>
      <c r="B145" s="5">
        <v>43608</v>
      </c>
      <c r="C145">
        <v>0</v>
      </c>
      <c r="D145" s="3"/>
      <c r="E145">
        <f>(E144*EXP(-1/$O$5)+C146)</f>
        <v>6093.9289572101961</v>
      </c>
      <c r="F145">
        <f t="shared" si="20"/>
        <v>6093.9289572101961</v>
      </c>
      <c r="G145">
        <f>(G144*EXP(-1/$O$6)+C146)</f>
        <v>1190.1819950767592</v>
      </c>
      <c r="H145">
        <f t="shared" si="21"/>
        <v>2380.3639901535184</v>
      </c>
      <c r="I145" t="str">
        <f t="shared" si="18"/>
        <v/>
      </c>
      <c r="J145">
        <f t="shared" si="22"/>
        <v>4178.5649670566781</v>
      </c>
      <c r="K145">
        <f t="shared" si="23"/>
        <v>4178.5649670566781</v>
      </c>
      <c r="L145" t="str">
        <f t="shared" si="16"/>
        <v/>
      </c>
      <c r="M145" t="str">
        <f t="shared" si="17"/>
        <v/>
      </c>
    </row>
    <row r="146" spans="1:13">
      <c r="A146">
        <f t="shared" si="19"/>
        <v>139</v>
      </c>
      <c r="B146" s="5">
        <v>43609</v>
      </c>
      <c r="C146">
        <v>26</v>
      </c>
      <c r="D146" s="3"/>
      <c r="E146">
        <f>(E145*EXP(-1/$O$5)+C147)</f>
        <v>6013.5490871859865</v>
      </c>
      <c r="F146">
        <f t="shared" si="20"/>
        <v>6013.5490871859865</v>
      </c>
      <c r="G146">
        <f>(G145*EXP(-1/$O$6)+C147)</f>
        <v>1094.742468212622</v>
      </c>
      <c r="H146">
        <f t="shared" si="21"/>
        <v>2189.4849364252441</v>
      </c>
      <c r="I146" t="str">
        <f t="shared" si="18"/>
        <v/>
      </c>
      <c r="J146">
        <f t="shared" si="22"/>
        <v>4289.0641507607425</v>
      </c>
      <c r="K146">
        <f t="shared" si="23"/>
        <v>4289.0641507607425</v>
      </c>
      <c r="L146" t="str">
        <f t="shared" si="16"/>
        <v/>
      </c>
      <c r="M146" t="str">
        <f t="shared" si="17"/>
        <v/>
      </c>
    </row>
    <row r="147" spans="1:13">
      <c r="A147">
        <f t="shared" si="19"/>
        <v>140</v>
      </c>
      <c r="B147" s="5">
        <v>43610</v>
      </c>
      <c r="C147">
        <v>63</v>
      </c>
      <c r="D147" s="3"/>
      <c r="E147">
        <f>(E146*EXP(-1/$O$5)+C148)</f>
        <v>5901.0604199305581</v>
      </c>
      <c r="F147">
        <f t="shared" si="20"/>
        <v>5901.0604199305581</v>
      </c>
      <c r="G147">
        <f>(G146*EXP(-1/$O$6)+C148)</f>
        <v>978.00805161148776</v>
      </c>
      <c r="H147">
        <f t="shared" si="21"/>
        <v>1956.0161032229755</v>
      </c>
      <c r="I147" t="str">
        <f t="shared" si="18"/>
        <v/>
      </c>
      <c r="J147">
        <f t="shared" si="22"/>
        <v>4410.0443167075828</v>
      </c>
      <c r="K147">
        <f t="shared" si="23"/>
        <v>4410.0443167075828</v>
      </c>
      <c r="L147" t="str">
        <f t="shared" si="16"/>
        <v/>
      </c>
      <c r="M147" t="str">
        <f t="shared" si="17"/>
        <v/>
      </c>
    </row>
    <row r="148" spans="1:13">
      <c r="A148">
        <f t="shared" si="19"/>
        <v>141</v>
      </c>
      <c r="B148" s="5">
        <v>43611</v>
      </c>
      <c r="C148">
        <v>29</v>
      </c>
      <c r="D148" s="3"/>
      <c r="E148">
        <f>(E147*EXP(-1/$O$5)+C149)</f>
        <v>6096.2184212863867</v>
      </c>
      <c r="F148">
        <f t="shared" si="20"/>
        <v>6096.2184212863867</v>
      </c>
      <c r="G148">
        <f>(G147*EXP(-1/$O$6)+C149)</f>
        <v>1181.8135657197336</v>
      </c>
      <c r="H148">
        <f t="shared" si="21"/>
        <v>2363.6271314394671</v>
      </c>
      <c r="I148" t="str">
        <f t="shared" si="18"/>
        <v/>
      </c>
      <c r="J148">
        <f t="shared" si="22"/>
        <v>4197.5912898469196</v>
      </c>
      <c r="K148">
        <f t="shared" si="23"/>
        <v>4197.5912898469196</v>
      </c>
      <c r="L148" t="str">
        <f t="shared" si="16"/>
        <v/>
      </c>
      <c r="M148" t="str">
        <f t="shared" si="17"/>
        <v/>
      </c>
    </row>
    <row r="149" spans="1:13">
      <c r="A149">
        <f t="shared" si="19"/>
        <v>142</v>
      </c>
      <c r="B149" s="5">
        <v>43612</v>
      </c>
      <c r="C149">
        <v>334</v>
      </c>
      <c r="D149" s="3"/>
      <c r="E149">
        <f>(E148*EXP(-1/$O$5)+C150)</f>
        <v>6119.7846840339935</v>
      </c>
      <c r="F149">
        <f t="shared" si="20"/>
        <v>6119.7846840339935</v>
      </c>
      <c r="G149">
        <f>(G148*EXP(-1/$O$6)+C150)</f>
        <v>1191.4880617473959</v>
      </c>
      <c r="H149">
        <f t="shared" si="21"/>
        <v>2382.9761234947919</v>
      </c>
      <c r="I149" t="str">
        <f t="shared" si="18"/>
        <v/>
      </c>
      <c r="J149">
        <f t="shared" si="22"/>
        <v>4201.8085605392016</v>
      </c>
      <c r="K149">
        <f t="shared" si="23"/>
        <v>4201.8085605392016</v>
      </c>
      <c r="L149" t="str">
        <f t="shared" si="16"/>
        <v/>
      </c>
      <c r="M149" t="str">
        <f t="shared" si="17"/>
        <v/>
      </c>
    </row>
    <row r="150" spans="1:13">
      <c r="A150">
        <f t="shared" si="19"/>
        <v>143</v>
      </c>
      <c r="B150" s="5">
        <v>43613</v>
      </c>
      <c r="C150">
        <v>167</v>
      </c>
      <c r="D150" s="3"/>
      <c r="E150">
        <f>(E149*EXP(-1/$O$5)+C151)</f>
        <v>6044.7964723672394</v>
      </c>
      <c r="F150">
        <f t="shared" si="20"/>
        <v>6044.7964723672394</v>
      </c>
      <c r="G150">
        <f>(G149*EXP(-1/$O$6)+C151)</f>
        <v>1101.8746685449973</v>
      </c>
      <c r="H150">
        <f t="shared" si="21"/>
        <v>2203.7493370899947</v>
      </c>
      <c r="I150" t="str">
        <f t="shared" si="18"/>
        <v/>
      </c>
      <c r="J150">
        <f t="shared" si="22"/>
        <v>4306.0471352772447</v>
      </c>
      <c r="K150">
        <f t="shared" si="23"/>
        <v>4306.0471352772447</v>
      </c>
      <c r="L150" t="str">
        <f t="shared" si="16"/>
        <v/>
      </c>
      <c r="M150" t="str">
        <f t="shared" si="17"/>
        <v/>
      </c>
    </row>
    <row r="151" spans="1:13">
      <c r="A151">
        <f t="shared" si="19"/>
        <v>144</v>
      </c>
      <c r="B151" s="5">
        <v>43614</v>
      </c>
      <c r="C151">
        <v>69</v>
      </c>
      <c r="D151" s="3"/>
      <c r="E151">
        <f>(E150*EXP(-1/$O$5)+C152)</f>
        <v>6233.5726068419681</v>
      </c>
      <c r="F151">
        <f t="shared" si="20"/>
        <v>6233.5726068419681</v>
      </c>
      <c r="G151">
        <f>(G150*EXP(-1/$O$6)+C152)</f>
        <v>1286.1907984562149</v>
      </c>
      <c r="H151">
        <f t="shared" si="21"/>
        <v>2572.3815969124298</v>
      </c>
      <c r="I151" t="str">
        <f t="shared" si="18"/>
        <v/>
      </c>
      <c r="J151">
        <f t="shared" si="22"/>
        <v>4126.1910099295383</v>
      </c>
      <c r="K151">
        <f t="shared" si="23"/>
        <v>4126.1910099295383</v>
      </c>
      <c r="L151" t="str">
        <f t="shared" si="16"/>
        <v/>
      </c>
    </row>
    <row r="152" spans="1:13">
      <c r="A152">
        <f t="shared" si="19"/>
        <v>145</v>
      </c>
      <c r="B152" s="5">
        <v>43615</v>
      </c>
      <c r="C152">
        <v>331</v>
      </c>
      <c r="D152" s="3"/>
      <c r="E152">
        <f>(E151*EXP(-1/$O$5)+C153)</f>
        <v>6287.9071572721978</v>
      </c>
      <c r="F152">
        <f t="shared" si="20"/>
        <v>6287.9071572721978</v>
      </c>
      <c r="G152">
        <f>(G151*EXP(-1/$O$6)+C153)</f>
        <v>1315.9703780437326</v>
      </c>
      <c r="H152">
        <f t="shared" si="21"/>
        <v>2631.9407560874652</v>
      </c>
      <c r="I152" t="str">
        <f t="shared" si="18"/>
        <v/>
      </c>
      <c r="J152">
        <f t="shared" si="22"/>
        <v>4120.9664011847326</v>
      </c>
      <c r="K152">
        <f t="shared" si="23"/>
        <v>4120.9664011847326</v>
      </c>
      <c r="L152" t="str">
        <f t="shared" si="16"/>
        <v/>
      </c>
    </row>
    <row r="153" spans="1:13">
      <c r="A153">
        <f t="shared" si="19"/>
        <v>146</v>
      </c>
      <c r="B153" s="5">
        <v>43616</v>
      </c>
      <c r="C153">
        <v>201</v>
      </c>
      <c r="D153" s="3"/>
      <c r="E153">
        <f>(E152*EXP(-1/$O$5)+C154)</f>
        <v>6173.9633073742953</v>
      </c>
      <c r="F153">
        <f t="shared" si="20"/>
        <v>6173.9633073742953</v>
      </c>
      <c r="G153">
        <f>(G152*EXP(-1/$O$6)+C154)</f>
        <v>1174.7856374520034</v>
      </c>
      <c r="H153">
        <f t="shared" si="21"/>
        <v>2349.5712749040067</v>
      </c>
      <c r="I153" t="str">
        <f t="shared" si="18"/>
        <v/>
      </c>
      <c r="J153">
        <f t="shared" si="22"/>
        <v>4289.3920324702885</v>
      </c>
      <c r="K153">
        <f t="shared" si="23"/>
        <v>4289.3920324702885</v>
      </c>
      <c r="L153" t="str">
        <f t="shared" si="16"/>
        <v/>
      </c>
    </row>
    <row r="154" spans="1:13">
      <c r="A154">
        <f t="shared" si="19"/>
        <v>147</v>
      </c>
      <c r="B154" s="5">
        <v>43617</v>
      </c>
      <c r="C154">
        <v>34</v>
      </c>
      <c r="D154" s="3"/>
      <c r="E154">
        <f>(E153*EXP(-1/$O$5)+C155)</f>
        <v>6239.7003640808407</v>
      </c>
      <c r="F154">
        <f t="shared" si="20"/>
        <v>6239.7003640808407</v>
      </c>
      <c r="G154">
        <f>(G153*EXP(-1/$O$6)+C155)</f>
        <v>1229.3957060510711</v>
      </c>
      <c r="H154">
        <f t="shared" si="21"/>
        <v>2458.7914121021422</v>
      </c>
      <c r="I154" t="str">
        <f t="shared" si="18"/>
        <v/>
      </c>
      <c r="J154">
        <f t="shared" si="22"/>
        <v>4245.9089519786985</v>
      </c>
      <c r="K154">
        <f t="shared" si="23"/>
        <v>4245.9089519786985</v>
      </c>
      <c r="L154" t="str">
        <f t="shared" si="16"/>
        <v/>
      </c>
    </row>
    <row r="155" spans="1:13">
      <c r="A155">
        <f t="shared" si="19"/>
        <v>148</v>
      </c>
      <c r="B155" s="5">
        <v>43618</v>
      </c>
      <c r="C155">
        <v>211</v>
      </c>
      <c r="D155" s="3"/>
      <c r="E155">
        <f>(E154*EXP(-1/$O$5)+C156)</f>
        <v>6255.8907387186346</v>
      </c>
      <c r="F155">
        <f t="shared" si="20"/>
        <v>6255.8907387186346</v>
      </c>
      <c r="G155">
        <f>(G154*EXP(-1/$O$6)+C156)</f>
        <v>1228.7359676234441</v>
      </c>
      <c r="H155">
        <f t="shared" si="21"/>
        <v>2457.4719352468883</v>
      </c>
      <c r="I155" t="str">
        <f t="shared" si="18"/>
        <v/>
      </c>
      <c r="J155">
        <f t="shared" si="22"/>
        <v>4263.4188034717463</v>
      </c>
      <c r="K155">
        <f t="shared" si="23"/>
        <v>4263.4188034717463</v>
      </c>
      <c r="L155" t="str">
        <f t="shared" si="16"/>
        <v/>
      </c>
    </row>
    <row r="156" spans="1:13">
      <c r="A156">
        <f t="shared" si="19"/>
        <v>149</v>
      </c>
      <c r="B156" s="5">
        <v>43619</v>
      </c>
      <c r="C156">
        <v>163</v>
      </c>
      <c r="D156" s="3">
        <v>437</v>
      </c>
      <c r="E156">
        <f>(E155*EXP(-1/$O$5)+C157)</f>
        <v>6108.7001811487335</v>
      </c>
      <c r="F156">
        <f t="shared" si="20"/>
        <v>6108.7001811487335</v>
      </c>
      <c r="G156">
        <f>(G155*EXP(-1/$O$6)+C157)</f>
        <v>1065.1640549609183</v>
      </c>
      <c r="H156">
        <f t="shared" si="21"/>
        <v>2130.3281099218366</v>
      </c>
      <c r="I156">
        <f t="shared" si="18"/>
        <v>4443.3720712268969</v>
      </c>
      <c r="J156">
        <f t="shared" si="22"/>
        <v>4443.3720712268969</v>
      </c>
      <c r="K156">
        <f t="shared" si="23"/>
        <v>4443.3720712268969</v>
      </c>
      <c r="L156">
        <f t="shared" si="16"/>
        <v>4006.3720712268969</v>
      </c>
    </row>
    <row r="157" spans="1:13">
      <c r="A157">
        <f t="shared" si="19"/>
        <v>150</v>
      </c>
      <c r="B157" s="5">
        <v>43620</v>
      </c>
      <c r="C157">
        <v>0</v>
      </c>
      <c r="D157" s="3"/>
      <c r="E157">
        <f>(E156*EXP(-1/$O$5)+C158)</f>
        <v>6212.9727691391681</v>
      </c>
      <c r="F157">
        <f t="shared" si="20"/>
        <v>6212.9727691391681</v>
      </c>
      <c r="G157">
        <f>(G156*EXP(-1/$O$6)+C158)</f>
        <v>1171.3671788539077</v>
      </c>
      <c r="H157">
        <f t="shared" si="21"/>
        <v>2342.7343577078154</v>
      </c>
      <c r="I157" t="str">
        <f t="shared" si="18"/>
        <v/>
      </c>
      <c r="J157">
        <f t="shared" si="22"/>
        <v>4335.2384114313527</v>
      </c>
      <c r="K157">
        <f t="shared" si="23"/>
        <v>4335.2384114313527</v>
      </c>
      <c r="L157" t="str">
        <f t="shared" si="16"/>
        <v/>
      </c>
    </row>
    <row r="158" spans="1:13">
      <c r="A158">
        <f t="shared" si="19"/>
        <v>151</v>
      </c>
      <c r="B158" s="5">
        <v>43621</v>
      </c>
      <c r="C158">
        <v>248</v>
      </c>
      <c r="D158" s="3"/>
      <c r="E158">
        <f>(E157*EXP(-1/$O$5)+C159)</f>
        <v>6226.7919990057817</v>
      </c>
      <c r="F158">
        <f t="shared" si="20"/>
        <v>6226.7919990057817</v>
      </c>
      <c r="G158">
        <f>(G157*EXP(-1/$O$6)+C159)</f>
        <v>1175.4323198411707</v>
      </c>
      <c r="H158">
        <f t="shared" si="21"/>
        <v>2350.8646396823415</v>
      </c>
      <c r="I158" t="str">
        <f t="shared" si="18"/>
        <v/>
      </c>
      <c r="J158">
        <f t="shared" si="22"/>
        <v>4340.9273593234402</v>
      </c>
      <c r="K158">
        <f t="shared" si="23"/>
        <v>4340.9273593234402</v>
      </c>
      <c r="L158" t="str">
        <f t="shared" si="16"/>
        <v/>
      </c>
    </row>
    <row r="159" spans="1:13">
      <c r="A159">
        <f t="shared" si="19"/>
        <v>152</v>
      </c>
      <c r="B159" s="5">
        <v>43622</v>
      </c>
      <c r="C159">
        <v>160</v>
      </c>
      <c r="D159" s="3"/>
      <c r="E159">
        <f>(E158*EXP(-1/$O$5)+C160)</f>
        <v>6116.2860857018695</v>
      </c>
      <c r="F159">
        <f t="shared" si="20"/>
        <v>6116.2860857018695</v>
      </c>
      <c r="G159">
        <f>(G158*EXP(-1/$O$6)+C160)</f>
        <v>1054.9563007223978</v>
      </c>
      <c r="H159">
        <f t="shared" si="21"/>
        <v>2109.9126014447957</v>
      </c>
      <c r="I159" t="str">
        <f t="shared" si="18"/>
        <v/>
      </c>
      <c r="J159">
        <f t="shared" si="22"/>
        <v>4471.3734842570739</v>
      </c>
      <c r="K159">
        <f t="shared" si="23"/>
        <v>4471.3734842570739</v>
      </c>
      <c r="L159" t="str">
        <f t="shared" si="16"/>
        <v/>
      </c>
    </row>
    <row r="160" spans="1:13">
      <c r="A160">
        <f t="shared" si="19"/>
        <v>153</v>
      </c>
      <c r="B160" s="5">
        <v>43623</v>
      </c>
      <c r="C160">
        <v>36</v>
      </c>
      <c r="D160" s="3"/>
      <c r="E160">
        <f>(E159*EXP(-1/$O$5)+C161)</f>
        <v>6221.3801901529514</v>
      </c>
      <c r="F160">
        <f t="shared" si="20"/>
        <v>6221.3801901529514</v>
      </c>
      <c r="G160">
        <f>(G159*EXP(-1/$O$6)+C161)</f>
        <v>1163.5183022984534</v>
      </c>
      <c r="H160">
        <f t="shared" si="21"/>
        <v>2327.0366045969067</v>
      </c>
      <c r="I160" t="str">
        <f t="shared" si="18"/>
        <v/>
      </c>
      <c r="J160">
        <f t="shared" si="22"/>
        <v>4359.3435855560447</v>
      </c>
      <c r="K160">
        <f t="shared" si="23"/>
        <v>4359.3435855560447</v>
      </c>
      <c r="L160" t="str">
        <f t="shared" si="16"/>
        <v/>
      </c>
    </row>
    <row r="161" spans="1:12">
      <c r="A161">
        <f t="shared" si="19"/>
        <v>154</v>
      </c>
      <c r="B161" s="5">
        <v>43624</v>
      </c>
      <c r="C161">
        <v>249</v>
      </c>
      <c r="D161" s="3">
        <v>440</v>
      </c>
      <c r="E161">
        <f>(E160*EXP(-1/$O$5)+C162)</f>
        <v>6250.0016075835065</v>
      </c>
      <c r="F161">
        <f t="shared" si="20"/>
        <v>6250.0016075835065</v>
      </c>
      <c r="G161">
        <f>(G160*EXP(-1/$O$6)+C162)</f>
        <v>1183.6283022173802</v>
      </c>
      <c r="H161">
        <f t="shared" si="21"/>
        <v>2367.2566044347604</v>
      </c>
      <c r="I161">
        <f t="shared" si="18"/>
        <v>4522.745003148746</v>
      </c>
      <c r="J161">
        <f t="shared" si="22"/>
        <v>4347.745003148746</v>
      </c>
      <c r="K161">
        <f t="shared" si="23"/>
        <v>4522.745003148746</v>
      </c>
      <c r="L161">
        <f t="shared" si="16"/>
        <v>4082.745003148746</v>
      </c>
    </row>
    <row r="162" spans="1:12">
      <c r="A162">
        <f t="shared" si="19"/>
        <v>155</v>
      </c>
      <c r="B162" s="5">
        <v>43625</v>
      </c>
      <c r="C162">
        <v>175</v>
      </c>
      <c r="D162" s="3"/>
      <c r="E162">
        <f>(E161*EXP(-1/$O$5)+C163)</f>
        <v>6102.9496113362984</v>
      </c>
      <c r="F162">
        <f t="shared" si="20"/>
        <v>6102.9496113362984</v>
      </c>
      <c r="G162">
        <f>(G161*EXP(-1/$O$6)+C163)</f>
        <v>1026.0612167110758</v>
      </c>
      <c r="H162">
        <f t="shared" si="21"/>
        <v>2052.1224334221515</v>
      </c>
      <c r="I162" t="str">
        <f t="shared" si="18"/>
        <v/>
      </c>
      <c r="J162">
        <f t="shared" si="22"/>
        <v>4515.8271779141469</v>
      </c>
      <c r="K162">
        <f t="shared" si="23"/>
        <v>4515.8271779141469</v>
      </c>
      <c r="L162" t="str">
        <f t="shared" si="16"/>
        <v/>
      </c>
    </row>
    <row r="163" spans="1:12">
      <c r="A163">
        <f t="shared" si="19"/>
        <v>156</v>
      </c>
      <c r="B163" s="5">
        <v>43626</v>
      </c>
      <c r="C163">
        <v>0</v>
      </c>
      <c r="D163" s="3"/>
      <c r="E163">
        <f>(E162*EXP(-1/$O$5)+C164)</f>
        <v>6030.3575005352077</v>
      </c>
      <c r="F163">
        <f t="shared" si="20"/>
        <v>6030.3575005352077</v>
      </c>
      <c r="G163">
        <f>(G162*EXP(-1/$O$6)+C164)</f>
        <v>960.46979255761323</v>
      </c>
      <c r="H163">
        <f t="shared" si="21"/>
        <v>1920.9395851152265</v>
      </c>
      <c r="I163" t="str">
        <f t="shared" si="18"/>
        <v/>
      </c>
      <c r="J163">
        <f t="shared" si="22"/>
        <v>4574.417915419981</v>
      </c>
      <c r="K163">
        <f t="shared" si="23"/>
        <v>4574.417915419981</v>
      </c>
      <c r="L163" t="str">
        <f t="shared" si="16"/>
        <v/>
      </c>
    </row>
    <row r="164" spans="1:12">
      <c r="A164">
        <f t="shared" si="19"/>
        <v>157</v>
      </c>
      <c r="B164" s="5">
        <v>43627</v>
      </c>
      <c r="C164">
        <v>71</v>
      </c>
      <c r="D164" s="3"/>
      <c r="E164">
        <f>(E163*EXP(-1/$O$5)+C165)</f>
        <v>6049.4733596636206</v>
      </c>
      <c r="F164">
        <f t="shared" si="20"/>
        <v>6049.4733596636206</v>
      </c>
      <c r="G164">
        <f>(G163*EXP(-1/$O$6)+C165)</f>
        <v>993.61003654583635</v>
      </c>
      <c r="H164">
        <f t="shared" si="21"/>
        <v>1987.2200730916727</v>
      </c>
      <c r="I164" t="str">
        <f t="shared" si="18"/>
        <v/>
      </c>
      <c r="J164">
        <f t="shared" si="22"/>
        <v>4527.2532865719477</v>
      </c>
      <c r="K164">
        <f t="shared" si="23"/>
        <v>4527.2532865719477</v>
      </c>
      <c r="L164" t="str">
        <f t="shared" si="16"/>
        <v/>
      </c>
    </row>
    <row r="165" spans="1:12">
      <c r="A165">
        <f t="shared" si="19"/>
        <v>158</v>
      </c>
      <c r="B165" s="5">
        <v>43628</v>
      </c>
      <c r="C165">
        <v>161</v>
      </c>
      <c r="D165" s="3"/>
      <c r="E165">
        <f>(E164*EXP(-1/$O$5)+C166)</f>
        <v>6021.1394548685485</v>
      </c>
      <c r="F165">
        <f t="shared" si="20"/>
        <v>6021.1394548685485</v>
      </c>
      <c r="G165">
        <f>(G164*EXP(-1/$O$6)+C166)</f>
        <v>975.33858165155584</v>
      </c>
      <c r="H165">
        <f t="shared" si="21"/>
        <v>1950.6771633031117</v>
      </c>
      <c r="I165" t="str">
        <f t="shared" si="18"/>
        <v/>
      </c>
      <c r="J165">
        <f t="shared" si="22"/>
        <v>4535.4622915654363</v>
      </c>
      <c r="K165">
        <f t="shared" si="23"/>
        <v>4535.4622915654363</v>
      </c>
      <c r="L165" t="str">
        <f t="shared" si="16"/>
        <v/>
      </c>
    </row>
    <row r="166" spans="1:12">
      <c r="A166">
        <f t="shared" si="19"/>
        <v>159</v>
      </c>
      <c r="B166" s="5">
        <v>43629</v>
      </c>
      <c r="C166">
        <v>114</v>
      </c>
      <c r="D166" s="3"/>
      <c r="E166">
        <f>(E165*EXP(-1/$O$5)+C167)</f>
        <v>5920.47219906386</v>
      </c>
      <c r="F166">
        <f t="shared" si="20"/>
        <v>5920.47219906386</v>
      </c>
      <c r="G166">
        <f>(G165*EXP(-1/$O$6)+C167)</f>
        <v>886.49946120742175</v>
      </c>
      <c r="H166">
        <f t="shared" si="21"/>
        <v>1772.9989224148435</v>
      </c>
      <c r="I166" t="str">
        <f t="shared" si="18"/>
        <v/>
      </c>
      <c r="J166">
        <f t="shared" si="22"/>
        <v>4612.473276649016</v>
      </c>
      <c r="K166">
        <f t="shared" si="23"/>
        <v>4612.473276649016</v>
      </c>
      <c r="L166" t="str">
        <f t="shared" si="16"/>
        <v/>
      </c>
    </row>
    <row r="167" spans="1:12">
      <c r="A167">
        <f t="shared" si="19"/>
        <v>160</v>
      </c>
      <c r="B167" s="5">
        <v>43630</v>
      </c>
      <c r="C167">
        <v>41</v>
      </c>
      <c r="D167" s="3"/>
      <c r="E167">
        <f>(E166*EXP(-1/$O$5)+C168)</f>
        <v>5906.1734739976027</v>
      </c>
      <c r="F167">
        <f t="shared" si="20"/>
        <v>5906.1734739976027</v>
      </c>
      <c r="G167">
        <f>(G166*EXP(-1/$O$6)+C168)</f>
        <v>893.48679106115731</v>
      </c>
      <c r="H167">
        <f t="shared" si="21"/>
        <v>1786.9735821223146</v>
      </c>
      <c r="I167" t="str">
        <f t="shared" si="18"/>
        <v/>
      </c>
      <c r="J167">
        <f t="shared" si="22"/>
        <v>4584.1998918752879</v>
      </c>
      <c r="K167">
        <f t="shared" si="23"/>
        <v>4584.1998918752879</v>
      </c>
      <c r="L167" t="str">
        <f t="shared" si="16"/>
        <v/>
      </c>
    </row>
    <row r="168" spans="1:12">
      <c r="A168">
        <f t="shared" si="19"/>
        <v>161</v>
      </c>
      <c r="B168" s="5">
        <v>43631</v>
      </c>
      <c r="C168">
        <v>125</v>
      </c>
      <c r="D168" s="3">
        <v>463</v>
      </c>
      <c r="E168">
        <f>(E167*EXP(-1/$O$5)+C169)</f>
        <v>6088.211173815178</v>
      </c>
      <c r="F168">
        <f t="shared" si="20"/>
        <v>6088.211173815178</v>
      </c>
      <c r="G168">
        <f>(G167*EXP(-1/$O$6)+C169)</f>
        <v>1095.5439528896254</v>
      </c>
      <c r="H168">
        <f t="shared" si="21"/>
        <v>2191.0879057792508</v>
      </c>
      <c r="I168">
        <f t="shared" si="18"/>
        <v>4683.1232680359271</v>
      </c>
      <c r="J168">
        <f t="shared" si="22"/>
        <v>4362.1232680359271</v>
      </c>
      <c r="K168">
        <f t="shared" si="23"/>
        <v>4683.1232680359271</v>
      </c>
      <c r="L168">
        <f t="shared" si="16"/>
        <v>4220.1232680359271</v>
      </c>
    </row>
    <row r="169" spans="1:12">
      <c r="A169">
        <f t="shared" si="19"/>
        <v>162</v>
      </c>
      <c r="B169" s="5">
        <v>43632</v>
      </c>
      <c r="C169">
        <v>321</v>
      </c>
      <c r="D169" s="3">
        <v>481</v>
      </c>
      <c r="E169">
        <f>(E168*EXP(-1/$O$5)+C170)</f>
        <v>6173.9658335903405</v>
      </c>
      <c r="F169">
        <f t="shared" si="20"/>
        <v>6173.9658335903405</v>
      </c>
      <c r="G169">
        <f>(G168*EXP(-1/$O$6)+C170)</f>
        <v>1178.7028409649704</v>
      </c>
      <c r="H169">
        <f t="shared" si="21"/>
        <v>2357.4056819299408</v>
      </c>
      <c r="I169">
        <f t="shared" si="18"/>
        <v>4510.5601516604002</v>
      </c>
      <c r="J169">
        <f t="shared" si="22"/>
        <v>4281.5601516604002</v>
      </c>
      <c r="K169">
        <f t="shared" si="23"/>
        <v>4510.5601516604002</v>
      </c>
      <c r="L169">
        <f t="shared" si="16"/>
        <v>4029.5601516604002</v>
      </c>
    </row>
    <row r="170" spans="1:12">
      <c r="A170">
        <f t="shared" si="19"/>
        <v>163</v>
      </c>
      <c r="B170" s="5">
        <v>43633</v>
      </c>
      <c r="C170">
        <v>229</v>
      </c>
      <c r="D170" s="3"/>
      <c r="E170">
        <f>(E169*EXP(-1/$O$5)+C171)</f>
        <v>6267.7028308592826</v>
      </c>
      <c r="F170">
        <f t="shared" si="20"/>
        <v>6267.7028308592826</v>
      </c>
      <c r="G170">
        <f>(G169*EXP(-1/$O$6)+C171)</f>
        <v>1260.7914432052858</v>
      </c>
      <c r="H170">
        <f t="shared" si="21"/>
        <v>2521.5828864105715</v>
      </c>
      <c r="I170" t="str">
        <f t="shared" si="18"/>
        <v/>
      </c>
      <c r="J170">
        <f t="shared" si="22"/>
        <v>4211.1199444487111</v>
      </c>
      <c r="K170">
        <f t="shared" si="23"/>
        <v>4211.1199444487111</v>
      </c>
      <c r="L170" t="str">
        <f t="shared" si="16"/>
        <v/>
      </c>
    </row>
    <row r="171" spans="1:12">
      <c r="A171">
        <f t="shared" si="19"/>
        <v>164</v>
      </c>
      <c r="B171" s="5">
        <v>43634</v>
      </c>
      <c r="C171">
        <v>239</v>
      </c>
      <c r="D171" s="3"/>
      <c r="E171">
        <f>(E170*EXP(-1/$O$5)+C172)</f>
        <v>6438.234354684203</v>
      </c>
      <c r="F171">
        <f t="shared" si="20"/>
        <v>6438.234354684203</v>
      </c>
      <c r="G171">
        <f>(G170*EXP(-1/$O$6)+C172)</f>
        <v>1410.9522383087985</v>
      </c>
      <c r="H171">
        <f t="shared" si="21"/>
        <v>2821.9044766175971</v>
      </c>
      <c r="I171" t="str">
        <f t="shared" si="18"/>
        <v/>
      </c>
      <c r="J171">
        <f t="shared" si="22"/>
        <v>4081.3298780666059</v>
      </c>
      <c r="K171">
        <f t="shared" si="23"/>
        <v>4081.3298780666059</v>
      </c>
      <c r="L171" t="str">
        <f t="shared" si="16"/>
        <v/>
      </c>
    </row>
    <row r="172" spans="1:12">
      <c r="A172">
        <f t="shared" si="19"/>
        <v>165</v>
      </c>
      <c r="B172" s="5">
        <v>43635</v>
      </c>
      <c r="C172">
        <v>318</v>
      </c>
      <c r="D172" s="3">
        <v>471</v>
      </c>
      <c r="E172">
        <f>(E171*EXP(-1/$O$5)+C173)</f>
        <v>6490.7535593809007</v>
      </c>
      <c r="F172">
        <f t="shared" si="20"/>
        <v>6490.7535593809007</v>
      </c>
      <c r="G172">
        <f>(G171*EXP(-1/$O$6)+C173)</f>
        <v>1427.123312992949</v>
      </c>
      <c r="H172">
        <f t="shared" si="21"/>
        <v>2854.2466259858979</v>
      </c>
      <c r="I172">
        <f t="shared" si="18"/>
        <v>4305.5069333950032</v>
      </c>
      <c r="J172">
        <f t="shared" si="22"/>
        <v>4101.5069333950032</v>
      </c>
      <c r="K172">
        <f t="shared" si="23"/>
        <v>4305.5069333950032</v>
      </c>
      <c r="L172">
        <f t="shared" si="16"/>
        <v>3834.5069333950032</v>
      </c>
    </row>
    <row r="173" spans="1:12">
      <c r="A173">
        <f t="shared" si="19"/>
        <v>166</v>
      </c>
      <c r="B173" s="5">
        <v>43636</v>
      </c>
      <c r="C173">
        <v>204</v>
      </c>
      <c r="D173" s="3"/>
      <c r="E173">
        <f>(E172*EXP(-1/$O$5)+C174)</f>
        <v>6338.0370757727196</v>
      </c>
      <c r="F173">
        <f t="shared" si="20"/>
        <v>6338.0370757727196</v>
      </c>
      <c r="G173">
        <f>(G172*EXP(-1/$O$6)+C174)</f>
        <v>1237.1416602518486</v>
      </c>
      <c r="H173">
        <f t="shared" si="21"/>
        <v>2474.2833205036973</v>
      </c>
      <c r="I173" t="str">
        <f t="shared" si="18"/>
        <v/>
      </c>
      <c r="J173">
        <f t="shared" si="22"/>
        <v>4328.7537552690228</v>
      </c>
      <c r="K173">
        <f t="shared" si="23"/>
        <v>4328.7537552690228</v>
      </c>
      <c r="L173" t="str">
        <f t="shared" si="16"/>
        <v/>
      </c>
    </row>
    <row r="174" spans="1:12">
      <c r="A174">
        <f t="shared" si="19"/>
        <v>167</v>
      </c>
      <c r="B174" s="5">
        <v>43637</v>
      </c>
      <c r="C174">
        <v>0</v>
      </c>
      <c r="D174" s="3"/>
      <c r="E174">
        <f>(E173*EXP(-1/$O$5)+C175)</f>
        <v>6210.9137534442389</v>
      </c>
      <c r="F174">
        <f t="shared" si="20"/>
        <v>6210.9137534442389</v>
      </c>
      <c r="G174">
        <f>(G173*EXP(-1/$O$6)+C175)</f>
        <v>1094.4507641325752</v>
      </c>
      <c r="H174">
        <f t="shared" si="21"/>
        <v>2188.9015282651503</v>
      </c>
      <c r="I174" t="str">
        <f t="shared" si="18"/>
        <v/>
      </c>
      <c r="J174">
        <f t="shared" si="22"/>
        <v>4487.012225179089</v>
      </c>
      <c r="K174">
        <f t="shared" si="23"/>
        <v>4487.012225179089</v>
      </c>
      <c r="L174" t="str">
        <f t="shared" si="16"/>
        <v/>
      </c>
    </row>
    <row r="175" spans="1:12">
      <c r="A175">
        <f t="shared" si="19"/>
        <v>168</v>
      </c>
      <c r="B175" s="5">
        <v>43638</v>
      </c>
      <c r="C175">
        <v>22</v>
      </c>
      <c r="D175" s="3"/>
      <c r="E175">
        <f>(E174*EXP(-1/$O$5)+C176)</f>
        <v>6102.7814284773112</v>
      </c>
      <c r="F175">
        <f t="shared" si="20"/>
        <v>6102.7814284773112</v>
      </c>
      <c r="G175">
        <f>(G174*EXP(-1/$O$6)+C176)</f>
        <v>986.7551797912281</v>
      </c>
      <c r="H175">
        <f t="shared" si="21"/>
        <v>1973.5103595824562</v>
      </c>
      <c r="I175" t="str">
        <f t="shared" si="18"/>
        <v/>
      </c>
      <c r="J175">
        <f t="shared" si="22"/>
        <v>4594.2710688948555</v>
      </c>
      <c r="K175">
        <f t="shared" si="23"/>
        <v>4594.2710688948555</v>
      </c>
      <c r="L175" t="str">
        <f t="shared" si="16"/>
        <v/>
      </c>
    </row>
    <row r="176" spans="1:12">
      <c r="A176">
        <f t="shared" si="19"/>
        <v>169</v>
      </c>
      <c r="B176" s="5">
        <v>43639</v>
      </c>
      <c r="C176">
        <v>38</v>
      </c>
      <c r="D176" s="3"/>
      <c r="E176">
        <f>(E175*EXP(-1/$O$5)+C177)</f>
        <v>6156.1932747352266</v>
      </c>
      <c r="F176">
        <f t="shared" si="20"/>
        <v>6156.1932747352266</v>
      </c>
      <c r="G176">
        <f>(G175*EXP(-1/$O$6)+C177)</f>
        <v>1052.3962578250325</v>
      </c>
      <c r="H176">
        <f t="shared" si="21"/>
        <v>2104.7925156500651</v>
      </c>
      <c r="I176" t="str">
        <f t="shared" si="18"/>
        <v/>
      </c>
      <c r="J176">
        <f t="shared" si="22"/>
        <v>4516.4007590851616</v>
      </c>
      <c r="K176">
        <f t="shared" si="23"/>
        <v>4516.4007590851616</v>
      </c>
      <c r="L176" t="str">
        <f t="shared" si="16"/>
        <v/>
      </c>
    </row>
    <row r="177" spans="1:12">
      <c r="A177">
        <f t="shared" si="19"/>
        <v>170</v>
      </c>
      <c r="B177" s="5">
        <v>43640</v>
      </c>
      <c r="C177">
        <v>197</v>
      </c>
      <c r="D177" s="3"/>
      <c r="E177">
        <f>(E176*EXP(-1/$O$5)+C178)</f>
        <v>6209.3484303379037</v>
      </c>
      <c r="F177">
        <f t="shared" si="20"/>
        <v>6209.3484303379037</v>
      </c>
      <c r="G177">
        <f>(G176*EXP(-1/$O$6)+C178)</f>
        <v>1110.2990576883149</v>
      </c>
      <c r="H177">
        <f t="shared" si="21"/>
        <v>2220.5981153766297</v>
      </c>
      <c r="I177" t="str">
        <f t="shared" si="18"/>
        <v/>
      </c>
      <c r="J177">
        <f t="shared" si="22"/>
        <v>4453.7503149612739</v>
      </c>
      <c r="K177">
        <f t="shared" si="23"/>
        <v>4453.7503149612739</v>
      </c>
      <c r="L177" t="str">
        <f t="shared" si="16"/>
        <v/>
      </c>
    </row>
    <row r="178" spans="1:12">
      <c r="A178">
        <f t="shared" si="19"/>
        <v>171</v>
      </c>
      <c r="B178" s="5">
        <v>43641</v>
      </c>
      <c r="C178">
        <v>198</v>
      </c>
      <c r="D178" s="3"/>
      <c r="E178">
        <f>(E177*EXP(-1/$O$5)+C179)</f>
        <v>6063.2529347835116</v>
      </c>
      <c r="F178">
        <f t="shared" si="20"/>
        <v>6063.2529347835116</v>
      </c>
      <c r="G178">
        <f>(G177*EXP(-1/$O$6)+C179)</f>
        <v>962.49371522345211</v>
      </c>
      <c r="H178">
        <f t="shared" si="21"/>
        <v>1924.9874304469042</v>
      </c>
      <c r="I178" t="str">
        <f t="shared" si="18"/>
        <v/>
      </c>
      <c r="J178">
        <f t="shared" si="22"/>
        <v>4603.2655043366076</v>
      </c>
      <c r="K178">
        <f t="shared" si="23"/>
        <v>4603.2655043366076</v>
      </c>
      <c r="L178" t="str">
        <f t="shared" si="16"/>
        <v/>
      </c>
    </row>
    <row r="179" spans="1:12">
      <c r="A179">
        <f t="shared" si="19"/>
        <v>172</v>
      </c>
      <c r="B179" s="5">
        <v>43642</v>
      </c>
      <c r="C179">
        <v>0</v>
      </c>
      <c r="D179" s="3"/>
      <c r="E179">
        <f>(E178*EXP(-1/$O$5)+C180)</f>
        <v>5987.5948198272199</v>
      </c>
      <c r="F179">
        <f t="shared" si="20"/>
        <v>5987.5948198272199</v>
      </c>
      <c r="G179">
        <f>(G178*EXP(-1/$O$6)+C180)</f>
        <v>901.36453037565559</v>
      </c>
      <c r="H179">
        <f t="shared" si="21"/>
        <v>1802.7290607513112</v>
      </c>
      <c r="I179" t="str">
        <f t="shared" si="18"/>
        <v/>
      </c>
      <c r="J179">
        <f t="shared" si="22"/>
        <v>4649.8657590759085</v>
      </c>
      <c r="K179">
        <f t="shared" si="23"/>
        <v>4649.8657590759085</v>
      </c>
      <c r="L179" t="str">
        <f t="shared" si="16"/>
        <v/>
      </c>
    </row>
    <row r="180" spans="1:12">
      <c r="A180">
        <f t="shared" si="19"/>
        <v>173</v>
      </c>
      <c r="B180" s="5">
        <v>43643</v>
      </c>
      <c r="C180">
        <v>67</v>
      </c>
      <c r="D180" s="3"/>
      <c r="E180">
        <f>(E179*EXP(-1/$O$5)+C181)</f>
        <v>6040.7168127069199</v>
      </c>
      <c r="F180">
        <f t="shared" si="20"/>
        <v>6040.7168127069199</v>
      </c>
      <c r="G180">
        <f>(G179*EXP(-1/$O$6)+C181)</f>
        <v>975.37299100135704</v>
      </c>
      <c r="H180">
        <f t="shared" si="21"/>
        <v>1950.7459820027141</v>
      </c>
      <c r="I180" t="str">
        <f t="shared" si="18"/>
        <v/>
      </c>
      <c r="J180">
        <f t="shared" si="22"/>
        <v>4554.9708307042056</v>
      </c>
      <c r="K180">
        <f t="shared" si="23"/>
        <v>4554.9708307042056</v>
      </c>
      <c r="L180" t="str">
        <f t="shared" si="16"/>
        <v/>
      </c>
    </row>
    <row r="181" spans="1:12">
      <c r="A181">
        <f t="shared" si="19"/>
        <v>174</v>
      </c>
      <c r="B181" s="5">
        <v>43644</v>
      </c>
      <c r="C181">
        <v>194</v>
      </c>
      <c r="D181" s="3"/>
      <c r="E181">
        <f>(E180*EXP(-1/$O$5)+C182)</f>
        <v>6048.5889346924887</v>
      </c>
      <c r="F181">
        <f t="shared" si="20"/>
        <v>6048.5889346924887</v>
      </c>
      <c r="G181">
        <f>(G180*EXP(-1/$O$6)+C182)</f>
        <v>995.5292899123092</v>
      </c>
      <c r="H181">
        <f t="shared" si="21"/>
        <v>1991.0585798246184</v>
      </c>
      <c r="I181" t="str">
        <f t="shared" si="18"/>
        <v/>
      </c>
      <c r="J181">
        <f t="shared" si="22"/>
        <v>4522.5303548678703</v>
      </c>
      <c r="K181">
        <f t="shared" si="23"/>
        <v>4522.5303548678703</v>
      </c>
      <c r="L181" t="str">
        <f t="shared" si="16"/>
        <v/>
      </c>
    </row>
    <row r="182" spans="1:12">
      <c r="A182">
        <f t="shared" si="19"/>
        <v>175</v>
      </c>
      <c r="B182" s="5">
        <v>43645</v>
      </c>
      <c r="C182">
        <v>150</v>
      </c>
      <c r="D182" s="3"/>
      <c r="E182">
        <f>(E181*EXP(-1/$O$5)+C183)</f>
        <v>6197.2758389252695</v>
      </c>
      <c r="F182">
        <f t="shared" si="20"/>
        <v>6197.2758389252695</v>
      </c>
      <c r="G182">
        <f>(G181*EXP(-1/$O$6)+C183)</f>
        <v>1154.0023399789723</v>
      </c>
      <c r="H182">
        <f t="shared" si="21"/>
        <v>2308.0046799579445</v>
      </c>
      <c r="I182" t="str">
        <f t="shared" si="18"/>
        <v/>
      </c>
      <c r="J182">
        <f t="shared" si="22"/>
        <v>4354.2711589673254</v>
      </c>
      <c r="K182">
        <f t="shared" si="23"/>
        <v>4354.2711589673254</v>
      </c>
      <c r="L182" t="str">
        <f t="shared" si="16"/>
        <v/>
      </c>
    </row>
    <row r="183" spans="1:12">
      <c r="A183">
        <f t="shared" si="19"/>
        <v>176</v>
      </c>
      <c r="B183" s="5">
        <v>43646</v>
      </c>
      <c r="C183">
        <v>291</v>
      </c>
      <c r="D183" s="3"/>
      <c r="E183">
        <f>(E182*EXP(-1/$O$5)+C184)</f>
        <v>6073.4643910845534</v>
      </c>
      <c r="F183">
        <f t="shared" si="20"/>
        <v>6073.4643910845534</v>
      </c>
      <c r="G183">
        <f>(G182*EXP(-1/$O$6)+C184)</f>
        <v>1022.3791247877665</v>
      </c>
      <c r="H183">
        <f t="shared" si="21"/>
        <v>2044.758249575533</v>
      </c>
      <c r="I183" t="str">
        <f t="shared" si="18"/>
        <v/>
      </c>
      <c r="J183">
        <f t="shared" si="22"/>
        <v>4493.7061415090202</v>
      </c>
      <c r="K183">
        <f t="shared" si="23"/>
        <v>4493.7061415090202</v>
      </c>
      <c r="L183" t="str">
        <f t="shared" si="16"/>
        <v/>
      </c>
    </row>
    <row r="184" spans="1:12">
      <c r="A184">
        <f t="shared" si="19"/>
        <v>177</v>
      </c>
      <c r="B184" s="5">
        <v>43647</v>
      </c>
      <c r="C184">
        <v>22</v>
      </c>
      <c r="D184" s="3"/>
      <c r="E184">
        <f>(E183*EXP(-1/$O$5)+C185)</f>
        <v>6094.5660177846739</v>
      </c>
      <c r="F184">
        <f t="shared" si="20"/>
        <v>6094.5660177846739</v>
      </c>
      <c r="G184">
        <f>(G183*EXP(-1/$O$6)+C185)</f>
        <v>1050.2778684444479</v>
      </c>
      <c r="H184">
        <f t="shared" si="21"/>
        <v>2100.5557368888958</v>
      </c>
      <c r="I184" t="str">
        <f t="shared" si="18"/>
        <v/>
      </c>
      <c r="J184">
        <f t="shared" si="22"/>
        <v>4459.0102808957781</v>
      </c>
      <c r="K184">
        <f t="shared" si="23"/>
        <v>4459.0102808957781</v>
      </c>
      <c r="L184" t="str">
        <f t="shared" si="16"/>
        <v/>
      </c>
    </row>
    <row r="185" spans="1:12">
      <c r="A185">
        <f t="shared" si="19"/>
        <v>178</v>
      </c>
      <c r="B185" s="5">
        <v>43648</v>
      </c>
      <c r="C185">
        <v>164</v>
      </c>
      <c r="D185" s="3">
        <v>438</v>
      </c>
      <c r="E185">
        <f>(E184*EXP(-1/$O$5)+C186)</f>
        <v>5975.171158799646</v>
      </c>
      <c r="F185">
        <f t="shared" si="20"/>
        <v>5975.171158799646</v>
      </c>
      <c r="G185">
        <f>(G184*EXP(-1/$O$6)+C186)</f>
        <v>934.46267275122057</v>
      </c>
      <c r="H185">
        <f t="shared" si="21"/>
        <v>1868.9253455024411</v>
      </c>
      <c r="I185">
        <f t="shared" si="18"/>
        <v>4595.2458132972051</v>
      </c>
      <c r="J185">
        <f t="shared" si="22"/>
        <v>4571.2458132972051</v>
      </c>
      <c r="K185">
        <f t="shared" si="23"/>
        <v>4595.2458132972051</v>
      </c>
      <c r="L185">
        <f t="shared" si="16"/>
        <v>4157.2458132972051</v>
      </c>
    </row>
    <row r="186" spans="1:12">
      <c r="A186">
        <f t="shared" si="19"/>
        <v>179</v>
      </c>
      <c r="B186" s="5">
        <v>43649</v>
      </c>
      <c r="C186">
        <v>24</v>
      </c>
      <c r="D186" s="3"/>
      <c r="E186">
        <f>(E185*EXP(-1/$O$5)+C187)</f>
        <v>5941.585459468929</v>
      </c>
      <c r="F186">
        <f t="shared" si="20"/>
        <v>5941.585459468929</v>
      </c>
      <c r="G186">
        <f>(G185*EXP(-1/$O$6)+C187)</f>
        <v>917.06503914951929</v>
      </c>
      <c r="H186">
        <f t="shared" si="21"/>
        <v>1834.1300782990386</v>
      </c>
      <c r="I186" t="str">
        <f t="shared" si="18"/>
        <v/>
      </c>
      <c r="J186">
        <f t="shared" si="22"/>
        <v>4572.4553811698906</v>
      </c>
      <c r="K186">
        <f t="shared" si="23"/>
        <v>4572.4553811698906</v>
      </c>
      <c r="L186" t="str">
        <f t="shared" si="16"/>
        <v/>
      </c>
    </row>
    <row r="187" spans="1:12">
      <c r="A187">
        <f t="shared" si="19"/>
        <v>180</v>
      </c>
      <c r="B187" s="5">
        <v>43650</v>
      </c>
      <c r="C187">
        <v>107</v>
      </c>
      <c r="D187" s="3"/>
      <c r="E187">
        <f>(E186*EXP(-1/$O$5)+C188)</f>
        <v>5831.7899749960688</v>
      </c>
      <c r="F187">
        <f t="shared" si="20"/>
        <v>5831.7899749960688</v>
      </c>
      <c r="G187">
        <f>(G186*EXP(-1/$O$6)+C188)</f>
        <v>824.98341507225336</v>
      </c>
      <c r="H187">
        <f t="shared" si="21"/>
        <v>1649.9668301445067</v>
      </c>
      <c r="I187" t="str">
        <f t="shared" si="18"/>
        <v/>
      </c>
      <c r="J187">
        <f t="shared" si="22"/>
        <v>4646.8231448515617</v>
      </c>
      <c r="K187">
        <f t="shared" si="23"/>
        <v>4646.8231448515617</v>
      </c>
      <c r="L187" t="str">
        <f t="shared" si="16"/>
        <v/>
      </c>
    </row>
    <row r="188" spans="1:12">
      <c r="A188">
        <f t="shared" si="19"/>
        <v>181</v>
      </c>
      <c r="B188" s="5">
        <v>43651</v>
      </c>
      <c r="C188">
        <v>30</v>
      </c>
      <c r="D188" s="3"/>
      <c r="E188">
        <f>(E187*EXP(-1/$O$5)+C189)</f>
        <v>5942.577793086055</v>
      </c>
      <c r="F188">
        <f t="shared" si="20"/>
        <v>5942.577793086055</v>
      </c>
      <c r="G188">
        <f>(G187*EXP(-1/$O$6)+C189)</f>
        <v>963.15989018656728</v>
      </c>
      <c r="H188">
        <f t="shared" si="21"/>
        <v>1926.3197803731346</v>
      </c>
      <c r="I188" t="str">
        <f t="shared" si="18"/>
        <v/>
      </c>
      <c r="J188">
        <f t="shared" si="22"/>
        <v>4481.2580127129204</v>
      </c>
      <c r="K188">
        <f t="shared" si="23"/>
        <v>4481.2580127129204</v>
      </c>
      <c r="L188" t="str">
        <f t="shared" si="16"/>
        <v/>
      </c>
    </row>
    <row r="189" spans="1:12">
      <c r="A189">
        <f t="shared" si="19"/>
        <v>182</v>
      </c>
      <c r="B189" s="5">
        <v>43652</v>
      </c>
      <c r="C189">
        <v>248</v>
      </c>
      <c r="D189" s="3"/>
      <c r="E189">
        <f>(E188*EXP(-1/$O$5)+C190)</f>
        <v>5926.7589606769052</v>
      </c>
      <c r="F189">
        <f t="shared" si="20"/>
        <v>5926.7589606769052</v>
      </c>
      <c r="G189">
        <f>(G188*EXP(-1/$O$6)+C190)</f>
        <v>958.94202272854693</v>
      </c>
      <c r="H189">
        <f t="shared" si="21"/>
        <v>1917.8840454570939</v>
      </c>
      <c r="I189" t="str">
        <f t="shared" si="18"/>
        <v/>
      </c>
      <c r="J189">
        <f t="shared" si="22"/>
        <v>4473.8749152198116</v>
      </c>
      <c r="K189">
        <f t="shared" si="23"/>
        <v>4473.8749152198116</v>
      </c>
      <c r="L189" t="str">
        <f t="shared" si="16"/>
        <v/>
      </c>
    </row>
    <row r="190" spans="1:12">
      <c r="A190">
        <f t="shared" si="19"/>
        <v>183</v>
      </c>
      <c r="B190" s="5">
        <v>43653</v>
      </c>
      <c r="C190">
        <v>124</v>
      </c>
      <c r="D190" s="3"/>
      <c r="E190">
        <f>(E189*EXP(-1/$O$5)+C191)</f>
        <v>6062.3123187134743</v>
      </c>
      <c r="F190">
        <f t="shared" si="20"/>
        <v>6062.3123187134743</v>
      </c>
      <c r="G190">
        <f>(G189*EXP(-1/$O$6)+C191)</f>
        <v>1106.2856466451135</v>
      </c>
      <c r="H190">
        <f t="shared" si="21"/>
        <v>2212.571293290227</v>
      </c>
      <c r="I190" t="str">
        <f t="shared" si="18"/>
        <v/>
      </c>
      <c r="J190">
        <f t="shared" si="22"/>
        <v>4314.7410254232473</v>
      </c>
      <c r="K190">
        <f t="shared" si="23"/>
        <v>4314.7410254232473</v>
      </c>
      <c r="L190" t="str">
        <f t="shared" si="16"/>
        <v/>
      </c>
    </row>
    <row r="191" spans="1:12">
      <c r="A191">
        <f t="shared" si="19"/>
        <v>184</v>
      </c>
      <c r="B191" s="5">
        <v>43654</v>
      </c>
      <c r="C191">
        <v>275</v>
      </c>
      <c r="D191" s="3"/>
      <c r="E191">
        <f>(E190*EXP(-1/$O$5)+C192)</f>
        <v>6170.6763348668183</v>
      </c>
      <c r="F191">
        <f t="shared" si="20"/>
        <v>6170.6763348668183</v>
      </c>
      <c r="G191">
        <f>(G190*EXP(-1/$O$6)+C192)</f>
        <v>1210.0145778874876</v>
      </c>
      <c r="H191">
        <f t="shared" si="21"/>
        <v>2420.0291557749752</v>
      </c>
      <c r="I191" t="str">
        <f t="shared" si="18"/>
        <v/>
      </c>
      <c r="J191">
        <f t="shared" si="22"/>
        <v>4215.6471790918431</v>
      </c>
      <c r="K191">
        <f t="shared" si="23"/>
        <v>4215.6471790918431</v>
      </c>
      <c r="L191" t="str">
        <f t="shared" si="16"/>
        <v/>
      </c>
    </row>
    <row r="192" spans="1:12">
      <c r="A192">
        <f t="shared" si="19"/>
        <v>185</v>
      </c>
      <c r="B192" s="5">
        <v>43655</v>
      </c>
      <c r="C192">
        <v>251</v>
      </c>
      <c r="D192" s="3"/>
      <c r="E192">
        <f>(E191*EXP(-1/$O$5)+C193)</f>
        <v>6278.4907284924848</v>
      </c>
      <c r="F192">
        <f t="shared" si="20"/>
        <v>6278.4907284924848</v>
      </c>
      <c r="G192">
        <f>(G191*EXP(-1/$O$6)+C193)</f>
        <v>1301.9348959462077</v>
      </c>
      <c r="H192">
        <f t="shared" si="21"/>
        <v>2603.8697918924154</v>
      </c>
      <c r="I192" t="str">
        <f t="shared" si="18"/>
        <v/>
      </c>
      <c r="J192">
        <f t="shared" si="22"/>
        <v>4139.6209366000694</v>
      </c>
      <c r="K192">
        <f t="shared" si="23"/>
        <v>4139.6209366000694</v>
      </c>
      <c r="L192" t="str">
        <f t="shared" si="16"/>
        <v/>
      </c>
    </row>
    <row r="193" spans="1:12">
      <c r="A193">
        <f t="shared" si="19"/>
        <v>186</v>
      </c>
      <c r="B193" s="5">
        <v>43656</v>
      </c>
      <c r="C193">
        <v>253</v>
      </c>
      <c r="D193" s="3"/>
      <c r="E193">
        <f>(E192*EXP(-1/$O$5)+C194)</f>
        <v>6463.7684312815281</v>
      </c>
      <c r="F193">
        <f t="shared" si="20"/>
        <v>6463.7684312815281</v>
      </c>
      <c r="G193">
        <f>(G192*EXP(-1/$O$6)+C194)</f>
        <v>1461.6185882093198</v>
      </c>
      <c r="H193">
        <f t="shared" si="21"/>
        <v>2923.2371764186396</v>
      </c>
      <c r="I193" t="str">
        <f t="shared" si="18"/>
        <v/>
      </c>
      <c r="J193">
        <f t="shared" si="22"/>
        <v>4005.5312548628885</v>
      </c>
      <c r="K193">
        <f t="shared" si="23"/>
        <v>4005.5312548628885</v>
      </c>
      <c r="L193" t="str">
        <f t="shared" si="16"/>
        <v/>
      </c>
    </row>
    <row r="194" spans="1:12">
      <c r="A194">
        <f t="shared" si="19"/>
        <v>187</v>
      </c>
      <c r="B194" s="5">
        <v>43657</v>
      </c>
      <c r="C194">
        <v>333</v>
      </c>
      <c r="D194" s="3"/>
      <c r="E194">
        <f>(E193*EXP(-1/$O$5)+C195)</f>
        <v>6560.6868622229986</v>
      </c>
      <c r="F194">
        <f t="shared" si="20"/>
        <v>6560.6868622229986</v>
      </c>
      <c r="G194">
        <f>(G193*EXP(-1/$O$6)+C195)</f>
        <v>1516.0448519827207</v>
      </c>
      <c r="H194">
        <f t="shared" si="21"/>
        <v>3032.0897039654415</v>
      </c>
      <c r="I194" t="str">
        <f t="shared" si="18"/>
        <v/>
      </c>
      <c r="J194">
        <f t="shared" si="22"/>
        <v>3993.5971582575571</v>
      </c>
      <c r="K194">
        <f t="shared" si="23"/>
        <v>3993.5971582575571</v>
      </c>
      <c r="L194" t="str">
        <f t="shared" si="16"/>
        <v/>
      </c>
    </row>
    <row r="195" spans="1:12">
      <c r="A195">
        <f t="shared" si="19"/>
        <v>188</v>
      </c>
      <c r="B195" s="5">
        <v>43658</v>
      </c>
      <c r="C195">
        <v>249</v>
      </c>
      <c r="D195" s="3"/>
      <c r="E195">
        <f>(E194*EXP(-1/$O$5)+C196)</f>
        <v>6739.3249659521052</v>
      </c>
      <c r="F195">
        <f t="shared" si="20"/>
        <v>6739.3249659521052</v>
      </c>
      <c r="G195">
        <f>(G194*EXP(-1/$O$6)+C196)</f>
        <v>1647.225777213856</v>
      </c>
      <c r="H195">
        <f t="shared" si="21"/>
        <v>3294.4515544277119</v>
      </c>
      <c r="I195" t="str">
        <f t="shared" si="18"/>
        <v/>
      </c>
      <c r="J195">
        <f t="shared" si="22"/>
        <v>3909.8734115243933</v>
      </c>
      <c r="K195">
        <f t="shared" si="23"/>
        <v>3909.8734115243933</v>
      </c>
      <c r="L195" t="str">
        <f t="shared" ref="L195:L258" si="24">IF(ISBLANK(D195),"",(K195-D195))</f>
        <v/>
      </c>
    </row>
    <row r="196" spans="1:12">
      <c r="A196">
        <f t="shared" si="19"/>
        <v>189</v>
      </c>
      <c r="B196" s="5">
        <v>43659</v>
      </c>
      <c r="C196">
        <v>333</v>
      </c>
      <c r="D196" s="3"/>
      <c r="E196">
        <f>(E195*EXP(-1/$O$5)+C197)</f>
        <v>6847.7600164008245</v>
      </c>
      <c r="F196">
        <f t="shared" si="20"/>
        <v>6847.7600164008245</v>
      </c>
      <c r="G196">
        <f>(G195*EXP(-1/$O$6)+C197)</f>
        <v>1694.943622165508</v>
      </c>
      <c r="H196">
        <f t="shared" si="21"/>
        <v>3389.8872443310161</v>
      </c>
      <c r="I196" t="str">
        <f t="shared" si="18"/>
        <v/>
      </c>
      <c r="J196">
        <f t="shared" si="22"/>
        <v>3922.8727720698084</v>
      </c>
      <c r="K196">
        <f t="shared" si="23"/>
        <v>3922.8727720698084</v>
      </c>
      <c r="L196" t="str">
        <f t="shared" si="24"/>
        <v/>
      </c>
    </row>
    <row r="197" spans="1:12">
      <c r="A197">
        <f t="shared" si="19"/>
        <v>190</v>
      </c>
      <c r="B197" s="5">
        <v>43660</v>
      </c>
      <c r="C197">
        <v>267</v>
      </c>
      <c r="D197" s="3"/>
      <c r="E197">
        <f>(E196*EXP(-1/$O$5)+C198)</f>
        <v>7032.6437730047064</v>
      </c>
      <c r="F197">
        <f t="shared" si="20"/>
        <v>7032.6437730047064</v>
      </c>
      <c r="G197">
        <f>(G196*EXP(-1/$O$6)+C198)</f>
        <v>1815.309167377801</v>
      </c>
      <c r="H197">
        <f t="shared" si="21"/>
        <v>3630.6183347556021</v>
      </c>
      <c r="I197" t="str">
        <f t="shared" si="18"/>
        <v/>
      </c>
      <c r="J197">
        <f t="shared" si="22"/>
        <v>3867.0254382491044</v>
      </c>
      <c r="K197">
        <f t="shared" si="23"/>
        <v>3867.0254382491044</v>
      </c>
      <c r="L197" t="str">
        <f t="shared" si="24"/>
        <v/>
      </c>
    </row>
    <row r="198" spans="1:12">
      <c r="A198">
        <f t="shared" si="19"/>
        <v>191</v>
      </c>
      <c r="B198" s="5">
        <v>43661</v>
      </c>
      <c r="C198">
        <v>346</v>
      </c>
      <c r="D198" s="3"/>
      <c r="E198">
        <f>(E197*EXP(-1/$O$5)+C199)</f>
        <v>6930.1775266503018</v>
      </c>
      <c r="F198">
        <f t="shared" si="20"/>
        <v>6930.1775266503018</v>
      </c>
      <c r="G198">
        <f>(G197*EXP(-1/$O$6)+C199)</f>
        <v>1636.6513984137191</v>
      </c>
      <c r="H198">
        <f t="shared" si="21"/>
        <v>3273.3027968274382</v>
      </c>
      <c r="I198" t="str">
        <f t="shared" si="18"/>
        <v/>
      </c>
      <c r="J198">
        <f t="shared" si="22"/>
        <v>4121.8747298228636</v>
      </c>
      <c r="K198">
        <f t="shared" si="23"/>
        <v>4121.8747298228636</v>
      </c>
      <c r="L198" t="str">
        <f t="shared" si="24"/>
        <v/>
      </c>
    </row>
    <row r="199" spans="1:12">
      <c r="A199">
        <f t="shared" si="19"/>
        <v>192</v>
      </c>
      <c r="B199" s="5">
        <v>43662</v>
      </c>
      <c r="C199">
        <v>63</v>
      </c>
      <c r="D199" s="3"/>
      <c r="E199">
        <f>(E198*EXP(-1/$O$5)+C200)</f>
        <v>6966.1221382476915</v>
      </c>
      <c r="F199">
        <f t="shared" si="20"/>
        <v>6966.1221382476915</v>
      </c>
      <c r="G199">
        <f>(G198*EXP(-1/$O$6)+C200)</f>
        <v>1617.7769268800826</v>
      </c>
      <c r="H199">
        <f t="shared" si="21"/>
        <v>3235.5538537601651</v>
      </c>
      <c r="I199" t="str">
        <f t="shared" ref="I199:I262" si="25">IF(ISBLANK(D199),"",($O$2+((E198*EXP(-1/$O$5))*$O$3)-((G198*EXP(-1/$O$6))*$O$4)))</f>
        <v/>
      </c>
      <c r="J199">
        <f t="shared" si="22"/>
        <v>4195.5682844875264</v>
      </c>
      <c r="K199">
        <f t="shared" si="23"/>
        <v>4195.5682844875264</v>
      </c>
      <c r="L199" t="str">
        <f t="shared" si="24"/>
        <v/>
      </c>
    </row>
    <row r="200" spans="1:12">
      <c r="A200">
        <f t="shared" ref="A200:A263" si="26">A199+1</f>
        <v>193</v>
      </c>
      <c r="B200" s="5">
        <v>43663</v>
      </c>
      <c r="C200">
        <v>199</v>
      </c>
      <c r="D200" s="3"/>
      <c r="E200">
        <f>(E199*EXP(-1/$O$5)+C201)</f>
        <v>7114.2210337602546</v>
      </c>
      <c r="F200">
        <f t="shared" ref="F200:F263" si="27">E200*$O$3</f>
        <v>7114.2210337602546</v>
      </c>
      <c r="G200">
        <f>(G199*EXP(-1/$O$6)+C201)</f>
        <v>1714.415064638109</v>
      </c>
      <c r="H200">
        <f t="shared" ref="H200:H263" si="28">G200*$O$4</f>
        <v>3428.830129276218</v>
      </c>
      <c r="I200" t="str">
        <f t="shared" si="25"/>
        <v/>
      </c>
      <c r="J200">
        <f t="shared" si="22"/>
        <v>4150.3909044840366</v>
      </c>
      <c r="K200">
        <f t="shared" si="23"/>
        <v>4150.3909044840366</v>
      </c>
      <c r="L200" t="str">
        <f t="shared" si="24"/>
        <v/>
      </c>
    </row>
    <row r="201" spans="1:12">
      <c r="A201">
        <f t="shared" si="26"/>
        <v>194</v>
      </c>
      <c r="B201" s="5">
        <v>43664</v>
      </c>
      <c r="C201">
        <v>312</v>
      </c>
      <c r="D201" s="3"/>
      <c r="E201">
        <f>(E200*EXP(-1/$O$5)+C202)</f>
        <v>7059.835412052741</v>
      </c>
      <c r="F201">
        <f t="shared" si="27"/>
        <v>7059.835412052741</v>
      </c>
      <c r="G201">
        <f>(G200*EXP(-1/$O$6)+C202)</f>
        <v>1599.1885305335556</v>
      </c>
      <c r="H201">
        <f t="shared" si="28"/>
        <v>3198.3770610671113</v>
      </c>
      <c r="I201" t="str">
        <f t="shared" si="25"/>
        <v/>
      </c>
      <c r="J201">
        <f t="shared" ref="J201:J264" si="29">$O$2+F201-H201</f>
        <v>4326.4583509856293</v>
      </c>
      <c r="K201">
        <f t="shared" ref="K201:K264" si="30">IF(I201="",J201,I201)</f>
        <v>4326.4583509856293</v>
      </c>
      <c r="L201" t="str">
        <f t="shared" si="24"/>
        <v/>
      </c>
    </row>
    <row r="202" spans="1:12">
      <c r="A202">
        <f t="shared" si="26"/>
        <v>195</v>
      </c>
      <c r="B202" s="5">
        <v>43665</v>
      </c>
      <c r="C202">
        <v>113</v>
      </c>
      <c r="D202" s="3"/>
      <c r="E202">
        <f>(E201*EXP(-1/$O$5)+C203)</f>
        <v>7153.7293922943745</v>
      </c>
      <c r="F202">
        <f t="shared" si="27"/>
        <v>7153.7293922943745</v>
      </c>
      <c r="G202">
        <f>(G201*EXP(-1/$O$6)+C203)</f>
        <v>1646.3011946535078</v>
      </c>
      <c r="H202">
        <f t="shared" si="28"/>
        <v>3292.6023893070155</v>
      </c>
      <c r="I202" t="str">
        <f t="shared" si="25"/>
        <v/>
      </c>
      <c r="J202">
        <f t="shared" si="29"/>
        <v>4326.1270029873594</v>
      </c>
      <c r="K202">
        <f t="shared" si="30"/>
        <v>4326.1270029873594</v>
      </c>
      <c r="L202" t="str">
        <f t="shared" si="24"/>
        <v/>
      </c>
    </row>
    <row r="203" spans="1:12">
      <c r="A203">
        <f t="shared" si="26"/>
        <v>196</v>
      </c>
      <c r="B203" s="5">
        <v>43666</v>
      </c>
      <c r="C203">
        <v>260</v>
      </c>
      <c r="D203" s="3"/>
      <c r="E203">
        <f>(E202*EXP(-1/$O$5)+C204)</f>
        <v>7311.4142055474149</v>
      </c>
      <c r="F203">
        <f t="shared" si="27"/>
        <v>7311.4142055474149</v>
      </c>
      <c r="G203">
        <f>(G202*EXP(-1/$O$6)+C204)</f>
        <v>1753.1421219774477</v>
      </c>
      <c r="H203">
        <f t="shared" si="28"/>
        <v>3506.2842439548954</v>
      </c>
      <c r="I203" t="str">
        <f t="shared" si="25"/>
        <v/>
      </c>
      <c r="J203">
        <f t="shared" si="29"/>
        <v>4270.12996159252</v>
      </c>
      <c r="K203">
        <f t="shared" si="30"/>
        <v>4270.12996159252</v>
      </c>
      <c r="L203" t="str">
        <f t="shared" si="24"/>
        <v/>
      </c>
    </row>
    <row r="204" spans="1:12">
      <c r="A204">
        <f t="shared" si="26"/>
        <v>197</v>
      </c>
      <c r="B204" s="5">
        <v>43667</v>
      </c>
      <c r="C204">
        <v>326</v>
      </c>
      <c r="D204" s="3"/>
      <c r="E204">
        <f>(E203*EXP(-1/$O$5)+C205)</f>
        <v>7201.3889611040559</v>
      </c>
      <c r="F204">
        <f t="shared" si="27"/>
        <v>7201.3889611040559</v>
      </c>
      <c r="G204">
        <f>(G203*EXP(-1/$O$6)+C205)</f>
        <v>1581.7601606633866</v>
      </c>
      <c r="H204">
        <f t="shared" si="28"/>
        <v>3163.5203213267732</v>
      </c>
      <c r="I204" t="str">
        <f t="shared" si="25"/>
        <v/>
      </c>
      <c r="J204">
        <f t="shared" si="29"/>
        <v>4502.8686397772826</v>
      </c>
      <c r="K204">
        <f t="shared" si="30"/>
        <v>4502.8686397772826</v>
      </c>
      <c r="L204" t="str">
        <f t="shared" si="24"/>
        <v/>
      </c>
    </row>
    <row r="205" spans="1:12">
      <c r="A205">
        <f t="shared" si="26"/>
        <v>198</v>
      </c>
      <c r="B205" s="5">
        <v>43668</v>
      </c>
      <c r="C205">
        <v>62</v>
      </c>
      <c r="D205" s="3"/>
      <c r="E205">
        <f>(E204*EXP(-1/$O$5)+C206)</f>
        <v>7229.9524250881232</v>
      </c>
      <c r="F205">
        <f t="shared" si="27"/>
        <v>7229.9524250881232</v>
      </c>
      <c r="G205">
        <f>(G204*EXP(-1/$O$6)+C206)</f>
        <v>1569.1929259843864</v>
      </c>
      <c r="H205">
        <f t="shared" si="28"/>
        <v>3138.3858519687728</v>
      </c>
      <c r="I205" t="str">
        <f t="shared" si="25"/>
        <v/>
      </c>
      <c r="J205">
        <f t="shared" si="29"/>
        <v>4556.5665731193503</v>
      </c>
      <c r="K205">
        <f t="shared" si="30"/>
        <v>4556.5665731193503</v>
      </c>
      <c r="L205" t="str">
        <f t="shared" si="24"/>
        <v/>
      </c>
    </row>
    <row r="206" spans="1:12">
      <c r="A206">
        <f t="shared" si="26"/>
        <v>199</v>
      </c>
      <c r="B206" s="5">
        <v>43669</v>
      </c>
      <c r="C206">
        <v>198</v>
      </c>
      <c r="D206" s="3"/>
      <c r="E206">
        <f>(E205*EXP(-1/$O$5)+C207)</f>
        <v>7276.8438389412759</v>
      </c>
      <c r="F206">
        <f t="shared" si="27"/>
        <v>7276.8438389412759</v>
      </c>
      <c r="G206">
        <f>(G205*EXP(-1/$O$6)+C207)</f>
        <v>1577.298667980187</v>
      </c>
      <c r="H206">
        <f t="shared" si="28"/>
        <v>3154.597335960374</v>
      </c>
      <c r="I206" t="str">
        <f t="shared" si="25"/>
        <v/>
      </c>
      <c r="J206">
        <f t="shared" si="29"/>
        <v>4587.2465029809018</v>
      </c>
      <c r="K206">
        <f t="shared" si="30"/>
        <v>4587.2465029809018</v>
      </c>
      <c r="L206" t="str">
        <f t="shared" si="24"/>
        <v/>
      </c>
    </row>
    <row r="207" spans="1:12">
      <c r="A207">
        <f t="shared" si="26"/>
        <v>200</v>
      </c>
      <c r="B207" s="5">
        <v>43670</v>
      </c>
      <c r="C207">
        <v>217</v>
      </c>
      <c r="D207" s="3"/>
      <c r="E207">
        <f>(E206*EXP(-1/$O$5)+C208)</f>
        <v>7509.6319769159727</v>
      </c>
      <c r="F207">
        <f t="shared" si="27"/>
        <v>7509.6319769159727</v>
      </c>
      <c r="G207">
        <f>(G206*EXP(-1/$O$6)+C208)</f>
        <v>1771.3253565774235</v>
      </c>
      <c r="H207">
        <f t="shared" si="28"/>
        <v>3542.6507131548469</v>
      </c>
      <c r="I207" t="str">
        <f t="shared" si="25"/>
        <v/>
      </c>
      <c r="J207">
        <f t="shared" si="29"/>
        <v>4431.9812637611258</v>
      </c>
      <c r="K207">
        <f t="shared" si="30"/>
        <v>4431.9812637611258</v>
      </c>
      <c r="L207" t="str">
        <f t="shared" si="24"/>
        <v/>
      </c>
    </row>
    <row r="208" spans="1:12">
      <c r="A208">
        <f t="shared" si="26"/>
        <v>201</v>
      </c>
      <c r="B208" s="5">
        <v>43671</v>
      </c>
      <c r="C208">
        <v>404</v>
      </c>
      <c r="D208" s="3"/>
      <c r="E208">
        <f>(E207*EXP(-1/$O$5)+C209)</f>
        <v>7550.94300263676</v>
      </c>
      <c r="F208">
        <f t="shared" si="27"/>
        <v>7550.94300263676</v>
      </c>
      <c r="G208">
        <f>(G207*EXP(-1/$O$6)+C209)</f>
        <v>1753.5228048840784</v>
      </c>
      <c r="H208">
        <f t="shared" si="28"/>
        <v>3507.0456097681567</v>
      </c>
      <c r="I208" t="str">
        <f t="shared" si="25"/>
        <v/>
      </c>
      <c r="J208">
        <f t="shared" si="29"/>
        <v>4508.8973928686028</v>
      </c>
      <c r="K208">
        <f t="shared" si="30"/>
        <v>4508.8973928686028</v>
      </c>
      <c r="L208" t="str">
        <f t="shared" si="24"/>
        <v/>
      </c>
    </row>
    <row r="209" spans="1:12">
      <c r="A209">
        <f t="shared" si="26"/>
        <v>202</v>
      </c>
      <c r="B209" s="5">
        <v>43672</v>
      </c>
      <c r="C209">
        <v>218</v>
      </c>
      <c r="D209" s="3"/>
      <c r="E209">
        <f>(E208*EXP(-1/$O$5)+C210)</f>
        <v>7553.2820495996712</v>
      </c>
      <c r="F209">
        <f t="shared" si="27"/>
        <v>7553.2820495996712</v>
      </c>
      <c r="G209">
        <f>(G208*EXP(-1/$O$6)+C210)</f>
        <v>1700.0901662619574</v>
      </c>
      <c r="H209">
        <f t="shared" si="28"/>
        <v>3400.1803325239148</v>
      </c>
      <c r="I209" t="str">
        <f t="shared" si="25"/>
        <v/>
      </c>
      <c r="J209">
        <f t="shared" si="29"/>
        <v>4618.1017170757568</v>
      </c>
      <c r="K209">
        <f t="shared" si="30"/>
        <v>4618.1017170757568</v>
      </c>
      <c r="L209" t="str">
        <f t="shared" si="24"/>
        <v/>
      </c>
    </row>
    <row r="210" spans="1:12">
      <c r="A210">
        <f t="shared" si="26"/>
        <v>203</v>
      </c>
      <c r="B210" s="5">
        <v>43673</v>
      </c>
      <c r="C210">
        <v>180</v>
      </c>
      <c r="D210" s="3"/>
      <c r="E210">
        <f>(E209*EXP(-1/$O$5)+C211)</f>
        <v>7531.5660627327043</v>
      </c>
      <c r="F210">
        <f t="shared" si="27"/>
        <v>7531.5660627327043</v>
      </c>
      <c r="G210">
        <f>(G209*EXP(-1/$O$6)+C211)</f>
        <v>1629.7705927151026</v>
      </c>
      <c r="H210">
        <f t="shared" si="28"/>
        <v>3259.5411854302051</v>
      </c>
      <c r="I210" t="str">
        <f t="shared" si="25"/>
        <v/>
      </c>
      <c r="J210">
        <f t="shared" si="29"/>
        <v>4737.0248773024996</v>
      </c>
      <c r="K210">
        <f t="shared" si="30"/>
        <v>4737.0248773024996</v>
      </c>
      <c r="L210" t="str">
        <f t="shared" si="24"/>
        <v/>
      </c>
    </row>
    <row r="211" spans="1:12">
      <c r="A211">
        <f t="shared" si="26"/>
        <v>204</v>
      </c>
      <c r="B211" s="5">
        <v>43674</v>
      </c>
      <c r="C211">
        <v>156</v>
      </c>
      <c r="D211" s="3"/>
      <c r="E211">
        <f>(E210*EXP(-1/$O$5)+C212)</f>
        <v>7354.3610164093989</v>
      </c>
      <c r="F211">
        <f t="shared" si="27"/>
        <v>7354.3610164093989</v>
      </c>
      <c r="G211">
        <f>(G210*EXP(-1/$O$6)+C212)</f>
        <v>1412.8121084874767</v>
      </c>
      <c r="H211">
        <f t="shared" si="28"/>
        <v>2825.6242169749535</v>
      </c>
      <c r="I211" t="str">
        <f t="shared" si="25"/>
        <v/>
      </c>
      <c r="J211">
        <f t="shared" si="29"/>
        <v>4993.7367994344459</v>
      </c>
      <c r="K211">
        <f t="shared" si="30"/>
        <v>4993.7367994344459</v>
      </c>
      <c r="L211" t="str">
        <f t="shared" si="24"/>
        <v/>
      </c>
    </row>
    <row r="212" spans="1:12">
      <c r="A212">
        <f t="shared" si="26"/>
        <v>205</v>
      </c>
      <c r="B212" s="5">
        <v>43675</v>
      </c>
      <c r="C212">
        <v>0</v>
      </c>
      <c r="D212" s="3"/>
      <c r="E212">
        <f>(E211*EXP(-1/$O$5)+C213)</f>
        <v>7181.3253059427916</v>
      </c>
      <c r="F212">
        <f t="shared" si="27"/>
        <v>7181.3253059427916</v>
      </c>
      <c r="G212">
        <f>(G211*EXP(-1/$O$6)+C213)</f>
        <v>1224.7355933472495</v>
      </c>
      <c r="H212">
        <f t="shared" si="28"/>
        <v>2449.471186694499</v>
      </c>
      <c r="I212" t="str">
        <f t="shared" si="25"/>
        <v/>
      </c>
      <c r="J212">
        <f t="shared" si="29"/>
        <v>5196.8541192482926</v>
      </c>
      <c r="K212">
        <f t="shared" si="30"/>
        <v>5196.8541192482926</v>
      </c>
      <c r="L212" t="str">
        <f t="shared" si="24"/>
        <v/>
      </c>
    </row>
    <row r="213" spans="1:12">
      <c r="A213">
        <f t="shared" si="26"/>
        <v>206</v>
      </c>
      <c r="B213" s="5">
        <v>43676</v>
      </c>
      <c r="C213">
        <v>0</v>
      </c>
      <c r="D213" s="3"/>
      <c r="E213">
        <f>(E212*EXP(-1/$O$5)+C214)</f>
        <v>7045.360833892395</v>
      </c>
      <c r="F213">
        <f t="shared" si="27"/>
        <v>7045.360833892395</v>
      </c>
      <c r="G213">
        <f>(G212*EXP(-1/$O$6)+C214)</f>
        <v>1094.6962189101562</v>
      </c>
      <c r="H213">
        <f t="shared" si="28"/>
        <v>2189.3924378203124</v>
      </c>
      <c r="I213" t="str">
        <f t="shared" si="25"/>
        <v/>
      </c>
      <c r="J213">
        <f t="shared" si="29"/>
        <v>5320.9683960720831</v>
      </c>
      <c r="K213">
        <f t="shared" si="30"/>
        <v>5320.9683960720831</v>
      </c>
      <c r="L213" t="str">
        <f t="shared" si="24"/>
        <v/>
      </c>
    </row>
    <row r="214" spans="1:12">
      <c r="A214">
        <f t="shared" si="26"/>
        <v>207</v>
      </c>
      <c r="B214" s="5">
        <v>43677</v>
      </c>
      <c r="C214">
        <v>33</v>
      </c>
      <c r="D214" s="3"/>
      <c r="E214">
        <f>(E213*EXP(-1/$O$5)+C215)</f>
        <v>7002.5365530151503</v>
      </c>
      <c r="F214">
        <f t="shared" si="27"/>
        <v>7002.5365530151503</v>
      </c>
      <c r="G214">
        <f>(G213*EXP(-1/$O$6)+C215)</f>
        <v>1071.9091355838893</v>
      </c>
      <c r="H214">
        <f t="shared" si="28"/>
        <v>2143.8182711677787</v>
      </c>
      <c r="I214" t="str">
        <f t="shared" si="25"/>
        <v/>
      </c>
      <c r="J214">
        <f t="shared" si="29"/>
        <v>5323.7182818473721</v>
      </c>
      <c r="K214">
        <f t="shared" si="30"/>
        <v>5323.7182818473721</v>
      </c>
      <c r="L214" t="str">
        <f t="shared" si="24"/>
        <v/>
      </c>
    </row>
    <row r="215" spans="1:12">
      <c r="A215">
        <f t="shared" si="26"/>
        <v>208</v>
      </c>
      <c r="B215" s="5">
        <v>43678</v>
      </c>
      <c r="C215">
        <v>122.94117647058823</v>
      </c>
      <c r="D215" s="3"/>
      <c r="E215">
        <f>(E214*EXP(-1/$O$5)+C216)</f>
        <v>6960.7786787666892</v>
      </c>
      <c r="F215">
        <f t="shared" si="27"/>
        <v>6960.7786787666892</v>
      </c>
      <c r="G215">
        <f>(G214*EXP(-1/$O$6)+C216)</f>
        <v>1052.2143401779945</v>
      </c>
      <c r="H215">
        <f t="shared" si="28"/>
        <v>2104.4286803559889</v>
      </c>
      <c r="I215" t="str">
        <f t="shared" si="25"/>
        <v/>
      </c>
      <c r="J215">
        <f t="shared" si="29"/>
        <v>5321.3499984107002</v>
      </c>
      <c r="K215">
        <f t="shared" si="30"/>
        <v>5321.3499984107002</v>
      </c>
      <c r="L215" t="str">
        <f t="shared" si="24"/>
        <v/>
      </c>
    </row>
    <row r="216" spans="1:12">
      <c r="A216">
        <f t="shared" si="26"/>
        <v>209</v>
      </c>
      <c r="B216" s="5">
        <v>43679</v>
      </c>
      <c r="C216">
        <v>123</v>
      </c>
      <c r="D216" s="3"/>
      <c r="E216">
        <f>(E215*EXP(-1/$O$5)+C217)</f>
        <v>6839.0032968682826</v>
      </c>
      <c r="F216">
        <f t="shared" si="27"/>
        <v>6839.0032968682826</v>
      </c>
      <c r="G216">
        <f>(G215*EXP(-1/$O$6)+C217)</f>
        <v>954.14135730052294</v>
      </c>
      <c r="H216">
        <f t="shared" si="28"/>
        <v>1908.2827146010459</v>
      </c>
      <c r="I216" t="str">
        <f t="shared" si="25"/>
        <v/>
      </c>
      <c r="J216">
        <f t="shared" si="29"/>
        <v>5395.7205822672368</v>
      </c>
      <c r="K216">
        <f t="shared" si="30"/>
        <v>5395.7205822672368</v>
      </c>
      <c r="L216" t="str">
        <f t="shared" si="24"/>
        <v/>
      </c>
    </row>
    <row r="217" spans="1:12">
      <c r="A217">
        <f t="shared" si="26"/>
        <v>210</v>
      </c>
      <c r="B217" s="5">
        <v>43680</v>
      </c>
      <c r="C217">
        <v>42</v>
      </c>
      <c r="D217" s="3"/>
      <c r="E217">
        <f>(E216*EXP(-1/$O$5)+C218)</f>
        <v>6979.0930843132246</v>
      </c>
      <c r="F217">
        <f t="shared" si="27"/>
        <v>6979.0930843132246</v>
      </c>
      <c r="G217">
        <f>(G216*EXP(-1/$O$6)+C218)</f>
        <v>1128.1240558814648</v>
      </c>
      <c r="H217">
        <f t="shared" si="28"/>
        <v>2256.2481117629295</v>
      </c>
      <c r="I217" t="str">
        <f t="shared" si="25"/>
        <v/>
      </c>
      <c r="J217">
        <f t="shared" si="29"/>
        <v>5187.8449725502951</v>
      </c>
      <c r="K217">
        <f t="shared" si="30"/>
        <v>5187.8449725502951</v>
      </c>
      <c r="L217" t="str">
        <f t="shared" si="24"/>
        <v/>
      </c>
    </row>
    <row r="218" spans="1:12">
      <c r="A218">
        <f t="shared" si="26"/>
        <v>211</v>
      </c>
      <c r="B218" s="5">
        <v>43681</v>
      </c>
      <c r="C218">
        <v>301</v>
      </c>
      <c r="D218" s="3"/>
      <c r="E218">
        <f>(E217*EXP(-1/$O$5)+C219)</f>
        <v>6814.8867953423414</v>
      </c>
      <c r="F218">
        <f t="shared" si="27"/>
        <v>6814.8867953423414</v>
      </c>
      <c r="G218">
        <f>(G217*EXP(-1/$O$6)+C219)</f>
        <v>977.94581222018064</v>
      </c>
      <c r="H218">
        <f t="shared" si="28"/>
        <v>1955.8916244403613</v>
      </c>
      <c r="I218" t="str">
        <f t="shared" si="25"/>
        <v/>
      </c>
      <c r="J218">
        <f t="shared" si="29"/>
        <v>5323.9951709019806</v>
      </c>
      <c r="K218">
        <f t="shared" si="30"/>
        <v>5323.9951709019806</v>
      </c>
      <c r="L218" t="str">
        <f t="shared" si="24"/>
        <v/>
      </c>
    </row>
    <row r="219" spans="1:12">
      <c r="A219">
        <f t="shared" si="26"/>
        <v>212</v>
      </c>
      <c r="B219" s="5">
        <v>43682</v>
      </c>
      <c r="C219">
        <v>0</v>
      </c>
      <c r="D219" s="3"/>
      <c r="E219">
        <f>(E218*EXP(-1/$O$5)+C220)</f>
        <v>6684.6059228966806</v>
      </c>
      <c r="F219">
        <f t="shared" si="27"/>
        <v>6684.6059228966806</v>
      </c>
      <c r="G219">
        <f>(G218*EXP(-1/$O$6)+C220)</f>
        <v>877.82153127155959</v>
      </c>
      <c r="H219">
        <f t="shared" si="28"/>
        <v>1755.6430625431192</v>
      </c>
      <c r="I219" t="str">
        <f t="shared" si="25"/>
        <v/>
      </c>
      <c r="J219">
        <f t="shared" si="29"/>
        <v>5393.9628603535612</v>
      </c>
      <c r="K219">
        <f t="shared" si="30"/>
        <v>5393.9628603535612</v>
      </c>
      <c r="L219" t="str">
        <f t="shared" si="24"/>
        <v/>
      </c>
    </row>
    <row r="220" spans="1:12">
      <c r="A220">
        <f t="shared" si="26"/>
        <v>213</v>
      </c>
      <c r="B220" s="5">
        <v>43683</v>
      </c>
      <c r="C220">
        <v>30.061919504643956</v>
      </c>
      <c r="D220" s="3"/>
      <c r="E220">
        <f>(E219*EXP(-1/$O$5)+C221)</f>
        <v>6527.3284201364968</v>
      </c>
      <c r="F220">
        <f t="shared" si="27"/>
        <v>6527.3284201364968</v>
      </c>
      <c r="G220">
        <f>(G219*EXP(-1/$O$6)+C221)</f>
        <v>760.96408538417791</v>
      </c>
      <c r="H220">
        <f t="shared" si="28"/>
        <v>1521.9281707683558</v>
      </c>
      <c r="I220" t="str">
        <f t="shared" si="25"/>
        <v/>
      </c>
      <c r="J220">
        <f t="shared" si="29"/>
        <v>5470.400249368141</v>
      </c>
      <c r="K220">
        <f t="shared" si="30"/>
        <v>5470.400249368141</v>
      </c>
      <c r="L220" t="str">
        <f t="shared" si="24"/>
        <v/>
      </c>
    </row>
    <row r="221" spans="1:12">
      <c r="A221">
        <f t="shared" si="26"/>
        <v>214</v>
      </c>
      <c r="B221" s="5">
        <v>43684</v>
      </c>
      <c r="C221">
        <v>0</v>
      </c>
      <c r="D221" s="3"/>
      <c r="E221">
        <f>(E220*EXP(-1/$O$5)+C222)</f>
        <v>6465.7513917438073</v>
      </c>
      <c r="F221">
        <f t="shared" si="27"/>
        <v>6465.7513917438073</v>
      </c>
      <c r="G221">
        <f>(G220*EXP(-1/$O$6)+C222)</f>
        <v>751.66294812315402</v>
      </c>
      <c r="H221">
        <f t="shared" si="28"/>
        <v>1503.325896246308</v>
      </c>
      <c r="I221" t="str">
        <f t="shared" si="25"/>
        <v/>
      </c>
      <c r="J221">
        <f t="shared" si="29"/>
        <v>5427.4254954974995</v>
      </c>
      <c r="K221">
        <f t="shared" si="30"/>
        <v>5427.4254954974995</v>
      </c>
      <c r="L221" t="str">
        <f t="shared" si="24"/>
        <v/>
      </c>
    </row>
    <row r="222" spans="1:12">
      <c r="A222">
        <f t="shared" si="26"/>
        <v>215</v>
      </c>
      <c r="B222" s="5">
        <v>43685</v>
      </c>
      <c r="C222">
        <v>92</v>
      </c>
      <c r="D222" s="3"/>
      <c r="E222">
        <f>(E221*EXP(-1/$O$5)+C223)</f>
        <v>6467.6231669701647</v>
      </c>
      <c r="F222">
        <f t="shared" si="27"/>
        <v>6467.6231669701647</v>
      </c>
      <c r="G222">
        <f>(G221*EXP(-1/$O$6)+C223)</f>
        <v>805.59999778902943</v>
      </c>
      <c r="H222">
        <f t="shared" si="28"/>
        <v>1611.1999955780589</v>
      </c>
      <c r="I222" t="str">
        <f t="shared" si="25"/>
        <v/>
      </c>
      <c r="J222">
        <f t="shared" si="29"/>
        <v>5321.4231713921054</v>
      </c>
      <c r="K222">
        <f t="shared" si="30"/>
        <v>5321.4231713921054</v>
      </c>
      <c r="L222" t="str">
        <f t="shared" si="24"/>
        <v/>
      </c>
    </row>
    <row r="223" spans="1:12">
      <c r="A223">
        <f t="shared" si="26"/>
        <v>216</v>
      </c>
      <c r="B223" s="5">
        <v>43686</v>
      </c>
      <c r="C223">
        <v>154</v>
      </c>
      <c r="D223" s="3"/>
      <c r="E223">
        <f>(E222*EXP(-1/$O$5)+C224)</f>
        <v>6425.4509024824802</v>
      </c>
      <c r="F223">
        <f t="shared" si="27"/>
        <v>6425.4509024824802</v>
      </c>
      <c r="G223">
        <f>(G222*EXP(-1/$O$6)+C224)</f>
        <v>808.35683412210471</v>
      </c>
      <c r="H223">
        <f t="shared" si="28"/>
        <v>1616.7136682442094</v>
      </c>
      <c r="I223" t="str">
        <f t="shared" si="25"/>
        <v/>
      </c>
      <c r="J223">
        <f t="shared" si="29"/>
        <v>5273.7372342382705</v>
      </c>
      <c r="K223">
        <f t="shared" si="30"/>
        <v>5273.7372342382705</v>
      </c>
      <c r="L223" t="str">
        <f t="shared" si="24"/>
        <v/>
      </c>
    </row>
    <row r="224" spans="1:12">
      <c r="A224">
        <f t="shared" si="26"/>
        <v>217</v>
      </c>
      <c r="B224" s="5">
        <v>43687</v>
      </c>
      <c r="C224">
        <v>110</v>
      </c>
      <c r="D224" s="3"/>
      <c r="E224">
        <f>(E223*EXP(-1/$O$5)+C225)</f>
        <v>6274.2708802482457</v>
      </c>
      <c r="F224">
        <f t="shared" si="27"/>
        <v>6274.2708802482457</v>
      </c>
      <c r="G224">
        <f>(G223*EXP(-1/$O$6)+C225)</f>
        <v>700.74667461247611</v>
      </c>
      <c r="H224">
        <f t="shared" si="28"/>
        <v>1401.4933492249522</v>
      </c>
      <c r="I224" t="str">
        <f t="shared" si="25"/>
        <v/>
      </c>
      <c r="J224">
        <f t="shared" si="29"/>
        <v>5337.7775310232937</v>
      </c>
      <c r="K224">
        <f t="shared" si="30"/>
        <v>5337.7775310232937</v>
      </c>
      <c r="L224" t="str">
        <f t="shared" si="24"/>
        <v/>
      </c>
    </row>
    <row r="225" spans="1:12">
      <c r="A225">
        <f t="shared" si="26"/>
        <v>218</v>
      </c>
      <c r="B225" s="5">
        <v>43688</v>
      </c>
      <c r="C225">
        <v>0</v>
      </c>
      <c r="D225" s="3"/>
      <c r="E225">
        <f>(E224*EXP(-1/$O$5)+C226)</f>
        <v>6373.6478689490596</v>
      </c>
      <c r="F225">
        <f t="shared" si="27"/>
        <v>6373.6478689490596</v>
      </c>
      <c r="G225">
        <f>(G224*EXP(-1/$O$6)+C226)</f>
        <v>854.46180554498721</v>
      </c>
      <c r="H225">
        <f t="shared" si="28"/>
        <v>1708.9236110899744</v>
      </c>
      <c r="I225" t="str">
        <f t="shared" si="25"/>
        <v/>
      </c>
      <c r="J225">
        <f t="shared" si="29"/>
        <v>5129.7242578590849</v>
      </c>
      <c r="K225">
        <f t="shared" si="30"/>
        <v>5129.7242578590849</v>
      </c>
      <c r="L225" t="str">
        <f t="shared" si="24"/>
        <v/>
      </c>
    </row>
    <row r="226" spans="1:12">
      <c r="A226">
        <f t="shared" si="26"/>
        <v>219</v>
      </c>
      <c r="B226" s="5">
        <v>43689</v>
      </c>
      <c r="C226">
        <v>247</v>
      </c>
      <c r="D226" s="3"/>
      <c r="E226">
        <f>(E225*EXP(-1/$O$5)+C227)</f>
        <v>6363.6866847201645</v>
      </c>
      <c r="F226">
        <f t="shared" si="27"/>
        <v>6363.6866847201645</v>
      </c>
      <c r="G226">
        <f>(G225*EXP(-1/$O$6)+C227)</f>
        <v>880.71405540758656</v>
      </c>
      <c r="H226">
        <f t="shared" si="28"/>
        <v>1761.4281108151731</v>
      </c>
      <c r="I226" t="str">
        <f t="shared" si="25"/>
        <v/>
      </c>
      <c r="J226">
        <f t="shared" si="29"/>
        <v>5067.2585739049919</v>
      </c>
      <c r="K226">
        <f t="shared" si="30"/>
        <v>5067.2585739049919</v>
      </c>
      <c r="L226" t="str">
        <f t="shared" si="24"/>
        <v/>
      </c>
    </row>
    <row r="227" spans="1:12">
      <c r="A227">
        <f t="shared" si="26"/>
        <v>220</v>
      </c>
      <c r="B227" s="5">
        <v>43690</v>
      </c>
      <c r="C227">
        <v>140</v>
      </c>
      <c r="D227" s="3"/>
      <c r="E227">
        <f>(E226*EXP(-1/$O$5)+C228)</f>
        <v>6213.959870355121</v>
      </c>
      <c r="F227">
        <f t="shared" si="27"/>
        <v>6213.959870355121</v>
      </c>
      <c r="G227">
        <f>(G226*EXP(-1/$O$6)+C228)</f>
        <v>763.47155063219373</v>
      </c>
      <c r="H227">
        <f t="shared" si="28"/>
        <v>1526.9431012643875</v>
      </c>
      <c r="I227" t="str">
        <f t="shared" si="25"/>
        <v/>
      </c>
      <c r="J227">
        <f t="shared" si="29"/>
        <v>5152.0167690907338</v>
      </c>
      <c r="K227">
        <f t="shared" si="30"/>
        <v>5152.0167690907338</v>
      </c>
      <c r="L227" t="str">
        <f t="shared" si="24"/>
        <v/>
      </c>
    </row>
    <row r="228" spans="1:12">
      <c r="A228">
        <f t="shared" si="26"/>
        <v>221</v>
      </c>
      <c r="B228" s="5">
        <v>43691</v>
      </c>
      <c r="C228">
        <v>0</v>
      </c>
      <c r="D228" s="3"/>
      <c r="E228">
        <f>(E227*EXP(-1/$O$5)+C229)</f>
        <v>6183.7558753950198</v>
      </c>
      <c r="F228">
        <f t="shared" si="27"/>
        <v>6183.7558753950198</v>
      </c>
      <c r="G228">
        <f>(G227*EXP(-1/$O$6)+C229)</f>
        <v>777.83661433105055</v>
      </c>
      <c r="H228">
        <f t="shared" si="28"/>
        <v>1555.6732286621011</v>
      </c>
      <c r="I228" t="str">
        <f t="shared" si="25"/>
        <v/>
      </c>
      <c r="J228">
        <f t="shared" si="29"/>
        <v>5093.0826467329189</v>
      </c>
      <c r="K228">
        <f t="shared" si="30"/>
        <v>5093.0826467329189</v>
      </c>
      <c r="L228" t="str">
        <f t="shared" si="24"/>
        <v/>
      </c>
    </row>
    <row r="229" spans="1:12">
      <c r="A229">
        <f t="shared" si="26"/>
        <v>222</v>
      </c>
      <c r="B229" s="5">
        <v>43692</v>
      </c>
      <c r="C229">
        <v>116</v>
      </c>
      <c r="D229" s="3"/>
      <c r="E229">
        <f>(E228*EXP(-1/$O$5)+C230)</f>
        <v>6399.2625294926938</v>
      </c>
      <c r="F229">
        <f t="shared" si="27"/>
        <v>6399.2625294926938</v>
      </c>
      <c r="G229">
        <f>(G228*EXP(-1/$O$6)+C230)</f>
        <v>1035.289370580093</v>
      </c>
      <c r="H229">
        <f t="shared" si="28"/>
        <v>2070.5787411601859</v>
      </c>
      <c r="I229" t="str">
        <f t="shared" si="25"/>
        <v/>
      </c>
      <c r="J229">
        <f t="shared" si="29"/>
        <v>4793.6837883325079</v>
      </c>
      <c r="K229">
        <f t="shared" si="30"/>
        <v>4793.6837883325079</v>
      </c>
      <c r="L229" t="str">
        <f t="shared" si="24"/>
        <v/>
      </c>
    </row>
    <row r="230" spans="1:12">
      <c r="A230">
        <f t="shared" si="26"/>
        <v>223</v>
      </c>
      <c r="B230" s="5">
        <v>43693</v>
      </c>
      <c r="C230">
        <v>361</v>
      </c>
      <c r="D230" s="3"/>
      <c r="E230">
        <f>(E229*EXP(-1/$O$5)+C231)</f>
        <v>6548.6986755042317</v>
      </c>
      <c r="F230">
        <f t="shared" si="27"/>
        <v>6548.6986755042317</v>
      </c>
      <c r="G230">
        <f>(G229*EXP(-1/$O$6)+C231)</f>
        <v>1197.4694752021583</v>
      </c>
      <c r="H230">
        <f t="shared" si="28"/>
        <v>2394.9389504043165</v>
      </c>
      <c r="I230" t="str">
        <f t="shared" si="25"/>
        <v/>
      </c>
      <c r="J230">
        <f t="shared" si="29"/>
        <v>4618.7597250999152</v>
      </c>
      <c r="K230">
        <f t="shared" si="30"/>
        <v>4618.7597250999152</v>
      </c>
      <c r="L230" t="str">
        <f t="shared" si="24"/>
        <v/>
      </c>
    </row>
    <row r="231" spans="1:12">
      <c r="A231">
        <f t="shared" si="26"/>
        <v>224</v>
      </c>
      <c r="B231" s="5">
        <v>43694</v>
      </c>
      <c r="C231">
        <v>300</v>
      </c>
      <c r="D231" s="3"/>
      <c r="E231">
        <f>(E230*EXP(-1/$O$5)+C232)</f>
        <v>6718.6188410469285</v>
      </c>
      <c r="F231">
        <f t="shared" si="27"/>
        <v>6718.6188410469285</v>
      </c>
      <c r="G231">
        <f>(G230*EXP(-1/$O$6)+C232)</f>
        <v>1362.0598236781991</v>
      </c>
      <c r="H231">
        <f t="shared" si="28"/>
        <v>2724.1196473563982</v>
      </c>
      <c r="I231" t="str">
        <f t="shared" si="25"/>
        <v/>
      </c>
      <c r="J231">
        <f t="shared" si="29"/>
        <v>4459.4991936905299</v>
      </c>
      <c r="K231">
        <f t="shared" si="30"/>
        <v>4459.4991936905299</v>
      </c>
      <c r="L231" t="str">
        <f t="shared" si="24"/>
        <v/>
      </c>
    </row>
    <row r="232" spans="1:12">
      <c r="A232">
        <f t="shared" si="26"/>
        <v>225</v>
      </c>
      <c r="B232" s="5">
        <v>43695</v>
      </c>
      <c r="C232">
        <v>324</v>
      </c>
      <c r="D232" s="3"/>
      <c r="E232">
        <f>(E231*EXP(-1/$O$5)+C233)</f>
        <v>6560.5410716906345</v>
      </c>
      <c r="F232">
        <f t="shared" si="27"/>
        <v>6560.5410716906345</v>
      </c>
      <c r="G232">
        <f>(G231*EXP(-1/$O$6)+C233)</f>
        <v>1180.7395592842599</v>
      </c>
      <c r="H232">
        <f t="shared" si="28"/>
        <v>2361.4791185685199</v>
      </c>
      <c r="I232" t="str">
        <f t="shared" si="25"/>
        <v/>
      </c>
      <c r="J232">
        <f t="shared" si="29"/>
        <v>4664.0619531221146</v>
      </c>
      <c r="K232">
        <f t="shared" si="30"/>
        <v>4664.0619531221146</v>
      </c>
      <c r="L232" t="str">
        <f t="shared" si="24"/>
        <v/>
      </c>
    </row>
    <row r="233" spans="1:12">
      <c r="A233">
        <f t="shared" si="26"/>
        <v>226</v>
      </c>
      <c r="B233" s="5">
        <v>43696</v>
      </c>
      <c r="C233">
        <v>0</v>
      </c>
      <c r="D233" s="3"/>
      <c r="E233">
        <f>(E232*EXP(-1/$O$5)+C234)</f>
        <v>6512.2780345086967</v>
      </c>
      <c r="F233">
        <f t="shared" si="27"/>
        <v>6512.2780345086967</v>
      </c>
      <c r="G233">
        <f>(G232*EXP(-1/$O$6)+C234)</f>
        <v>1129.6524581879221</v>
      </c>
      <c r="H233">
        <f t="shared" si="28"/>
        <v>2259.3049163758442</v>
      </c>
      <c r="I233" t="str">
        <f t="shared" si="25"/>
        <v/>
      </c>
      <c r="J233">
        <f t="shared" si="29"/>
        <v>4717.9731181328525</v>
      </c>
      <c r="K233">
        <f t="shared" si="30"/>
        <v>4717.9731181328525</v>
      </c>
      <c r="L233" t="str">
        <f t="shared" si="24"/>
        <v/>
      </c>
    </row>
    <row r="234" spans="1:12">
      <c r="A234">
        <f t="shared" si="26"/>
        <v>227</v>
      </c>
      <c r="B234" s="5">
        <v>43697</v>
      </c>
      <c r="C234">
        <v>106.09542888362775</v>
      </c>
      <c r="D234" s="3"/>
      <c r="E234">
        <f>(E233*EXP(-1/$O$5)+C235)</f>
        <v>6586.0551163050632</v>
      </c>
      <c r="F234">
        <f t="shared" si="27"/>
        <v>6586.0551163050632</v>
      </c>
      <c r="G234">
        <f>(G233*EXP(-1/$O$6)+C235)</f>
        <v>1206.2707504015757</v>
      </c>
      <c r="H234">
        <f t="shared" si="28"/>
        <v>2412.5415008031514</v>
      </c>
      <c r="I234" t="str">
        <f t="shared" si="25"/>
        <v/>
      </c>
      <c r="J234">
        <f t="shared" si="29"/>
        <v>4638.5136155019118</v>
      </c>
      <c r="K234">
        <f t="shared" si="30"/>
        <v>4638.5136155019118</v>
      </c>
      <c r="L234" t="str">
        <f t="shared" si="24"/>
        <v/>
      </c>
    </row>
    <row r="235" spans="1:12">
      <c r="A235">
        <f t="shared" si="26"/>
        <v>228</v>
      </c>
      <c r="B235" s="5">
        <v>43698</v>
      </c>
      <c r="C235">
        <v>227</v>
      </c>
      <c r="D235" s="3"/>
      <c r="E235">
        <f>(E234*EXP(-1/$O$5)+C236)</f>
        <v>6431.0963478030408</v>
      </c>
      <c r="F235">
        <f t="shared" si="27"/>
        <v>6431.0963478030408</v>
      </c>
      <c r="G235">
        <f>(G234*EXP(-1/$O$6)+C236)</f>
        <v>1045.6894546381934</v>
      </c>
      <c r="H235">
        <f t="shared" si="28"/>
        <v>2091.3789092763868</v>
      </c>
      <c r="I235" t="str">
        <f t="shared" si="25"/>
        <v/>
      </c>
      <c r="J235">
        <f t="shared" si="29"/>
        <v>4804.7174385266535</v>
      </c>
      <c r="K235">
        <f t="shared" si="30"/>
        <v>4804.7174385266535</v>
      </c>
      <c r="L235" t="str">
        <f t="shared" si="24"/>
        <v/>
      </c>
    </row>
    <row r="236" spans="1:12">
      <c r="A236">
        <f t="shared" si="26"/>
        <v>229</v>
      </c>
      <c r="B236" s="5">
        <v>43699</v>
      </c>
      <c r="C236">
        <v>0</v>
      </c>
      <c r="D236" s="3"/>
      <c r="E236">
        <f>(E235*EXP(-1/$O$5)+C237)</f>
        <v>6455.783497762317</v>
      </c>
      <c r="F236">
        <f t="shared" si="27"/>
        <v>6455.783497762317</v>
      </c>
      <c r="G236">
        <f>(G235*EXP(-1/$O$6)+C237)</f>
        <v>1082.4850782276699</v>
      </c>
      <c r="H236">
        <f t="shared" si="28"/>
        <v>2164.9701564553397</v>
      </c>
      <c r="I236" t="str">
        <f t="shared" si="25"/>
        <v/>
      </c>
      <c r="J236">
        <f t="shared" si="29"/>
        <v>4755.8133413069772</v>
      </c>
      <c r="K236">
        <f t="shared" si="30"/>
        <v>4755.8133413069772</v>
      </c>
      <c r="L236" t="str">
        <f t="shared" si="24"/>
        <v/>
      </c>
    </row>
    <row r="237" spans="1:12">
      <c r="A237">
        <f t="shared" si="26"/>
        <v>230</v>
      </c>
      <c r="B237" s="5">
        <v>43700</v>
      </c>
      <c r="C237">
        <v>176</v>
      </c>
      <c r="D237" s="3"/>
      <c r="E237">
        <f>(E236*EXP(-1/$O$5)+C238)</f>
        <v>6321.8898007216885</v>
      </c>
      <c r="F237">
        <f t="shared" si="27"/>
        <v>6321.8898007216885</v>
      </c>
      <c r="G237">
        <f>(G236*EXP(-1/$O$6)+C238)</f>
        <v>956.38239112491351</v>
      </c>
      <c r="H237">
        <f t="shared" si="28"/>
        <v>1912.764782249827</v>
      </c>
      <c r="I237" t="str">
        <f t="shared" si="25"/>
        <v/>
      </c>
      <c r="J237">
        <f t="shared" si="29"/>
        <v>4874.125018471861</v>
      </c>
      <c r="K237">
        <f t="shared" si="30"/>
        <v>4874.125018471861</v>
      </c>
      <c r="L237" t="str">
        <f t="shared" si="24"/>
        <v/>
      </c>
    </row>
    <row r="238" spans="1:12">
      <c r="A238">
        <f t="shared" si="26"/>
        <v>231</v>
      </c>
      <c r="B238" s="5">
        <v>43701</v>
      </c>
      <c r="C238">
        <v>18</v>
      </c>
      <c r="D238" s="3"/>
      <c r="E238">
        <f>(E237*EXP(-1/$O$5)+C239)</f>
        <v>6457.1463965403209</v>
      </c>
      <c r="F238">
        <f t="shared" si="27"/>
        <v>6457.1463965403209</v>
      </c>
      <c r="G238">
        <f>(G237*EXP(-1/$O$6)+C239)</f>
        <v>1113.0667585764218</v>
      </c>
      <c r="H238">
        <f t="shared" si="28"/>
        <v>2226.1335171528435</v>
      </c>
      <c r="I238" t="str">
        <f t="shared" si="25"/>
        <v/>
      </c>
      <c r="J238">
        <f t="shared" si="29"/>
        <v>4696.0128793874774</v>
      </c>
      <c r="K238">
        <f t="shared" si="30"/>
        <v>4696.0128793874774</v>
      </c>
      <c r="L238" t="str">
        <f t="shared" si="24"/>
        <v/>
      </c>
    </row>
    <row r="239" spans="1:12">
      <c r="A239">
        <f t="shared" si="26"/>
        <v>232</v>
      </c>
      <c r="B239" s="5">
        <v>43702</v>
      </c>
      <c r="C239">
        <v>284</v>
      </c>
      <c r="D239" s="3"/>
      <c r="E239">
        <f>(E238*EXP(-1/$O$5)+C240)</f>
        <v>6308.4204142507542</v>
      </c>
      <c r="F239">
        <f t="shared" si="27"/>
        <v>6308.4204142507542</v>
      </c>
      <c r="G239">
        <f>(G238*EXP(-1/$O$6)+C240)</f>
        <v>968.09275541704278</v>
      </c>
      <c r="H239">
        <f t="shared" si="28"/>
        <v>1936.1855108340856</v>
      </c>
      <c r="I239" t="str">
        <f t="shared" si="25"/>
        <v/>
      </c>
      <c r="J239">
        <f t="shared" si="29"/>
        <v>4837.2349034166691</v>
      </c>
      <c r="K239">
        <f t="shared" si="30"/>
        <v>4837.2349034166691</v>
      </c>
      <c r="L239" t="str">
        <f t="shared" si="24"/>
        <v/>
      </c>
    </row>
    <row r="240" spans="1:12">
      <c r="A240">
        <f t="shared" si="26"/>
        <v>233</v>
      </c>
      <c r="B240" s="5">
        <v>43703</v>
      </c>
      <c r="C240">
        <v>3.199781460571844</v>
      </c>
      <c r="D240" s="3"/>
      <c r="E240">
        <f>(E239*EXP(-1/$O$5)+C241)</f>
        <v>6159.9939220148772</v>
      </c>
      <c r="F240">
        <f t="shared" si="27"/>
        <v>6159.9939220148772</v>
      </c>
      <c r="G240">
        <f>(G239*EXP(-1/$O$6)+C241)</f>
        <v>839.21821457929229</v>
      </c>
      <c r="H240">
        <f t="shared" si="28"/>
        <v>1678.4364291585846</v>
      </c>
      <c r="I240" t="str">
        <f t="shared" si="25"/>
        <v/>
      </c>
      <c r="J240">
        <f t="shared" si="29"/>
        <v>4946.5574928562928</v>
      </c>
      <c r="K240">
        <f t="shared" si="30"/>
        <v>4946.5574928562928</v>
      </c>
      <c r="L240" t="str">
        <f t="shared" si="24"/>
        <v/>
      </c>
    </row>
    <row r="241" spans="1:12">
      <c r="A241">
        <f t="shared" si="26"/>
        <v>234</v>
      </c>
      <c r="B241" s="5">
        <v>43704</v>
      </c>
      <c r="C241">
        <v>0</v>
      </c>
      <c r="D241" s="3"/>
      <c r="E241">
        <f>(E240*EXP(-1/$O$5)+C242)</f>
        <v>6228.0596547974337</v>
      </c>
      <c r="F241">
        <f t="shared" si="27"/>
        <v>6228.0596547974337</v>
      </c>
      <c r="G241">
        <f>(G240*EXP(-1/$O$6)+C242)</f>
        <v>940.49972328659408</v>
      </c>
      <c r="H241">
        <f t="shared" si="28"/>
        <v>1880.9994465731882</v>
      </c>
      <c r="I241" t="str">
        <f t="shared" si="25"/>
        <v/>
      </c>
      <c r="J241">
        <f t="shared" si="29"/>
        <v>4812.0602082242458</v>
      </c>
      <c r="K241">
        <f t="shared" si="30"/>
        <v>4812.0602082242458</v>
      </c>
      <c r="L241" t="str">
        <f t="shared" si="24"/>
        <v/>
      </c>
    </row>
    <row r="242" spans="1:12">
      <c r="A242">
        <f t="shared" si="26"/>
        <v>235</v>
      </c>
      <c r="B242" s="5">
        <v>43705</v>
      </c>
      <c r="C242">
        <v>213</v>
      </c>
      <c r="D242" s="3"/>
      <c r="E242">
        <f>(E241*EXP(-1/$O$5)+C243)</f>
        <v>6270.5239156908383</v>
      </c>
      <c r="F242">
        <f t="shared" si="27"/>
        <v>6270.5239156908383</v>
      </c>
      <c r="G242">
        <f>(G241*EXP(-1/$O$6)+C243)</f>
        <v>1004.2984248383096</v>
      </c>
      <c r="H242">
        <f t="shared" si="28"/>
        <v>2008.5968496766193</v>
      </c>
      <c r="I242" t="str">
        <f t="shared" si="25"/>
        <v/>
      </c>
      <c r="J242">
        <f t="shared" si="29"/>
        <v>4726.9270660142192</v>
      </c>
      <c r="K242">
        <f t="shared" si="30"/>
        <v>4726.9270660142192</v>
      </c>
      <c r="L242" t="str">
        <f t="shared" si="24"/>
        <v/>
      </c>
    </row>
    <row r="243" spans="1:12">
      <c r="A243">
        <f t="shared" si="26"/>
        <v>236</v>
      </c>
      <c r="B243" s="5">
        <v>43706</v>
      </c>
      <c r="C243">
        <v>189</v>
      </c>
      <c r="D243" s="3"/>
      <c r="E243">
        <f>(E242*EXP(-1/$O$5)+C244)</f>
        <v>6122.9890641478614</v>
      </c>
      <c r="F243">
        <f t="shared" si="27"/>
        <v>6122.9890641478614</v>
      </c>
      <c r="G243">
        <f>(G242*EXP(-1/$O$6)+C244)</f>
        <v>870.60410924624944</v>
      </c>
      <c r="H243">
        <f t="shared" si="28"/>
        <v>1741.2082184924989</v>
      </c>
      <c r="I243" t="str">
        <f t="shared" si="25"/>
        <v/>
      </c>
      <c r="J243">
        <f t="shared" si="29"/>
        <v>4846.780845655363</v>
      </c>
      <c r="K243">
        <f t="shared" si="30"/>
        <v>4846.780845655363</v>
      </c>
      <c r="L243" t="str">
        <f t="shared" si="24"/>
        <v/>
      </c>
    </row>
    <row r="244" spans="1:12">
      <c r="A244">
        <f t="shared" si="26"/>
        <v>237</v>
      </c>
      <c r="B244" s="5">
        <v>43707</v>
      </c>
      <c r="C244">
        <v>0</v>
      </c>
      <c r="D244" s="3"/>
      <c r="E244">
        <f>(E243*EXP(-1/$O$5)+C245)</f>
        <v>6171.9254588217027</v>
      </c>
      <c r="F244">
        <f t="shared" si="27"/>
        <v>6171.9254588217027</v>
      </c>
      <c r="G244">
        <f>(G243*EXP(-1/$O$6)+C245)</f>
        <v>947.70746173726639</v>
      </c>
      <c r="H244">
        <f t="shared" si="28"/>
        <v>1895.4149234745328</v>
      </c>
      <c r="I244" t="str">
        <f t="shared" si="25"/>
        <v/>
      </c>
      <c r="J244">
        <f t="shared" si="29"/>
        <v>4741.5105353471699</v>
      </c>
      <c r="K244">
        <f t="shared" si="30"/>
        <v>4741.5105353471699</v>
      </c>
      <c r="L244" t="str">
        <f t="shared" si="24"/>
        <v/>
      </c>
    </row>
    <row r="245" spans="1:12">
      <c r="A245">
        <f t="shared" si="26"/>
        <v>238</v>
      </c>
      <c r="B245" s="5">
        <v>43708</v>
      </c>
      <c r="C245">
        <v>193</v>
      </c>
      <c r="D245" s="3"/>
      <c r="E245">
        <f>(E244*EXP(-1/$O$5)+C246)</f>
        <v>6297.7104626675482</v>
      </c>
      <c r="F245">
        <f t="shared" si="27"/>
        <v>6297.7104626675482</v>
      </c>
      <c r="G245">
        <f>(G244*EXP(-1/$O$6)+C246)</f>
        <v>1092.5466540083771</v>
      </c>
      <c r="H245">
        <f t="shared" si="28"/>
        <v>2185.0933080167542</v>
      </c>
      <c r="I245" t="str">
        <f t="shared" si="25"/>
        <v/>
      </c>
      <c r="J245">
        <f t="shared" si="29"/>
        <v>4577.617154650794</v>
      </c>
      <c r="K245">
        <f t="shared" si="30"/>
        <v>4577.617154650794</v>
      </c>
      <c r="L245" t="str">
        <f t="shared" si="24"/>
        <v/>
      </c>
    </row>
    <row r="246" spans="1:12">
      <c r="A246">
        <f t="shared" si="26"/>
        <v>239</v>
      </c>
      <c r="B246" s="5">
        <v>43709</v>
      </c>
      <c r="C246">
        <v>271</v>
      </c>
      <c r="D246" s="3"/>
      <c r="E246">
        <f>(E245*EXP(-1/$O$5)+C247)</f>
        <v>6149.5359575284601</v>
      </c>
      <c r="F246">
        <f t="shared" si="27"/>
        <v>6149.5359575284601</v>
      </c>
      <c r="G246">
        <f>(G245*EXP(-1/$O$6)+C247)</f>
        <v>947.10454880587031</v>
      </c>
      <c r="H246">
        <f t="shared" si="28"/>
        <v>1894.2090976117406</v>
      </c>
      <c r="I246" t="str">
        <f t="shared" si="25"/>
        <v/>
      </c>
      <c r="J246">
        <f t="shared" si="29"/>
        <v>4720.3268599167195</v>
      </c>
      <c r="K246">
        <f t="shared" si="30"/>
        <v>4720.3268599167195</v>
      </c>
      <c r="L246" t="str">
        <f t="shared" si="24"/>
        <v/>
      </c>
    </row>
    <row r="247" spans="1:12">
      <c r="A247">
        <f t="shared" si="26"/>
        <v>240</v>
      </c>
      <c r="B247" s="5">
        <v>43710</v>
      </c>
      <c r="C247">
        <v>0</v>
      </c>
      <c r="D247" s="3"/>
      <c r="E247">
        <f>(E246*EXP(-1/$O$5)+C248)</f>
        <v>6247.8477485764333</v>
      </c>
      <c r="F247">
        <f t="shared" si="27"/>
        <v>6247.8477485764333</v>
      </c>
      <c r="G247">
        <f>(G246*EXP(-1/$O$6)+C248)</f>
        <v>1064.024002112676</v>
      </c>
      <c r="H247">
        <f t="shared" si="28"/>
        <v>2128.0480042253521</v>
      </c>
      <c r="I247" t="str">
        <f t="shared" si="25"/>
        <v/>
      </c>
      <c r="J247">
        <f t="shared" si="29"/>
        <v>4584.7997443510812</v>
      </c>
      <c r="K247">
        <f t="shared" si="30"/>
        <v>4584.7997443510812</v>
      </c>
      <c r="L247" t="str">
        <f t="shared" si="24"/>
        <v/>
      </c>
    </row>
    <row r="248" spans="1:12">
      <c r="A248">
        <f t="shared" si="26"/>
        <v>241</v>
      </c>
      <c r="B248" s="5">
        <v>43711</v>
      </c>
      <c r="C248">
        <v>243</v>
      </c>
      <c r="D248" s="3"/>
      <c r="E248">
        <f>(E247*EXP(-1/$O$5)+C249)</f>
        <v>6338.8464289988506</v>
      </c>
      <c r="F248">
        <f t="shared" si="27"/>
        <v>6338.8464289988506</v>
      </c>
      <c r="G248">
        <f>(G247*EXP(-1/$O$6)+C249)</f>
        <v>1160.3788922352194</v>
      </c>
      <c r="H248">
        <f t="shared" si="28"/>
        <v>2320.7577844704388</v>
      </c>
      <c r="I248" t="str">
        <f t="shared" si="25"/>
        <v/>
      </c>
      <c r="J248">
        <f t="shared" si="29"/>
        <v>4483.0886445284123</v>
      </c>
      <c r="K248">
        <f t="shared" si="30"/>
        <v>4483.0886445284123</v>
      </c>
      <c r="L248" t="str">
        <f t="shared" si="24"/>
        <v/>
      </c>
    </row>
    <row r="249" spans="1:12">
      <c r="A249">
        <f t="shared" si="26"/>
        <v>242</v>
      </c>
      <c r="B249" s="5">
        <v>43712</v>
      </c>
      <c r="C249">
        <v>238</v>
      </c>
      <c r="D249" s="3"/>
      <c r="E249">
        <f>(E248*EXP(-1/$O$5)+C250)</f>
        <v>6197.9120406431839</v>
      </c>
      <c r="F249">
        <f t="shared" si="27"/>
        <v>6197.9120406431839</v>
      </c>
      <c r="G249">
        <f>(G248*EXP(-1/$O$6)+C250)</f>
        <v>1014.1147937044369</v>
      </c>
      <c r="H249">
        <f t="shared" si="28"/>
        <v>2028.2295874088738</v>
      </c>
      <c r="I249" t="str">
        <f t="shared" si="25"/>
        <v/>
      </c>
      <c r="J249">
        <f t="shared" si="29"/>
        <v>4634.6824532343098</v>
      </c>
      <c r="K249">
        <f t="shared" si="30"/>
        <v>4634.6824532343098</v>
      </c>
      <c r="L249" t="str">
        <f t="shared" si="24"/>
        <v/>
      </c>
    </row>
    <row r="250" spans="1:12">
      <c r="A250">
        <f t="shared" si="26"/>
        <v>243</v>
      </c>
      <c r="B250" s="5">
        <v>43713</v>
      </c>
      <c r="C250">
        <v>8.207976689127662</v>
      </c>
      <c r="D250" s="3"/>
      <c r="E250">
        <f>(E249*EXP(-1/$O$5)+C251)</f>
        <v>6089.0856240490966</v>
      </c>
      <c r="F250">
        <f t="shared" si="27"/>
        <v>6089.0856240490966</v>
      </c>
      <c r="G250">
        <f>(G249*EXP(-1/$O$6)+C251)</f>
        <v>916.11370247209095</v>
      </c>
      <c r="H250">
        <f t="shared" si="28"/>
        <v>1832.2274049441819</v>
      </c>
      <c r="I250" t="str">
        <f t="shared" si="25"/>
        <v/>
      </c>
      <c r="J250">
        <f t="shared" si="29"/>
        <v>4721.8582191049145</v>
      </c>
      <c r="K250">
        <f t="shared" si="30"/>
        <v>4721.8582191049145</v>
      </c>
      <c r="L250" t="str">
        <f t="shared" si="24"/>
        <v/>
      </c>
    </row>
    <row r="251" spans="1:12">
      <c r="A251">
        <f t="shared" si="26"/>
        <v>244</v>
      </c>
      <c r="B251" s="5">
        <v>43714</v>
      </c>
      <c r="C251">
        <v>37</v>
      </c>
      <c r="D251" s="3"/>
      <c r="E251">
        <f>(E250*EXP(-1/$O$5)+C252)</f>
        <v>6321.8197094851485</v>
      </c>
      <c r="F251">
        <f t="shared" si="27"/>
        <v>6321.8197094851485</v>
      </c>
      <c r="G251">
        <f>(G250*EXP(-1/$O$6)+C252)</f>
        <v>1170.1587223313691</v>
      </c>
      <c r="H251">
        <f t="shared" si="28"/>
        <v>2340.3174446627381</v>
      </c>
      <c r="I251" t="str">
        <f t="shared" si="25"/>
        <v/>
      </c>
      <c r="J251">
        <f t="shared" si="29"/>
        <v>4446.5022648224103</v>
      </c>
      <c r="K251">
        <f t="shared" si="30"/>
        <v>4446.5022648224103</v>
      </c>
      <c r="L251" t="str">
        <f t="shared" si="24"/>
        <v/>
      </c>
    </row>
    <row r="252" spans="1:12">
      <c r="A252">
        <f t="shared" si="26"/>
        <v>245</v>
      </c>
      <c r="B252" s="5">
        <v>43715</v>
      </c>
      <c r="C252">
        <v>376</v>
      </c>
      <c r="D252" s="3"/>
      <c r="E252">
        <f>(E251*EXP(-1/$O$5)+C253)</f>
        <v>6584.0779544323577</v>
      </c>
      <c r="F252">
        <f t="shared" si="27"/>
        <v>6584.0779544323577</v>
      </c>
      <c r="G252">
        <f>(G251*EXP(-1/$O$6)+C253)</f>
        <v>1425.3847355889732</v>
      </c>
      <c r="H252">
        <f t="shared" si="28"/>
        <v>2850.7694711779463</v>
      </c>
      <c r="I252" t="str">
        <f t="shared" si="25"/>
        <v/>
      </c>
      <c r="J252">
        <f t="shared" si="29"/>
        <v>4198.3084832544118</v>
      </c>
      <c r="K252">
        <f t="shared" si="30"/>
        <v>4198.3084832544118</v>
      </c>
      <c r="L252" t="str">
        <f t="shared" si="24"/>
        <v/>
      </c>
    </row>
    <row r="253" spans="1:12">
      <c r="A253">
        <f t="shared" si="26"/>
        <v>246</v>
      </c>
      <c r="B253" s="5">
        <v>43716</v>
      </c>
      <c r="C253">
        <v>411</v>
      </c>
      <c r="D253" s="3"/>
      <c r="E253">
        <f>(E252*EXP(-1/$O$5)+C254)</f>
        <v>6429.1657052144164</v>
      </c>
      <c r="F253">
        <f t="shared" si="27"/>
        <v>6429.1657052144164</v>
      </c>
      <c r="G253">
        <f>(G252*EXP(-1/$O$6)+C254)</f>
        <v>1235.6345259233369</v>
      </c>
      <c r="H253">
        <f t="shared" si="28"/>
        <v>2471.2690518466738</v>
      </c>
      <c r="I253" t="str">
        <f t="shared" si="25"/>
        <v/>
      </c>
      <c r="J253">
        <f t="shared" si="29"/>
        <v>4422.8966533677431</v>
      </c>
      <c r="K253">
        <f t="shared" si="30"/>
        <v>4422.8966533677431</v>
      </c>
      <c r="L253" t="str">
        <f t="shared" si="24"/>
        <v/>
      </c>
    </row>
    <row r="254" spans="1:12">
      <c r="A254">
        <f t="shared" si="26"/>
        <v>247</v>
      </c>
      <c r="B254" s="5">
        <v>43717</v>
      </c>
      <c r="C254">
        <v>0</v>
      </c>
      <c r="D254" s="3"/>
      <c r="E254">
        <f>(E253*EXP(-1/$O$5)+C255)</f>
        <v>6277.8982799374799</v>
      </c>
      <c r="F254">
        <f t="shared" si="27"/>
        <v>6277.8982799374799</v>
      </c>
      <c r="G254">
        <f>(G253*EXP(-1/$O$6)+C255)</f>
        <v>1071.1442626912337</v>
      </c>
      <c r="H254">
        <f t="shared" si="28"/>
        <v>2142.2885253824675</v>
      </c>
      <c r="I254" t="str">
        <f t="shared" si="25"/>
        <v/>
      </c>
      <c r="J254">
        <f t="shared" si="29"/>
        <v>4600.6097545550128</v>
      </c>
      <c r="K254">
        <f t="shared" si="30"/>
        <v>4600.6097545550128</v>
      </c>
      <c r="L254" t="str">
        <f t="shared" si="24"/>
        <v/>
      </c>
    </row>
    <row r="255" spans="1:12">
      <c r="A255">
        <f t="shared" si="26"/>
        <v>248</v>
      </c>
      <c r="B255" s="5">
        <v>43718</v>
      </c>
      <c r="C255">
        <v>0</v>
      </c>
      <c r="D255" s="3"/>
      <c r="E255">
        <f>(E254*EXP(-1/$O$5)+C256)</f>
        <v>6255.1899220417681</v>
      </c>
      <c r="F255">
        <f t="shared" si="27"/>
        <v>6255.1899220417681</v>
      </c>
      <c r="G255">
        <f>(G254*EXP(-1/$O$6)+C256)</f>
        <v>1053.5512887712334</v>
      </c>
      <c r="H255">
        <f t="shared" si="28"/>
        <v>2107.1025775424669</v>
      </c>
      <c r="I255" t="str">
        <f t="shared" si="25"/>
        <v/>
      </c>
      <c r="J255">
        <f t="shared" si="29"/>
        <v>4613.0873444993013</v>
      </c>
      <c r="K255">
        <f t="shared" si="30"/>
        <v>4613.0873444993013</v>
      </c>
      <c r="L255" t="str">
        <f t="shared" si="24"/>
        <v/>
      </c>
    </row>
    <row r="256" spans="1:12">
      <c r="A256">
        <f t="shared" si="26"/>
        <v>249</v>
      </c>
      <c r="B256" s="5">
        <v>43719</v>
      </c>
      <c r="C256">
        <v>125</v>
      </c>
      <c r="D256" s="3"/>
      <c r="E256">
        <f>(E255*EXP(-1/$O$5)+C257)</f>
        <v>6108.0158535062392</v>
      </c>
      <c r="F256">
        <f t="shared" si="27"/>
        <v>6108.0158535062392</v>
      </c>
      <c r="G256">
        <f>(G255*EXP(-1/$O$6)+C257)</f>
        <v>913.30032848910389</v>
      </c>
      <c r="H256">
        <f t="shared" si="28"/>
        <v>1826.6006569782078</v>
      </c>
      <c r="I256" t="str">
        <f t="shared" si="25"/>
        <v/>
      </c>
      <c r="J256">
        <f t="shared" si="29"/>
        <v>4746.4151965280316</v>
      </c>
      <c r="K256">
        <f t="shared" si="30"/>
        <v>4746.4151965280316</v>
      </c>
      <c r="L256" t="str">
        <f t="shared" si="24"/>
        <v/>
      </c>
    </row>
    <row r="257" spans="1:12">
      <c r="A257">
        <f t="shared" si="26"/>
        <v>250</v>
      </c>
      <c r="B257" s="5">
        <v>43720</v>
      </c>
      <c r="C257">
        <v>0</v>
      </c>
      <c r="D257" s="3"/>
      <c r="E257">
        <f>(E256*EXP(-1/$O$5)+C258)</f>
        <v>5964.3045425718783</v>
      </c>
      <c r="F257">
        <f t="shared" si="27"/>
        <v>5964.3045425718783</v>
      </c>
      <c r="G257">
        <f>(G256*EXP(-1/$O$6)+C258)</f>
        <v>791.71987060178537</v>
      </c>
      <c r="H257">
        <f t="shared" si="28"/>
        <v>1583.4397412035707</v>
      </c>
      <c r="I257" t="str">
        <f t="shared" si="25"/>
        <v/>
      </c>
      <c r="J257">
        <f t="shared" si="29"/>
        <v>4845.8648013683078</v>
      </c>
      <c r="K257">
        <f t="shared" si="30"/>
        <v>4845.8648013683078</v>
      </c>
      <c r="L257" t="str">
        <f t="shared" si="24"/>
        <v/>
      </c>
    </row>
    <row r="258" spans="1:12">
      <c r="A258">
        <f t="shared" si="26"/>
        <v>251</v>
      </c>
      <c r="B258" s="5">
        <v>43721</v>
      </c>
      <c r="C258">
        <v>0</v>
      </c>
      <c r="D258" s="3"/>
      <c r="E258">
        <f>(E257*EXP(-1/$O$5)+C259)</f>
        <v>5823.9745163927983</v>
      </c>
      <c r="F258">
        <f t="shared" si="27"/>
        <v>5823.9745163927983</v>
      </c>
      <c r="G258">
        <f>(G257*EXP(-1/$O$6)+C259)</f>
        <v>686.32445861776125</v>
      </c>
      <c r="H258">
        <f t="shared" si="28"/>
        <v>1372.6489172355225</v>
      </c>
      <c r="I258" t="str">
        <f t="shared" si="25"/>
        <v/>
      </c>
      <c r="J258">
        <f t="shared" si="29"/>
        <v>4916.325599157276</v>
      </c>
      <c r="K258">
        <f t="shared" si="30"/>
        <v>4916.325599157276</v>
      </c>
      <c r="L258" t="str">
        <f t="shared" si="24"/>
        <v/>
      </c>
    </row>
    <row r="259" spans="1:12">
      <c r="A259">
        <f t="shared" si="26"/>
        <v>252</v>
      </c>
      <c r="B259" s="5">
        <v>43722</v>
      </c>
      <c r="C259">
        <v>0</v>
      </c>
      <c r="D259" s="3"/>
      <c r="E259">
        <f>(E258*EXP(-1/$O$5)+C260)</f>
        <v>5686.9462190417589</v>
      </c>
      <c r="F259">
        <f t="shared" si="27"/>
        <v>5686.9462190417589</v>
      </c>
      <c r="G259">
        <f>(G258*EXP(-1/$O$6)+C260)</f>
        <v>594.95950523374529</v>
      </c>
      <c r="H259">
        <f t="shared" si="28"/>
        <v>1189.9190104674906</v>
      </c>
      <c r="I259" t="str">
        <f t="shared" si="25"/>
        <v/>
      </c>
      <c r="J259">
        <f t="shared" si="29"/>
        <v>4962.0272085742681</v>
      </c>
      <c r="K259">
        <f t="shared" si="30"/>
        <v>4962.0272085742681</v>
      </c>
      <c r="L259" t="str">
        <f t="shared" ref="L259:L322" si="31">IF(ISBLANK(D259),"",(K259-D259))</f>
        <v/>
      </c>
    </row>
    <row r="260" spans="1:12">
      <c r="A260">
        <f t="shared" si="26"/>
        <v>253</v>
      </c>
      <c r="B260" s="5">
        <v>43723</v>
      </c>
      <c r="C260">
        <v>0</v>
      </c>
      <c r="D260" s="3"/>
      <c r="E260">
        <f>(E259*EXP(-1/$O$5)+C261)</f>
        <v>5553.1419664083041</v>
      </c>
      <c r="F260">
        <f t="shared" si="27"/>
        <v>5553.1419664083041</v>
      </c>
      <c r="G260">
        <f>(G259*EXP(-1/$O$6)+C261)</f>
        <v>515.75724633343634</v>
      </c>
      <c r="H260">
        <f t="shared" si="28"/>
        <v>1031.5144926668727</v>
      </c>
      <c r="I260" t="str">
        <f t="shared" si="25"/>
        <v/>
      </c>
      <c r="J260">
        <f t="shared" si="29"/>
        <v>4986.6274737414315</v>
      </c>
      <c r="K260">
        <f t="shared" si="30"/>
        <v>4986.6274737414315</v>
      </c>
      <c r="L260" t="str">
        <f t="shared" si="31"/>
        <v/>
      </c>
    </row>
    <row r="261" spans="1:12">
      <c r="A261">
        <f t="shared" si="26"/>
        <v>254</v>
      </c>
      <c r="B261" s="5">
        <v>43724</v>
      </c>
      <c r="C261">
        <v>0</v>
      </c>
      <c r="D261" s="3"/>
      <c r="E261">
        <f>(E260*EXP(-1/$O$5)+C262)</f>
        <v>5422.4859021580714</v>
      </c>
      <c r="F261">
        <f t="shared" si="27"/>
        <v>5422.4859021580714</v>
      </c>
      <c r="G261">
        <f>(G260*EXP(-1/$O$6)+C262)</f>
        <v>447.09855848246633</v>
      </c>
      <c r="H261">
        <f t="shared" si="28"/>
        <v>894.19711696493266</v>
      </c>
      <c r="I261" t="str">
        <f t="shared" si="25"/>
        <v/>
      </c>
      <c r="J261">
        <f t="shared" si="29"/>
        <v>4993.2887851931391</v>
      </c>
      <c r="K261">
        <f t="shared" si="30"/>
        <v>4993.2887851931391</v>
      </c>
      <c r="L261" t="str">
        <f t="shared" si="31"/>
        <v/>
      </c>
    </row>
    <row r="262" spans="1:12">
      <c r="A262">
        <f t="shared" si="26"/>
        <v>255</v>
      </c>
      <c r="B262" s="5">
        <v>43725</v>
      </c>
      <c r="C262">
        <v>0</v>
      </c>
      <c r="D262" s="3"/>
      <c r="E262">
        <f>(E261*EXP(-1/$O$5)+C263)</f>
        <v>5294.9039547283028</v>
      </c>
      <c r="F262">
        <f t="shared" si="27"/>
        <v>5294.9039547283028</v>
      </c>
      <c r="G262">
        <f>(G261*EXP(-1/$O$6)+C263)</f>
        <v>387.57985935861416</v>
      </c>
      <c r="H262">
        <f t="shared" si="28"/>
        <v>775.15971871722832</v>
      </c>
      <c r="I262" t="str">
        <f t="shared" si="25"/>
        <v/>
      </c>
      <c r="J262">
        <f t="shared" si="29"/>
        <v>4984.7442360110745</v>
      </c>
      <c r="K262">
        <f t="shared" si="30"/>
        <v>4984.7442360110745</v>
      </c>
      <c r="L262" t="str">
        <f t="shared" si="31"/>
        <v/>
      </c>
    </row>
    <row r="263" spans="1:12">
      <c r="A263">
        <f t="shared" si="26"/>
        <v>256</v>
      </c>
      <c r="B263" s="5">
        <v>43726</v>
      </c>
      <c r="C263">
        <v>0</v>
      </c>
      <c r="D263" s="3"/>
      <c r="E263">
        <f>(E262*EXP(-1/$O$5)+C264)</f>
        <v>5170.3237953351791</v>
      </c>
      <c r="F263">
        <f t="shared" si="27"/>
        <v>5170.3237953351791</v>
      </c>
      <c r="G263">
        <f>(G262*EXP(-1/$O$6)+C264)</f>
        <v>335.98441446626623</v>
      </c>
      <c r="H263">
        <f t="shared" si="28"/>
        <v>671.96882893253246</v>
      </c>
      <c r="I263" t="str">
        <f t="shared" ref="I263:I326" si="32">IF(ISBLANK(D263),"",($O$2+((E262*EXP(-1/$O$5))*$O$3)-((G262*EXP(-1/$O$6))*$O$4)))</f>
        <v/>
      </c>
      <c r="J263">
        <f t="shared" si="29"/>
        <v>4963.3549664026468</v>
      </c>
      <c r="K263">
        <f t="shared" si="30"/>
        <v>4963.3549664026468</v>
      </c>
      <c r="L263" t="str">
        <f t="shared" si="31"/>
        <v/>
      </c>
    </row>
    <row r="264" spans="1:12">
      <c r="A264">
        <f t="shared" ref="A264:A275" si="33">A263+1</f>
        <v>257</v>
      </c>
      <c r="B264" s="5">
        <v>43727</v>
      </c>
      <c r="C264">
        <v>0</v>
      </c>
      <c r="D264" s="3"/>
      <c r="E264">
        <f>(E263*EXP(-1/$O$5)+C265)</f>
        <v>5048.6747969691705</v>
      </c>
      <c r="F264">
        <f t="shared" ref="F264:F327" si="34">E264*$O$3</f>
        <v>5048.6747969691705</v>
      </c>
      <c r="G264">
        <f>(G263*EXP(-1/$O$6)+C265)</f>
        <v>291.2574635613114</v>
      </c>
      <c r="H264">
        <f t="shared" ref="H264:H327" si="35">G264*$O$4</f>
        <v>582.51492712262279</v>
      </c>
      <c r="I264" t="str">
        <f t="shared" si="32"/>
        <v/>
      </c>
      <c r="J264">
        <f t="shared" si="29"/>
        <v>4931.1598698465477</v>
      </c>
      <c r="K264">
        <f t="shared" si="30"/>
        <v>4931.1598698465477</v>
      </c>
      <c r="L264" t="str">
        <f t="shared" si="31"/>
        <v/>
      </c>
    </row>
    <row r="265" spans="1:12">
      <c r="A265">
        <f t="shared" si="33"/>
        <v>258</v>
      </c>
      <c r="B265" s="5">
        <v>43728</v>
      </c>
      <c r="C265">
        <v>0</v>
      </c>
      <c r="D265" s="3"/>
      <c r="E265">
        <f>(E264*EXP(-1/$O$5)+C266)</f>
        <v>4929.8879943551574</v>
      </c>
      <c r="F265">
        <f t="shared" si="34"/>
        <v>4929.8879943551574</v>
      </c>
      <c r="G265">
        <f>(G264*EXP(-1/$O$6)+C266)</f>
        <v>252.48465829859467</v>
      </c>
      <c r="H265">
        <f t="shared" si="35"/>
        <v>504.96931659718933</v>
      </c>
      <c r="I265" t="str">
        <f t="shared" si="32"/>
        <v/>
      </c>
      <c r="J265">
        <f t="shared" ref="J265:J328" si="36">$O$2+F265-H265</f>
        <v>4889.918677757968</v>
      </c>
      <c r="K265">
        <f t="shared" ref="K265:K328" si="37">IF(I265="",J265,I265)</f>
        <v>4889.918677757968</v>
      </c>
      <c r="L265" t="str">
        <f t="shared" si="31"/>
        <v/>
      </c>
    </row>
    <row r="266" spans="1:12">
      <c r="A266">
        <f t="shared" si="33"/>
        <v>259</v>
      </c>
      <c r="B266" s="5">
        <v>43729</v>
      </c>
      <c r="C266">
        <v>0</v>
      </c>
      <c r="D266" s="3"/>
      <c r="E266">
        <f>(E265*EXP(-1/$O$5)+C267)</f>
        <v>4813.896044854625</v>
      </c>
      <c r="F266">
        <f t="shared" si="34"/>
        <v>4813.896044854625</v>
      </c>
      <c r="G266">
        <f>(G265*EXP(-1/$O$6)+C267)</f>
        <v>218.873370305028</v>
      </c>
      <c r="H266">
        <f t="shared" si="35"/>
        <v>437.74674061005601</v>
      </c>
      <c r="I266" t="str">
        <f t="shared" si="32"/>
        <v/>
      </c>
      <c r="J266">
        <f t="shared" si="36"/>
        <v>4841.1493042445691</v>
      </c>
      <c r="K266">
        <f t="shared" si="37"/>
        <v>4841.1493042445691</v>
      </c>
      <c r="L266" t="str">
        <f t="shared" si="31"/>
        <v/>
      </c>
    </row>
    <row r="267" spans="1:12">
      <c r="A267">
        <f t="shared" si="33"/>
        <v>260</v>
      </c>
      <c r="B267" s="5">
        <v>43730</v>
      </c>
      <c r="C267">
        <v>0</v>
      </c>
      <c r="D267" s="3"/>
      <c r="E267">
        <f>(E266*EXP(-1/$O$5)+C268)</f>
        <v>4700.6331902877582</v>
      </c>
      <c r="F267">
        <f t="shared" si="34"/>
        <v>4700.6331902877582</v>
      </c>
      <c r="G267">
        <f>(G266*EXP(-1/$O$6)+C268)</f>
        <v>189.73648756126644</v>
      </c>
      <c r="H267">
        <f t="shared" si="35"/>
        <v>379.47297512253289</v>
      </c>
      <c r="I267" t="str">
        <f t="shared" si="32"/>
        <v/>
      </c>
      <c r="J267">
        <f t="shared" si="36"/>
        <v>4786.1602151652251</v>
      </c>
      <c r="K267">
        <f t="shared" si="37"/>
        <v>4786.1602151652251</v>
      </c>
      <c r="L267" t="str">
        <f t="shared" si="31"/>
        <v/>
      </c>
    </row>
    <row r="268" spans="1:12">
      <c r="A268">
        <f t="shared" si="33"/>
        <v>261</v>
      </c>
      <c r="B268" s="5">
        <v>43731</v>
      </c>
      <c r="C268">
        <v>0</v>
      </c>
      <c r="D268" s="3"/>
      <c r="E268">
        <f>(E267*EXP(-1/$O$5)+C269)</f>
        <v>4590.0352196538024</v>
      </c>
      <c r="F268">
        <f t="shared" si="34"/>
        <v>4590.0352196538024</v>
      </c>
      <c r="G268">
        <f>(G267*EXP(-1/$O$6)+C269)</f>
        <v>164.47836784308711</v>
      </c>
      <c r="H268">
        <f t="shared" si="35"/>
        <v>328.95673568617423</v>
      </c>
      <c r="I268" t="str">
        <f t="shared" si="32"/>
        <v/>
      </c>
      <c r="J268">
        <f t="shared" si="36"/>
        <v>4726.078483967628</v>
      </c>
      <c r="K268">
        <f t="shared" si="37"/>
        <v>4726.078483967628</v>
      </c>
      <c r="L268" t="str">
        <f t="shared" si="31"/>
        <v/>
      </c>
    </row>
    <row r="269" spans="1:12">
      <c r="A269">
        <f t="shared" si="33"/>
        <v>262</v>
      </c>
      <c r="B269" s="5">
        <v>43732</v>
      </c>
      <c r="C269">
        <v>0</v>
      </c>
      <c r="D269" s="3"/>
      <c r="E269">
        <f>(E268*EXP(-1/$O$5)+C270)</f>
        <v>4482.0394327285485</v>
      </c>
      <c r="F269">
        <f t="shared" si="34"/>
        <v>4482.0394327285485</v>
      </c>
      <c r="G269">
        <f>(G268*EXP(-1/$O$6)+C270)</f>
        <v>142.58266207015316</v>
      </c>
      <c r="H269">
        <f t="shared" si="35"/>
        <v>285.16532414030632</v>
      </c>
      <c r="I269" t="str">
        <f t="shared" si="32"/>
        <v/>
      </c>
      <c r="J269">
        <f t="shared" si="36"/>
        <v>4661.8741085882421</v>
      </c>
      <c r="K269">
        <f t="shared" si="37"/>
        <v>4661.8741085882421</v>
      </c>
      <c r="L269" t="str">
        <f t="shared" si="31"/>
        <v/>
      </c>
    </row>
    <row r="270" spans="1:12">
      <c r="A270">
        <f t="shared" si="33"/>
        <v>263</v>
      </c>
      <c r="B270" s="5">
        <v>43733</v>
      </c>
      <c r="C270">
        <v>0</v>
      </c>
      <c r="D270" s="3"/>
      <c r="E270">
        <f>(E269*EXP(-1/$O$5)+C271)</f>
        <v>4376.5846045183098</v>
      </c>
      <c r="F270">
        <f t="shared" si="34"/>
        <v>4376.5846045183098</v>
      </c>
      <c r="G270">
        <f>(G269*EXP(-1/$O$6)+C271)</f>
        <v>123.60175863616425</v>
      </c>
      <c r="H270">
        <f t="shared" si="35"/>
        <v>247.2035172723285</v>
      </c>
      <c r="I270" t="str">
        <f t="shared" si="32"/>
        <v/>
      </c>
      <c r="J270">
        <f t="shared" si="36"/>
        <v>4594.3810872459817</v>
      </c>
      <c r="K270">
        <f t="shared" si="37"/>
        <v>4594.3810872459817</v>
      </c>
      <c r="L270" t="str">
        <f t="shared" si="31"/>
        <v/>
      </c>
    </row>
    <row r="271" spans="1:12">
      <c r="A271">
        <f t="shared" si="33"/>
        <v>264</v>
      </c>
      <c r="B271" s="5">
        <v>43734</v>
      </c>
      <c r="C271">
        <v>0</v>
      </c>
      <c r="D271" s="3"/>
      <c r="E271">
        <f>(E270*EXP(-1/$O$5)+C272)</f>
        <v>4291.3800272211511</v>
      </c>
      <c r="F271">
        <f t="shared" si="34"/>
        <v>4291.3800272211511</v>
      </c>
      <c r="G271">
        <f>(G270*EXP(-1/$O$6)+C272)</f>
        <v>124.91670960286297</v>
      </c>
      <c r="H271">
        <f t="shared" si="35"/>
        <v>249.83341920572593</v>
      </c>
      <c r="I271" t="str">
        <f t="shared" si="32"/>
        <v/>
      </c>
      <c r="J271">
        <f t="shared" si="36"/>
        <v>4506.5466080154256</v>
      </c>
      <c r="K271">
        <f t="shared" si="37"/>
        <v>4506.5466080154256</v>
      </c>
      <c r="L271" t="str">
        <f t="shared" si="31"/>
        <v/>
      </c>
    </row>
    <row r="272" spans="1:12">
      <c r="A272">
        <f t="shared" si="33"/>
        <v>265</v>
      </c>
      <c r="B272" s="5">
        <v>43735</v>
      </c>
      <c r="C272">
        <v>17.769076670916043</v>
      </c>
      <c r="D272" s="3"/>
      <c r="E272">
        <f>(E271*EXP(-1/$O$5)+C273)</f>
        <v>4190.4110932463873</v>
      </c>
      <c r="F272">
        <f t="shared" si="34"/>
        <v>4190.4110932463873</v>
      </c>
      <c r="G272">
        <f>(G271*EXP(-1/$O$6)+C273)</f>
        <v>108.28753486423319</v>
      </c>
      <c r="H272">
        <f t="shared" si="35"/>
        <v>216.57506972846639</v>
      </c>
      <c r="I272" t="str">
        <f t="shared" si="32"/>
        <v/>
      </c>
      <c r="J272">
        <f t="shared" si="36"/>
        <v>4438.8360235179207</v>
      </c>
      <c r="K272">
        <f t="shared" si="37"/>
        <v>4438.8360235179207</v>
      </c>
      <c r="L272" t="str">
        <f t="shared" si="31"/>
        <v/>
      </c>
    </row>
    <row r="273" spans="1:12">
      <c r="A273">
        <f t="shared" si="33"/>
        <v>266</v>
      </c>
      <c r="B273" s="5">
        <v>43736</v>
      </c>
      <c r="C273">
        <v>0</v>
      </c>
      <c r="D273" s="3"/>
      <c r="E273">
        <f>(E272*EXP(-1/$O$5)+C274)</f>
        <v>4091.8177879885702</v>
      </c>
      <c r="F273">
        <f t="shared" si="34"/>
        <v>4091.8177879885702</v>
      </c>
      <c r="G273">
        <f>(G272*EXP(-1/$O$6)+C274)</f>
        <v>93.872070792231042</v>
      </c>
      <c r="H273">
        <f t="shared" si="35"/>
        <v>187.74414158446208</v>
      </c>
      <c r="I273" t="str">
        <f t="shared" si="32"/>
        <v/>
      </c>
      <c r="J273">
        <f t="shared" si="36"/>
        <v>4369.0736464041074</v>
      </c>
      <c r="K273">
        <f t="shared" si="37"/>
        <v>4369.0736464041074</v>
      </c>
      <c r="L273" t="str">
        <f t="shared" si="31"/>
        <v/>
      </c>
    </row>
    <row r="274" spans="1:12">
      <c r="A274">
        <f t="shared" si="33"/>
        <v>267</v>
      </c>
      <c r="B274" s="5">
        <v>43737</v>
      </c>
      <c r="C274">
        <v>0</v>
      </c>
      <c r="D274" s="3"/>
      <c r="E274">
        <f>(E273*EXP(-1/$O$5)+C275)</f>
        <v>4020.5979411869384</v>
      </c>
      <c r="F274">
        <f t="shared" si="34"/>
        <v>4020.5979411869384</v>
      </c>
      <c r="G274">
        <f>(G273*EXP(-1/$O$6)+C275)</f>
        <v>106.42934784965776</v>
      </c>
      <c r="H274">
        <f t="shared" si="35"/>
        <v>212.85869569931552</v>
      </c>
      <c r="I274" t="str">
        <f t="shared" si="32"/>
        <v/>
      </c>
      <c r="J274">
        <f t="shared" si="36"/>
        <v>4272.7392454876226</v>
      </c>
      <c r="K274">
        <f t="shared" si="37"/>
        <v>4272.7392454876226</v>
      </c>
      <c r="L274" t="str">
        <f t="shared" si="31"/>
        <v/>
      </c>
    </row>
    <row r="275" spans="1:12">
      <c r="A275">
        <f t="shared" si="33"/>
        <v>268</v>
      </c>
      <c r="B275" s="5">
        <v>43738</v>
      </c>
      <c r="C275">
        <v>25.053724276088143</v>
      </c>
      <c r="D275" s="3"/>
      <c r="E275">
        <f>(E274*EXP(-1/$O$5)+C276)</f>
        <v>3926.0000529813465</v>
      </c>
      <c r="F275">
        <f t="shared" si="34"/>
        <v>3926.0000529813465</v>
      </c>
      <c r="G275">
        <f>(G274*EXP(-1/$O$6)+C276)</f>
        <v>92.261249535692826</v>
      </c>
      <c r="H275">
        <f t="shared" si="35"/>
        <v>184.52249907138565</v>
      </c>
      <c r="I275" t="str">
        <f t="shared" si="32"/>
        <v/>
      </c>
      <c r="J275">
        <f t="shared" si="36"/>
        <v>4206.4775539099601</v>
      </c>
      <c r="K275">
        <f t="shared" si="37"/>
        <v>4206.4775539099601</v>
      </c>
      <c r="L275" t="str">
        <f t="shared" si="31"/>
        <v/>
      </c>
    </row>
    <row r="276" spans="1:12">
      <c r="B276" s="5"/>
      <c r="D276" s="3"/>
      <c r="L276" t="str">
        <f t="shared" si="31"/>
        <v/>
      </c>
    </row>
    <row r="277" spans="1:12">
      <c r="B277" s="5"/>
      <c r="D277" s="3"/>
      <c r="L277" t="str">
        <f t="shared" si="31"/>
        <v/>
      </c>
    </row>
    <row r="278" spans="1:12">
      <c r="B278" s="5"/>
      <c r="D278" s="3"/>
      <c r="L278" t="str">
        <f t="shared" si="31"/>
        <v/>
      </c>
    </row>
    <row r="279" spans="1:12">
      <c r="B279" s="5"/>
      <c r="D279" s="3"/>
      <c r="L279" t="str">
        <f t="shared" si="31"/>
        <v/>
      </c>
    </row>
    <row r="280" spans="1:12">
      <c r="B280" s="5"/>
      <c r="D280" s="3"/>
      <c r="L280" t="str">
        <f t="shared" si="31"/>
        <v/>
      </c>
    </row>
    <row r="281" spans="1:12">
      <c r="B281" s="5"/>
      <c r="D281" s="3"/>
      <c r="L281" t="str">
        <f t="shared" si="31"/>
        <v/>
      </c>
    </row>
    <row r="282" spans="1:12">
      <c r="B282" s="5"/>
      <c r="D282" s="3"/>
      <c r="L282" t="str">
        <f t="shared" si="31"/>
        <v/>
      </c>
    </row>
    <row r="283" spans="1:12">
      <c r="B283" s="5"/>
      <c r="D283" s="3"/>
      <c r="L283" t="str">
        <f t="shared" si="31"/>
        <v/>
      </c>
    </row>
    <row r="284" spans="1:12">
      <c r="B284" s="5"/>
      <c r="D284" s="3"/>
      <c r="L284" t="str">
        <f t="shared" si="31"/>
        <v/>
      </c>
    </row>
    <row r="285" spans="1:12">
      <c r="B285" s="5"/>
      <c r="D285" s="3"/>
      <c r="L285" t="str">
        <f t="shared" si="31"/>
        <v/>
      </c>
    </row>
    <row r="286" spans="1:12">
      <c r="B286" s="5"/>
      <c r="D286" s="3"/>
      <c r="L286" t="str">
        <f t="shared" si="31"/>
        <v/>
      </c>
    </row>
    <row r="287" spans="1:12">
      <c r="B287" s="5"/>
      <c r="D287" s="3"/>
      <c r="L287" t="str">
        <f t="shared" si="31"/>
        <v/>
      </c>
    </row>
    <row r="288" spans="1:12">
      <c r="B288" s="5"/>
      <c r="D288" s="3"/>
      <c r="L288" t="str">
        <f t="shared" si="31"/>
        <v/>
      </c>
    </row>
    <row r="289" spans="2:12">
      <c r="B289" s="5"/>
      <c r="D289" s="3"/>
      <c r="L289" t="str">
        <f t="shared" si="31"/>
        <v/>
      </c>
    </row>
    <row r="290" spans="2:12">
      <c r="B290" s="5"/>
      <c r="D290" s="3"/>
      <c r="L290" t="str">
        <f t="shared" si="31"/>
        <v/>
      </c>
    </row>
    <row r="291" spans="2:12">
      <c r="B291" s="5"/>
      <c r="D291" s="3"/>
      <c r="L291" t="str">
        <f t="shared" si="31"/>
        <v/>
      </c>
    </row>
    <row r="292" spans="2:12">
      <c r="B292" s="5"/>
      <c r="D292" s="3"/>
      <c r="L292" t="str">
        <f t="shared" si="31"/>
        <v/>
      </c>
    </row>
    <row r="293" spans="2:12">
      <c r="B293" s="5"/>
      <c r="D293" s="3"/>
      <c r="L293" t="str">
        <f t="shared" si="31"/>
        <v/>
      </c>
    </row>
    <row r="294" spans="2:12">
      <c r="B294" s="5"/>
      <c r="D294" s="3"/>
      <c r="L294" t="str">
        <f t="shared" si="31"/>
        <v/>
      </c>
    </row>
    <row r="295" spans="2:12">
      <c r="B295" s="5"/>
      <c r="D295" s="3"/>
      <c r="L295" t="str">
        <f t="shared" si="31"/>
        <v/>
      </c>
    </row>
    <row r="296" spans="2:12">
      <c r="B296" s="5"/>
      <c r="D296" s="3"/>
      <c r="L296" t="str">
        <f t="shared" si="31"/>
        <v/>
      </c>
    </row>
    <row r="297" spans="2:12">
      <c r="B297" s="5"/>
      <c r="D297" s="3"/>
      <c r="L297" t="str">
        <f t="shared" si="31"/>
        <v/>
      </c>
    </row>
    <row r="298" spans="2:12">
      <c r="B298" s="5"/>
      <c r="D298" s="3"/>
      <c r="L298" t="str">
        <f t="shared" si="31"/>
        <v/>
      </c>
    </row>
    <row r="299" spans="2:12">
      <c r="B299" s="5"/>
      <c r="D299" s="3"/>
      <c r="L299" t="str">
        <f t="shared" si="31"/>
        <v/>
      </c>
    </row>
    <row r="300" spans="2:12">
      <c r="B300" s="5"/>
      <c r="D300" s="3"/>
      <c r="L300" t="str">
        <f t="shared" si="31"/>
        <v/>
      </c>
    </row>
    <row r="301" spans="2:12">
      <c r="B301" s="5"/>
      <c r="D301" s="3"/>
      <c r="L301" t="str">
        <f t="shared" si="31"/>
        <v/>
      </c>
    </row>
    <row r="302" spans="2:12">
      <c r="B302" s="5"/>
      <c r="D302" s="3"/>
      <c r="L302" t="str">
        <f t="shared" si="31"/>
        <v/>
      </c>
    </row>
    <row r="303" spans="2:12">
      <c r="B303" s="5"/>
      <c r="D303" s="3"/>
      <c r="L303" t="str">
        <f t="shared" si="31"/>
        <v/>
      </c>
    </row>
    <row r="304" spans="2:12">
      <c r="B304" s="5"/>
      <c r="D304" s="3"/>
      <c r="L304" t="str">
        <f t="shared" si="31"/>
        <v/>
      </c>
    </row>
    <row r="305" spans="2:12">
      <c r="B305" s="5"/>
      <c r="D305" s="3"/>
      <c r="L305" t="str">
        <f t="shared" si="31"/>
        <v/>
      </c>
    </row>
    <row r="306" spans="2:12">
      <c r="B306" s="5"/>
      <c r="D306" s="3"/>
      <c r="L306" t="str">
        <f t="shared" si="31"/>
        <v/>
      </c>
    </row>
    <row r="307" spans="2:12">
      <c r="B307" s="5"/>
      <c r="D307" s="3"/>
      <c r="L307" t="str">
        <f t="shared" si="31"/>
        <v/>
      </c>
    </row>
    <row r="308" spans="2:12">
      <c r="B308" s="5"/>
      <c r="D308" s="3"/>
      <c r="L308" t="str">
        <f t="shared" si="31"/>
        <v/>
      </c>
    </row>
    <row r="309" spans="2:12">
      <c r="B309" s="5"/>
      <c r="D309" s="3"/>
      <c r="L309" t="str">
        <f t="shared" si="31"/>
        <v/>
      </c>
    </row>
    <row r="310" spans="2:12">
      <c r="B310" s="5"/>
      <c r="D310" s="3"/>
      <c r="L310" t="str">
        <f t="shared" si="31"/>
        <v/>
      </c>
    </row>
    <row r="311" spans="2:12">
      <c r="B311" s="5"/>
      <c r="D311" s="3"/>
      <c r="L311" t="str">
        <f t="shared" si="31"/>
        <v/>
      </c>
    </row>
    <row r="312" spans="2:12">
      <c r="B312" s="5"/>
      <c r="D312" s="3"/>
      <c r="L312" t="str">
        <f t="shared" si="31"/>
        <v/>
      </c>
    </row>
    <row r="313" spans="2:12">
      <c r="B313" s="5"/>
      <c r="D313" s="3"/>
      <c r="L313" t="str">
        <f t="shared" si="31"/>
        <v/>
      </c>
    </row>
    <row r="314" spans="2:12">
      <c r="B314" s="5"/>
      <c r="D314" s="3"/>
      <c r="L314" t="str">
        <f t="shared" si="31"/>
        <v/>
      </c>
    </row>
    <row r="315" spans="2:12">
      <c r="B315" s="5"/>
      <c r="D315" s="3"/>
      <c r="L315" t="str">
        <f t="shared" si="31"/>
        <v/>
      </c>
    </row>
    <row r="316" spans="2:12">
      <c r="B316" s="5"/>
      <c r="D316" s="3"/>
      <c r="L316" t="str">
        <f t="shared" si="31"/>
        <v/>
      </c>
    </row>
    <row r="317" spans="2:12">
      <c r="B317" s="5"/>
      <c r="D317" s="3"/>
      <c r="L317" t="str">
        <f t="shared" si="31"/>
        <v/>
      </c>
    </row>
    <row r="318" spans="2:12">
      <c r="B318" s="5"/>
      <c r="D318" s="3"/>
      <c r="L318" t="str">
        <f t="shared" si="31"/>
        <v/>
      </c>
    </row>
    <row r="319" spans="2:12">
      <c r="B319" s="5"/>
      <c r="D319" s="3"/>
      <c r="L319" t="str">
        <f t="shared" si="31"/>
        <v/>
      </c>
    </row>
    <row r="320" spans="2:12">
      <c r="B320" s="5"/>
      <c r="D320" s="3"/>
      <c r="L320" t="str">
        <f t="shared" si="31"/>
        <v/>
      </c>
    </row>
    <row r="321" spans="2:12">
      <c r="B321" s="5"/>
      <c r="D321" s="3"/>
      <c r="L321" t="str">
        <f t="shared" si="31"/>
        <v/>
      </c>
    </row>
    <row r="322" spans="2:12">
      <c r="B322" s="5"/>
      <c r="D322" s="3"/>
      <c r="L322" t="str">
        <f t="shared" si="31"/>
        <v/>
      </c>
    </row>
    <row r="323" spans="2:12">
      <c r="B323" s="5"/>
      <c r="D323" s="3"/>
      <c r="L323" t="str">
        <f t="shared" ref="L323:L367" si="38">IF(ISBLANK(D323),"",(K323-D323))</f>
        <v/>
      </c>
    </row>
    <row r="324" spans="2:12">
      <c r="B324" s="5"/>
      <c r="D324" s="3"/>
      <c r="L324" t="str">
        <f t="shared" si="38"/>
        <v/>
      </c>
    </row>
    <row r="325" spans="2:12">
      <c r="B325" s="5"/>
      <c r="D325" s="3"/>
      <c r="L325" t="str">
        <f t="shared" si="38"/>
        <v/>
      </c>
    </row>
    <row r="326" spans="2:12">
      <c r="B326" s="5"/>
      <c r="D326" s="3"/>
      <c r="L326" t="str">
        <f t="shared" si="38"/>
        <v/>
      </c>
    </row>
    <row r="327" spans="2:12">
      <c r="B327" s="5"/>
      <c r="D327" s="3"/>
      <c r="L327" t="str">
        <f t="shared" si="38"/>
        <v/>
      </c>
    </row>
    <row r="328" spans="2:12">
      <c r="B328" s="5"/>
      <c r="D328" s="3"/>
      <c r="L328" t="str">
        <f t="shared" si="38"/>
        <v/>
      </c>
    </row>
    <row r="329" spans="2:12">
      <c r="B329" s="5"/>
      <c r="D329" s="3"/>
      <c r="L329" t="str">
        <f t="shared" si="38"/>
        <v/>
      </c>
    </row>
    <row r="330" spans="2:12">
      <c r="B330" s="5"/>
      <c r="D330" s="3"/>
      <c r="L330" t="str">
        <f t="shared" si="38"/>
        <v/>
      </c>
    </row>
    <row r="331" spans="2:12">
      <c r="B331" s="5"/>
      <c r="D331" s="3"/>
      <c r="L331" t="str">
        <f t="shared" si="38"/>
        <v/>
      </c>
    </row>
    <row r="332" spans="2:12">
      <c r="B332" s="5"/>
      <c r="D332" s="3"/>
      <c r="L332" t="str">
        <f t="shared" si="38"/>
        <v/>
      </c>
    </row>
    <row r="333" spans="2:12">
      <c r="B333" s="5"/>
      <c r="D333" s="3"/>
      <c r="L333" t="str">
        <f t="shared" si="38"/>
        <v/>
      </c>
    </row>
    <row r="334" spans="2:12">
      <c r="B334" s="5"/>
      <c r="D334" s="3"/>
      <c r="L334" t="str">
        <f t="shared" si="38"/>
        <v/>
      </c>
    </row>
    <row r="335" spans="2:12">
      <c r="B335" s="5"/>
      <c r="D335" s="3"/>
      <c r="L335" t="str">
        <f t="shared" si="38"/>
        <v/>
      </c>
    </row>
    <row r="336" spans="2:12">
      <c r="B336" s="5"/>
      <c r="D336" s="3"/>
      <c r="L336" t="str">
        <f t="shared" si="38"/>
        <v/>
      </c>
    </row>
    <row r="337" spans="2:12">
      <c r="B337" s="5"/>
      <c r="D337" s="3"/>
      <c r="L337" t="str">
        <f t="shared" si="38"/>
        <v/>
      </c>
    </row>
    <row r="338" spans="2:12">
      <c r="B338" s="5"/>
      <c r="D338" s="3"/>
      <c r="L338" t="str">
        <f t="shared" si="38"/>
        <v/>
      </c>
    </row>
    <row r="339" spans="2:12">
      <c r="B339" s="5"/>
      <c r="D339" s="3"/>
      <c r="L339" t="str">
        <f t="shared" si="38"/>
        <v/>
      </c>
    </row>
    <row r="340" spans="2:12">
      <c r="B340" s="5"/>
      <c r="D340" s="3"/>
      <c r="L340" t="str">
        <f t="shared" si="38"/>
        <v/>
      </c>
    </row>
    <row r="341" spans="2:12">
      <c r="B341" s="5"/>
      <c r="D341" s="3"/>
      <c r="L341" t="str">
        <f t="shared" si="38"/>
        <v/>
      </c>
    </row>
    <row r="342" spans="2:12">
      <c r="B342" s="5"/>
      <c r="D342" s="3"/>
      <c r="L342" t="str">
        <f t="shared" si="38"/>
        <v/>
      </c>
    </row>
    <row r="343" spans="2:12">
      <c r="B343" s="5"/>
      <c r="D343" s="3"/>
      <c r="L343" t="str">
        <f t="shared" si="38"/>
        <v/>
      </c>
    </row>
    <row r="344" spans="2:12">
      <c r="B344" s="5"/>
      <c r="D344" s="3"/>
      <c r="L344" t="str">
        <f t="shared" si="38"/>
        <v/>
      </c>
    </row>
    <row r="345" spans="2:12">
      <c r="B345" s="5"/>
      <c r="D345" s="3"/>
      <c r="L345" t="str">
        <f t="shared" si="38"/>
        <v/>
      </c>
    </row>
    <row r="346" spans="2:12">
      <c r="B346" s="5"/>
      <c r="D346" s="3"/>
      <c r="L346" t="str">
        <f t="shared" si="38"/>
        <v/>
      </c>
    </row>
    <row r="347" spans="2:12">
      <c r="B347" s="5"/>
      <c r="D347" s="3"/>
      <c r="L347" t="str">
        <f t="shared" si="38"/>
        <v/>
      </c>
    </row>
    <row r="348" spans="2:12">
      <c r="B348" s="5"/>
      <c r="D348" s="3"/>
      <c r="L348" t="str">
        <f t="shared" si="38"/>
        <v/>
      </c>
    </row>
    <row r="349" spans="2:12">
      <c r="B349" s="5"/>
      <c r="D349" s="3"/>
      <c r="L349" t="str">
        <f t="shared" si="38"/>
        <v/>
      </c>
    </row>
    <row r="350" spans="2:12">
      <c r="B350" s="5"/>
      <c r="D350" s="3"/>
      <c r="L350" t="str">
        <f t="shared" si="38"/>
        <v/>
      </c>
    </row>
    <row r="351" spans="2:12">
      <c r="B351" s="5"/>
      <c r="D351" s="3"/>
      <c r="L351" t="str">
        <f t="shared" si="38"/>
        <v/>
      </c>
    </row>
    <row r="352" spans="2:12">
      <c r="B352" s="5"/>
      <c r="D352" s="3"/>
      <c r="L352" t="str">
        <f t="shared" si="38"/>
        <v/>
      </c>
    </row>
    <row r="353" spans="2:12">
      <c r="B353" s="5"/>
      <c r="D353" s="3"/>
      <c r="L353" t="str">
        <f t="shared" si="38"/>
        <v/>
      </c>
    </row>
    <row r="354" spans="2:12">
      <c r="B354" s="5"/>
      <c r="D354" s="3"/>
      <c r="L354" t="str">
        <f t="shared" si="38"/>
        <v/>
      </c>
    </row>
    <row r="355" spans="2:12">
      <c r="B355" s="5"/>
      <c r="D355" s="3"/>
      <c r="L355" t="str">
        <f t="shared" si="38"/>
        <v/>
      </c>
    </row>
    <row r="356" spans="2:12">
      <c r="B356" s="5"/>
      <c r="D356" s="3"/>
      <c r="L356" t="str">
        <f t="shared" si="38"/>
        <v/>
      </c>
    </row>
    <row r="357" spans="2:12">
      <c r="B357" s="5"/>
      <c r="D357" s="3"/>
      <c r="L357" t="str">
        <f t="shared" si="38"/>
        <v/>
      </c>
    </row>
    <row r="358" spans="2:12">
      <c r="B358" s="5"/>
      <c r="D358" s="3"/>
      <c r="L358" t="str">
        <f t="shared" si="38"/>
        <v/>
      </c>
    </row>
    <row r="359" spans="2:12">
      <c r="B359" s="5"/>
      <c r="D359" s="3"/>
      <c r="L359" t="str">
        <f t="shared" si="38"/>
        <v/>
      </c>
    </row>
    <row r="360" spans="2:12">
      <c r="B360" s="5"/>
      <c r="D360" s="3"/>
      <c r="L360" t="str">
        <f t="shared" si="38"/>
        <v/>
      </c>
    </row>
    <row r="361" spans="2:12">
      <c r="B361" s="5"/>
      <c r="D361" s="3"/>
      <c r="L361" t="str">
        <f t="shared" si="38"/>
        <v/>
      </c>
    </row>
    <row r="362" spans="2:12">
      <c r="B362" s="5"/>
      <c r="D362" s="3"/>
      <c r="L362" t="str">
        <f t="shared" si="38"/>
        <v/>
      </c>
    </row>
    <row r="363" spans="2:12">
      <c r="B363" s="5"/>
      <c r="D363" s="3"/>
      <c r="L363" t="str">
        <f t="shared" si="38"/>
        <v/>
      </c>
    </row>
    <row r="364" spans="2:12">
      <c r="B364" s="5"/>
      <c r="D364" s="3"/>
      <c r="L364" t="str">
        <f t="shared" si="38"/>
        <v/>
      </c>
    </row>
    <row r="365" spans="2:12">
      <c r="B365" s="5"/>
      <c r="D365" s="3"/>
      <c r="L365" t="str">
        <f t="shared" si="38"/>
        <v/>
      </c>
    </row>
    <row r="366" spans="2:12">
      <c r="B366" s="5"/>
      <c r="D366" s="3"/>
      <c r="L366" t="str">
        <f t="shared" si="38"/>
        <v/>
      </c>
    </row>
    <row r="367" spans="2:12">
      <c r="B367" s="5"/>
      <c r="D367" s="3"/>
      <c r="L367" t="str">
        <f t="shared" si="3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1520A-C7B3-4C09-AC33-7FF3BAE31E80}">
  <dimension ref="A1:Y368"/>
  <sheetViews>
    <sheetView tabSelected="1" view="pageLayout" topLeftCell="A171" zoomScaleNormal="100" workbookViewId="0">
      <selection activeCell="E199" sqref="E199"/>
    </sheetView>
  </sheetViews>
  <sheetFormatPr defaultRowHeight="15"/>
  <cols>
    <col min="2" max="2" width="9.7109375" bestFit="1" customWidth="1"/>
    <col min="3" max="6" width="6.85546875" customWidth="1"/>
    <col min="7" max="7" width="5.5703125" customWidth="1"/>
    <col min="8" max="8" width="6.85546875" customWidth="1"/>
    <col min="9" max="9" width="4.85546875" customWidth="1"/>
    <col min="10" max="10" width="5" customWidth="1"/>
    <col min="11" max="11" width="7.85546875" customWidth="1"/>
    <col min="13" max="13" width="0" hidden="1" customWidth="1"/>
    <col min="14" max="14" width="8.140625" customWidth="1"/>
    <col min="16" max="16" width="9.140625" customWidth="1"/>
    <col min="17" max="17" width="15.140625" customWidth="1"/>
    <col min="18" max="20" width="9.140625" customWidth="1"/>
  </cols>
  <sheetData>
    <row r="1" spans="1:25">
      <c r="A1" s="2" t="s">
        <v>0</v>
      </c>
      <c r="B1" s="2" t="s">
        <v>1</v>
      </c>
      <c r="C1" s="2" t="s">
        <v>9</v>
      </c>
      <c r="D1" s="2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17</v>
      </c>
      <c r="K1" s="2" t="s">
        <v>7</v>
      </c>
      <c r="L1" s="2" t="s">
        <v>8</v>
      </c>
      <c r="M1" s="2" t="s">
        <v>28</v>
      </c>
      <c r="N1" s="2" t="s">
        <v>11</v>
      </c>
      <c r="Q1" s="2" t="s">
        <v>18</v>
      </c>
      <c r="W1" t="s">
        <v>23</v>
      </c>
    </row>
    <row r="2" spans="1:25">
      <c r="B2" s="5"/>
      <c r="C2" s="3"/>
      <c r="D2" s="3"/>
      <c r="M2" t="str">
        <f>IF(L2="","",(ABS(L2)/D2)*100)</f>
        <v/>
      </c>
      <c r="N2" t="s">
        <v>16</v>
      </c>
      <c r="O2" s="6">
        <v>465</v>
      </c>
      <c r="Q2" t="s">
        <v>19</v>
      </c>
      <c r="R2">
        <f>SUMSQ(L2:L90)</f>
        <v>254703244.33097559</v>
      </c>
      <c r="S2">
        <f>SQRT(R2)</f>
        <v>15959.424937352085</v>
      </c>
      <c r="T2" t="s">
        <v>30</v>
      </c>
      <c r="U2">
        <f>(O5*O6/(O5-O6))*LN((O4*O5)/(O3*O6))</f>
        <v>20.873215858219204</v>
      </c>
    </row>
    <row r="3" spans="1:25">
      <c r="B3" s="5"/>
      <c r="D3" s="3"/>
      <c r="M3" t="str">
        <f t="shared" ref="M3:M66" si="0">IF(L3="","",(ABS(L3)/D3)*100)</f>
        <v/>
      </c>
      <c r="N3" t="s">
        <v>12</v>
      </c>
      <c r="O3" s="4">
        <v>1</v>
      </c>
      <c r="Q3" t="s">
        <v>20</v>
      </c>
      <c r="R3">
        <f>RSQ(D2:D367,I2:I367)</f>
        <v>3.5987249771716573E-4</v>
      </c>
      <c r="T3" t="s">
        <v>31</v>
      </c>
      <c r="U3">
        <f>(O5*O6/(O5-O6))*LN(O4/O3)</f>
        <v>5.8224363167035404</v>
      </c>
      <c r="W3" t="s">
        <v>26</v>
      </c>
      <c r="X3" t="s">
        <v>24</v>
      </c>
      <c r="Y3" s="3">
        <f>R7</f>
        <v>0</v>
      </c>
    </row>
    <row r="4" spans="1:25">
      <c r="B4" s="5"/>
      <c r="D4" s="3"/>
      <c r="M4" t="str">
        <f t="shared" si="0"/>
        <v/>
      </c>
      <c r="N4" t="s">
        <v>13</v>
      </c>
      <c r="O4" s="4">
        <v>2</v>
      </c>
      <c r="P4">
        <f>O4/O3</f>
        <v>2</v>
      </c>
      <c r="Q4" t="s">
        <v>21</v>
      </c>
      <c r="R4">
        <f>1-((1-$R$3)*($Y$3-1))/(Y3-Y4-1)</f>
        <v>0.83339331208295286</v>
      </c>
      <c r="W4" t="s">
        <v>27</v>
      </c>
      <c r="X4" t="s">
        <v>25</v>
      </c>
      <c r="Y4">
        <v>5</v>
      </c>
    </row>
    <row r="5" spans="1:25">
      <c r="B5" s="5"/>
      <c r="D5" s="3"/>
      <c r="M5" t="str">
        <f t="shared" si="0"/>
        <v/>
      </c>
      <c r="N5" s="1" t="s">
        <v>14</v>
      </c>
      <c r="O5" s="4">
        <v>42</v>
      </c>
      <c r="Q5" s="1" t="s">
        <v>22</v>
      </c>
      <c r="R5">
        <f>LARGE(L2:L367,1)/LARGE(D2:D367,1)*100</f>
        <v>2149.1228223605849</v>
      </c>
    </row>
    <row r="6" spans="1:25">
      <c r="B6" s="5"/>
      <c r="D6" s="3"/>
      <c r="M6" t="str">
        <f t="shared" si="0"/>
        <v/>
      </c>
      <c r="N6" s="1" t="s">
        <v>15</v>
      </c>
      <c r="O6" s="4">
        <v>7</v>
      </c>
      <c r="P6">
        <f>O5/O6</f>
        <v>6</v>
      </c>
      <c r="Q6" s="1" t="s">
        <v>29</v>
      </c>
      <c r="R6">
        <f>AVERAGE(M2:M367)</f>
        <v>902.06039363277841</v>
      </c>
      <c r="S6">
        <f>_xlfn.STDEV.P(M2:M367)</f>
        <v>768.0077260242997</v>
      </c>
    </row>
    <row r="7" spans="1:25">
      <c r="B7" s="5"/>
      <c r="D7" s="3"/>
      <c r="E7">
        <v>0</v>
      </c>
      <c r="F7">
        <v>0</v>
      </c>
      <c r="G7">
        <v>0</v>
      </c>
      <c r="H7">
        <v>0</v>
      </c>
      <c r="J7">
        <v>465</v>
      </c>
      <c r="K7">
        <v>465</v>
      </c>
      <c r="M7" t="str">
        <f t="shared" si="0"/>
        <v/>
      </c>
    </row>
    <row r="8" spans="1:25">
      <c r="A8">
        <f t="shared" ref="A8:A71" si="1">A7+1</f>
        <v>1</v>
      </c>
      <c r="B8" s="5">
        <v>43471</v>
      </c>
      <c r="C8">
        <v>953</v>
      </c>
      <c r="D8" s="3">
        <v>465</v>
      </c>
      <c r="E8">
        <f t="shared" ref="E8:E71" si="2">(E7*EXP(-1/$O$5)+C8)</f>
        <v>953</v>
      </c>
      <c r="F8">
        <f t="shared" ref="F8:F71" si="3">E8*$O$3</f>
        <v>953</v>
      </c>
      <c r="G8">
        <f t="shared" ref="G8:G71" si="4">(G7*EXP(-1/$O$6)+C8)</f>
        <v>953</v>
      </c>
      <c r="H8">
        <f t="shared" ref="H8:H71" si="5">G8*$O$4</f>
        <v>1906</v>
      </c>
      <c r="I8">
        <f t="shared" ref="I8:I71" si="6">IF(ISBLANK(D8),"",($O$2+((E7*EXP(-1/$O$5))*$O$3)-((G7*EXP(-1/$O$6))*$O$4)))</f>
        <v>465</v>
      </c>
      <c r="J8">
        <f t="shared" ref="J8:J71" si="7">$O$2+F8-H8</f>
        <v>-488</v>
      </c>
      <c r="K8">
        <f t="shared" ref="K8:K71" si="8">IF(I8="",J8,I8)</f>
        <v>465</v>
      </c>
      <c r="L8">
        <f t="shared" ref="L8:L71" si="9">IF(ISBLANK(D8),"",(K8-D8))</f>
        <v>0</v>
      </c>
      <c r="M8">
        <f t="shared" si="0"/>
        <v>0</v>
      </c>
      <c r="O8">
        <f>1.1*O3</f>
        <v>1.1000000000000001</v>
      </c>
    </row>
    <row r="9" spans="1:25">
      <c r="A9">
        <f t="shared" si="1"/>
        <v>2</v>
      </c>
      <c r="B9" s="5">
        <v>43472</v>
      </c>
      <c r="C9">
        <v>99.3108</v>
      </c>
      <c r="D9" s="3"/>
      <c r="E9">
        <f t="shared" si="2"/>
        <v>1029.8883173795878</v>
      </c>
      <c r="F9">
        <f t="shared" si="3"/>
        <v>1029.8883173795878</v>
      </c>
      <c r="G9">
        <f t="shared" si="4"/>
        <v>925.445438461923</v>
      </c>
      <c r="H9">
        <f t="shared" si="5"/>
        <v>1850.890876923846</v>
      </c>
      <c r="I9" t="str">
        <f t="shared" si="6"/>
        <v/>
      </c>
      <c r="J9">
        <f t="shared" si="7"/>
        <v>-356.00255954425825</v>
      </c>
      <c r="K9">
        <f t="shared" si="8"/>
        <v>-356.00255954425825</v>
      </c>
      <c r="L9" t="str">
        <f t="shared" si="9"/>
        <v/>
      </c>
      <c r="M9" t="str">
        <f t="shared" si="0"/>
        <v/>
      </c>
    </row>
    <row r="10" spans="1:25">
      <c r="A10">
        <f t="shared" si="1"/>
        <v>3</v>
      </c>
      <c r="B10" s="5">
        <v>43473</v>
      </c>
      <c r="C10">
        <v>0</v>
      </c>
      <c r="D10" s="3"/>
      <c r="E10">
        <f t="shared" si="2"/>
        <v>1005.6567823350869</v>
      </c>
      <c r="F10">
        <f t="shared" si="3"/>
        <v>1005.6567823350869</v>
      </c>
      <c r="G10">
        <f t="shared" si="4"/>
        <v>802.24819802725779</v>
      </c>
      <c r="H10">
        <f t="shared" si="5"/>
        <v>1604.4963960545156</v>
      </c>
      <c r="I10" t="str">
        <f t="shared" si="6"/>
        <v/>
      </c>
      <c r="J10">
        <f t="shared" si="7"/>
        <v>-133.8396137194286</v>
      </c>
      <c r="K10">
        <f t="shared" si="8"/>
        <v>-133.8396137194286</v>
      </c>
      <c r="L10" t="str">
        <f t="shared" si="9"/>
        <v/>
      </c>
      <c r="M10" t="str">
        <f t="shared" si="0"/>
        <v/>
      </c>
    </row>
    <row r="11" spans="1:25">
      <c r="A11">
        <f t="shared" si="1"/>
        <v>4</v>
      </c>
      <c r="B11" s="5">
        <v>43474</v>
      </c>
      <c r="C11">
        <v>116.88200000000001</v>
      </c>
      <c r="D11" s="3"/>
      <c r="E11">
        <f t="shared" si="2"/>
        <v>1098.87737444001</v>
      </c>
      <c r="F11">
        <f t="shared" si="3"/>
        <v>1098.87737444001</v>
      </c>
      <c r="G11">
        <f t="shared" si="4"/>
        <v>812.33323298423693</v>
      </c>
      <c r="H11">
        <f t="shared" si="5"/>
        <v>1624.6664659684739</v>
      </c>
      <c r="I11" t="str">
        <f t="shared" si="6"/>
        <v/>
      </c>
      <c r="J11">
        <f t="shared" si="7"/>
        <v>-60.789091528463814</v>
      </c>
      <c r="K11">
        <f t="shared" si="8"/>
        <v>-60.789091528463814</v>
      </c>
      <c r="L11" t="str">
        <f t="shared" si="9"/>
        <v/>
      </c>
      <c r="M11" t="str">
        <f t="shared" si="0"/>
        <v/>
      </c>
    </row>
    <row r="12" spans="1:25">
      <c r="A12">
        <f t="shared" si="1"/>
        <v>5</v>
      </c>
      <c r="B12" s="5">
        <v>43475</v>
      </c>
      <c r="C12">
        <v>611</v>
      </c>
      <c r="D12" s="3"/>
      <c r="E12">
        <f t="shared" si="2"/>
        <v>1684.0226432434254</v>
      </c>
      <c r="F12">
        <f t="shared" si="3"/>
        <v>1684.0226432434254</v>
      </c>
      <c r="G12">
        <f t="shared" si="4"/>
        <v>1315.1937269066502</v>
      </c>
      <c r="H12">
        <f t="shared" si="5"/>
        <v>2630.3874538133005</v>
      </c>
      <c r="I12" t="str">
        <f t="shared" si="6"/>
        <v/>
      </c>
      <c r="J12">
        <f t="shared" si="7"/>
        <v>-481.36481056987486</v>
      </c>
      <c r="K12">
        <f t="shared" si="8"/>
        <v>-481.36481056987486</v>
      </c>
      <c r="L12" t="str">
        <f t="shared" si="9"/>
        <v/>
      </c>
      <c r="M12" t="str">
        <f t="shared" si="0"/>
        <v/>
      </c>
    </row>
    <row r="13" spans="1:25">
      <c r="A13">
        <f t="shared" si="1"/>
        <v>6</v>
      </c>
      <c r="B13" s="5">
        <v>43476</v>
      </c>
      <c r="C13">
        <v>464</v>
      </c>
      <c r="D13" s="3"/>
      <c r="E13">
        <f t="shared" si="2"/>
        <v>2108.4004308084768</v>
      </c>
      <c r="F13">
        <f t="shared" si="3"/>
        <v>2108.4004308084768</v>
      </c>
      <c r="G13">
        <f t="shared" si="4"/>
        <v>1604.1123757454509</v>
      </c>
      <c r="H13">
        <f t="shared" si="5"/>
        <v>3208.2247514909018</v>
      </c>
      <c r="I13" t="str">
        <f t="shared" si="6"/>
        <v/>
      </c>
      <c r="J13">
        <f t="shared" si="7"/>
        <v>-634.82432068242497</v>
      </c>
      <c r="K13">
        <f t="shared" si="8"/>
        <v>-634.82432068242497</v>
      </c>
      <c r="L13" t="str">
        <f t="shared" si="9"/>
        <v/>
      </c>
      <c r="M13" t="str">
        <f t="shared" si="0"/>
        <v/>
      </c>
    </row>
    <row r="14" spans="1:25">
      <c r="A14">
        <f t="shared" si="1"/>
        <v>7</v>
      </c>
      <c r="B14" s="5">
        <v>43477</v>
      </c>
      <c r="C14">
        <v>114</v>
      </c>
      <c r="D14" s="3"/>
      <c r="E14">
        <f t="shared" si="2"/>
        <v>2172.7933248098698</v>
      </c>
      <c r="F14">
        <f t="shared" si="3"/>
        <v>2172.7933248098698</v>
      </c>
      <c r="G14">
        <f t="shared" si="4"/>
        <v>1504.5695672494905</v>
      </c>
      <c r="H14">
        <f t="shared" si="5"/>
        <v>3009.1391344989811</v>
      </c>
      <c r="I14" t="str">
        <f t="shared" si="6"/>
        <v/>
      </c>
      <c r="J14">
        <f t="shared" si="7"/>
        <v>-371.34580968911132</v>
      </c>
      <c r="K14">
        <f t="shared" si="8"/>
        <v>-371.34580968911132</v>
      </c>
      <c r="L14" t="str">
        <f t="shared" si="9"/>
        <v/>
      </c>
      <c r="M14" t="str">
        <f t="shared" si="0"/>
        <v/>
      </c>
    </row>
    <row r="15" spans="1:25">
      <c r="A15">
        <f t="shared" si="1"/>
        <v>8</v>
      </c>
      <c r="B15" s="5">
        <v>43478</v>
      </c>
      <c r="C15">
        <v>526</v>
      </c>
      <c r="D15" s="3">
        <v>447</v>
      </c>
      <c r="E15">
        <f t="shared" si="2"/>
        <v>2647.6711626238289</v>
      </c>
      <c r="F15">
        <f t="shared" si="3"/>
        <v>2647.6711626238289</v>
      </c>
      <c r="G15">
        <f t="shared" si="4"/>
        <v>1830.2781064852779</v>
      </c>
      <c r="H15">
        <f t="shared" si="5"/>
        <v>3660.5562129705559</v>
      </c>
      <c r="I15">
        <f t="shared" si="6"/>
        <v>-21.885050346726985</v>
      </c>
      <c r="J15">
        <f t="shared" si="7"/>
        <v>-547.88505034672698</v>
      </c>
      <c r="K15">
        <f t="shared" si="8"/>
        <v>-21.885050346726985</v>
      </c>
      <c r="L15">
        <f t="shared" si="9"/>
        <v>-468.88505034672698</v>
      </c>
      <c r="M15">
        <f t="shared" si="0"/>
        <v>104.8959844176123</v>
      </c>
    </row>
    <row r="16" spans="1:25">
      <c r="A16">
        <f t="shared" si="1"/>
        <v>9</v>
      </c>
      <c r="B16" s="5">
        <v>43479</v>
      </c>
      <c r="C16">
        <v>33</v>
      </c>
      <c r="D16" s="3"/>
      <c r="E16">
        <f t="shared" si="2"/>
        <v>2618.375925867796</v>
      </c>
      <c r="F16">
        <f t="shared" si="3"/>
        <v>2618.375925867796</v>
      </c>
      <c r="G16">
        <f t="shared" si="4"/>
        <v>1619.627640908697</v>
      </c>
      <c r="H16">
        <f t="shared" si="5"/>
        <v>3239.255281817394</v>
      </c>
      <c r="I16" t="str">
        <f t="shared" si="6"/>
        <v/>
      </c>
      <c r="J16">
        <f t="shared" si="7"/>
        <v>-155.87935594959799</v>
      </c>
      <c r="K16">
        <f t="shared" si="8"/>
        <v>-155.87935594959799</v>
      </c>
      <c r="L16" t="str">
        <f t="shared" si="9"/>
        <v/>
      </c>
      <c r="M16" t="str">
        <f t="shared" si="0"/>
        <v/>
      </c>
    </row>
    <row r="17" spans="1:15">
      <c r="A17">
        <f t="shared" si="1"/>
        <v>10</v>
      </c>
      <c r="B17" s="5">
        <v>43480</v>
      </c>
      <c r="C17">
        <v>510</v>
      </c>
      <c r="D17" s="3"/>
      <c r="E17">
        <f t="shared" si="2"/>
        <v>3066.7699566217557</v>
      </c>
      <c r="F17">
        <f t="shared" si="3"/>
        <v>3066.7699566217557</v>
      </c>
      <c r="G17">
        <f t="shared" si="4"/>
        <v>1914.0194077282727</v>
      </c>
      <c r="H17">
        <f t="shared" si="5"/>
        <v>3828.0388154565453</v>
      </c>
      <c r="I17" t="str">
        <f t="shared" si="6"/>
        <v/>
      </c>
      <c r="J17">
        <f t="shared" si="7"/>
        <v>-296.26885883478963</v>
      </c>
      <c r="K17">
        <f t="shared" si="8"/>
        <v>-296.26885883478963</v>
      </c>
      <c r="L17" t="str">
        <f t="shared" si="9"/>
        <v/>
      </c>
      <c r="M17" t="str">
        <f t="shared" si="0"/>
        <v/>
      </c>
    </row>
    <row r="18" spans="1:15">
      <c r="A18">
        <f t="shared" si="1"/>
        <v>11</v>
      </c>
      <c r="B18" s="5">
        <v>43481</v>
      </c>
      <c r="C18">
        <v>0</v>
      </c>
      <c r="D18" s="3"/>
      <c r="E18">
        <f>(E17*EXP(-1/$O$5)+C18)</f>
        <v>2994.6140321168727</v>
      </c>
      <c r="F18">
        <f t="shared" si="3"/>
        <v>2994.6140321168727</v>
      </c>
      <c r="G18">
        <f t="shared" si="4"/>
        <v>1659.2211242525716</v>
      </c>
      <c r="H18">
        <f t="shared" si="5"/>
        <v>3318.4422485051432</v>
      </c>
      <c r="I18" t="str">
        <f t="shared" si="6"/>
        <v/>
      </c>
      <c r="J18">
        <f t="shared" si="7"/>
        <v>141.17178361172955</v>
      </c>
      <c r="K18">
        <f t="shared" si="8"/>
        <v>141.17178361172955</v>
      </c>
      <c r="L18" t="str">
        <f t="shared" si="9"/>
        <v/>
      </c>
      <c r="M18" t="str">
        <f t="shared" si="0"/>
        <v/>
      </c>
    </row>
    <row r="19" spans="1:15">
      <c r="A19">
        <f t="shared" si="1"/>
        <v>12</v>
      </c>
      <c r="B19" s="5">
        <v>43482</v>
      </c>
      <c r="C19">
        <v>761</v>
      </c>
      <c r="D19" s="3"/>
      <c r="E19">
        <f t="shared" si="2"/>
        <v>3685.1558148136378</v>
      </c>
      <c r="F19">
        <f t="shared" si="3"/>
        <v>3685.1558148136378</v>
      </c>
      <c r="G19">
        <f t="shared" si="4"/>
        <v>2199.3421234132043</v>
      </c>
      <c r="H19">
        <f t="shared" si="5"/>
        <v>4398.6842468264085</v>
      </c>
      <c r="I19" t="str">
        <f t="shared" si="6"/>
        <v/>
      </c>
      <c r="J19">
        <f t="shared" si="7"/>
        <v>-248.52843201277119</v>
      </c>
      <c r="K19">
        <f t="shared" si="8"/>
        <v>-248.52843201277119</v>
      </c>
      <c r="L19" t="str">
        <f t="shared" si="9"/>
        <v/>
      </c>
      <c r="M19" t="str">
        <f t="shared" si="0"/>
        <v/>
      </c>
    </row>
    <row r="20" spans="1:15">
      <c r="A20">
        <f t="shared" si="1"/>
        <v>13</v>
      </c>
      <c r="B20" s="5">
        <v>43483</v>
      </c>
      <c r="C20">
        <v>536</v>
      </c>
      <c r="D20" s="3"/>
      <c r="E20">
        <f t="shared" si="2"/>
        <v>4134.4503140673951</v>
      </c>
      <c r="F20">
        <f t="shared" si="3"/>
        <v>4134.4503140673951</v>
      </c>
      <c r="G20">
        <f t="shared" si="4"/>
        <v>2442.5610807765433</v>
      </c>
      <c r="H20">
        <f t="shared" si="5"/>
        <v>4885.1221615530867</v>
      </c>
      <c r="I20" t="str">
        <f t="shared" si="6"/>
        <v/>
      </c>
      <c r="J20">
        <f t="shared" si="7"/>
        <v>-285.67184748569161</v>
      </c>
      <c r="K20">
        <f t="shared" si="8"/>
        <v>-285.67184748569161</v>
      </c>
      <c r="L20" t="str">
        <f t="shared" si="9"/>
        <v/>
      </c>
      <c r="M20" t="str">
        <f t="shared" si="0"/>
        <v/>
      </c>
    </row>
    <row r="21" spans="1:15">
      <c r="A21">
        <f t="shared" si="1"/>
        <v>14</v>
      </c>
      <c r="B21" s="5">
        <v>43484</v>
      </c>
      <c r="C21">
        <v>673</v>
      </c>
      <c r="D21" s="3">
        <v>437</v>
      </c>
      <c r="E21">
        <f t="shared" si="2"/>
        <v>4710.1736715572861</v>
      </c>
      <c r="F21">
        <f t="shared" si="3"/>
        <v>4710.1736715572861</v>
      </c>
      <c r="G21">
        <f t="shared" si="4"/>
        <v>2790.4022197151035</v>
      </c>
      <c r="H21">
        <f t="shared" si="5"/>
        <v>5580.8044394302069</v>
      </c>
      <c r="I21">
        <f t="shared" si="6"/>
        <v>267.36923212707916</v>
      </c>
      <c r="J21">
        <f t="shared" si="7"/>
        <v>-405.63076787292084</v>
      </c>
      <c r="K21">
        <f t="shared" si="8"/>
        <v>267.36923212707916</v>
      </c>
      <c r="L21">
        <f t="shared" si="9"/>
        <v>-169.63076787292084</v>
      </c>
      <c r="M21">
        <f t="shared" si="0"/>
        <v>38.817109353071132</v>
      </c>
    </row>
    <row r="22" spans="1:15">
      <c r="A22">
        <f t="shared" si="1"/>
        <v>15</v>
      </c>
      <c r="B22" s="5">
        <v>43485</v>
      </c>
      <c r="C22">
        <v>582</v>
      </c>
      <c r="D22" s="3">
        <v>466</v>
      </c>
      <c r="E22">
        <f t="shared" si="2"/>
        <v>5181.3512294905322</v>
      </c>
      <c r="F22">
        <f t="shared" si="3"/>
        <v>5181.3512294905322</v>
      </c>
      <c r="G22">
        <f t="shared" si="4"/>
        <v>3000.9380156848738</v>
      </c>
      <c r="H22">
        <f t="shared" si="5"/>
        <v>6001.8760313697476</v>
      </c>
      <c r="I22">
        <f t="shared" si="6"/>
        <v>226.47519812078463</v>
      </c>
      <c r="J22">
        <f t="shared" si="7"/>
        <v>-355.52480187921537</v>
      </c>
      <c r="K22">
        <f t="shared" si="8"/>
        <v>226.47519812078463</v>
      </c>
      <c r="L22">
        <f t="shared" si="9"/>
        <v>-239.52480187921537</v>
      </c>
      <c r="M22">
        <f t="shared" si="0"/>
        <v>51.400172077084846</v>
      </c>
    </row>
    <row r="23" spans="1:15">
      <c r="A23">
        <f t="shared" si="1"/>
        <v>16</v>
      </c>
      <c r="B23" s="5">
        <v>43486</v>
      </c>
      <c r="C23">
        <v>0</v>
      </c>
      <c r="D23" s="3"/>
      <c r="E23">
        <f t="shared" si="2"/>
        <v>5059.4427741982945</v>
      </c>
      <c r="F23">
        <f t="shared" si="3"/>
        <v>5059.4427741982945</v>
      </c>
      <c r="G23">
        <f t="shared" si="4"/>
        <v>2601.446844317381</v>
      </c>
      <c r="H23">
        <f t="shared" si="5"/>
        <v>5202.8936886347619</v>
      </c>
      <c r="I23" t="str">
        <f t="shared" si="6"/>
        <v/>
      </c>
      <c r="J23">
        <f t="shared" si="7"/>
        <v>321.54908556353257</v>
      </c>
      <c r="K23">
        <f t="shared" si="8"/>
        <v>321.54908556353257</v>
      </c>
      <c r="L23" t="str">
        <f t="shared" si="9"/>
        <v/>
      </c>
      <c r="M23" t="str">
        <f t="shared" si="0"/>
        <v/>
      </c>
    </row>
    <row r="24" spans="1:15">
      <c r="A24">
        <f t="shared" si="1"/>
        <v>17</v>
      </c>
      <c r="B24" s="5">
        <v>43487</v>
      </c>
      <c r="C24">
        <v>158.61360000000002</v>
      </c>
      <c r="D24" s="3"/>
      <c r="E24">
        <f t="shared" si="2"/>
        <v>5099.0162192419129</v>
      </c>
      <c r="F24">
        <f t="shared" si="3"/>
        <v>5099.0162192419129</v>
      </c>
      <c r="G24">
        <f t="shared" si="4"/>
        <v>2413.750376713589</v>
      </c>
      <c r="H24">
        <f t="shared" si="5"/>
        <v>4827.5007534271781</v>
      </c>
      <c r="I24" t="str">
        <f t="shared" si="6"/>
        <v/>
      </c>
      <c r="J24">
        <f t="shared" si="7"/>
        <v>736.51546581473485</v>
      </c>
      <c r="K24">
        <f t="shared" si="8"/>
        <v>736.51546581473485</v>
      </c>
      <c r="L24" t="str">
        <f t="shared" si="9"/>
        <v/>
      </c>
      <c r="M24" t="str">
        <f t="shared" si="0"/>
        <v/>
      </c>
    </row>
    <row r="25" spans="1:15">
      <c r="A25">
        <f t="shared" si="1"/>
        <v>18</v>
      </c>
      <c r="B25" s="5">
        <v>43488</v>
      </c>
      <c r="C25">
        <v>271</v>
      </c>
      <c r="D25" s="3"/>
      <c r="E25">
        <f t="shared" si="2"/>
        <v>5250.0449678702953</v>
      </c>
      <c r="F25">
        <f t="shared" si="3"/>
        <v>5250.0449678702953</v>
      </c>
      <c r="G25">
        <f t="shared" si="4"/>
        <v>2363.4268570866857</v>
      </c>
      <c r="H25">
        <f t="shared" si="5"/>
        <v>4726.8537141733714</v>
      </c>
      <c r="I25" t="str">
        <f t="shared" si="6"/>
        <v/>
      </c>
      <c r="J25">
        <f t="shared" si="7"/>
        <v>988.19125369692392</v>
      </c>
      <c r="K25">
        <f t="shared" si="8"/>
        <v>988.19125369692392</v>
      </c>
      <c r="L25" t="str">
        <f t="shared" si="9"/>
        <v/>
      </c>
      <c r="M25" t="str">
        <f t="shared" si="0"/>
        <v/>
      </c>
      <c r="O25" s="7" t="s">
        <v>32</v>
      </c>
    </row>
    <row r="26" spans="1:15">
      <c r="A26">
        <f t="shared" si="1"/>
        <v>19</v>
      </c>
      <c r="B26" s="5">
        <v>43489</v>
      </c>
      <c r="C26">
        <v>0</v>
      </c>
      <c r="D26" s="3"/>
      <c r="E26">
        <f t="shared" si="2"/>
        <v>5126.5202647764299</v>
      </c>
      <c r="F26">
        <f t="shared" si="3"/>
        <v>5126.5202647764299</v>
      </c>
      <c r="G26">
        <f t="shared" si="4"/>
        <v>2048.8025100844789</v>
      </c>
      <c r="H26">
        <f t="shared" si="5"/>
        <v>4097.6050201689577</v>
      </c>
      <c r="I26" t="str">
        <f t="shared" si="6"/>
        <v/>
      </c>
      <c r="J26">
        <f t="shared" si="7"/>
        <v>1493.9152446074722</v>
      </c>
      <c r="K26">
        <f t="shared" si="8"/>
        <v>1493.9152446074722</v>
      </c>
      <c r="L26" t="str">
        <f t="shared" si="9"/>
        <v/>
      </c>
      <c r="M26" t="str">
        <f t="shared" si="0"/>
        <v/>
      </c>
    </row>
    <row r="27" spans="1:15">
      <c r="A27">
        <f t="shared" si="1"/>
        <v>20</v>
      </c>
      <c r="B27" s="5">
        <v>43490</v>
      </c>
      <c r="C27">
        <v>0</v>
      </c>
      <c r="D27" s="3"/>
      <c r="E27">
        <f t="shared" si="2"/>
        <v>5005.9018896031457</v>
      </c>
      <c r="F27">
        <f t="shared" si="3"/>
        <v>5005.9018896031457</v>
      </c>
      <c r="G27">
        <f t="shared" si="4"/>
        <v>1776.0616169449333</v>
      </c>
      <c r="H27">
        <f t="shared" si="5"/>
        <v>3552.1232338898667</v>
      </c>
      <c r="I27" t="str">
        <f t="shared" si="6"/>
        <v/>
      </c>
      <c r="J27">
        <f t="shared" si="7"/>
        <v>1918.778655713279</v>
      </c>
      <c r="K27">
        <f t="shared" si="8"/>
        <v>1918.778655713279</v>
      </c>
      <c r="L27" t="str">
        <f t="shared" si="9"/>
        <v/>
      </c>
      <c r="M27" t="str">
        <f t="shared" si="0"/>
        <v/>
      </c>
    </row>
    <row r="28" spans="1:15">
      <c r="A28">
        <f t="shared" si="1"/>
        <v>21</v>
      </c>
      <c r="B28" s="5">
        <v>43491</v>
      </c>
      <c r="C28">
        <v>229</v>
      </c>
      <c r="D28" s="3"/>
      <c r="E28">
        <f t="shared" si="2"/>
        <v>5117.1214613564352</v>
      </c>
      <c r="F28">
        <f t="shared" si="3"/>
        <v>5117.1214613564352</v>
      </c>
      <c r="G28">
        <f t="shared" si="4"/>
        <v>1768.6285643241354</v>
      </c>
      <c r="H28">
        <f t="shared" si="5"/>
        <v>3537.2571286482707</v>
      </c>
      <c r="I28" t="str">
        <f t="shared" si="6"/>
        <v/>
      </c>
      <c r="J28">
        <f t="shared" si="7"/>
        <v>2044.8643327081645</v>
      </c>
      <c r="K28">
        <f t="shared" si="8"/>
        <v>2044.8643327081645</v>
      </c>
      <c r="L28" t="str">
        <f t="shared" si="9"/>
        <v/>
      </c>
      <c r="M28" t="str">
        <f t="shared" si="0"/>
        <v/>
      </c>
    </row>
    <row r="29" spans="1:15">
      <c r="A29">
        <f t="shared" si="1"/>
        <v>22</v>
      </c>
      <c r="B29" s="5">
        <v>43492</v>
      </c>
      <c r="C29">
        <v>327</v>
      </c>
      <c r="D29" s="3"/>
      <c r="E29">
        <f t="shared" si="2"/>
        <v>5323.7242241751101</v>
      </c>
      <c r="F29">
        <f t="shared" si="3"/>
        <v>5323.7242241751101</v>
      </c>
      <c r="G29">
        <f t="shared" si="4"/>
        <v>1860.1850152794855</v>
      </c>
      <c r="H29">
        <f t="shared" si="5"/>
        <v>3720.3700305589709</v>
      </c>
      <c r="I29" t="str">
        <f t="shared" si="6"/>
        <v/>
      </c>
      <c r="J29">
        <f t="shared" si="7"/>
        <v>2068.3541936161391</v>
      </c>
      <c r="K29">
        <f t="shared" si="8"/>
        <v>2068.3541936161391</v>
      </c>
      <c r="L29" t="str">
        <f t="shared" si="9"/>
        <v/>
      </c>
      <c r="M29" t="str">
        <f t="shared" si="0"/>
        <v/>
      </c>
    </row>
    <row r="30" spans="1:15">
      <c r="A30">
        <f t="shared" si="1"/>
        <v>23</v>
      </c>
      <c r="B30" s="5">
        <v>43493</v>
      </c>
      <c r="C30">
        <v>333</v>
      </c>
      <c r="D30" s="3"/>
      <c r="E30">
        <f t="shared" si="2"/>
        <v>5531.465972451675</v>
      </c>
      <c r="F30">
        <f t="shared" si="3"/>
        <v>5531.465972451675</v>
      </c>
      <c r="G30">
        <f t="shared" si="4"/>
        <v>1945.5532791922399</v>
      </c>
      <c r="H30">
        <f t="shared" si="5"/>
        <v>3891.1065583844797</v>
      </c>
      <c r="I30" t="str">
        <f t="shared" si="6"/>
        <v/>
      </c>
      <c r="J30">
        <f t="shared" si="7"/>
        <v>2105.3594140671953</v>
      </c>
      <c r="K30">
        <f t="shared" si="8"/>
        <v>2105.3594140671953</v>
      </c>
      <c r="L30" t="str">
        <f t="shared" si="9"/>
        <v/>
      </c>
      <c r="M30" t="str">
        <f t="shared" si="0"/>
        <v/>
      </c>
    </row>
    <row r="31" spans="1:15">
      <c r="A31">
        <f t="shared" si="1"/>
        <v>24</v>
      </c>
      <c r="B31" s="5">
        <v>43494</v>
      </c>
      <c r="C31">
        <v>86</v>
      </c>
      <c r="D31" s="3"/>
      <c r="E31">
        <f t="shared" si="2"/>
        <v>5487.3199077793779</v>
      </c>
      <c r="F31">
        <f t="shared" si="3"/>
        <v>5487.3199077793779</v>
      </c>
      <c r="G31">
        <f t="shared" si="4"/>
        <v>1772.5571405182475</v>
      </c>
      <c r="H31">
        <f t="shared" si="5"/>
        <v>3545.114281036495</v>
      </c>
      <c r="I31" t="str">
        <f t="shared" si="6"/>
        <v/>
      </c>
      <c r="J31">
        <f t="shared" si="7"/>
        <v>2407.2056267428829</v>
      </c>
      <c r="K31">
        <f t="shared" si="8"/>
        <v>2407.2056267428829</v>
      </c>
      <c r="L31" t="str">
        <f t="shared" si="9"/>
        <v/>
      </c>
      <c r="M31" t="str">
        <f t="shared" si="0"/>
        <v/>
      </c>
    </row>
    <row r="32" spans="1:15">
      <c r="A32">
        <f t="shared" si="1"/>
        <v>25</v>
      </c>
      <c r="B32" s="5">
        <v>43495</v>
      </c>
      <c r="C32">
        <v>382</v>
      </c>
      <c r="D32" s="3"/>
      <c r="E32">
        <f t="shared" si="2"/>
        <v>5740.2125255497613</v>
      </c>
      <c r="F32">
        <f t="shared" si="3"/>
        <v>5740.2125255497613</v>
      </c>
      <c r="G32">
        <f t="shared" si="4"/>
        <v>1918.590611159646</v>
      </c>
      <c r="H32">
        <f t="shared" si="5"/>
        <v>3837.1812223192919</v>
      </c>
      <c r="I32" t="str">
        <f t="shared" si="6"/>
        <v/>
      </c>
      <c r="J32">
        <f t="shared" si="7"/>
        <v>2368.0313032304693</v>
      </c>
      <c r="K32">
        <f t="shared" si="8"/>
        <v>2368.0313032304693</v>
      </c>
      <c r="L32" t="str">
        <f t="shared" si="9"/>
        <v/>
      </c>
      <c r="M32" t="str">
        <f t="shared" si="0"/>
        <v/>
      </c>
    </row>
    <row r="33" spans="1:13">
      <c r="A33">
        <f t="shared" si="1"/>
        <v>26</v>
      </c>
      <c r="B33" s="5">
        <v>43496</v>
      </c>
      <c r="C33">
        <v>588</v>
      </c>
      <c r="D33" s="3"/>
      <c r="E33">
        <f t="shared" si="2"/>
        <v>6193.1550065659085</v>
      </c>
      <c r="F33">
        <f t="shared" si="3"/>
        <v>6193.1550065659085</v>
      </c>
      <c r="G33">
        <f t="shared" si="4"/>
        <v>2251.1837994824909</v>
      </c>
      <c r="H33">
        <f t="shared" si="5"/>
        <v>4502.3675989649819</v>
      </c>
      <c r="I33" t="str">
        <f t="shared" si="6"/>
        <v/>
      </c>
      <c r="J33">
        <f t="shared" si="7"/>
        <v>2155.7874076009266</v>
      </c>
      <c r="K33">
        <f t="shared" si="8"/>
        <v>2155.7874076009266</v>
      </c>
      <c r="L33" t="str">
        <f t="shared" si="9"/>
        <v/>
      </c>
      <c r="M33" t="str">
        <f t="shared" si="0"/>
        <v/>
      </c>
    </row>
    <row r="34" spans="1:13">
      <c r="A34">
        <f t="shared" si="1"/>
        <v>27</v>
      </c>
      <c r="B34" s="5">
        <v>43497</v>
      </c>
      <c r="C34">
        <v>633</v>
      </c>
      <c r="D34" s="3"/>
      <c r="E34">
        <f t="shared" si="2"/>
        <v>6680.4405149601971</v>
      </c>
      <c r="F34">
        <f t="shared" si="3"/>
        <v>6680.4405149601971</v>
      </c>
      <c r="G34">
        <f t="shared" si="4"/>
        <v>2584.5014840470158</v>
      </c>
      <c r="H34">
        <f t="shared" si="5"/>
        <v>5169.0029680940315</v>
      </c>
      <c r="I34" t="str">
        <f t="shared" si="6"/>
        <v/>
      </c>
      <c r="J34">
        <f t="shared" si="7"/>
        <v>1976.4375468661656</v>
      </c>
      <c r="K34">
        <f t="shared" si="8"/>
        <v>1976.4375468661656</v>
      </c>
      <c r="L34" t="str">
        <f t="shared" si="9"/>
        <v/>
      </c>
      <c r="M34" t="str">
        <f t="shared" si="0"/>
        <v/>
      </c>
    </row>
    <row r="35" spans="1:13">
      <c r="A35">
        <f t="shared" si="1"/>
        <v>28</v>
      </c>
      <c r="B35" s="5">
        <v>43498</v>
      </c>
      <c r="C35">
        <v>54</v>
      </c>
      <c r="D35" s="3"/>
      <c r="E35">
        <f t="shared" si="2"/>
        <v>6577.2610172231643</v>
      </c>
      <c r="F35">
        <f t="shared" si="3"/>
        <v>6577.2610172231643</v>
      </c>
      <c r="G35">
        <f t="shared" si="4"/>
        <v>2294.4472183919047</v>
      </c>
      <c r="H35">
        <f t="shared" si="5"/>
        <v>4588.8944367838094</v>
      </c>
      <c r="I35" t="str">
        <f t="shared" si="6"/>
        <v/>
      </c>
      <c r="J35">
        <f t="shared" si="7"/>
        <v>2453.3665804393549</v>
      </c>
      <c r="K35">
        <f t="shared" si="8"/>
        <v>2453.3665804393549</v>
      </c>
      <c r="L35" t="str">
        <f t="shared" si="9"/>
        <v/>
      </c>
      <c r="M35" t="str">
        <f t="shared" si="0"/>
        <v/>
      </c>
    </row>
    <row r="36" spans="1:13">
      <c r="A36">
        <f t="shared" si="1"/>
        <v>29</v>
      </c>
      <c r="B36" s="5">
        <v>43499</v>
      </c>
      <c r="C36">
        <v>334</v>
      </c>
      <c r="D36" s="3"/>
      <c r="E36">
        <f t="shared" si="2"/>
        <v>6756.5091590399525</v>
      </c>
      <c r="F36">
        <f t="shared" si="3"/>
        <v>6756.5091590399525</v>
      </c>
      <c r="G36">
        <f t="shared" si="4"/>
        <v>2323.0055857672205</v>
      </c>
      <c r="H36">
        <f t="shared" si="5"/>
        <v>4646.011171534441</v>
      </c>
      <c r="I36" t="str">
        <f t="shared" si="6"/>
        <v/>
      </c>
      <c r="J36">
        <f t="shared" si="7"/>
        <v>2575.4979875055114</v>
      </c>
      <c r="K36">
        <f t="shared" si="8"/>
        <v>2575.4979875055114</v>
      </c>
      <c r="L36" t="str">
        <f t="shared" si="9"/>
        <v/>
      </c>
      <c r="M36" t="str">
        <f t="shared" si="0"/>
        <v/>
      </c>
    </row>
    <row r="37" spans="1:13">
      <c r="A37">
        <f t="shared" si="1"/>
        <v>30</v>
      </c>
      <c r="B37" s="5">
        <v>43500</v>
      </c>
      <c r="C37">
        <v>880</v>
      </c>
      <c r="D37" s="3"/>
      <c r="E37">
        <f t="shared" si="2"/>
        <v>7477.5398944090721</v>
      </c>
      <c r="F37">
        <f t="shared" si="3"/>
        <v>7477.5398944090721</v>
      </c>
      <c r="G37">
        <f t="shared" si="4"/>
        <v>2893.7622032978284</v>
      </c>
      <c r="H37">
        <f t="shared" si="5"/>
        <v>5787.5244065956567</v>
      </c>
      <c r="I37" t="str">
        <f t="shared" si="6"/>
        <v/>
      </c>
      <c r="J37">
        <f t="shared" si="7"/>
        <v>2155.0154878134153</v>
      </c>
      <c r="K37">
        <f t="shared" si="8"/>
        <v>2155.0154878134153</v>
      </c>
      <c r="L37" t="str">
        <f t="shared" si="9"/>
        <v/>
      </c>
      <c r="M37" t="str">
        <f t="shared" si="0"/>
        <v/>
      </c>
    </row>
    <row r="38" spans="1:13">
      <c r="A38">
        <f t="shared" si="1"/>
        <v>31</v>
      </c>
      <c r="B38" s="5">
        <v>43501</v>
      </c>
      <c r="C38">
        <v>85</v>
      </c>
      <c r="D38" s="3"/>
      <c r="E38">
        <f t="shared" si="2"/>
        <v>7386.6059927030637</v>
      </c>
      <c r="F38">
        <f t="shared" si="3"/>
        <v>7386.6059927030637</v>
      </c>
      <c r="G38">
        <f t="shared" si="4"/>
        <v>2593.5385011712797</v>
      </c>
      <c r="H38">
        <f t="shared" si="5"/>
        <v>5187.0770023425594</v>
      </c>
      <c r="I38" t="str">
        <f t="shared" si="6"/>
        <v/>
      </c>
      <c r="J38">
        <f t="shared" si="7"/>
        <v>2664.5289903605044</v>
      </c>
      <c r="K38">
        <f t="shared" si="8"/>
        <v>2664.5289903605044</v>
      </c>
      <c r="L38" t="str">
        <f t="shared" si="9"/>
        <v/>
      </c>
      <c r="M38" t="str">
        <f t="shared" si="0"/>
        <v/>
      </c>
    </row>
    <row r="39" spans="1:13">
      <c r="A39">
        <f t="shared" si="1"/>
        <v>32</v>
      </c>
      <c r="B39" s="5">
        <v>43502</v>
      </c>
      <c r="C39">
        <v>455</v>
      </c>
      <c r="D39" s="3"/>
      <c r="E39">
        <f t="shared" si="2"/>
        <v>7667.811612330328</v>
      </c>
      <c r="F39">
        <f t="shared" si="3"/>
        <v>7667.811612330328</v>
      </c>
      <c r="G39">
        <f t="shared" si="4"/>
        <v>2703.2812088165929</v>
      </c>
      <c r="H39">
        <f t="shared" si="5"/>
        <v>5406.5624176331858</v>
      </c>
      <c r="I39" t="str">
        <f t="shared" si="6"/>
        <v/>
      </c>
      <c r="J39">
        <f t="shared" si="7"/>
        <v>2726.2491946971422</v>
      </c>
      <c r="K39">
        <f t="shared" si="8"/>
        <v>2726.2491946971422</v>
      </c>
      <c r="L39" t="str">
        <f t="shared" si="9"/>
        <v/>
      </c>
      <c r="M39" t="str">
        <f t="shared" si="0"/>
        <v/>
      </c>
    </row>
    <row r="40" spans="1:13">
      <c r="A40">
        <f t="shared" si="1"/>
        <v>33</v>
      </c>
      <c r="B40" s="5">
        <v>43503</v>
      </c>
      <c r="C40">
        <v>330</v>
      </c>
      <c r="D40" s="3"/>
      <c r="E40">
        <f t="shared" si="2"/>
        <v>7817.4009380238522</v>
      </c>
      <c r="F40">
        <f t="shared" si="3"/>
        <v>7817.4009380238522</v>
      </c>
      <c r="G40">
        <f t="shared" si="4"/>
        <v>2673.4147367330602</v>
      </c>
      <c r="H40">
        <f t="shared" si="5"/>
        <v>5346.8294734661204</v>
      </c>
      <c r="I40" t="str">
        <f t="shared" si="6"/>
        <v/>
      </c>
      <c r="J40">
        <f t="shared" si="7"/>
        <v>2935.5714645577327</v>
      </c>
      <c r="K40">
        <f t="shared" si="8"/>
        <v>2935.5714645577327</v>
      </c>
      <c r="L40" t="str">
        <f t="shared" si="9"/>
        <v/>
      </c>
      <c r="M40" t="str">
        <f t="shared" si="0"/>
        <v/>
      </c>
    </row>
    <row r="41" spans="1:13">
      <c r="A41">
        <f t="shared" si="1"/>
        <v>34</v>
      </c>
      <c r="B41" s="5">
        <v>43504</v>
      </c>
      <c r="C41">
        <v>770</v>
      </c>
      <c r="D41" s="3"/>
      <c r="E41">
        <f t="shared" si="2"/>
        <v>8403.4706791889803</v>
      </c>
      <c r="F41">
        <f t="shared" si="3"/>
        <v>8403.4706791889803</v>
      </c>
      <c r="G41">
        <f t="shared" si="4"/>
        <v>3087.52415214034</v>
      </c>
      <c r="H41">
        <f t="shared" si="5"/>
        <v>6175.04830428068</v>
      </c>
      <c r="I41" t="str">
        <f t="shared" si="6"/>
        <v/>
      </c>
      <c r="J41">
        <f t="shared" si="7"/>
        <v>2693.4223749083003</v>
      </c>
      <c r="K41">
        <f t="shared" si="8"/>
        <v>2693.4223749083003</v>
      </c>
      <c r="L41" t="str">
        <f t="shared" si="9"/>
        <v/>
      </c>
      <c r="M41" t="str">
        <f t="shared" si="0"/>
        <v/>
      </c>
    </row>
    <row r="42" spans="1:13">
      <c r="A42">
        <f t="shared" si="1"/>
        <v>35</v>
      </c>
      <c r="B42" s="5">
        <v>43505</v>
      </c>
      <c r="C42">
        <v>90</v>
      </c>
      <c r="D42" s="3"/>
      <c r="E42">
        <f t="shared" si="2"/>
        <v>8295.7511878403366</v>
      </c>
      <c r="F42">
        <f t="shared" si="3"/>
        <v>8295.7511878403366</v>
      </c>
      <c r="G42">
        <f t="shared" si="4"/>
        <v>2766.5064524353779</v>
      </c>
      <c r="H42">
        <f t="shared" si="5"/>
        <v>5533.0129048707558</v>
      </c>
      <c r="I42" t="str">
        <f t="shared" si="6"/>
        <v/>
      </c>
      <c r="J42">
        <f t="shared" si="7"/>
        <v>3227.7382829695807</v>
      </c>
      <c r="K42">
        <f t="shared" si="8"/>
        <v>3227.7382829695807</v>
      </c>
      <c r="L42" t="str">
        <f t="shared" si="9"/>
        <v/>
      </c>
      <c r="M42" t="str">
        <f t="shared" si="0"/>
        <v/>
      </c>
    </row>
    <row r="43" spans="1:13">
      <c r="A43">
        <f t="shared" si="1"/>
        <v>36</v>
      </c>
      <c r="B43" s="5">
        <v>43506</v>
      </c>
      <c r="C43">
        <v>0</v>
      </c>
      <c r="D43" s="3"/>
      <c r="E43">
        <f t="shared" si="2"/>
        <v>8100.5661544378036</v>
      </c>
      <c r="F43">
        <f t="shared" si="3"/>
        <v>8100.5661544378036</v>
      </c>
      <c r="G43">
        <f t="shared" si="4"/>
        <v>2398.2233031325059</v>
      </c>
      <c r="H43">
        <f t="shared" si="5"/>
        <v>4796.4466062650117</v>
      </c>
      <c r="I43" t="str">
        <f t="shared" si="6"/>
        <v/>
      </c>
      <c r="J43">
        <f t="shared" si="7"/>
        <v>3769.1195481727918</v>
      </c>
      <c r="K43">
        <f t="shared" si="8"/>
        <v>3769.1195481727918</v>
      </c>
      <c r="L43" t="str">
        <f t="shared" si="9"/>
        <v/>
      </c>
      <c r="M43" t="str">
        <f t="shared" si="0"/>
        <v/>
      </c>
    </row>
    <row r="44" spans="1:13">
      <c r="A44">
        <f t="shared" si="1"/>
        <v>37</v>
      </c>
      <c r="B44" s="5">
        <v>43507</v>
      </c>
      <c r="C44">
        <v>426</v>
      </c>
      <c r="D44" s="3"/>
      <c r="E44">
        <f t="shared" si="2"/>
        <v>8335.9734956619577</v>
      </c>
      <c r="F44">
        <f t="shared" si="3"/>
        <v>8335.9734956619577</v>
      </c>
      <c r="G44">
        <f t="shared" si="4"/>
        <v>2504.9667801514497</v>
      </c>
      <c r="H44">
        <f t="shared" si="5"/>
        <v>5009.9335603028994</v>
      </c>
      <c r="I44" t="str">
        <f t="shared" si="6"/>
        <v/>
      </c>
      <c r="J44">
        <f t="shared" si="7"/>
        <v>3791.0399353590583</v>
      </c>
      <c r="K44">
        <f t="shared" si="8"/>
        <v>3791.0399353590583</v>
      </c>
      <c r="L44" t="str">
        <f t="shared" si="9"/>
        <v/>
      </c>
      <c r="M44" t="str">
        <f t="shared" si="0"/>
        <v/>
      </c>
    </row>
    <row r="45" spans="1:13">
      <c r="A45">
        <f t="shared" si="1"/>
        <v>38</v>
      </c>
      <c r="B45" s="5">
        <v>43508</v>
      </c>
      <c r="C45">
        <v>501</v>
      </c>
      <c r="D45" s="3"/>
      <c r="E45">
        <f t="shared" si="2"/>
        <v>8640.8420991974272</v>
      </c>
      <c r="F45">
        <f t="shared" si="3"/>
        <v>8640.8420991974272</v>
      </c>
      <c r="G45">
        <f t="shared" si="4"/>
        <v>2672.5003413216637</v>
      </c>
      <c r="H45">
        <f t="shared" si="5"/>
        <v>5345.0006826433273</v>
      </c>
      <c r="I45" t="str">
        <f t="shared" si="6"/>
        <v/>
      </c>
      <c r="J45">
        <f t="shared" si="7"/>
        <v>3760.8414165540999</v>
      </c>
      <c r="K45">
        <f t="shared" si="8"/>
        <v>3760.8414165540999</v>
      </c>
      <c r="L45" t="str">
        <f t="shared" si="9"/>
        <v/>
      </c>
      <c r="M45" t="str">
        <f t="shared" si="0"/>
        <v/>
      </c>
    </row>
    <row r="46" spans="1:13">
      <c r="A46">
        <f t="shared" si="1"/>
        <v>39</v>
      </c>
      <c r="B46" s="5">
        <v>43509</v>
      </c>
      <c r="C46">
        <v>662</v>
      </c>
      <c r="D46" s="3"/>
      <c r="E46">
        <f t="shared" si="2"/>
        <v>9099.5376586990224</v>
      </c>
      <c r="F46">
        <f t="shared" si="3"/>
        <v>9099.5376586990224</v>
      </c>
      <c r="G46">
        <f t="shared" si="4"/>
        <v>2978.7314829665675</v>
      </c>
      <c r="H46">
        <f t="shared" si="5"/>
        <v>5957.4629659331349</v>
      </c>
      <c r="I46" t="str">
        <f t="shared" si="6"/>
        <v/>
      </c>
      <c r="J46">
        <f t="shared" si="7"/>
        <v>3607.0746927658874</v>
      </c>
      <c r="K46">
        <f t="shared" si="8"/>
        <v>3607.0746927658874</v>
      </c>
      <c r="L46" t="str">
        <f t="shared" si="9"/>
        <v/>
      </c>
      <c r="M46" t="str">
        <f t="shared" si="0"/>
        <v/>
      </c>
    </row>
    <row r="47" spans="1:13">
      <c r="A47">
        <f t="shared" si="1"/>
        <v>40</v>
      </c>
      <c r="B47" s="5">
        <v>43510</v>
      </c>
      <c r="C47">
        <v>44</v>
      </c>
      <c r="D47" s="3"/>
      <c r="E47">
        <f t="shared" si="2"/>
        <v>8929.4408853454388</v>
      </c>
      <c r="F47">
        <f t="shared" si="3"/>
        <v>8929.4408853454388</v>
      </c>
      <c r="G47">
        <f t="shared" si="4"/>
        <v>2626.1964918738017</v>
      </c>
      <c r="H47">
        <f t="shared" si="5"/>
        <v>5252.3929837476035</v>
      </c>
      <c r="I47" t="str">
        <f t="shared" si="6"/>
        <v/>
      </c>
      <c r="J47">
        <f t="shared" si="7"/>
        <v>4142.0479015978353</v>
      </c>
      <c r="K47">
        <f t="shared" si="8"/>
        <v>4142.0479015978353</v>
      </c>
      <c r="L47" t="str">
        <f t="shared" si="9"/>
        <v/>
      </c>
      <c r="M47" t="str">
        <f t="shared" si="0"/>
        <v/>
      </c>
    </row>
    <row r="48" spans="1:13">
      <c r="A48">
        <f t="shared" si="1"/>
        <v>41</v>
      </c>
      <c r="B48" s="5">
        <v>43511</v>
      </c>
      <c r="C48">
        <v>624</v>
      </c>
      <c r="D48" s="3"/>
      <c r="E48">
        <f t="shared" si="2"/>
        <v>9343.3462021747619</v>
      </c>
      <c r="F48">
        <f t="shared" si="3"/>
        <v>9343.3462021747619</v>
      </c>
      <c r="G48">
        <f t="shared" si="4"/>
        <v>2900.591699206856</v>
      </c>
      <c r="H48">
        <f t="shared" si="5"/>
        <v>5801.183398413712</v>
      </c>
      <c r="I48" t="str">
        <f t="shared" si="6"/>
        <v/>
      </c>
      <c r="J48">
        <f t="shared" si="7"/>
        <v>4007.1628037610499</v>
      </c>
      <c r="K48">
        <f t="shared" si="8"/>
        <v>4007.1628037610499</v>
      </c>
      <c r="L48" t="str">
        <f t="shared" si="9"/>
        <v/>
      </c>
      <c r="M48" t="str">
        <f t="shared" si="0"/>
        <v/>
      </c>
    </row>
    <row r="49" spans="1:13">
      <c r="A49">
        <f t="shared" si="1"/>
        <v>42</v>
      </c>
      <c r="B49" s="5">
        <v>43512</v>
      </c>
      <c r="C49">
        <v>900</v>
      </c>
      <c r="D49" s="3"/>
      <c r="E49">
        <f t="shared" si="2"/>
        <v>10023.513025013421</v>
      </c>
      <c r="F49">
        <f t="shared" si="3"/>
        <v>10023.513025013421</v>
      </c>
      <c r="G49">
        <f t="shared" si="4"/>
        <v>3414.4588402412496</v>
      </c>
      <c r="H49">
        <f t="shared" si="5"/>
        <v>6828.9176804824992</v>
      </c>
      <c r="I49" t="str">
        <f t="shared" si="6"/>
        <v/>
      </c>
      <c r="J49">
        <f t="shared" si="7"/>
        <v>3659.5953445309215</v>
      </c>
      <c r="K49">
        <f t="shared" si="8"/>
        <v>3659.5953445309215</v>
      </c>
      <c r="L49" t="str">
        <f t="shared" si="9"/>
        <v/>
      </c>
      <c r="M49" t="str">
        <f t="shared" si="0"/>
        <v/>
      </c>
    </row>
    <row r="50" spans="1:13">
      <c r="A50">
        <f t="shared" si="1"/>
        <v>43</v>
      </c>
      <c r="B50" s="5">
        <v>43513</v>
      </c>
      <c r="C50">
        <v>698</v>
      </c>
      <c r="D50" s="3"/>
      <c r="E50">
        <f t="shared" si="2"/>
        <v>10485.676669715584</v>
      </c>
      <c r="F50">
        <f t="shared" si="3"/>
        <v>10485.676669715584</v>
      </c>
      <c r="G50">
        <f t="shared" si="4"/>
        <v>3657.9189082117755</v>
      </c>
      <c r="H50">
        <f t="shared" si="5"/>
        <v>7315.837816423551</v>
      </c>
      <c r="I50" t="str">
        <f t="shared" si="6"/>
        <v/>
      </c>
      <c r="J50">
        <f t="shared" si="7"/>
        <v>3634.8388532920326</v>
      </c>
      <c r="K50">
        <f t="shared" si="8"/>
        <v>3634.8388532920326</v>
      </c>
      <c r="L50" t="str">
        <f t="shared" si="9"/>
        <v/>
      </c>
      <c r="M50" t="str">
        <f t="shared" si="0"/>
        <v/>
      </c>
    </row>
    <row r="51" spans="1:13">
      <c r="A51">
        <f t="shared" si="1"/>
        <v>44</v>
      </c>
      <c r="B51" s="5">
        <v>43514</v>
      </c>
      <c r="C51">
        <v>119.0784</v>
      </c>
      <c r="D51" s="3"/>
      <c r="E51">
        <f t="shared" si="2"/>
        <v>10358.044783367253</v>
      </c>
      <c r="F51">
        <f t="shared" si="3"/>
        <v>10358.044783367253</v>
      </c>
      <c r="G51">
        <f t="shared" si="4"/>
        <v>3290.0474606071011</v>
      </c>
      <c r="H51">
        <f t="shared" si="5"/>
        <v>6580.0949212142023</v>
      </c>
      <c r="I51" t="str">
        <f t="shared" si="6"/>
        <v/>
      </c>
      <c r="J51">
        <f t="shared" si="7"/>
        <v>4242.9498621530511</v>
      </c>
      <c r="K51">
        <f t="shared" si="8"/>
        <v>4242.9498621530511</v>
      </c>
      <c r="L51" t="str">
        <f t="shared" si="9"/>
        <v/>
      </c>
      <c r="M51" t="str">
        <f t="shared" si="0"/>
        <v/>
      </c>
    </row>
    <row r="52" spans="1:13">
      <c r="A52">
        <f t="shared" si="1"/>
        <v>45</v>
      </c>
      <c r="B52" s="5">
        <v>43515</v>
      </c>
      <c r="C52">
        <v>485</v>
      </c>
      <c r="D52" s="3"/>
      <c r="E52">
        <f t="shared" si="2"/>
        <v>10599.337460034092</v>
      </c>
      <c r="F52">
        <f t="shared" si="3"/>
        <v>10599.337460034092</v>
      </c>
      <c r="G52">
        <f t="shared" si="4"/>
        <v>3337.0694327295023</v>
      </c>
      <c r="H52">
        <f t="shared" si="5"/>
        <v>6674.1388654590046</v>
      </c>
      <c r="I52" t="str">
        <f t="shared" si="6"/>
        <v/>
      </c>
      <c r="J52">
        <f t="shared" si="7"/>
        <v>4390.1985945750876</v>
      </c>
      <c r="K52">
        <f t="shared" si="8"/>
        <v>4390.1985945750876</v>
      </c>
      <c r="L52" t="str">
        <f t="shared" si="9"/>
        <v/>
      </c>
      <c r="M52" t="str">
        <f t="shared" si="0"/>
        <v/>
      </c>
    </row>
    <row r="53" spans="1:13">
      <c r="A53">
        <f t="shared" si="1"/>
        <v>46</v>
      </c>
      <c r="B53" s="5">
        <v>43516</v>
      </c>
      <c r="C53">
        <v>627</v>
      </c>
      <c r="D53" s="3"/>
      <c r="E53">
        <f t="shared" si="2"/>
        <v>10976.952926995795</v>
      </c>
      <c r="F53">
        <f t="shared" si="3"/>
        <v>10976.952926995795</v>
      </c>
      <c r="G53">
        <f t="shared" si="4"/>
        <v>3519.831741165081</v>
      </c>
      <c r="H53">
        <f t="shared" si="5"/>
        <v>7039.663482330162</v>
      </c>
      <c r="I53" t="str">
        <f t="shared" si="6"/>
        <v/>
      </c>
      <c r="J53">
        <f t="shared" si="7"/>
        <v>4402.2894446656328</v>
      </c>
      <c r="K53">
        <f t="shared" si="8"/>
        <v>4402.2894446656328</v>
      </c>
      <c r="L53" t="str">
        <f t="shared" si="9"/>
        <v/>
      </c>
      <c r="M53" t="str">
        <f t="shared" si="0"/>
        <v/>
      </c>
    </row>
    <row r="54" spans="1:13">
      <c r="A54">
        <f t="shared" si="1"/>
        <v>47</v>
      </c>
      <c r="B54" s="5">
        <v>43517</v>
      </c>
      <c r="C54">
        <v>48</v>
      </c>
      <c r="D54" s="3"/>
      <c r="E54">
        <f t="shared" si="2"/>
        <v>10766.683738925862</v>
      </c>
      <c r="F54">
        <f t="shared" si="3"/>
        <v>10766.683738925862</v>
      </c>
      <c r="G54">
        <f t="shared" si="4"/>
        <v>3099.2643472552104</v>
      </c>
      <c r="H54">
        <f t="shared" si="5"/>
        <v>6198.5286945104208</v>
      </c>
      <c r="I54" t="str">
        <f t="shared" si="6"/>
        <v/>
      </c>
      <c r="J54">
        <f t="shared" si="7"/>
        <v>5033.1550444154409</v>
      </c>
      <c r="K54">
        <f t="shared" si="8"/>
        <v>5033.1550444154409</v>
      </c>
      <c r="L54" t="str">
        <f t="shared" si="9"/>
        <v/>
      </c>
      <c r="M54" t="str">
        <f t="shared" si="0"/>
        <v/>
      </c>
    </row>
    <row r="55" spans="1:13">
      <c r="A55">
        <f t="shared" si="1"/>
        <v>48</v>
      </c>
      <c r="B55" s="5">
        <v>43518</v>
      </c>
      <c r="C55">
        <v>754</v>
      </c>
      <c r="D55" s="3"/>
      <c r="E55">
        <f t="shared" si="2"/>
        <v>11267.361830200218</v>
      </c>
      <c r="F55">
        <f t="shared" si="3"/>
        <v>11267.361830200218</v>
      </c>
      <c r="G55">
        <f t="shared" si="4"/>
        <v>3440.6837681192142</v>
      </c>
      <c r="H55">
        <f t="shared" si="5"/>
        <v>6881.3675362384283</v>
      </c>
      <c r="I55" t="str">
        <f t="shared" si="6"/>
        <v/>
      </c>
      <c r="J55">
        <f t="shared" si="7"/>
        <v>4850.9942939617895</v>
      </c>
      <c r="K55">
        <f t="shared" si="8"/>
        <v>4850.9942939617895</v>
      </c>
      <c r="L55" t="str">
        <f t="shared" si="9"/>
        <v/>
      </c>
      <c r="M55" t="str">
        <f t="shared" si="0"/>
        <v/>
      </c>
    </row>
    <row r="56" spans="1:13">
      <c r="A56">
        <f t="shared" si="1"/>
        <v>49</v>
      </c>
      <c r="B56" s="5">
        <v>43519</v>
      </c>
      <c r="C56">
        <v>724</v>
      </c>
      <c r="D56" s="3"/>
      <c r="E56">
        <f t="shared" si="2"/>
        <v>11726.259810456713</v>
      </c>
      <c r="F56">
        <f t="shared" si="3"/>
        <v>11726.259810456713</v>
      </c>
      <c r="G56">
        <f t="shared" si="4"/>
        <v>3706.652718611725</v>
      </c>
      <c r="H56">
        <f t="shared" si="5"/>
        <v>7413.3054372234501</v>
      </c>
      <c r="I56" t="str">
        <f t="shared" si="6"/>
        <v/>
      </c>
      <c r="J56">
        <f t="shared" si="7"/>
        <v>4777.9543732332631</v>
      </c>
      <c r="K56">
        <f t="shared" si="8"/>
        <v>4777.9543732332631</v>
      </c>
      <c r="L56" t="str">
        <f t="shared" si="9"/>
        <v/>
      </c>
      <c r="M56" t="str">
        <f t="shared" si="0"/>
        <v/>
      </c>
    </row>
    <row r="57" spans="1:13">
      <c r="A57">
        <f t="shared" si="1"/>
        <v>50</v>
      </c>
      <c r="B57" s="5">
        <v>43520</v>
      </c>
      <c r="C57">
        <v>0</v>
      </c>
      <c r="D57" s="3"/>
      <c r="E57">
        <f t="shared" si="2"/>
        <v>11450.360695239082</v>
      </c>
      <c r="F57">
        <f t="shared" si="3"/>
        <v>11450.360695239082</v>
      </c>
      <c r="G57">
        <f t="shared" si="4"/>
        <v>3213.2153238134329</v>
      </c>
      <c r="H57">
        <f t="shared" si="5"/>
        <v>6426.4306476268657</v>
      </c>
      <c r="I57" t="str">
        <f t="shared" si="6"/>
        <v/>
      </c>
      <c r="J57">
        <f t="shared" si="7"/>
        <v>5488.9300476122162</v>
      </c>
      <c r="K57">
        <f t="shared" si="8"/>
        <v>5488.9300476122162</v>
      </c>
      <c r="L57" t="str">
        <f t="shared" si="9"/>
        <v/>
      </c>
      <c r="M57" t="str">
        <f t="shared" si="0"/>
        <v/>
      </c>
    </row>
    <row r="58" spans="1:13">
      <c r="A58">
        <f t="shared" si="1"/>
        <v>51</v>
      </c>
      <c r="B58" s="5">
        <v>43521</v>
      </c>
      <c r="C58">
        <v>180</v>
      </c>
      <c r="D58" s="3"/>
      <c r="E58">
        <f t="shared" si="2"/>
        <v>11360.953020856659</v>
      </c>
      <c r="F58">
        <f t="shared" si="3"/>
        <v>11360.953020856659</v>
      </c>
      <c r="G58">
        <f t="shared" si="4"/>
        <v>2965.4653513524881</v>
      </c>
      <c r="H58">
        <f t="shared" si="5"/>
        <v>5930.9307027049763</v>
      </c>
      <c r="I58" t="str">
        <f t="shared" si="6"/>
        <v/>
      </c>
      <c r="J58">
        <f t="shared" si="7"/>
        <v>5895.0223181516831</v>
      </c>
      <c r="K58">
        <f t="shared" si="8"/>
        <v>5895.0223181516831</v>
      </c>
      <c r="L58" t="str">
        <f t="shared" si="9"/>
        <v/>
      </c>
      <c r="M58" t="str">
        <f t="shared" si="0"/>
        <v/>
      </c>
    </row>
    <row r="59" spans="1:13">
      <c r="A59">
        <f t="shared" si="1"/>
        <v>52</v>
      </c>
      <c r="B59" s="5">
        <v>43522</v>
      </c>
      <c r="C59">
        <v>139</v>
      </c>
      <c r="D59" s="3"/>
      <c r="E59">
        <f t="shared" si="2"/>
        <v>11232.648958252801</v>
      </c>
      <c r="F59">
        <f t="shared" si="3"/>
        <v>11232.648958252801</v>
      </c>
      <c r="G59">
        <f t="shared" si="4"/>
        <v>2709.6963755623792</v>
      </c>
      <c r="H59">
        <f t="shared" si="5"/>
        <v>5419.3927511247584</v>
      </c>
      <c r="I59" t="str">
        <f t="shared" si="6"/>
        <v/>
      </c>
      <c r="J59">
        <f t="shared" si="7"/>
        <v>6278.2562071280427</v>
      </c>
      <c r="K59">
        <f t="shared" si="8"/>
        <v>6278.2562071280427</v>
      </c>
      <c r="L59" t="str">
        <f t="shared" si="9"/>
        <v/>
      </c>
      <c r="M59" t="str">
        <f t="shared" si="0"/>
        <v/>
      </c>
    </row>
    <row r="60" spans="1:13">
      <c r="A60">
        <f t="shared" si="1"/>
        <v>53</v>
      </c>
      <c r="B60" s="5">
        <v>43523</v>
      </c>
      <c r="C60">
        <v>83</v>
      </c>
      <c r="D60" s="3"/>
      <c r="E60">
        <f t="shared" si="2"/>
        <v>11051.363673837675</v>
      </c>
      <c r="F60">
        <f t="shared" si="3"/>
        <v>11051.363673837675</v>
      </c>
      <c r="G60">
        <f t="shared" si="4"/>
        <v>2431.9759030081946</v>
      </c>
      <c r="H60">
        <f t="shared" si="5"/>
        <v>4863.9518060163891</v>
      </c>
      <c r="I60" t="str">
        <f t="shared" si="6"/>
        <v/>
      </c>
      <c r="J60">
        <f t="shared" si="7"/>
        <v>6652.4118678212863</v>
      </c>
      <c r="K60">
        <f t="shared" si="8"/>
        <v>6652.4118678212863</v>
      </c>
      <c r="L60" t="str">
        <f t="shared" si="9"/>
        <v/>
      </c>
      <c r="M60" t="str">
        <f t="shared" si="0"/>
        <v/>
      </c>
    </row>
    <row r="61" spans="1:13">
      <c r="A61">
        <f t="shared" si="1"/>
        <v>54</v>
      </c>
      <c r="B61" s="5">
        <v>43524</v>
      </c>
      <c r="C61">
        <v>364</v>
      </c>
      <c r="D61" s="3"/>
      <c r="E61">
        <f t="shared" si="2"/>
        <v>11155.343726399606</v>
      </c>
      <c r="F61">
        <f t="shared" si="3"/>
        <v>11155.343726399606</v>
      </c>
      <c r="G61">
        <f t="shared" si="4"/>
        <v>2472.2261630427952</v>
      </c>
      <c r="H61">
        <f t="shared" si="5"/>
        <v>4944.4523260855904</v>
      </c>
      <c r="I61" t="str">
        <f t="shared" si="6"/>
        <v/>
      </c>
      <c r="J61">
        <f t="shared" si="7"/>
        <v>6675.8914003140153</v>
      </c>
      <c r="K61">
        <f t="shared" si="8"/>
        <v>6675.8914003140153</v>
      </c>
      <c r="L61" t="str">
        <f t="shared" si="9"/>
        <v/>
      </c>
      <c r="M61" t="str">
        <f t="shared" si="0"/>
        <v/>
      </c>
    </row>
    <row r="62" spans="1:13">
      <c r="A62">
        <f t="shared" si="1"/>
        <v>55</v>
      </c>
      <c r="B62" s="5">
        <v>43525</v>
      </c>
      <c r="C62">
        <v>194</v>
      </c>
      <c r="D62" s="3"/>
      <c r="E62">
        <f t="shared" si="2"/>
        <v>11086.877303702944</v>
      </c>
      <c r="F62">
        <f t="shared" si="3"/>
        <v>11086.877303702944</v>
      </c>
      <c r="G62">
        <f t="shared" si="4"/>
        <v>2337.1182239259883</v>
      </c>
      <c r="H62">
        <f t="shared" si="5"/>
        <v>4674.2364478519767</v>
      </c>
      <c r="I62" t="str">
        <f t="shared" si="6"/>
        <v/>
      </c>
      <c r="J62">
        <f t="shared" si="7"/>
        <v>6877.6408558509675</v>
      </c>
      <c r="K62">
        <f t="shared" si="8"/>
        <v>6877.6408558509675</v>
      </c>
      <c r="L62" t="str">
        <f t="shared" si="9"/>
        <v/>
      </c>
      <c r="M62" t="str">
        <f t="shared" si="0"/>
        <v/>
      </c>
    </row>
    <row r="63" spans="1:13">
      <c r="A63">
        <f t="shared" si="1"/>
        <v>56</v>
      </c>
      <c r="B63" s="5">
        <v>43526</v>
      </c>
      <c r="C63">
        <v>620</v>
      </c>
      <c r="D63" s="3"/>
      <c r="E63">
        <f t="shared" si="2"/>
        <v>11446.021780453289</v>
      </c>
      <c r="F63">
        <f t="shared" si="3"/>
        <v>11446.021780453289</v>
      </c>
      <c r="G63">
        <f t="shared" si="4"/>
        <v>2645.9961374248351</v>
      </c>
      <c r="H63">
        <f t="shared" si="5"/>
        <v>5291.9922748496701</v>
      </c>
      <c r="I63" t="str">
        <f t="shared" si="6"/>
        <v/>
      </c>
      <c r="J63">
        <f t="shared" si="7"/>
        <v>6619.0295056036193</v>
      </c>
      <c r="K63">
        <f t="shared" si="8"/>
        <v>6619.0295056036193</v>
      </c>
      <c r="L63" t="str">
        <f t="shared" si="9"/>
        <v/>
      </c>
      <c r="M63" t="str">
        <f t="shared" si="0"/>
        <v/>
      </c>
    </row>
    <row r="64" spans="1:13">
      <c r="A64">
        <f t="shared" si="1"/>
        <v>57</v>
      </c>
      <c r="B64" s="5">
        <v>43527</v>
      </c>
      <c r="C64">
        <v>796</v>
      </c>
      <c r="D64" s="3"/>
      <c r="E64">
        <f t="shared" si="2"/>
        <v>11972.716193417536</v>
      </c>
      <c r="F64">
        <f t="shared" si="3"/>
        <v>11972.716193417536</v>
      </c>
      <c r="G64">
        <f t="shared" si="4"/>
        <v>3089.7555743579337</v>
      </c>
      <c r="H64">
        <f t="shared" si="5"/>
        <v>6179.5111487158674</v>
      </c>
      <c r="I64" t="str">
        <f t="shared" si="6"/>
        <v/>
      </c>
      <c r="J64">
        <f t="shared" si="7"/>
        <v>6258.2050447016691</v>
      </c>
      <c r="K64">
        <f t="shared" si="8"/>
        <v>6258.2050447016691</v>
      </c>
      <c r="L64" t="str">
        <f t="shared" si="9"/>
        <v/>
      </c>
      <c r="M64" t="str">
        <f t="shared" si="0"/>
        <v/>
      </c>
    </row>
    <row r="65" spans="1:13">
      <c r="A65">
        <f t="shared" si="1"/>
        <v>58</v>
      </c>
      <c r="B65" s="5">
        <v>43528</v>
      </c>
      <c r="C65">
        <v>154.2208</v>
      </c>
      <c r="D65" s="3"/>
      <c r="E65">
        <f t="shared" si="2"/>
        <v>11845.239175195047</v>
      </c>
      <c r="F65">
        <f t="shared" si="3"/>
        <v>11845.239175195047</v>
      </c>
      <c r="G65">
        <f t="shared" si="4"/>
        <v>2832.6616230408217</v>
      </c>
      <c r="H65">
        <f t="shared" si="5"/>
        <v>5665.3232460816434</v>
      </c>
      <c r="I65" t="str">
        <f t="shared" si="6"/>
        <v/>
      </c>
      <c r="J65">
        <f t="shared" si="7"/>
        <v>6644.9159291134038</v>
      </c>
      <c r="K65">
        <f t="shared" si="8"/>
        <v>6644.9159291134038</v>
      </c>
      <c r="L65" t="str">
        <f t="shared" si="9"/>
        <v/>
      </c>
      <c r="M65" t="str">
        <f t="shared" si="0"/>
        <v/>
      </c>
    </row>
    <row r="66" spans="1:13">
      <c r="A66">
        <f t="shared" si="1"/>
        <v>59</v>
      </c>
      <c r="B66" s="5">
        <v>43529</v>
      </c>
      <c r="C66">
        <v>432</v>
      </c>
      <c r="D66" s="3"/>
      <c r="E66">
        <f t="shared" si="2"/>
        <v>11998.540676201934</v>
      </c>
      <c r="F66">
        <f t="shared" si="3"/>
        <v>11998.540676201934</v>
      </c>
      <c r="G66">
        <f t="shared" si="4"/>
        <v>2887.5717584845679</v>
      </c>
      <c r="H66">
        <f t="shared" si="5"/>
        <v>5775.1435169691358</v>
      </c>
      <c r="I66" t="str">
        <f t="shared" si="6"/>
        <v/>
      </c>
      <c r="J66">
        <f t="shared" si="7"/>
        <v>6688.397159232798</v>
      </c>
      <c r="K66">
        <f t="shared" si="8"/>
        <v>6688.397159232798</v>
      </c>
      <c r="L66" t="str">
        <f t="shared" si="9"/>
        <v/>
      </c>
      <c r="M66" t="str">
        <f t="shared" si="0"/>
        <v/>
      </c>
    </row>
    <row r="67" spans="1:13">
      <c r="A67">
        <f t="shared" si="1"/>
        <v>60</v>
      </c>
      <c r="B67" s="5">
        <v>43530</v>
      </c>
      <c r="C67">
        <v>442</v>
      </c>
      <c r="D67" s="3">
        <v>454</v>
      </c>
      <c r="E67">
        <f t="shared" si="2"/>
        <v>12158.23525145645</v>
      </c>
      <c r="F67">
        <f t="shared" si="3"/>
        <v>12158.23525145645</v>
      </c>
      <c r="G67">
        <f t="shared" si="4"/>
        <v>2945.1721413730406</v>
      </c>
      <c r="H67">
        <f t="shared" si="5"/>
        <v>5890.3442827460813</v>
      </c>
      <c r="I67">
        <f t="shared" si="6"/>
        <v>7174.8909687103687</v>
      </c>
      <c r="J67">
        <f t="shared" si="7"/>
        <v>6732.8909687103687</v>
      </c>
      <c r="K67">
        <f t="shared" si="8"/>
        <v>7174.8909687103687</v>
      </c>
      <c r="L67">
        <f t="shared" si="9"/>
        <v>6720.8909687103687</v>
      </c>
      <c r="M67">
        <f t="shared" ref="M67:M130" si="10">IF(L67="","",(ABS(L67)/D67)*100)</f>
        <v>1480.3724600683631</v>
      </c>
    </row>
    <row r="68" spans="1:13">
      <c r="A68">
        <f t="shared" si="1"/>
        <v>61</v>
      </c>
      <c r="B68" s="5">
        <v>43531</v>
      </c>
      <c r="C68">
        <v>81.739599999999996</v>
      </c>
      <c r="D68" s="3"/>
      <c r="E68">
        <f t="shared" si="2"/>
        <v>11953.912082704441</v>
      </c>
      <c r="F68">
        <f t="shared" si="3"/>
        <v>11953.912082704441</v>
      </c>
      <c r="G68">
        <f t="shared" si="4"/>
        <v>2634.8442403162062</v>
      </c>
      <c r="H68">
        <f t="shared" si="5"/>
        <v>5269.6884806324124</v>
      </c>
      <c r="I68" t="str">
        <f t="shared" si="6"/>
        <v/>
      </c>
      <c r="J68">
        <f t="shared" si="7"/>
        <v>7149.2236020720284</v>
      </c>
      <c r="K68">
        <f t="shared" si="8"/>
        <v>7149.2236020720284</v>
      </c>
      <c r="L68" t="str">
        <f t="shared" si="9"/>
        <v/>
      </c>
      <c r="M68" t="str">
        <f t="shared" si="10"/>
        <v/>
      </c>
    </row>
    <row r="69" spans="1:13">
      <c r="A69">
        <f t="shared" si="1"/>
        <v>62</v>
      </c>
      <c r="B69" s="5">
        <v>43532</v>
      </c>
      <c r="C69">
        <v>360</v>
      </c>
      <c r="D69" s="3"/>
      <c r="E69">
        <f t="shared" si="2"/>
        <v>12032.656693491035</v>
      </c>
      <c r="F69">
        <f t="shared" si="3"/>
        <v>12032.656693491035</v>
      </c>
      <c r="G69">
        <f t="shared" si="4"/>
        <v>2644.0882412141755</v>
      </c>
      <c r="H69">
        <f t="shared" si="5"/>
        <v>5288.1764824283509</v>
      </c>
      <c r="I69" t="str">
        <f t="shared" si="6"/>
        <v/>
      </c>
      <c r="J69">
        <f t="shared" si="7"/>
        <v>7209.4802110626842</v>
      </c>
      <c r="K69">
        <f t="shared" si="8"/>
        <v>7209.4802110626842</v>
      </c>
      <c r="L69" t="str">
        <f t="shared" si="9"/>
        <v/>
      </c>
      <c r="M69" t="str">
        <f t="shared" si="10"/>
        <v/>
      </c>
    </row>
    <row r="70" spans="1:13">
      <c r="A70">
        <f t="shared" si="1"/>
        <v>63</v>
      </c>
      <c r="B70" s="5">
        <v>43533</v>
      </c>
      <c r="C70">
        <v>548</v>
      </c>
      <c r="D70" s="3"/>
      <c r="E70">
        <f t="shared" si="2"/>
        <v>12297.548576400595</v>
      </c>
      <c r="F70">
        <f t="shared" si="3"/>
        <v>12297.548576400595</v>
      </c>
      <c r="G70">
        <f t="shared" si="4"/>
        <v>2840.101661297896</v>
      </c>
      <c r="H70">
        <f t="shared" si="5"/>
        <v>5680.2033225957921</v>
      </c>
      <c r="I70" t="str">
        <f t="shared" si="6"/>
        <v/>
      </c>
      <c r="J70">
        <f t="shared" si="7"/>
        <v>7082.3452538048032</v>
      </c>
      <c r="K70">
        <f t="shared" si="8"/>
        <v>7082.3452538048032</v>
      </c>
      <c r="L70" t="str">
        <f t="shared" si="9"/>
        <v/>
      </c>
      <c r="M70" t="str">
        <f t="shared" si="10"/>
        <v/>
      </c>
    </row>
    <row r="71" spans="1:13">
      <c r="A71">
        <f t="shared" si="1"/>
        <v>64</v>
      </c>
      <c r="B71" s="5">
        <v>43534</v>
      </c>
      <c r="C71">
        <v>75</v>
      </c>
      <c r="D71" s="3"/>
      <c r="E71">
        <f t="shared" si="2"/>
        <v>12083.208000085782</v>
      </c>
      <c r="F71">
        <f t="shared" si="3"/>
        <v>12083.208000085782</v>
      </c>
      <c r="G71">
        <f t="shared" si="4"/>
        <v>2537.0213632229215</v>
      </c>
      <c r="H71">
        <f t="shared" si="5"/>
        <v>5074.0427264458431</v>
      </c>
      <c r="I71" t="str">
        <f t="shared" si="6"/>
        <v/>
      </c>
      <c r="J71">
        <f t="shared" si="7"/>
        <v>7474.1652736399392</v>
      </c>
      <c r="K71">
        <f t="shared" si="8"/>
        <v>7474.1652736399392</v>
      </c>
      <c r="L71" t="str">
        <f t="shared" si="9"/>
        <v/>
      </c>
      <c r="M71" t="str">
        <f t="shared" si="10"/>
        <v/>
      </c>
    </row>
    <row r="72" spans="1:13">
      <c r="A72">
        <f t="shared" ref="A72:A135" si="11">A71+1</f>
        <v>65</v>
      </c>
      <c r="B72" s="5">
        <v>43535</v>
      </c>
      <c r="C72">
        <v>74</v>
      </c>
      <c r="D72" s="3"/>
      <c r="E72">
        <f t="shared" ref="E72:E135" si="12">(E71*EXP(-1/$O$5)+C72)</f>
        <v>11872.910496013643</v>
      </c>
      <c r="F72">
        <f t="shared" ref="F72:F135" si="13">E72*$O$3</f>
        <v>11872.910496013643</v>
      </c>
      <c r="G72">
        <f t="shared" ref="G72:G135" si="14">(G71*EXP(-1/$O$6)+C72)</f>
        <v>2273.2877509720288</v>
      </c>
      <c r="H72">
        <f t="shared" ref="H72:H135" si="15">G72*$O$4</f>
        <v>4546.5755019440576</v>
      </c>
      <c r="I72" t="str">
        <f t="shared" ref="I72:I135" si="16">IF(ISBLANK(D72),"",($O$2+((E71*EXP(-1/$O$5))*$O$3)-((G71*EXP(-1/$O$6))*$O$4)))</f>
        <v/>
      </c>
      <c r="J72">
        <f t="shared" ref="J72:J135" si="17">$O$2+F72-H72</f>
        <v>7791.3349940695853</v>
      </c>
      <c r="K72">
        <f t="shared" ref="K72:K135" si="18">IF(I72="",J72,I72)</f>
        <v>7791.3349940695853</v>
      </c>
      <c r="L72" t="str">
        <f t="shared" ref="L72:L135" si="19">IF(ISBLANK(D72),"",(K72-D72))</f>
        <v/>
      </c>
      <c r="M72" t="str">
        <f t="shared" si="10"/>
        <v/>
      </c>
    </row>
    <row r="73" spans="1:13">
      <c r="A73">
        <f t="shared" si="11"/>
        <v>66</v>
      </c>
      <c r="B73" s="5">
        <v>43536</v>
      </c>
      <c r="C73">
        <v>342</v>
      </c>
      <c r="D73" s="3">
        <v>435</v>
      </c>
      <c r="E73">
        <f t="shared" si="12"/>
        <v>11935.560937513565</v>
      </c>
      <c r="F73">
        <f t="shared" si="13"/>
        <v>11935.560937513565</v>
      </c>
      <c r="G73">
        <f t="shared" si="14"/>
        <v>2312.662911090446</v>
      </c>
      <c r="H73">
        <f t="shared" si="15"/>
        <v>4625.3258221808919</v>
      </c>
      <c r="I73">
        <f t="shared" si="16"/>
        <v>8117.2351153326726</v>
      </c>
      <c r="J73">
        <f t="shared" si="17"/>
        <v>7775.2351153326726</v>
      </c>
      <c r="K73">
        <f t="shared" si="18"/>
        <v>8117.2351153326726</v>
      </c>
      <c r="L73">
        <f t="shared" si="19"/>
        <v>7682.2351153326726</v>
      </c>
      <c r="M73">
        <f t="shared" si="10"/>
        <v>1766.0310609960168</v>
      </c>
    </row>
    <row r="74" spans="1:13">
      <c r="A74">
        <f t="shared" si="11"/>
        <v>67</v>
      </c>
      <c r="B74" s="5">
        <v>43537</v>
      </c>
      <c r="C74">
        <v>365</v>
      </c>
      <c r="D74" s="3"/>
      <c r="E74">
        <f t="shared" si="12"/>
        <v>12019.7373197945</v>
      </c>
      <c r="F74">
        <f t="shared" si="13"/>
        <v>12019.7373197945</v>
      </c>
      <c r="G74">
        <f t="shared" si="14"/>
        <v>2369.796367196227</v>
      </c>
      <c r="H74">
        <f t="shared" si="15"/>
        <v>4739.5927343924541</v>
      </c>
      <c r="I74" t="str">
        <f t="shared" si="16"/>
        <v/>
      </c>
      <c r="J74">
        <f t="shared" si="17"/>
        <v>7745.1445854020458</v>
      </c>
      <c r="K74">
        <f t="shared" si="18"/>
        <v>7745.1445854020458</v>
      </c>
      <c r="L74" t="str">
        <f t="shared" si="19"/>
        <v/>
      </c>
      <c r="M74" t="str">
        <f t="shared" si="10"/>
        <v/>
      </c>
    </row>
    <row r="75" spans="1:13">
      <c r="A75">
        <f t="shared" si="11"/>
        <v>68</v>
      </c>
      <c r="B75" s="5">
        <v>43538</v>
      </c>
      <c r="C75">
        <v>756</v>
      </c>
      <c r="D75" s="3"/>
      <c r="E75">
        <f t="shared" si="12"/>
        <v>12492.93317377665</v>
      </c>
      <c r="F75">
        <f t="shared" si="13"/>
        <v>12492.93317377665</v>
      </c>
      <c r="G75">
        <f t="shared" si="14"/>
        <v>2810.3240976306756</v>
      </c>
      <c r="H75">
        <f t="shared" si="15"/>
        <v>5620.6481952613512</v>
      </c>
      <c r="I75" t="str">
        <f t="shared" si="16"/>
        <v/>
      </c>
      <c r="J75">
        <f t="shared" si="17"/>
        <v>7337.2849785152985</v>
      </c>
      <c r="K75">
        <f t="shared" si="18"/>
        <v>7337.2849785152985</v>
      </c>
      <c r="L75" t="str">
        <f t="shared" si="19"/>
        <v/>
      </c>
      <c r="M75" t="str">
        <f t="shared" si="10"/>
        <v/>
      </c>
    </row>
    <row r="76" spans="1:13">
      <c r="A76">
        <f t="shared" si="11"/>
        <v>69</v>
      </c>
      <c r="B76" s="5">
        <v>43539</v>
      </c>
      <c r="C76">
        <v>726</v>
      </c>
      <c r="D76" s="3"/>
      <c r="E76">
        <f t="shared" si="12"/>
        <v>12924.995527431447</v>
      </c>
      <c r="F76">
        <f t="shared" si="13"/>
        <v>12924.995527431447</v>
      </c>
      <c r="G76">
        <f t="shared" si="14"/>
        <v>3162.2078513714046</v>
      </c>
      <c r="H76">
        <f t="shared" si="15"/>
        <v>6324.4157027428091</v>
      </c>
      <c r="I76" t="str">
        <f t="shared" si="16"/>
        <v/>
      </c>
      <c r="J76">
        <f t="shared" si="17"/>
        <v>7065.5798246886379</v>
      </c>
      <c r="K76">
        <f t="shared" si="18"/>
        <v>7065.5798246886379</v>
      </c>
      <c r="L76" t="str">
        <f t="shared" si="19"/>
        <v/>
      </c>
      <c r="M76" t="str">
        <f t="shared" si="10"/>
        <v/>
      </c>
    </row>
    <row r="77" spans="1:13">
      <c r="A77">
        <f t="shared" si="11"/>
        <v>70</v>
      </c>
      <c r="B77" s="5">
        <v>43540</v>
      </c>
      <c r="C77">
        <v>705</v>
      </c>
      <c r="D77" s="3">
        <v>444</v>
      </c>
      <c r="E77">
        <f t="shared" si="12"/>
        <v>13325.892182643685</v>
      </c>
      <c r="F77">
        <f t="shared" si="13"/>
        <v>13325.892182643685</v>
      </c>
      <c r="G77">
        <f t="shared" si="14"/>
        <v>3446.2481007703777</v>
      </c>
      <c r="H77">
        <f t="shared" si="15"/>
        <v>6892.4962015407555</v>
      </c>
      <c r="I77">
        <f t="shared" si="16"/>
        <v>7603.3959811029299</v>
      </c>
      <c r="J77">
        <f t="shared" si="17"/>
        <v>6898.3959811029299</v>
      </c>
      <c r="K77">
        <f t="shared" si="18"/>
        <v>7603.3959811029299</v>
      </c>
      <c r="L77">
        <f t="shared" si="19"/>
        <v>7159.3959811029299</v>
      </c>
      <c r="M77">
        <f t="shared" si="10"/>
        <v>1612.4765723204796</v>
      </c>
    </row>
    <row r="78" spans="1:13">
      <c r="A78">
        <f t="shared" si="11"/>
        <v>71</v>
      </c>
      <c r="B78" s="5">
        <v>43541</v>
      </c>
      <c r="C78">
        <v>768</v>
      </c>
      <c r="D78" s="3">
        <v>440</v>
      </c>
      <c r="E78">
        <f t="shared" si="12"/>
        <v>13780.356415732023</v>
      </c>
      <c r="F78">
        <f t="shared" si="13"/>
        <v>13780.356415732023</v>
      </c>
      <c r="G78">
        <f t="shared" si="14"/>
        <v>3755.4763156138774</v>
      </c>
      <c r="H78">
        <f t="shared" si="15"/>
        <v>7510.9526312277549</v>
      </c>
      <c r="I78">
        <f t="shared" si="16"/>
        <v>7502.4037845042685</v>
      </c>
      <c r="J78">
        <f t="shared" si="17"/>
        <v>6734.4037845042685</v>
      </c>
      <c r="K78">
        <f t="shared" si="18"/>
        <v>7502.4037845042685</v>
      </c>
      <c r="L78">
        <f t="shared" si="19"/>
        <v>7062.4037845042685</v>
      </c>
      <c r="M78">
        <f t="shared" si="10"/>
        <v>1605.0917692055154</v>
      </c>
    </row>
    <row r="79" spans="1:13">
      <c r="A79">
        <f t="shared" si="11"/>
        <v>72</v>
      </c>
      <c r="B79" s="5">
        <v>43542</v>
      </c>
      <c r="C79">
        <v>627</v>
      </c>
      <c r="D79" s="3"/>
      <c r="E79">
        <f t="shared" si="12"/>
        <v>14083.12787193891</v>
      </c>
      <c r="F79">
        <f t="shared" si="13"/>
        <v>14083.12787193891</v>
      </c>
      <c r="G79">
        <f t="shared" si="14"/>
        <v>3882.5394210409081</v>
      </c>
      <c r="H79">
        <f t="shared" si="15"/>
        <v>7765.0788420818162</v>
      </c>
      <c r="I79" t="str">
        <f t="shared" si="16"/>
        <v/>
      </c>
      <c r="J79">
        <f t="shared" si="17"/>
        <v>6783.049029857094</v>
      </c>
      <c r="K79">
        <f t="shared" si="18"/>
        <v>6783.049029857094</v>
      </c>
      <c r="L79" t="str">
        <f t="shared" si="19"/>
        <v/>
      </c>
      <c r="M79" t="str">
        <f t="shared" si="10"/>
        <v/>
      </c>
    </row>
    <row r="80" spans="1:13">
      <c r="A80">
        <f t="shared" si="11"/>
        <v>73</v>
      </c>
      <c r="B80" s="5">
        <v>43543</v>
      </c>
      <c r="C80">
        <v>232</v>
      </c>
      <c r="D80" s="3">
        <v>480</v>
      </c>
      <c r="E80">
        <f t="shared" si="12"/>
        <v>13983.775626451405</v>
      </c>
      <c r="F80">
        <f t="shared" si="13"/>
        <v>13983.775626451405</v>
      </c>
      <c r="G80">
        <f t="shared" si="14"/>
        <v>3597.6876190092285</v>
      </c>
      <c r="H80">
        <f t="shared" si="15"/>
        <v>7195.3752380184569</v>
      </c>
      <c r="I80">
        <f t="shared" si="16"/>
        <v>7485.4003884329477</v>
      </c>
      <c r="J80">
        <f t="shared" si="17"/>
        <v>7253.4003884329477</v>
      </c>
      <c r="K80">
        <f t="shared" si="18"/>
        <v>7485.4003884329477</v>
      </c>
      <c r="L80">
        <f t="shared" si="19"/>
        <v>7005.4003884329477</v>
      </c>
      <c r="M80">
        <f t="shared" si="10"/>
        <v>1459.458414256864</v>
      </c>
    </row>
    <row r="81" spans="1:13">
      <c r="A81">
        <f t="shared" si="11"/>
        <v>74</v>
      </c>
      <c r="B81" s="5">
        <v>43544</v>
      </c>
      <c r="C81">
        <v>112.48920000000001</v>
      </c>
      <c r="D81" s="3"/>
      <c r="E81">
        <f t="shared" si="12"/>
        <v>13767.250171727534</v>
      </c>
      <c r="F81">
        <f t="shared" si="13"/>
        <v>13767.250171727534</v>
      </c>
      <c r="G81">
        <f t="shared" si="14"/>
        <v>3231.2450871239516</v>
      </c>
      <c r="H81">
        <f t="shared" si="15"/>
        <v>6462.4901742479033</v>
      </c>
      <c r="I81" t="str">
        <f t="shared" si="16"/>
        <v/>
      </c>
      <c r="J81">
        <f t="shared" si="17"/>
        <v>7769.7599974796303</v>
      </c>
      <c r="K81">
        <f t="shared" si="18"/>
        <v>7769.7599974796303</v>
      </c>
      <c r="L81" t="str">
        <f t="shared" si="19"/>
        <v/>
      </c>
      <c r="M81" t="str">
        <f t="shared" si="10"/>
        <v/>
      </c>
    </row>
    <row r="82" spans="1:13">
      <c r="A82">
        <f t="shared" si="11"/>
        <v>75</v>
      </c>
      <c r="B82" s="5">
        <v>43545</v>
      </c>
      <c r="C82">
        <v>175</v>
      </c>
      <c r="D82" s="3"/>
      <c r="E82">
        <f t="shared" si="12"/>
        <v>13618.329995750171</v>
      </c>
      <c r="F82">
        <f t="shared" si="13"/>
        <v>13618.329995750171</v>
      </c>
      <c r="G82">
        <f t="shared" si="14"/>
        <v>2976.0949547041037</v>
      </c>
      <c r="H82">
        <f t="shared" si="15"/>
        <v>5952.1899094082073</v>
      </c>
      <c r="I82" t="str">
        <f t="shared" si="16"/>
        <v/>
      </c>
      <c r="J82">
        <f t="shared" si="17"/>
        <v>8131.140086341964</v>
      </c>
      <c r="K82">
        <f t="shared" si="18"/>
        <v>8131.140086341964</v>
      </c>
      <c r="L82" t="str">
        <f t="shared" si="19"/>
        <v/>
      </c>
      <c r="M82" t="str">
        <f t="shared" si="10"/>
        <v/>
      </c>
    </row>
    <row r="83" spans="1:13">
      <c r="A83">
        <f t="shared" si="11"/>
        <v>76</v>
      </c>
      <c r="B83" s="5">
        <v>43546</v>
      </c>
      <c r="C83">
        <v>119</v>
      </c>
      <c r="D83" s="3"/>
      <c r="E83">
        <f t="shared" si="12"/>
        <v>13416.913660337006</v>
      </c>
      <c r="F83">
        <f t="shared" si="13"/>
        <v>13416.913660337006</v>
      </c>
      <c r="G83">
        <f t="shared" si="14"/>
        <v>2698.9109437910051</v>
      </c>
      <c r="H83">
        <f t="shared" si="15"/>
        <v>5397.8218875820103</v>
      </c>
      <c r="I83" t="str">
        <f t="shared" si="16"/>
        <v/>
      </c>
      <c r="J83">
        <f t="shared" si="17"/>
        <v>8484.0917727549968</v>
      </c>
      <c r="K83">
        <f t="shared" si="18"/>
        <v>8484.0917727549968</v>
      </c>
      <c r="L83" t="str">
        <f t="shared" si="19"/>
        <v/>
      </c>
      <c r="M83" t="str">
        <f t="shared" si="10"/>
        <v/>
      </c>
    </row>
    <row r="84" spans="1:13">
      <c r="A84">
        <f t="shared" si="11"/>
        <v>77</v>
      </c>
      <c r="B84" s="5">
        <v>43547</v>
      </c>
      <c r="C84">
        <v>644</v>
      </c>
      <c r="D84" s="3"/>
      <c r="E84">
        <f t="shared" si="12"/>
        <v>13745.236311576798</v>
      </c>
      <c r="F84">
        <f t="shared" si="13"/>
        <v>13745.236311576798</v>
      </c>
      <c r="G84">
        <f t="shared" si="14"/>
        <v>2983.6262505663271</v>
      </c>
      <c r="H84">
        <f t="shared" si="15"/>
        <v>5967.2525011326543</v>
      </c>
      <c r="I84" t="str">
        <f t="shared" si="16"/>
        <v/>
      </c>
      <c r="J84">
        <f t="shared" si="17"/>
        <v>8242.9838104441442</v>
      </c>
      <c r="K84">
        <f t="shared" si="18"/>
        <v>8242.9838104441442</v>
      </c>
      <c r="L84" t="str">
        <f t="shared" si="19"/>
        <v/>
      </c>
      <c r="M84" t="str">
        <f t="shared" si="10"/>
        <v/>
      </c>
    </row>
    <row r="85" spans="1:13">
      <c r="A85">
        <f t="shared" si="11"/>
        <v>78</v>
      </c>
      <c r="B85" s="5">
        <v>43548</v>
      </c>
      <c r="C85">
        <v>0</v>
      </c>
      <c r="D85" s="3"/>
      <c r="E85">
        <f t="shared" si="12"/>
        <v>13421.834084599055</v>
      </c>
      <c r="F85">
        <f t="shared" si="13"/>
        <v>13421.834084599055</v>
      </c>
      <c r="G85">
        <f t="shared" si="14"/>
        <v>2586.4396577304469</v>
      </c>
      <c r="H85">
        <f t="shared" si="15"/>
        <v>5172.8793154608938</v>
      </c>
      <c r="I85" t="str">
        <f t="shared" si="16"/>
        <v/>
      </c>
      <c r="J85">
        <f t="shared" si="17"/>
        <v>8713.9547691381613</v>
      </c>
      <c r="K85">
        <f t="shared" si="18"/>
        <v>8713.9547691381613</v>
      </c>
      <c r="L85" t="str">
        <f t="shared" si="19"/>
        <v/>
      </c>
      <c r="M85" t="str">
        <f t="shared" si="10"/>
        <v/>
      </c>
    </row>
    <row r="86" spans="1:13">
      <c r="A86">
        <f t="shared" si="11"/>
        <v>79</v>
      </c>
      <c r="B86" s="5">
        <v>43549</v>
      </c>
      <c r="C86">
        <v>187</v>
      </c>
      <c r="D86" s="3"/>
      <c r="E86">
        <f t="shared" si="12"/>
        <v>13293.040966555007</v>
      </c>
      <c r="F86">
        <f t="shared" si="13"/>
        <v>13293.040966555007</v>
      </c>
      <c r="G86">
        <f t="shared" si="14"/>
        <v>2429.1273783239485</v>
      </c>
      <c r="H86">
        <f t="shared" si="15"/>
        <v>4858.254756647897</v>
      </c>
      <c r="I86" t="str">
        <f t="shared" si="16"/>
        <v/>
      </c>
      <c r="J86">
        <f t="shared" si="17"/>
        <v>8899.7862099071099</v>
      </c>
      <c r="K86">
        <f t="shared" si="18"/>
        <v>8899.7862099071099</v>
      </c>
      <c r="L86" t="str">
        <f t="shared" si="19"/>
        <v/>
      </c>
      <c r="M86" t="str">
        <f t="shared" si="10"/>
        <v/>
      </c>
    </row>
    <row r="87" spans="1:13">
      <c r="A87">
        <f t="shared" si="11"/>
        <v>80</v>
      </c>
      <c r="B87" s="5">
        <v>43550</v>
      </c>
      <c r="C87">
        <v>127</v>
      </c>
      <c r="D87" s="3"/>
      <c r="E87">
        <f t="shared" si="12"/>
        <v>13107.278133349333</v>
      </c>
      <c r="F87">
        <f t="shared" si="13"/>
        <v>13107.278133349333</v>
      </c>
      <c r="G87">
        <f t="shared" si="14"/>
        <v>2232.7568399471293</v>
      </c>
      <c r="H87">
        <f t="shared" si="15"/>
        <v>4465.5136798942585</v>
      </c>
      <c r="I87" t="str">
        <f t="shared" si="16"/>
        <v/>
      </c>
      <c r="J87">
        <f t="shared" si="17"/>
        <v>9106.7644534550745</v>
      </c>
      <c r="K87">
        <f t="shared" si="18"/>
        <v>9106.7644534550745</v>
      </c>
      <c r="L87" t="str">
        <f t="shared" si="19"/>
        <v/>
      </c>
      <c r="M87" t="str">
        <f t="shared" si="10"/>
        <v/>
      </c>
    </row>
    <row r="88" spans="1:13">
      <c r="A88">
        <f t="shared" si="11"/>
        <v>81</v>
      </c>
      <c r="B88" s="5">
        <v>43551</v>
      </c>
      <c r="C88">
        <v>720.89200000000005</v>
      </c>
      <c r="D88" s="3"/>
      <c r="E88">
        <f t="shared" si="12"/>
        <v>13519.77798629169</v>
      </c>
      <c r="F88">
        <f t="shared" si="13"/>
        <v>13519.77798629169</v>
      </c>
      <c r="G88">
        <f t="shared" si="14"/>
        <v>2656.4195600662197</v>
      </c>
      <c r="H88">
        <f t="shared" si="15"/>
        <v>5312.8391201324393</v>
      </c>
      <c r="I88" t="str">
        <f t="shared" si="16"/>
        <v/>
      </c>
      <c r="J88">
        <f t="shared" si="17"/>
        <v>8671.9388661592511</v>
      </c>
      <c r="K88">
        <f t="shared" si="18"/>
        <v>8671.9388661592511</v>
      </c>
      <c r="L88" t="str">
        <f t="shared" si="19"/>
        <v/>
      </c>
      <c r="M88" t="str">
        <f t="shared" si="10"/>
        <v/>
      </c>
    </row>
    <row r="89" spans="1:13">
      <c r="A89">
        <f t="shared" si="11"/>
        <v>82</v>
      </c>
      <c r="B89" s="5">
        <v>43552</v>
      </c>
      <c r="C89">
        <v>86</v>
      </c>
      <c r="D89" s="3"/>
      <c r="E89">
        <f t="shared" si="12"/>
        <v>13287.680413438116</v>
      </c>
      <c r="F89">
        <f t="shared" si="13"/>
        <v>13287.680413438116</v>
      </c>
      <c r="G89">
        <f t="shared" si="14"/>
        <v>2388.7914090855061</v>
      </c>
      <c r="H89">
        <f t="shared" si="15"/>
        <v>4777.5828181710121</v>
      </c>
      <c r="I89" t="str">
        <f t="shared" si="16"/>
        <v/>
      </c>
      <c r="J89">
        <f t="shared" si="17"/>
        <v>8975.0975952671033</v>
      </c>
      <c r="K89">
        <f t="shared" si="18"/>
        <v>8975.0975952671033</v>
      </c>
      <c r="L89" t="str">
        <f t="shared" si="19"/>
        <v/>
      </c>
      <c r="M89" t="str">
        <f t="shared" si="10"/>
        <v/>
      </c>
    </row>
    <row r="90" spans="1:13">
      <c r="A90">
        <f t="shared" si="11"/>
        <v>83</v>
      </c>
      <c r="B90" s="5">
        <v>43553</v>
      </c>
      <c r="C90">
        <v>920</v>
      </c>
      <c r="D90" s="3"/>
      <c r="E90">
        <f t="shared" si="12"/>
        <v>13895.043705005895</v>
      </c>
      <c r="F90">
        <f t="shared" si="13"/>
        <v>13895.043705005895</v>
      </c>
      <c r="G90">
        <f t="shared" si="14"/>
        <v>2990.7904796493203</v>
      </c>
      <c r="H90">
        <f t="shared" si="15"/>
        <v>5981.5809592986407</v>
      </c>
      <c r="I90" t="str">
        <f t="shared" si="16"/>
        <v/>
      </c>
      <c r="J90">
        <f t="shared" si="17"/>
        <v>8378.4627457072547</v>
      </c>
      <c r="K90">
        <f t="shared" si="18"/>
        <v>8378.4627457072547</v>
      </c>
      <c r="L90" t="str">
        <f t="shared" si="19"/>
        <v/>
      </c>
      <c r="M90" t="str">
        <f t="shared" si="10"/>
        <v/>
      </c>
    </row>
    <row r="91" spans="1:13">
      <c r="A91">
        <f t="shared" si="11"/>
        <v>84</v>
      </c>
      <c r="B91" s="5">
        <v>43554</v>
      </c>
      <c r="C91">
        <v>99</v>
      </c>
      <c r="D91" s="3"/>
      <c r="E91">
        <f t="shared" si="12"/>
        <v>13667.116762733742</v>
      </c>
      <c r="F91">
        <f t="shared" si="13"/>
        <v>13667.116762733742</v>
      </c>
      <c r="G91">
        <f t="shared" si="14"/>
        <v>2691.6501695912411</v>
      </c>
      <c r="H91">
        <f t="shared" si="15"/>
        <v>5383.3003391824823</v>
      </c>
      <c r="I91" t="str">
        <f t="shared" si="16"/>
        <v/>
      </c>
      <c r="J91">
        <f t="shared" si="17"/>
        <v>8748.8164235512595</v>
      </c>
      <c r="K91">
        <f t="shared" si="18"/>
        <v>8748.8164235512595</v>
      </c>
      <c r="L91" t="str">
        <f t="shared" si="19"/>
        <v/>
      </c>
      <c r="M91" t="str">
        <f t="shared" si="10"/>
        <v/>
      </c>
    </row>
    <row r="92" spans="1:13">
      <c r="A92">
        <f t="shared" si="11"/>
        <v>85</v>
      </c>
      <c r="B92" s="5">
        <v>43555</v>
      </c>
      <c r="C92">
        <v>519</v>
      </c>
      <c r="D92" s="3"/>
      <c r="E92">
        <f t="shared" si="12"/>
        <v>13864.552556979763</v>
      </c>
      <c r="F92">
        <f t="shared" si="13"/>
        <v>13864.552556979763</v>
      </c>
      <c r="G92">
        <f t="shared" si="14"/>
        <v>2852.3320458774751</v>
      </c>
      <c r="H92">
        <f t="shared" si="15"/>
        <v>5704.6640917549503</v>
      </c>
      <c r="I92" t="str">
        <f t="shared" si="16"/>
        <v/>
      </c>
      <c r="J92">
        <f t="shared" si="17"/>
        <v>8624.8884652248125</v>
      </c>
      <c r="K92">
        <f t="shared" si="18"/>
        <v>8624.8884652248125</v>
      </c>
      <c r="L92" t="str">
        <f t="shared" si="19"/>
        <v/>
      </c>
      <c r="M92" t="str">
        <f t="shared" si="10"/>
        <v/>
      </c>
    </row>
    <row r="93" spans="1:13">
      <c r="A93">
        <f t="shared" si="11"/>
        <v>86</v>
      </c>
      <c r="B93" s="5">
        <v>43556</v>
      </c>
      <c r="C93">
        <v>138.846</v>
      </c>
      <c r="D93" s="3"/>
      <c r="E93">
        <f t="shared" si="12"/>
        <v>13677.1890199927</v>
      </c>
      <c r="F93">
        <f t="shared" si="13"/>
        <v>13677.1890199927</v>
      </c>
      <c r="G93">
        <f t="shared" si="14"/>
        <v>2611.4696133204043</v>
      </c>
      <c r="H93">
        <f t="shared" si="15"/>
        <v>5222.9392266408086</v>
      </c>
      <c r="I93" t="str">
        <f t="shared" si="16"/>
        <v/>
      </c>
      <c r="J93">
        <f t="shared" si="17"/>
        <v>8919.2497933518916</v>
      </c>
      <c r="K93">
        <f t="shared" si="18"/>
        <v>8919.2497933518916</v>
      </c>
      <c r="L93" t="str">
        <f t="shared" si="19"/>
        <v/>
      </c>
      <c r="M93" t="str">
        <f t="shared" si="10"/>
        <v/>
      </c>
    </row>
    <row r="94" spans="1:13">
      <c r="A94">
        <f t="shared" si="11"/>
        <v>87</v>
      </c>
      <c r="B94" s="5">
        <v>43557</v>
      </c>
      <c r="C94">
        <v>237</v>
      </c>
      <c r="D94" s="3"/>
      <c r="E94">
        <f t="shared" si="12"/>
        <v>13592.387831013813</v>
      </c>
      <c r="F94">
        <f t="shared" si="13"/>
        <v>13592.387831013813</v>
      </c>
      <c r="G94">
        <f t="shared" si="14"/>
        <v>2500.8252936566109</v>
      </c>
      <c r="H94">
        <f t="shared" si="15"/>
        <v>5001.6505873132219</v>
      </c>
      <c r="I94" t="str">
        <f t="shared" si="16"/>
        <v/>
      </c>
      <c r="J94">
        <f t="shared" si="17"/>
        <v>9055.7372437005906</v>
      </c>
      <c r="K94">
        <f t="shared" si="18"/>
        <v>9055.7372437005906</v>
      </c>
      <c r="L94" t="str">
        <f t="shared" si="19"/>
        <v/>
      </c>
      <c r="M94" t="str">
        <f t="shared" si="10"/>
        <v/>
      </c>
    </row>
    <row r="95" spans="1:13">
      <c r="A95">
        <f t="shared" si="11"/>
        <v>88</v>
      </c>
      <c r="B95" s="5">
        <v>43558</v>
      </c>
      <c r="C95">
        <v>977</v>
      </c>
      <c r="D95" s="3"/>
      <c r="E95">
        <f t="shared" si="12"/>
        <v>14249.581870981485</v>
      </c>
      <c r="F95">
        <f t="shared" si="13"/>
        <v>14249.581870981485</v>
      </c>
      <c r="G95">
        <f t="shared" si="14"/>
        <v>3144.9101782071739</v>
      </c>
      <c r="H95">
        <f t="shared" si="15"/>
        <v>6289.8203564143478</v>
      </c>
      <c r="I95" t="str">
        <f t="shared" si="16"/>
        <v/>
      </c>
      <c r="J95">
        <f t="shared" si="17"/>
        <v>8424.7615145671371</v>
      </c>
      <c r="K95">
        <f t="shared" si="18"/>
        <v>8424.7615145671371</v>
      </c>
      <c r="L95" t="str">
        <f t="shared" si="19"/>
        <v/>
      </c>
      <c r="M95" t="str">
        <f t="shared" si="10"/>
        <v/>
      </c>
    </row>
    <row r="96" spans="1:13">
      <c r="A96">
        <f t="shared" si="11"/>
        <v>89</v>
      </c>
      <c r="B96" s="5">
        <v>43559</v>
      </c>
      <c r="C96">
        <v>123.47120000000001</v>
      </c>
      <c r="D96" s="3"/>
      <c r="E96">
        <f t="shared" si="12"/>
        <v>14037.784443646518</v>
      </c>
      <c r="F96">
        <f t="shared" si="13"/>
        <v>14037.784443646518</v>
      </c>
      <c r="G96">
        <f t="shared" si="14"/>
        <v>2849.724330187204</v>
      </c>
      <c r="H96">
        <f t="shared" si="15"/>
        <v>5699.4486603744081</v>
      </c>
      <c r="I96" t="str">
        <f t="shared" si="16"/>
        <v/>
      </c>
      <c r="J96">
        <f t="shared" si="17"/>
        <v>8803.3357832721103</v>
      </c>
      <c r="K96">
        <f t="shared" si="18"/>
        <v>8803.3357832721103</v>
      </c>
      <c r="L96" t="str">
        <f t="shared" si="19"/>
        <v/>
      </c>
      <c r="M96" t="str">
        <f t="shared" si="10"/>
        <v/>
      </c>
    </row>
    <row r="97" spans="1:13">
      <c r="A97">
        <f t="shared" si="11"/>
        <v>90</v>
      </c>
      <c r="B97" s="5">
        <v>43560</v>
      </c>
      <c r="C97">
        <v>448.53840000000002</v>
      </c>
      <c r="D97" s="3"/>
      <c r="E97">
        <f t="shared" si="12"/>
        <v>14156.037452548138</v>
      </c>
      <c r="F97">
        <f t="shared" si="13"/>
        <v>14156.037452548138</v>
      </c>
      <c r="G97">
        <f t="shared" si="14"/>
        <v>2918.9014422196765</v>
      </c>
      <c r="H97">
        <f t="shared" si="15"/>
        <v>5837.802884439353</v>
      </c>
      <c r="I97" t="str">
        <f t="shared" si="16"/>
        <v/>
      </c>
      <c r="J97">
        <f t="shared" si="17"/>
        <v>8783.2345681087863</v>
      </c>
      <c r="K97">
        <f t="shared" si="18"/>
        <v>8783.2345681087863</v>
      </c>
      <c r="L97" t="str">
        <f t="shared" si="19"/>
        <v/>
      </c>
      <c r="M97" t="str">
        <f t="shared" si="10"/>
        <v/>
      </c>
    </row>
    <row r="98" spans="1:13">
      <c r="A98">
        <f t="shared" si="11"/>
        <v>91</v>
      </c>
      <c r="B98" s="5">
        <v>43561</v>
      </c>
      <c r="C98">
        <v>79</v>
      </c>
      <c r="D98" s="3"/>
      <c r="E98">
        <f t="shared" si="12"/>
        <v>13901.969767602006</v>
      </c>
      <c r="F98">
        <f t="shared" si="13"/>
        <v>13901.969767602006</v>
      </c>
      <c r="G98">
        <f t="shared" si="14"/>
        <v>2609.3311518091691</v>
      </c>
      <c r="H98">
        <f t="shared" si="15"/>
        <v>5218.6623036183382</v>
      </c>
      <c r="I98" t="str">
        <f t="shared" si="16"/>
        <v/>
      </c>
      <c r="J98">
        <f t="shared" si="17"/>
        <v>9148.3074639836668</v>
      </c>
      <c r="K98">
        <f t="shared" si="18"/>
        <v>9148.3074639836668</v>
      </c>
      <c r="L98" t="str">
        <f t="shared" si="19"/>
        <v/>
      </c>
      <c r="M98" t="str">
        <f t="shared" si="10"/>
        <v/>
      </c>
    </row>
    <row r="99" spans="1:13">
      <c r="A99">
        <f t="shared" si="11"/>
        <v>92</v>
      </c>
      <c r="B99" s="5">
        <v>43562</v>
      </c>
      <c r="C99">
        <v>1002</v>
      </c>
      <c r="D99" s="3"/>
      <c r="E99">
        <f t="shared" si="12"/>
        <v>14576.879866758825</v>
      </c>
      <c r="F99">
        <f t="shared" si="13"/>
        <v>14576.879866758825</v>
      </c>
      <c r="G99">
        <f t="shared" si="14"/>
        <v>3263.9715086330548</v>
      </c>
      <c r="H99">
        <f t="shared" si="15"/>
        <v>6527.9430172661096</v>
      </c>
      <c r="I99" t="str">
        <f t="shared" si="16"/>
        <v/>
      </c>
      <c r="J99">
        <f t="shared" si="17"/>
        <v>8513.9368494927148</v>
      </c>
      <c r="K99">
        <f t="shared" si="18"/>
        <v>8513.9368494927148</v>
      </c>
      <c r="L99" t="str">
        <f t="shared" si="19"/>
        <v/>
      </c>
      <c r="M99" t="str">
        <f t="shared" si="10"/>
        <v/>
      </c>
    </row>
    <row r="100" spans="1:13">
      <c r="A100">
        <f t="shared" si="11"/>
        <v>93</v>
      </c>
      <c r="B100" s="5">
        <v>43563</v>
      </c>
      <c r="C100">
        <v>105.9</v>
      </c>
      <c r="D100" s="3"/>
      <c r="E100">
        <f t="shared" si="12"/>
        <v>14339.810469621118</v>
      </c>
      <c r="F100">
        <f t="shared" si="13"/>
        <v>14339.810469621118</v>
      </c>
      <c r="G100">
        <f t="shared" si="14"/>
        <v>2935.3647662482545</v>
      </c>
      <c r="H100">
        <f t="shared" si="15"/>
        <v>5870.7295324965089</v>
      </c>
      <c r="I100" t="str">
        <f t="shared" si="16"/>
        <v/>
      </c>
      <c r="J100">
        <f t="shared" si="17"/>
        <v>8934.0809371246087</v>
      </c>
      <c r="K100">
        <f t="shared" si="18"/>
        <v>8934.0809371246087</v>
      </c>
      <c r="L100" t="str">
        <f t="shared" si="19"/>
        <v/>
      </c>
      <c r="M100" t="str">
        <f t="shared" si="10"/>
        <v/>
      </c>
    </row>
    <row r="101" spans="1:13">
      <c r="A101">
        <f t="shared" si="11"/>
        <v>94</v>
      </c>
      <c r="B101" s="5">
        <v>43564</v>
      </c>
      <c r="C101">
        <v>218</v>
      </c>
      <c r="D101" s="3"/>
      <c r="E101">
        <f t="shared" si="12"/>
        <v>14220.418915544429</v>
      </c>
      <c r="F101">
        <f t="shared" si="13"/>
        <v>14220.418915544429</v>
      </c>
      <c r="G101">
        <f t="shared" si="14"/>
        <v>2762.6028435659696</v>
      </c>
      <c r="H101">
        <f t="shared" si="15"/>
        <v>5525.2056871319392</v>
      </c>
      <c r="I101" t="str">
        <f t="shared" si="16"/>
        <v/>
      </c>
      <c r="J101">
        <f t="shared" si="17"/>
        <v>9160.2132284124891</v>
      </c>
      <c r="K101">
        <f t="shared" si="18"/>
        <v>9160.2132284124891</v>
      </c>
      <c r="L101" t="str">
        <f t="shared" si="19"/>
        <v/>
      </c>
      <c r="M101" t="str">
        <f t="shared" si="10"/>
        <v/>
      </c>
    </row>
    <row r="102" spans="1:13">
      <c r="A102">
        <f t="shared" si="11"/>
        <v>95</v>
      </c>
      <c r="B102" s="5">
        <v>43565</v>
      </c>
      <c r="C102">
        <v>504</v>
      </c>
      <c r="D102" s="3"/>
      <c r="E102">
        <f t="shared" si="12"/>
        <v>14389.836443363132</v>
      </c>
      <c r="F102">
        <f t="shared" si="13"/>
        <v>14389.836443363132</v>
      </c>
      <c r="G102">
        <f t="shared" si="14"/>
        <v>2898.839350874347</v>
      </c>
      <c r="H102">
        <f t="shared" si="15"/>
        <v>5797.678701748694</v>
      </c>
      <c r="I102" t="str">
        <f t="shared" si="16"/>
        <v/>
      </c>
      <c r="J102">
        <f t="shared" si="17"/>
        <v>9057.1577416144391</v>
      </c>
      <c r="K102">
        <f t="shared" si="18"/>
        <v>9057.1577416144391</v>
      </c>
      <c r="L102" t="str">
        <f t="shared" si="19"/>
        <v/>
      </c>
      <c r="M102" t="str">
        <f t="shared" si="10"/>
        <v/>
      </c>
    </row>
    <row r="103" spans="1:13">
      <c r="A103">
        <f t="shared" si="11"/>
        <v>96</v>
      </c>
      <c r="B103" s="5">
        <v>43566</v>
      </c>
      <c r="C103">
        <v>387</v>
      </c>
      <c r="D103" s="3"/>
      <c r="E103">
        <f t="shared" si="12"/>
        <v>14438.267862500716</v>
      </c>
      <c r="F103">
        <f t="shared" si="13"/>
        <v>14438.267862500716</v>
      </c>
      <c r="G103">
        <f t="shared" si="14"/>
        <v>2899.9397681991336</v>
      </c>
      <c r="H103">
        <f t="shared" si="15"/>
        <v>5799.8795363982672</v>
      </c>
      <c r="I103" t="str">
        <f t="shared" si="16"/>
        <v/>
      </c>
      <c r="J103">
        <f t="shared" si="17"/>
        <v>9103.3883261024494</v>
      </c>
      <c r="K103">
        <f t="shared" si="18"/>
        <v>9103.3883261024494</v>
      </c>
      <c r="L103" t="str">
        <f t="shared" si="19"/>
        <v/>
      </c>
      <c r="M103" t="str">
        <f t="shared" si="10"/>
        <v/>
      </c>
    </row>
    <row r="104" spans="1:13">
      <c r="A104">
        <f t="shared" si="11"/>
        <v>97</v>
      </c>
      <c r="B104" s="5">
        <v>43567</v>
      </c>
      <c r="C104">
        <v>70</v>
      </c>
      <c r="D104" s="3"/>
      <c r="E104">
        <f t="shared" si="12"/>
        <v>14168.559772032953</v>
      </c>
      <c r="F104">
        <f t="shared" si="13"/>
        <v>14168.559772032953</v>
      </c>
      <c r="G104">
        <f t="shared" si="14"/>
        <v>2583.8936956584935</v>
      </c>
      <c r="H104">
        <f t="shared" si="15"/>
        <v>5167.7873913169869</v>
      </c>
      <c r="I104" t="str">
        <f t="shared" si="16"/>
        <v/>
      </c>
      <c r="J104">
        <f t="shared" si="17"/>
        <v>9465.7723807159673</v>
      </c>
      <c r="K104">
        <f t="shared" si="18"/>
        <v>9465.7723807159673</v>
      </c>
      <c r="L104" t="str">
        <f t="shared" si="19"/>
        <v/>
      </c>
      <c r="M104" t="str">
        <f t="shared" si="10"/>
        <v/>
      </c>
    </row>
    <row r="105" spans="1:13">
      <c r="A105">
        <f t="shared" si="11"/>
        <v>98</v>
      </c>
      <c r="B105" s="5">
        <v>43568</v>
      </c>
      <c r="C105">
        <v>136</v>
      </c>
      <c r="D105" s="3"/>
      <c r="E105">
        <f t="shared" si="12"/>
        <v>13971.197458030141</v>
      </c>
      <c r="F105">
        <f t="shared" si="13"/>
        <v>13971.197458030141</v>
      </c>
      <c r="G105">
        <f t="shared" si="14"/>
        <v>2375.9203400701699</v>
      </c>
      <c r="H105">
        <f t="shared" si="15"/>
        <v>4751.8406801403398</v>
      </c>
      <c r="I105" t="str">
        <f t="shared" si="16"/>
        <v/>
      </c>
      <c r="J105">
        <f t="shared" si="17"/>
        <v>9684.3567778898014</v>
      </c>
      <c r="K105">
        <f t="shared" si="18"/>
        <v>9684.3567778898014</v>
      </c>
      <c r="L105" t="str">
        <f t="shared" si="19"/>
        <v/>
      </c>
      <c r="M105" t="str">
        <f t="shared" si="10"/>
        <v/>
      </c>
    </row>
    <row r="106" spans="1:13">
      <c r="A106">
        <f t="shared" si="11"/>
        <v>99</v>
      </c>
      <c r="B106" s="5">
        <v>43569</v>
      </c>
      <c r="C106">
        <v>1349</v>
      </c>
      <c r="D106" s="3"/>
      <c r="E106">
        <f t="shared" si="12"/>
        <v>14991.478746394225</v>
      </c>
      <c r="F106">
        <f t="shared" si="13"/>
        <v>14991.478746394225</v>
      </c>
      <c r="G106">
        <f t="shared" si="14"/>
        <v>3408.6328343737659</v>
      </c>
      <c r="H106">
        <f t="shared" si="15"/>
        <v>6817.2656687475319</v>
      </c>
      <c r="I106" t="str">
        <f t="shared" si="16"/>
        <v/>
      </c>
      <c r="J106">
        <f t="shared" si="17"/>
        <v>8639.2130776466929</v>
      </c>
      <c r="K106">
        <f t="shared" si="18"/>
        <v>8639.2130776466929</v>
      </c>
      <c r="L106" t="str">
        <f t="shared" si="19"/>
        <v/>
      </c>
      <c r="M106" t="str">
        <f t="shared" si="10"/>
        <v/>
      </c>
    </row>
    <row r="107" spans="1:13">
      <c r="A107">
        <f t="shared" si="11"/>
        <v>100</v>
      </c>
      <c r="B107" s="5">
        <v>43570</v>
      </c>
      <c r="C107">
        <v>0</v>
      </c>
      <c r="D107" s="3"/>
      <c r="E107">
        <f t="shared" si="12"/>
        <v>14638.754536902827</v>
      </c>
      <c r="F107">
        <f t="shared" si="13"/>
        <v>14638.754536902827</v>
      </c>
      <c r="G107">
        <f t="shared" si="14"/>
        <v>2954.8684724814389</v>
      </c>
      <c r="H107">
        <f t="shared" si="15"/>
        <v>5909.7369449628777</v>
      </c>
      <c r="I107" t="str">
        <f t="shared" si="16"/>
        <v/>
      </c>
      <c r="J107">
        <f t="shared" si="17"/>
        <v>9194.017591939948</v>
      </c>
      <c r="K107">
        <f t="shared" si="18"/>
        <v>9194.017591939948</v>
      </c>
      <c r="L107" t="str">
        <f t="shared" si="19"/>
        <v/>
      </c>
      <c r="M107" t="str">
        <f t="shared" si="10"/>
        <v/>
      </c>
    </row>
    <row r="108" spans="1:13">
      <c r="A108">
        <f t="shared" si="11"/>
        <v>101</v>
      </c>
      <c r="B108" s="5">
        <v>43571</v>
      </c>
      <c r="C108">
        <v>209.13080000000002</v>
      </c>
      <c r="D108" s="3"/>
      <c r="E108">
        <f t="shared" si="12"/>
        <v>14503.460133137682</v>
      </c>
      <c r="F108">
        <f t="shared" si="13"/>
        <v>14503.460133137682</v>
      </c>
      <c r="G108">
        <f t="shared" si="14"/>
        <v>2770.6409754627371</v>
      </c>
      <c r="H108">
        <f t="shared" si="15"/>
        <v>5541.2819509254741</v>
      </c>
      <c r="I108" t="str">
        <f t="shared" si="16"/>
        <v/>
      </c>
      <c r="J108">
        <f t="shared" si="17"/>
        <v>9427.1781822122066</v>
      </c>
      <c r="K108">
        <f t="shared" si="18"/>
        <v>9427.1781822122066</v>
      </c>
      <c r="L108" t="str">
        <f t="shared" si="19"/>
        <v/>
      </c>
      <c r="M108" t="str">
        <f t="shared" si="10"/>
        <v/>
      </c>
    </row>
    <row r="109" spans="1:13">
      <c r="A109">
        <f t="shared" si="11"/>
        <v>102</v>
      </c>
      <c r="B109" s="5">
        <v>43572</v>
      </c>
      <c r="C109">
        <v>234</v>
      </c>
      <c r="D109" s="3"/>
      <c r="E109">
        <f t="shared" si="12"/>
        <v>14396.218178498521</v>
      </c>
      <c r="F109">
        <f t="shared" si="13"/>
        <v>14396.218178498521</v>
      </c>
      <c r="G109">
        <f t="shared" si="14"/>
        <v>2635.8074297709318</v>
      </c>
      <c r="H109">
        <f t="shared" si="15"/>
        <v>5271.6148595418636</v>
      </c>
      <c r="I109" t="str">
        <f t="shared" si="16"/>
        <v/>
      </c>
      <c r="J109">
        <f t="shared" si="17"/>
        <v>9589.6033189566569</v>
      </c>
      <c r="K109">
        <f t="shared" si="18"/>
        <v>9589.6033189566569</v>
      </c>
      <c r="L109" t="str">
        <f t="shared" si="19"/>
        <v/>
      </c>
      <c r="M109" t="str">
        <f t="shared" si="10"/>
        <v/>
      </c>
    </row>
    <row r="110" spans="1:13">
      <c r="A110">
        <f t="shared" si="11"/>
        <v>103</v>
      </c>
      <c r="B110" s="5">
        <v>43573</v>
      </c>
      <c r="C110">
        <v>134.45320000000001</v>
      </c>
      <c r="D110" s="3"/>
      <c r="E110">
        <f t="shared" si="12"/>
        <v>14191.952646172136</v>
      </c>
      <c r="F110">
        <f t="shared" si="13"/>
        <v>14191.952646172136</v>
      </c>
      <c r="G110">
        <f t="shared" si="14"/>
        <v>2419.3764088657495</v>
      </c>
      <c r="H110">
        <f t="shared" si="15"/>
        <v>4838.7528177314989</v>
      </c>
      <c r="I110" t="str">
        <f t="shared" si="16"/>
        <v/>
      </c>
      <c r="J110">
        <f t="shared" si="17"/>
        <v>9818.1998284406363</v>
      </c>
      <c r="K110">
        <f t="shared" si="18"/>
        <v>9818.1998284406363</v>
      </c>
      <c r="L110" t="str">
        <f t="shared" si="19"/>
        <v/>
      </c>
      <c r="M110" t="str">
        <f t="shared" si="10"/>
        <v/>
      </c>
    </row>
    <row r="111" spans="1:13">
      <c r="A111">
        <f t="shared" si="11"/>
        <v>104</v>
      </c>
      <c r="B111" s="5">
        <v>43574</v>
      </c>
      <c r="C111">
        <v>498</v>
      </c>
      <c r="D111" s="3"/>
      <c r="E111">
        <f t="shared" si="12"/>
        <v>14356.039937296473</v>
      </c>
      <c r="F111">
        <f t="shared" si="13"/>
        <v>14356.039937296473</v>
      </c>
      <c r="G111">
        <f t="shared" si="14"/>
        <v>2595.3039400226776</v>
      </c>
      <c r="H111">
        <f t="shared" si="15"/>
        <v>5190.6078800453552</v>
      </c>
      <c r="I111" t="str">
        <f t="shared" si="16"/>
        <v/>
      </c>
      <c r="J111">
        <f t="shared" si="17"/>
        <v>9630.4320572511169</v>
      </c>
      <c r="K111">
        <f t="shared" si="18"/>
        <v>9630.4320572511169</v>
      </c>
      <c r="L111" t="str">
        <f t="shared" si="19"/>
        <v/>
      </c>
      <c r="M111" t="str">
        <f t="shared" si="10"/>
        <v/>
      </c>
    </row>
    <row r="112" spans="1:13">
      <c r="A112">
        <f t="shared" si="11"/>
        <v>105</v>
      </c>
      <c r="B112" s="5">
        <v>43575</v>
      </c>
      <c r="C112">
        <v>110</v>
      </c>
      <c r="D112" s="3"/>
      <c r="E112">
        <f t="shared" si="12"/>
        <v>14128.266531218851</v>
      </c>
      <c r="F112">
        <f t="shared" si="13"/>
        <v>14128.266531218851</v>
      </c>
      <c r="G112">
        <f t="shared" si="14"/>
        <v>2359.8116287402299</v>
      </c>
      <c r="H112">
        <f t="shared" si="15"/>
        <v>4719.6232574804599</v>
      </c>
      <c r="I112" t="str">
        <f t="shared" si="16"/>
        <v/>
      </c>
      <c r="J112">
        <f t="shared" si="17"/>
        <v>9873.6432737383911</v>
      </c>
      <c r="K112">
        <f t="shared" si="18"/>
        <v>9873.6432737383911</v>
      </c>
      <c r="L112" t="str">
        <f t="shared" si="19"/>
        <v/>
      </c>
      <c r="M112" t="str">
        <f t="shared" si="10"/>
        <v/>
      </c>
    </row>
    <row r="113" spans="1:13">
      <c r="A113">
        <f t="shared" si="11"/>
        <v>106</v>
      </c>
      <c r="B113" s="5">
        <v>43576</v>
      </c>
      <c r="C113">
        <v>1165</v>
      </c>
      <c r="D113" s="3"/>
      <c r="E113">
        <f t="shared" si="12"/>
        <v>14960.85224921171</v>
      </c>
      <c r="F113">
        <f t="shared" si="13"/>
        <v>14960.85224921171</v>
      </c>
      <c r="G113">
        <f t="shared" si="14"/>
        <v>3210.6685485283861</v>
      </c>
      <c r="H113">
        <f t="shared" si="15"/>
        <v>6421.3370970567721</v>
      </c>
      <c r="I113" t="str">
        <f t="shared" si="16"/>
        <v/>
      </c>
      <c r="J113">
        <f t="shared" si="17"/>
        <v>9004.5151521549378</v>
      </c>
      <c r="K113">
        <f t="shared" si="18"/>
        <v>9004.5151521549378</v>
      </c>
      <c r="L113" t="str">
        <f t="shared" si="19"/>
        <v/>
      </c>
      <c r="M113" t="str">
        <f t="shared" si="10"/>
        <v/>
      </c>
    </row>
    <row r="114" spans="1:13">
      <c r="A114">
        <f t="shared" si="11"/>
        <v>107</v>
      </c>
      <c r="B114" s="5">
        <v>43577</v>
      </c>
      <c r="C114">
        <v>0</v>
      </c>
      <c r="D114" s="3"/>
      <c r="E114">
        <f t="shared" si="12"/>
        <v>14608.848629542767</v>
      </c>
      <c r="F114">
        <f t="shared" si="13"/>
        <v>14608.848629542767</v>
      </c>
      <c r="G114">
        <f t="shared" si="14"/>
        <v>2783.2576081422512</v>
      </c>
      <c r="H114">
        <f t="shared" si="15"/>
        <v>5566.5152162845025</v>
      </c>
      <c r="I114" t="str">
        <f t="shared" si="16"/>
        <v/>
      </c>
      <c r="J114">
        <f t="shared" si="17"/>
        <v>9507.333413258264</v>
      </c>
      <c r="K114">
        <f t="shared" si="18"/>
        <v>9507.333413258264</v>
      </c>
      <c r="L114" t="str">
        <f t="shared" si="19"/>
        <v/>
      </c>
      <c r="M114" t="str">
        <f t="shared" si="10"/>
        <v/>
      </c>
    </row>
    <row r="115" spans="1:13">
      <c r="A115">
        <f t="shared" si="11"/>
        <v>108</v>
      </c>
      <c r="B115" s="5">
        <v>43578</v>
      </c>
      <c r="C115">
        <v>0</v>
      </c>
      <c r="D115" s="3"/>
      <c r="E115">
        <f t="shared" si="12"/>
        <v>14265.127061336938</v>
      </c>
      <c r="F115">
        <f t="shared" si="13"/>
        <v>14265.127061336938</v>
      </c>
      <c r="G115">
        <f t="shared" si="14"/>
        <v>2412.7445098100688</v>
      </c>
      <c r="H115">
        <f t="shared" si="15"/>
        <v>4825.4890196201377</v>
      </c>
      <c r="I115" t="str">
        <f t="shared" si="16"/>
        <v/>
      </c>
      <c r="J115">
        <f t="shared" si="17"/>
        <v>9904.6380417168002</v>
      </c>
      <c r="K115">
        <f t="shared" si="18"/>
        <v>9904.6380417168002</v>
      </c>
      <c r="L115" t="str">
        <f t="shared" si="19"/>
        <v/>
      </c>
      <c r="M115" t="str">
        <f t="shared" si="10"/>
        <v/>
      </c>
    </row>
    <row r="116" spans="1:13">
      <c r="A116">
        <f t="shared" si="11"/>
        <v>109</v>
      </c>
      <c r="B116" s="5">
        <v>43579</v>
      </c>
      <c r="C116">
        <v>286.00479999999999</v>
      </c>
      <c r="D116" s="3"/>
      <c r="E116">
        <f t="shared" si="12"/>
        <v>14215.497481892238</v>
      </c>
      <c r="F116">
        <f t="shared" si="13"/>
        <v>14215.497481892238</v>
      </c>
      <c r="G116">
        <f t="shared" si="14"/>
        <v>2377.5596932979342</v>
      </c>
      <c r="H116">
        <f t="shared" si="15"/>
        <v>4755.1193865958685</v>
      </c>
      <c r="I116" t="str">
        <f t="shared" si="16"/>
        <v/>
      </c>
      <c r="J116">
        <f t="shared" si="17"/>
        <v>9925.3780952963698</v>
      </c>
      <c r="K116">
        <f t="shared" si="18"/>
        <v>9925.3780952963698</v>
      </c>
      <c r="L116" t="str">
        <f t="shared" si="19"/>
        <v/>
      </c>
      <c r="M116" t="str">
        <f t="shared" si="10"/>
        <v/>
      </c>
    </row>
    <row r="117" spans="1:13">
      <c r="A117">
        <f t="shared" si="11"/>
        <v>110</v>
      </c>
      <c r="B117" s="5">
        <v>43580</v>
      </c>
      <c r="C117">
        <v>0</v>
      </c>
      <c r="D117" s="3"/>
      <c r="E117">
        <f t="shared" si="12"/>
        <v>13881.030802744031</v>
      </c>
      <c r="F117">
        <f t="shared" si="13"/>
        <v>13881.030802744031</v>
      </c>
      <c r="G117">
        <f t="shared" si="14"/>
        <v>2061.0539534567993</v>
      </c>
      <c r="H117">
        <f t="shared" si="15"/>
        <v>4122.1079069135985</v>
      </c>
      <c r="I117" t="str">
        <f t="shared" si="16"/>
        <v/>
      </c>
      <c r="J117">
        <f t="shared" si="17"/>
        <v>10223.922895830434</v>
      </c>
      <c r="K117">
        <f t="shared" si="18"/>
        <v>10223.922895830434</v>
      </c>
      <c r="L117" t="str">
        <f t="shared" si="19"/>
        <v/>
      </c>
      <c r="M117" t="str">
        <f t="shared" si="10"/>
        <v/>
      </c>
    </row>
    <row r="118" spans="1:13">
      <c r="A118">
        <f t="shared" si="11"/>
        <v>111</v>
      </c>
      <c r="B118" s="5">
        <v>43581</v>
      </c>
      <c r="C118">
        <v>176.1848</v>
      </c>
      <c r="D118" s="3"/>
      <c r="E118">
        <f t="shared" si="12"/>
        <v>13730.618360427208</v>
      </c>
      <c r="F118">
        <f t="shared" si="13"/>
        <v>13730.618360427208</v>
      </c>
      <c r="G118">
        <f t="shared" si="14"/>
        <v>1962.8669224444386</v>
      </c>
      <c r="H118">
        <f t="shared" si="15"/>
        <v>3925.7338448888772</v>
      </c>
      <c r="I118" t="str">
        <f t="shared" si="16"/>
        <v/>
      </c>
      <c r="J118">
        <f t="shared" si="17"/>
        <v>10269.884515538331</v>
      </c>
      <c r="K118">
        <f t="shared" si="18"/>
        <v>10269.884515538331</v>
      </c>
      <c r="L118" t="str">
        <f t="shared" si="19"/>
        <v/>
      </c>
      <c r="M118" t="str">
        <f t="shared" si="10"/>
        <v/>
      </c>
    </row>
    <row r="119" spans="1:13">
      <c r="A119">
        <f t="shared" si="11"/>
        <v>112</v>
      </c>
      <c r="B119" s="5">
        <v>43582</v>
      </c>
      <c r="C119">
        <v>0</v>
      </c>
      <c r="D119" s="3"/>
      <c r="E119">
        <f t="shared" si="12"/>
        <v>13407.560069184616</v>
      </c>
      <c r="F119">
        <f t="shared" si="13"/>
        <v>13407.560069184616</v>
      </c>
      <c r="G119">
        <f t="shared" si="14"/>
        <v>1701.5659552177376</v>
      </c>
      <c r="H119">
        <f t="shared" si="15"/>
        <v>3403.1319104354752</v>
      </c>
      <c r="I119" t="str">
        <f t="shared" si="16"/>
        <v/>
      </c>
      <c r="J119">
        <f t="shared" si="17"/>
        <v>10469.42815874914</v>
      </c>
      <c r="K119">
        <f t="shared" si="18"/>
        <v>10469.42815874914</v>
      </c>
      <c r="L119" t="str">
        <f t="shared" si="19"/>
        <v/>
      </c>
      <c r="M119" t="str">
        <f t="shared" si="10"/>
        <v/>
      </c>
    </row>
    <row r="120" spans="1:13">
      <c r="A120">
        <f t="shared" si="11"/>
        <v>113</v>
      </c>
      <c r="B120" s="5">
        <v>43583</v>
      </c>
      <c r="C120">
        <v>0</v>
      </c>
      <c r="D120" s="3"/>
      <c r="E120">
        <f t="shared" si="12"/>
        <v>13092.10279464797</v>
      </c>
      <c r="F120">
        <f t="shared" si="13"/>
        <v>13092.10279464797</v>
      </c>
      <c r="G120">
        <f t="shared" si="14"/>
        <v>1475.0499215455638</v>
      </c>
      <c r="H120">
        <f t="shared" si="15"/>
        <v>2950.0998430911277</v>
      </c>
      <c r="I120" t="str">
        <f t="shared" si="16"/>
        <v/>
      </c>
      <c r="J120">
        <f t="shared" si="17"/>
        <v>10607.002951556842</v>
      </c>
      <c r="K120">
        <f t="shared" si="18"/>
        <v>10607.002951556842</v>
      </c>
      <c r="L120" t="str">
        <f t="shared" si="19"/>
        <v/>
      </c>
      <c r="M120" t="str">
        <f t="shared" si="10"/>
        <v/>
      </c>
    </row>
    <row r="121" spans="1:13">
      <c r="A121">
        <f t="shared" si="11"/>
        <v>114</v>
      </c>
      <c r="B121" s="5">
        <v>43584</v>
      </c>
      <c r="C121">
        <v>284</v>
      </c>
      <c r="D121" s="3"/>
      <c r="E121">
        <f t="shared" si="12"/>
        <v>13068.06769771445</v>
      </c>
      <c r="F121">
        <f t="shared" si="13"/>
        <v>13068.06769771445</v>
      </c>
      <c r="G121">
        <f t="shared" si="14"/>
        <v>1562.6881780160886</v>
      </c>
      <c r="H121">
        <f t="shared" si="15"/>
        <v>3125.3763560321772</v>
      </c>
      <c r="I121" t="str">
        <f t="shared" si="16"/>
        <v/>
      </c>
      <c r="J121">
        <f t="shared" si="17"/>
        <v>10407.691341682274</v>
      </c>
      <c r="K121">
        <f t="shared" si="18"/>
        <v>10407.691341682274</v>
      </c>
      <c r="L121" t="str">
        <f t="shared" si="19"/>
        <v/>
      </c>
      <c r="M121" t="str">
        <f t="shared" si="10"/>
        <v/>
      </c>
    </row>
    <row r="122" spans="1:13">
      <c r="A122">
        <f t="shared" si="11"/>
        <v>115</v>
      </c>
      <c r="B122" s="5">
        <v>43585</v>
      </c>
      <c r="C122">
        <v>529</v>
      </c>
      <c r="D122" s="3"/>
      <c r="E122">
        <f t="shared" si="12"/>
        <v>13289.598106072926</v>
      </c>
      <c r="F122">
        <f t="shared" si="13"/>
        <v>13289.598106072926</v>
      </c>
      <c r="G122">
        <f t="shared" si="14"/>
        <v>1883.6598457230248</v>
      </c>
      <c r="H122">
        <f t="shared" si="15"/>
        <v>3767.3196914460495</v>
      </c>
      <c r="I122" t="str">
        <f t="shared" si="16"/>
        <v/>
      </c>
      <c r="J122">
        <f t="shared" si="17"/>
        <v>9987.2784146268768</v>
      </c>
      <c r="K122">
        <f t="shared" si="18"/>
        <v>9987.2784146268768</v>
      </c>
      <c r="L122" t="str">
        <f t="shared" si="19"/>
        <v/>
      </c>
      <c r="M122" t="str">
        <f t="shared" si="10"/>
        <v/>
      </c>
    </row>
    <row r="123" spans="1:13">
      <c r="A123">
        <f t="shared" si="11"/>
        <v>116</v>
      </c>
      <c r="B123" s="5">
        <v>43586</v>
      </c>
      <c r="C123">
        <v>80</v>
      </c>
      <c r="D123" s="3"/>
      <c r="E123">
        <f t="shared" si="12"/>
        <v>13056.916277567489</v>
      </c>
      <c r="F123">
        <f t="shared" si="13"/>
        <v>13056.916277567489</v>
      </c>
      <c r="G123">
        <f t="shared" si="14"/>
        <v>1712.9030909041269</v>
      </c>
      <c r="H123">
        <f t="shared" si="15"/>
        <v>3425.8061818082538</v>
      </c>
      <c r="I123" t="str">
        <f t="shared" si="16"/>
        <v/>
      </c>
      <c r="J123">
        <f t="shared" si="17"/>
        <v>10096.110095759235</v>
      </c>
      <c r="K123">
        <f t="shared" si="18"/>
        <v>10096.110095759235</v>
      </c>
      <c r="L123" t="str">
        <f t="shared" si="19"/>
        <v/>
      </c>
      <c r="M123" t="str">
        <f t="shared" si="10"/>
        <v/>
      </c>
    </row>
    <row r="124" spans="1:13">
      <c r="A124">
        <f t="shared" si="11"/>
        <v>117</v>
      </c>
      <c r="B124" s="5">
        <v>43587</v>
      </c>
      <c r="C124">
        <v>394</v>
      </c>
      <c r="D124" s="3"/>
      <c r="E124">
        <f t="shared" si="12"/>
        <v>13143.709060033456</v>
      </c>
      <c r="F124">
        <f t="shared" si="13"/>
        <v>13143.709060033456</v>
      </c>
      <c r="G124">
        <f t="shared" si="14"/>
        <v>1878.877833918564</v>
      </c>
      <c r="H124">
        <f t="shared" si="15"/>
        <v>3757.7556678371279</v>
      </c>
      <c r="I124" t="str">
        <f t="shared" si="16"/>
        <v/>
      </c>
      <c r="J124">
        <f t="shared" si="17"/>
        <v>9850.9533921963284</v>
      </c>
      <c r="K124">
        <f t="shared" si="18"/>
        <v>9850.9533921963284</v>
      </c>
      <c r="L124" t="str">
        <f t="shared" si="19"/>
        <v/>
      </c>
      <c r="M124" t="str">
        <f t="shared" si="10"/>
        <v/>
      </c>
    </row>
    <row r="125" spans="1:13">
      <c r="A125">
        <f t="shared" si="11"/>
        <v>118</v>
      </c>
      <c r="B125" s="5">
        <v>43588</v>
      </c>
      <c r="C125">
        <v>512</v>
      </c>
      <c r="D125" s="3"/>
      <c r="E125">
        <f t="shared" si="12"/>
        <v>13346.45975471724</v>
      </c>
      <c r="F125">
        <f t="shared" si="13"/>
        <v>13346.45975471724</v>
      </c>
      <c r="G125">
        <f t="shared" si="14"/>
        <v>2140.7576705544952</v>
      </c>
      <c r="H125">
        <f t="shared" si="15"/>
        <v>4281.5153411089905</v>
      </c>
      <c r="I125" t="str">
        <f t="shared" si="16"/>
        <v/>
      </c>
      <c r="J125">
        <f t="shared" si="17"/>
        <v>9529.9444136082493</v>
      </c>
      <c r="K125">
        <f t="shared" si="18"/>
        <v>9529.9444136082493</v>
      </c>
      <c r="L125" t="str">
        <f t="shared" si="19"/>
        <v/>
      </c>
      <c r="M125" t="str">
        <f t="shared" si="10"/>
        <v/>
      </c>
    </row>
    <row r="126" spans="1:13">
      <c r="A126">
        <f t="shared" si="11"/>
        <v>119</v>
      </c>
      <c r="B126" s="5">
        <v>43589</v>
      </c>
      <c r="C126">
        <v>145.43520000000001</v>
      </c>
      <c r="D126" s="3"/>
      <c r="E126">
        <f t="shared" si="12"/>
        <v>13177.875267525027</v>
      </c>
      <c r="F126">
        <f t="shared" si="13"/>
        <v>13177.875267525027</v>
      </c>
      <c r="G126">
        <f t="shared" si="14"/>
        <v>2001.2107133243721</v>
      </c>
      <c r="H126">
        <f t="shared" si="15"/>
        <v>4002.4214266487443</v>
      </c>
      <c r="I126" t="str">
        <f t="shared" si="16"/>
        <v/>
      </c>
      <c r="J126">
        <f t="shared" si="17"/>
        <v>9640.4538408762819</v>
      </c>
      <c r="K126">
        <f t="shared" si="18"/>
        <v>9640.4538408762819</v>
      </c>
      <c r="L126" t="str">
        <f t="shared" si="19"/>
        <v/>
      </c>
      <c r="M126" t="str">
        <f t="shared" si="10"/>
        <v/>
      </c>
    </row>
    <row r="127" spans="1:13">
      <c r="A127">
        <f t="shared" si="11"/>
        <v>120</v>
      </c>
      <c r="B127" s="5">
        <v>43590</v>
      </c>
      <c r="C127">
        <v>0</v>
      </c>
      <c r="D127" s="3"/>
      <c r="E127">
        <f t="shared" si="12"/>
        <v>12867.822088973046</v>
      </c>
      <c r="F127">
        <f t="shared" si="13"/>
        <v>12867.822088973046</v>
      </c>
      <c r="G127">
        <f t="shared" si="14"/>
        <v>1734.8053401241946</v>
      </c>
      <c r="H127">
        <f t="shared" si="15"/>
        <v>3469.6106802483891</v>
      </c>
      <c r="I127" t="str">
        <f t="shared" si="16"/>
        <v/>
      </c>
      <c r="J127">
        <f t="shared" si="17"/>
        <v>9863.2114087246555</v>
      </c>
      <c r="K127">
        <f t="shared" si="18"/>
        <v>9863.2114087246555</v>
      </c>
      <c r="L127" t="str">
        <f t="shared" si="19"/>
        <v/>
      </c>
      <c r="M127" t="str">
        <f t="shared" si="10"/>
        <v/>
      </c>
    </row>
    <row r="128" spans="1:13">
      <c r="A128">
        <f t="shared" si="11"/>
        <v>121</v>
      </c>
      <c r="B128" s="5">
        <v>43591</v>
      </c>
      <c r="C128">
        <v>418</v>
      </c>
      <c r="D128" s="3"/>
      <c r="E128">
        <f t="shared" si="12"/>
        <v>12983.063938760502</v>
      </c>
      <c r="F128">
        <f t="shared" si="13"/>
        <v>12983.063938760502</v>
      </c>
      <c r="G128">
        <f t="shared" si="14"/>
        <v>1921.8644097222611</v>
      </c>
      <c r="H128">
        <f t="shared" si="15"/>
        <v>3843.7288194445223</v>
      </c>
      <c r="I128" t="str">
        <f t="shared" si="16"/>
        <v/>
      </c>
      <c r="J128">
        <f t="shared" si="17"/>
        <v>9604.3351193159797</v>
      </c>
      <c r="K128">
        <f t="shared" si="18"/>
        <v>9604.3351193159797</v>
      </c>
      <c r="L128" t="str">
        <f t="shared" si="19"/>
        <v/>
      </c>
      <c r="M128" t="str">
        <f t="shared" si="10"/>
        <v/>
      </c>
    </row>
    <row r="129" spans="1:13">
      <c r="A129">
        <f t="shared" si="11"/>
        <v>122</v>
      </c>
      <c r="B129" s="5">
        <v>43592</v>
      </c>
      <c r="C129">
        <v>774</v>
      </c>
      <c r="D129" s="3"/>
      <c r="E129">
        <f t="shared" si="12"/>
        <v>13451.594342195385</v>
      </c>
      <c r="F129">
        <f t="shared" si="13"/>
        <v>13451.594342195385</v>
      </c>
      <c r="G129">
        <f t="shared" si="14"/>
        <v>2440.0217831046562</v>
      </c>
      <c r="H129">
        <f t="shared" si="15"/>
        <v>4880.0435662093123</v>
      </c>
      <c r="I129" t="str">
        <f t="shared" si="16"/>
        <v/>
      </c>
      <c r="J129">
        <f t="shared" si="17"/>
        <v>9036.5507759860739</v>
      </c>
      <c r="K129">
        <f t="shared" si="18"/>
        <v>9036.5507759860739</v>
      </c>
      <c r="L129" t="str">
        <f t="shared" si="19"/>
        <v/>
      </c>
      <c r="M129" t="str">
        <f t="shared" si="10"/>
        <v/>
      </c>
    </row>
    <row r="130" spans="1:13">
      <c r="A130">
        <f t="shared" si="11"/>
        <v>123</v>
      </c>
      <c r="B130" s="5">
        <v>43593</v>
      </c>
      <c r="C130">
        <v>0</v>
      </c>
      <c r="D130" s="3"/>
      <c r="E130">
        <f t="shared" si="12"/>
        <v>13135.101015485301</v>
      </c>
      <c r="F130">
        <f t="shared" si="13"/>
        <v>13135.101015485301</v>
      </c>
      <c r="G130">
        <f t="shared" si="14"/>
        <v>2115.2009586824574</v>
      </c>
      <c r="H130">
        <f t="shared" si="15"/>
        <v>4230.4019173649149</v>
      </c>
      <c r="I130" t="str">
        <f t="shared" si="16"/>
        <v/>
      </c>
      <c r="J130">
        <f t="shared" si="17"/>
        <v>9369.6990981203853</v>
      </c>
      <c r="K130">
        <f t="shared" si="18"/>
        <v>9369.6990981203853</v>
      </c>
      <c r="L130" t="str">
        <f t="shared" si="19"/>
        <v/>
      </c>
      <c r="M130" t="str">
        <f t="shared" si="10"/>
        <v/>
      </c>
    </row>
    <row r="131" spans="1:13">
      <c r="A131">
        <f t="shared" si="11"/>
        <v>124</v>
      </c>
      <c r="B131" s="5">
        <v>43594</v>
      </c>
      <c r="C131">
        <v>349</v>
      </c>
      <c r="D131" s="3"/>
      <c r="E131">
        <f t="shared" si="12"/>
        <v>13175.054242938526</v>
      </c>
      <c r="F131">
        <f t="shared" si="13"/>
        <v>13175.054242938526</v>
      </c>
      <c r="G131">
        <f t="shared" si="14"/>
        <v>2182.6209646122193</v>
      </c>
      <c r="H131">
        <f t="shared" si="15"/>
        <v>4365.2419292244385</v>
      </c>
      <c r="I131" t="str">
        <f t="shared" si="16"/>
        <v/>
      </c>
      <c r="J131">
        <f t="shared" si="17"/>
        <v>9274.8123137140865</v>
      </c>
      <c r="K131">
        <f t="shared" si="18"/>
        <v>9274.8123137140865</v>
      </c>
      <c r="L131" t="str">
        <f t="shared" si="19"/>
        <v/>
      </c>
      <c r="M131" t="str">
        <f t="shared" ref="M131:M150" si="20">IF(L131="","",(ABS(L131)/D131)*100)</f>
        <v/>
      </c>
    </row>
    <row r="132" spans="1:13">
      <c r="A132">
        <f t="shared" si="11"/>
        <v>125</v>
      </c>
      <c r="B132" s="5">
        <v>43595</v>
      </c>
      <c r="C132">
        <v>774</v>
      </c>
      <c r="D132" s="3"/>
      <c r="E132">
        <f t="shared" si="12"/>
        <v>13639.067438336977</v>
      </c>
      <c r="F132">
        <f t="shared" si="13"/>
        <v>13639.067438336977</v>
      </c>
      <c r="G132">
        <f t="shared" si="14"/>
        <v>2666.065877753756</v>
      </c>
      <c r="H132">
        <f t="shared" si="15"/>
        <v>5332.131755507512</v>
      </c>
      <c r="I132" t="str">
        <f t="shared" si="16"/>
        <v/>
      </c>
      <c r="J132">
        <f t="shared" si="17"/>
        <v>8771.9356828294658</v>
      </c>
      <c r="K132">
        <f t="shared" si="18"/>
        <v>8771.9356828294658</v>
      </c>
      <c r="L132" t="str">
        <f t="shared" si="19"/>
        <v/>
      </c>
      <c r="M132" t="str">
        <f t="shared" si="20"/>
        <v/>
      </c>
    </row>
    <row r="133" spans="1:13">
      <c r="A133">
        <f t="shared" si="11"/>
        <v>126</v>
      </c>
      <c r="B133" s="5">
        <v>43596</v>
      </c>
      <c r="C133">
        <v>692</v>
      </c>
      <c r="D133" s="3"/>
      <c r="E133">
        <f t="shared" si="12"/>
        <v>14010.1631858766</v>
      </c>
      <c r="F133">
        <f t="shared" si="13"/>
        <v>14010.1631858766</v>
      </c>
      <c r="G133">
        <f t="shared" si="14"/>
        <v>3003.1535887028003</v>
      </c>
      <c r="H133">
        <f t="shared" si="15"/>
        <v>6006.3071774056007</v>
      </c>
      <c r="I133" t="str">
        <f t="shared" si="16"/>
        <v/>
      </c>
      <c r="J133">
        <f t="shared" si="17"/>
        <v>8468.8560084709989</v>
      </c>
      <c r="K133">
        <f t="shared" si="18"/>
        <v>8468.8560084709989</v>
      </c>
      <c r="L133" t="str">
        <f t="shared" si="19"/>
        <v/>
      </c>
      <c r="M133" t="str">
        <f t="shared" si="20"/>
        <v/>
      </c>
    </row>
    <row r="134" spans="1:13">
      <c r="A134">
        <f t="shared" si="11"/>
        <v>127</v>
      </c>
      <c r="B134" s="5">
        <v>43597</v>
      </c>
      <c r="C134">
        <v>0</v>
      </c>
      <c r="D134" s="3"/>
      <c r="E134">
        <f t="shared" si="12"/>
        <v>13680.527676386089</v>
      </c>
      <c r="F134">
        <f t="shared" si="13"/>
        <v>13680.527676386089</v>
      </c>
      <c r="G134">
        <f t="shared" si="14"/>
        <v>2603.3674756019041</v>
      </c>
      <c r="H134">
        <f t="shared" si="15"/>
        <v>5206.7349512038081</v>
      </c>
      <c r="I134" t="str">
        <f t="shared" si="16"/>
        <v/>
      </c>
      <c r="J134">
        <f t="shared" si="17"/>
        <v>8938.7927251822803</v>
      </c>
      <c r="K134">
        <f t="shared" si="18"/>
        <v>8938.7927251822803</v>
      </c>
      <c r="L134" t="str">
        <f t="shared" si="19"/>
        <v/>
      </c>
      <c r="M134" t="str">
        <f t="shared" si="20"/>
        <v/>
      </c>
    </row>
    <row r="135" spans="1:13">
      <c r="A135">
        <f t="shared" si="11"/>
        <v>128</v>
      </c>
      <c r="B135" s="5">
        <v>43598</v>
      </c>
      <c r="C135">
        <v>475</v>
      </c>
      <c r="D135" s="3"/>
      <c r="E135">
        <f t="shared" si="12"/>
        <v>13833.647934453418</v>
      </c>
      <c r="F135">
        <f t="shared" si="13"/>
        <v>13833.647934453418</v>
      </c>
      <c r="G135">
        <f t="shared" si="14"/>
        <v>2731.8017295277109</v>
      </c>
      <c r="H135">
        <f t="shared" si="15"/>
        <v>5463.6034590554218</v>
      </c>
      <c r="I135" t="str">
        <f t="shared" si="16"/>
        <v/>
      </c>
      <c r="J135">
        <f t="shared" si="17"/>
        <v>8835.0444753979973</v>
      </c>
      <c r="K135">
        <f t="shared" si="18"/>
        <v>8835.0444753979973</v>
      </c>
      <c r="L135" t="str">
        <f t="shared" si="19"/>
        <v/>
      </c>
      <c r="M135" t="str">
        <f t="shared" si="20"/>
        <v/>
      </c>
    </row>
    <row r="136" spans="1:13">
      <c r="A136">
        <f t="shared" ref="A136:A199" si="21">A135+1</f>
        <v>129</v>
      </c>
      <c r="B136" s="5">
        <v>43599</v>
      </c>
      <c r="C136">
        <v>835</v>
      </c>
      <c r="D136" s="3"/>
      <c r="E136">
        <f t="shared" ref="E136:E199" si="22">(E135*EXP(-1/$O$5)+C136)</f>
        <v>14343.165531109051</v>
      </c>
      <c r="F136">
        <f t="shared" ref="F136:F199" si="23">E136*$O$3</f>
        <v>14343.165531109051</v>
      </c>
      <c r="G136">
        <f t="shared" ref="G136:G199" si="24">(G135*EXP(-1/$O$6)+C136)</f>
        <v>3203.1385458268956</v>
      </c>
      <c r="H136">
        <f t="shared" ref="H136:H199" si="25">G136*$O$4</f>
        <v>6406.2770916537911</v>
      </c>
      <c r="I136" t="str">
        <f t="shared" ref="I136:I199" si="26">IF(ISBLANK(D136),"",($O$2+((E135*EXP(-1/$O$5))*$O$3)-((G135*EXP(-1/$O$6))*$O$4)))</f>
        <v/>
      </c>
      <c r="J136">
        <f t="shared" ref="J136:J199" si="27">$O$2+F136-H136</f>
        <v>8401.8884394552588</v>
      </c>
      <c r="K136">
        <f t="shared" ref="K136:K199" si="28">IF(I136="",J136,I136)</f>
        <v>8401.8884394552588</v>
      </c>
      <c r="L136" t="str">
        <f t="shared" ref="L136:L199" si="29">IF(ISBLANK(D136),"",(K136-D136))</f>
        <v/>
      </c>
      <c r="M136" t="str">
        <f t="shared" si="20"/>
        <v/>
      </c>
    </row>
    <row r="137" spans="1:13">
      <c r="A137">
        <f t="shared" si="21"/>
        <v>130</v>
      </c>
      <c r="B137" s="5">
        <v>43600</v>
      </c>
      <c r="C137">
        <v>686</v>
      </c>
      <c r="D137" s="3"/>
      <c r="E137">
        <f t="shared" si="22"/>
        <v>14691.695038094373</v>
      </c>
      <c r="F137">
        <f t="shared" si="23"/>
        <v>14691.695038094373</v>
      </c>
      <c r="G137">
        <f t="shared" si="24"/>
        <v>3462.7300152152702</v>
      </c>
      <c r="H137">
        <f t="shared" si="25"/>
        <v>6925.4600304305404</v>
      </c>
      <c r="I137" t="str">
        <f t="shared" si="26"/>
        <v/>
      </c>
      <c r="J137">
        <f t="shared" si="27"/>
        <v>8231.2350076638322</v>
      </c>
      <c r="K137">
        <f t="shared" si="28"/>
        <v>8231.2350076638322</v>
      </c>
      <c r="L137" t="str">
        <f t="shared" si="29"/>
        <v/>
      </c>
      <c r="M137" t="str">
        <f t="shared" si="20"/>
        <v/>
      </c>
    </row>
    <row r="138" spans="1:13">
      <c r="A138">
        <f t="shared" si="21"/>
        <v>131</v>
      </c>
      <c r="B138" s="5">
        <v>43601</v>
      </c>
      <c r="C138">
        <v>0</v>
      </c>
      <c r="D138" s="3"/>
      <c r="E138">
        <f t="shared" si="22"/>
        <v>14346.024233628405</v>
      </c>
      <c r="F138">
        <f t="shared" si="23"/>
        <v>14346.024233628405</v>
      </c>
      <c r="G138">
        <f t="shared" si="24"/>
        <v>3001.7641229917276</v>
      </c>
      <c r="H138">
        <f t="shared" si="25"/>
        <v>6003.5282459834552</v>
      </c>
      <c r="I138" t="str">
        <f t="shared" si="26"/>
        <v/>
      </c>
      <c r="J138">
        <f t="shared" si="27"/>
        <v>8807.4959876449502</v>
      </c>
      <c r="K138">
        <f t="shared" si="28"/>
        <v>8807.4959876449502</v>
      </c>
      <c r="L138" t="str">
        <f t="shared" si="29"/>
        <v/>
      </c>
      <c r="M138" t="str">
        <f t="shared" si="20"/>
        <v/>
      </c>
    </row>
    <row r="139" spans="1:13">
      <c r="A139">
        <f t="shared" si="21"/>
        <v>132</v>
      </c>
      <c r="B139" s="5">
        <v>43602</v>
      </c>
      <c r="C139">
        <v>372</v>
      </c>
      <c r="D139" s="3"/>
      <c r="E139">
        <f t="shared" si="22"/>
        <v>14380.486480165084</v>
      </c>
      <c r="F139">
        <f t="shared" si="23"/>
        <v>14380.486480165084</v>
      </c>
      <c r="G139">
        <f t="shared" si="24"/>
        <v>2974.1629784845145</v>
      </c>
      <c r="H139">
        <f t="shared" si="25"/>
        <v>5948.325956969029</v>
      </c>
      <c r="I139" t="str">
        <f t="shared" si="26"/>
        <v/>
      </c>
      <c r="J139">
        <f t="shared" si="27"/>
        <v>8897.1605231960548</v>
      </c>
      <c r="K139">
        <f t="shared" si="28"/>
        <v>8897.1605231960548</v>
      </c>
      <c r="L139" t="str">
        <f t="shared" si="29"/>
        <v/>
      </c>
      <c r="M139" t="str">
        <f t="shared" si="20"/>
        <v/>
      </c>
    </row>
    <row r="140" spans="1:13">
      <c r="A140">
        <f t="shared" si="21"/>
        <v>133</v>
      </c>
      <c r="B140" s="5">
        <v>43603</v>
      </c>
      <c r="C140">
        <v>762</v>
      </c>
      <c r="D140" s="3"/>
      <c r="E140">
        <f t="shared" si="22"/>
        <v>14804.137888166581</v>
      </c>
      <c r="F140">
        <f t="shared" si="23"/>
        <v>14804.137888166581</v>
      </c>
      <c r="G140">
        <f t="shared" si="24"/>
        <v>3340.2361563034005</v>
      </c>
      <c r="H140">
        <f t="shared" si="25"/>
        <v>6680.4723126068011</v>
      </c>
      <c r="I140" t="str">
        <f t="shared" si="26"/>
        <v/>
      </c>
      <c r="J140">
        <f t="shared" si="27"/>
        <v>8588.6655755597785</v>
      </c>
      <c r="K140">
        <f t="shared" si="28"/>
        <v>8588.6655755597785</v>
      </c>
      <c r="L140" t="str">
        <f t="shared" si="29"/>
        <v/>
      </c>
      <c r="M140" t="str">
        <f t="shared" si="20"/>
        <v/>
      </c>
    </row>
    <row r="141" spans="1:13">
      <c r="A141">
        <f t="shared" si="21"/>
        <v>134</v>
      </c>
      <c r="B141" s="5">
        <v>43604</v>
      </c>
      <c r="C141">
        <v>132.2568</v>
      </c>
      <c r="D141" s="3"/>
      <c r="E141">
        <f t="shared" si="22"/>
        <v>14588.078293090399</v>
      </c>
      <c r="F141">
        <f t="shared" si="23"/>
        <v>14588.078293090399</v>
      </c>
      <c r="G141">
        <f t="shared" si="24"/>
        <v>3027.8337038459113</v>
      </c>
      <c r="H141">
        <f t="shared" si="25"/>
        <v>6055.6674076918225</v>
      </c>
      <c r="I141" t="str">
        <f t="shared" si="26"/>
        <v/>
      </c>
      <c r="J141">
        <f t="shared" si="27"/>
        <v>8997.4108853985763</v>
      </c>
      <c r="K141">
        <f t="shared" si="28"/>
        <v>8997.4108853985763</v>
      </c>
      <c r="L141" t="str">
        <f t="shared" si="29"/>
        <v/>
      </c>
      <c r="M141" t="str">
        <f t="shared" si="20"/>
        <v/>
      </c>
    </row>
    <row r="142" spans="1:13">
      <c r="A142">
        <f t="shared" si="21"/>
        <v>135</v>
      </c>
      <c r="B142" s="5">
        <v>43605</v>
      </c>
      <c r="C142">
        <v>485</v>
      </c>
      <c r="D142" s="3"/>
      <c r="E142">
        <f t="shared" si="22"/>
        <v>14729.84541586896</v>
      </c>
      <c r="F142">
        <f t="shared" si="23"/>
        <v>14729.84541586896</v>
      </c>
      <c r="G142">
        <f t="shared" si="24"/>
        <v>3109.762121982757</v>
      </c>
      <c r="H142">
        <f t="shared" si="25"/>
        <v>6219.524243965514</v>
      </c>
      <c r="I142" t="str">
        <f t="shared" si="26"/>
        <v/>
      </c>
      <c r="J142">
        <f t="shared" si="27"/>
        <v>8975.3211719034462</v>
      </c>
      <c r="K142">
        <f t="shared" si="28"/>
        <v>8975.3211719034462</v>
      </c>
      <c r="L142" t="str">
        <f t="shared" si="29"/>
        <v/>
      </c>
      <c r="M142" t="str">
        <f t="shared" si="20"/>
        <v/>
      </c>
    </row>
    <row r="143" spans="1:13">
      <c r="A143">
        <f t="shared" si="21"/>
        <v>136</v>
      </c>
      <c r="B143" s="5">
        <v>43606</v>
      </c>
      <c r="C143">
        <v>778</v>
      </c>
      <c r="D143" s="3"/>
      <c r="E143">
        <f t="shared" si="22"/>
        <v>15161.276997360377</v>
      </c>
      <c r="F143">
        <f t="shared" si="23"/>
        <v>15161.276997360377</v>
      </c>
      <c r="G143">
        <f t="shared" si="24"/>
        <v>3473.7840570270805</v>
      </c>
      <c r="H143">
        <f t="shared" si="25"/>
        <v>6947.568114054161</v>
      </c>
      <c r="I143" t="str">
        <f t="shared" si="26"/>
        <v/>
      </c>
      <c r="J143">
        <f t="shared" si="27"/>
        <v>8678.7088833062153</v>
      </c>
      <c r="K143">
        <f t="shared" si="28"/>
        <v>8678.7088833062153</v>
      </c>
      <c r="L143" t="str">
        <f t="shared" si="29"/>
        <v/>
      </c>
      <c r="M143" t="str">
        <f t="shared" si="20"/>
        <v/>
      </c>
    </row>
    <row r="144" spans="1:13">
      <c r="A144">
        <f t="shared" si="21"/>
        <v>137</v>
      </c>
      <c r="B144" s="5">
        <v>43607</v>
      </c>
      <c r="C144">
        <v>680</v>
      </c>
      <c r="D144" s="3"/>
      <c r="E144">
        <f t="shared" si="22"/>
        <v>15484.557721414345</v>
      </c>
      <c r="F144">
        <f t="shared" si="23"/>
        <v>15484.557721414345</v>
      </c>
      <c r="G144">
        <f t="shared" si="24"/>
        <v>3691.3466275413007</v>
      </c>
      <c r="H144">
        <f t="shared" si="25"/>
        <v>7382.6932550826014</v>
      </c>
      <c r="I144" t="str">
        <f t="shared" si="26"/>
        <v/>
      </c>
      <c r="J144">
        <f t="shared" si="27"/>
        <v>8566.8644663317427</v>
      </c>
      <c r="K144">
        <f t="shared" si="28"/>
        <v>8566.8644663317427</v>
      </c>
      <c r="L144" t="str">
        <f t="shared" si="29"/>
        <v/>
      </c>
      <c r="M144" t="str">
        <f t="shared" si="20"/>
        <v/>
      </c>
    </row>
    <row r="145" spans="1:13">
      <c r="A145">
        <f t="shared" si="21"/>
        <v>138</v>
      </c>
      <c r="B145" s="5">
        <v>43608</v>
      </c>
      <c r="C145">
        <v>0</v>
      </c>
      <c r="D145" s="3"/>
      <c r="E145">
        <f t="shared" si="22"/>
        <v>15120.232195293482</v>
      </c>
      <c r="F145">
        <f t="shared" si="23"/>
        <v>15120.232195293482</v>
      </c>
      <c r="G145">
        <f t="shared" si="24"/>
        <v>3199.9468117329184</v>
      </c>
      <c r="H145">
        <f t="shared" si="25"/>
        <v>6399.8936234658368</v>
      </c>
      <c r="I145" t="str">
        <f t="shared" si="26"/>
        <v/>
      </c>
      <c r="J145">
        <f t="shared" si="27"/>
        <v>9185.338571827644</v>
      </c>
      <c r="K145">
        <f t="shared" si="28"/>
        <v>9185.338571827644</v>
      </c>
      <c r="L145" t="str">
        <f t="shared" si="29"/>
        <v/>
      </c>
      <c r="M145" t="str">
        <f t="shared" si="20"/>
        <v/>
      </c>
    </row>
    <row r="146" spans="1:13">
      <c r="A146">
        <f t="shared" si="21"/>
        <v>139</v>
      </c>
      <c r="B146" s="5">
        <v>43609</v>
      </c>
      <c r="C146">
        <v>93</v>
      </c>
      <c r="D146" s="3"/>
      <c r="E146">
        <f t="shared" si="22"/>
        <v>14857.478634311778</v>
      </c>
      <c r="F146">
        <f t="shared" si="23"/>
        <v>14857.478634311778</v>
      </c>
      <c r="G146">
        <f t="shared" si="24"/>
        <v>2866.9631714673219</v>
      </c>
      <c r="H146">
        <f t="shared" si="25"/>
        <v>5733.9263429346438</v>
      </c>
      <c r="I146" t="str">
        <f t="shared" si="26"/>
        <v/>
      </c>
      <c r="J146">
        <f t="shared" si="27"/>
        <v>9588.5522913771347</v>
      </c>
      <c r="K146">
        <f t="shared" si="28"/>
        <v>9588.5522913771347</v>
      </c>
      <c r="L146" t="str">
        <f t="shared" si="29"/>
        <v/>
      </c>
      <c r="M146" t="str">
        <f t="shared" si="20"/>
        <v/>
      </c>
    </row>
    <row r="147" spans="1:13">
      <c r="A147">
        <f t="shared" si="21"/>
        <v>140</v>
      </c>
      <c r="B147" s="5">
        <v>43610</v>
      </c>
      <c r="C147">
        <v>200.34520000000001</v>
      </c>
      <c r="D147" s="3"/>
      <c r="E147">
        <f t="shared" si="22"/>
        <v>14708.252421446088</v>
      </c>
      <c r="F147">
        <f t="shared" si="23"/>
        <v>14708.252421446088</v>
      </c>
      <c r="G147">
        <f t="shared" si="24"/>
        <v>2685.652212742712</v>
      </c>
      <c r="H147">
        <f t="shared" si="25"/>
        <v>5371.304425485424</v>
      </c>
      <c r="I147" t="str">
        <f t="shared" si="26"/>
        <v/>
      </c>
      <c r="J147">
        <f t="shared" si="27"/>
        <v>9801.9479959606651</v>
      </c>
      <c r="K147">
        <f t="shared" si="28"/>
        <v>9801.9479959606651</v>
      </c>
      <c r="L147" t="str">
        <f t="shared" si="29"/>
        <v/>
      </c>
      <c r="M147" t="str">
        <f t="shared" si="20"/>
        <v/>
      </c>
    </row>
    <row r="148" spans="1:13">
      <c r="A148">
        <f t="shared" si="21"/>
        <v>141</v>
      </c>
      <c r="B148" s="5">
        <v>43611</v>
      </c>
      <c r="C148">
        <v>125.66760000000001</v>
      </c>
      <c r="D148" s="3"/>
      <c r="E148">
        <f t="shared" si="22"/>
        <v>14487.859649676404</v>
      </c>
      <c r="F148">
        <f t="shared" si="23"/>
        <v>14487.859649676404</v>
      </c>
      <c r="G148">
        <f t="shared" si="24"/>
        <v>2453.8001496418301</v>
      </c>
      <c r="H148">
        <f t="shared" si="25"/>
        <v>4907.6002992836602</v>
      </c>
      <c r="I148" t="str">
        <f t="shared" si="26"/>
        <v/>
      </c>
      <c r="J148">
        <f t="shared" si="27"/>
        <v>10045.259350392744</v>
      </c>
      <c r="K148">
        <f t="shared" si="28"/>
        <v>10045.259350392744</v>
      </c>
      <c r="L148" t="str">
        <f t="shared" si="29"/>
        <v/>
      </c>
      <c r="M148" t="str">
        <f t="shared" si="20"/>
        <v/>
      </c>
    </row>
    <row r="149" spans="1:13">
      <c r="A149">
        <f t="shared" si="21"/>
        <v>142</v>
      </c>
      <c r="B149" s="5">
        <v>43612</v>
      </c>
      <c r="C149">
        <v>835</v>
      </c>
      <c r="D149" s="3"/>
      <c r="E149">
        <f t="shared" si="22"/>
        <v>14981.984748100496</v>
      </c>
      <c r="F149">
        <f t="shared" si="23"/>
        <v>14981.984748100496</v>
      </c>
      <c r="G149">
        <f t="shared" si="24"/>
        <v>2962.1451201281911</v>
      </c>
      <c r="H149">
        <f t="shared" si="25"/>
        <v>5924.2902402563823</v>
      </c>
      <c r="I149" t="str">
        <f t="shared" si="26"/>
        <v/>
      </c>
      <c r="J149">
        <f t="shared" si="27"/>
        <v>9522.6945078441131</v>
      </c>
      <c r="K149">
        <f t="shared" si="28"/>
        <v>9522.6945078441131</v>
      </c>
      <c r="L149" t="str">
        <f t="shared" si="29"/>
        <v/>
      </c>
      <c r="M149" t="str">
        <f t="shared" si="20"/>
        <v/>
      </c>
    </row>
    <row r="150" spans="1:13">
      <c r="A150">
        <f t="shared" si="21"/>
        <v>143</v>
      </c>
      <c r="B150" s="5">
        <v>43613</v>
      </c>
      <c r="C150">
        <v>309</v>
      </c>
      <c r="D150" s="3"/>
      <c r="E150">
        <f t="shared" si="22"/>
        <v>14938.483916375875</v>
      </c>
      <c r="F150">
        <f t="shared" si="23"/>
        <v>14938.483916375875</v>
      </c>
      <c r="G150">
        <f t="shared" si="24"/>
        <v>2876.8181404919756</v>
      </c>
      <c r="H150">
        <f t="shared" si="25"/>
        <v>5753.6362809839511</v>
      </c>
      <c r="I150" t="str">
        <f t="shared" si="26"/>
        <v/>
      </c>
      <c r="J150">
        <f t="shared" si="27"/>
        <v>9649.847635391925</v>
      </c>
      <c r="K150">
        <f t="shared" si="28"/>
        <v>9649.847635391925</v>
      </c>
      <c r="L150" t="str">
        <f t="shared" si="29"/>
        <v/>
      </c>
      <c r="M150" t="str">
        <f t="shared" si="20"/>
        <v/>
      </c>
    </row>
    <row r="151" spans="1:13">
      <c r="A151">
        <f t="shared" si="21"/>
        <v>144</v>
      </c>
      <c r="B151" s="5">
        <v>43614</v>
      </c>
      <c r="C151">
        <v>139</v>
      </c>
      <c r="D151" s="3"/>
      <c r="E151">
        <f t="shared" si="22"/>
        <v>14726.006585850959</v>
      </c>
      <c r="F151">
        <f t="shared" si="23"/>
        <v>14726.006585850959</v>
      </c>
      <c r="G151">
        <f t="shared" si="24"/>
        <v>2632.8500675929067</v>
      </c>
      <c r="H151">
        <f t="shared" si="25"/>
        <v>5265.7001351858135</v>
      </c>
      <c r="I151" t="str">
        <f t="shared" si="26"/>
        <v/>
      </c>
      <c r="J151">
        <f t="shared" si="27"/>
        <v>9925.3064506651463</v>
      </c>
      <c r="K151">
        <f t="shared" si="28"/>
        <v>9925.3064506651463</v>
      </c>
      <c r="L151" t="str">
        <f t="shared" si="29"/>
        <v/>
      </c>
    </row>
    <row r="152" spans="1:13">
      <c r="A152">
        <f t="shared" si="21"/>
        <v>145</v>
      </c>
      <c r="B152" s="5">
        <v>43615</v>
      </c>
      <c r="C152">
        <v>866</v>
      </c>
      <c r="D152" s="3"/>
      <c r="E152">
        <f t="shared" si="22"/>
        <v>15245.528488537928</v>
      </c>
      <c r="F152">
        <f t="shared" si="23"/>
        <v>15245.528488537928</v>
      </c>
      <c r="G152">
        <f t="shared" si="24"/>
        <v>3148.3595369520626</v>
      </c>
      <c r="H152">
        <f t="shared" si="25"/>
        <v>6296.7190739041253</v>
      </c>
      <c r="I152" t="str">
        <f t="shared" si="26"/>
        <v/>
      </c>
      <c r="J152">
        <f t="shared" si="27"/>
        <v>9413.8094146338026</v>
      </c>
      <c r="K152">
        <f t="shared" si="28"/>
        <v>9413.8094146338026</v>
      </c>
      <c r="L152" t="str">
        <f t="shared" si="29"/>
        <v/>
      </c>
    </row>
    <row r="153" spans="1:13">
      <c r="A153">
        <f t="shared" si="21"/>
        <v>146</v>
      </c>
      <c r="B153" s="5">
        <v>43616</v>
      </c>
      <c r="C153">
        <v>409</v>
      </c>
      <c r="D153" s="3"/>
      <c r="E153">
        <f t="shared" si="22"/>
        <v>15295.826917107455</v>
      </c>
      <c r="F153">
        <f t="shared" si="23"/>
        <v>15295.826917107455</v>
      </c>
      <c r="G153">
        <f t="shared" si="24"/>
        <v>3138.2433030514585</v>
      </c>
      <c r="H153">
        <f t="shared" si="25"/>
        <v>6276.486606102917</v>
      </c>
      <c r="I153" t="str">
        <f t="shared" si="26"/>
        <v/>
      </c>
      <c r="J153">
        <f t="shared" si="27"/>
        <v>9484.3403110045383</v>
      </c>
      <c r="K153">
        <f t="shared" si="28"/>
        <v>9484.3403110045383</v>
      </c>
      <c r="L153" t="str">
        <f t="shared" si="29"/>
        <v/>
      </c>
    </row>
    <row r="154" spans="1:13">
      <c r="A154">
        <f t="shared" si="21"/>
        <v>147</v>
      </c>
      <c r="B154" s="5">
        <v>43617</v>
      </c>
      <c r="C154">
        <v>99</v>
      </c>
      <c r="D154" s="3"/>
      <c r="E154">
        <f t="shared" si="22"/>
        <v>15034.941908488699</v>
      </c>
      <c r="F154">
        <f t="shared" si="23"/>
        <v>15034.941908488699</v>
      </c>
      <c r="G154">
        <f t="shared" si="24"/>
        <v>2819.4737634543208</v>
      </c>
      <c r="H154">
        <f t="shared" si="25"/>
        <v>5638.9475269086415</v>
      </c>
      <c r="I154" t="str">
        <f t="shared" si="26"/>
        <v/>
      </c>
      <c r="J154">
        <f t="shared" si="27"/>
        <v>9860.994381580058</v>
      </c>
      <c r="K154">
        <f t="shared" si="28"/>
        <v>9860.994381580058</v>
      </c>
      <c r="L154" t="str">
        <f t="shared" si="29"/>
        <v/>
      </c>
    </row>
    <row r="155" spans="1:13">
      <c r="A155">
        <f t="shared" si="21"/>
        <v>148</v>
      </c>
      <c r="B155" s="5">
        <v>43618</v>
      </c>
      <c r="C155">
        <v>580</v>
      </c>
      <c r="D155" s="3"/>
      <c r="E155">
        <f t="shared" si="22"/>
        <v>15261.195084100458</v>
      </c>
      <c r="F155">
        <f t="shared" si="23"/>
        <v>15261.195084100458</v>
      </c>
      <c r="G155">
        <f t="shared" si="24"/>
        <v>3024.1394944640219</v>
      </c>
      <c r="H155">
        <f t="shared" si="25"/>
        <v>6048.2789889280439</v>
      </c>
      <c r="I155" t="str">
        <f t="shared" si="26"/>
        <v/>
      </c>
      <c r="J155">
        <f t="shared" si="27"/>
        <v>9677.9160951724152</v>
      </c>
      <c r="K155">
        <f t="shared" si="28"/>
        <v>9677.9160951724152</v>
      </c>
      <c r="L155" t="str">
        <f t="shared" si="29"/>
        <v/>
      </c>
    </row>
    <row r="156" spans="1:13">
      <c r="A156">
        <f t="shared" si="21"/>
        <v>149</v>
      </c>
      <c r="B156" s="5">
        <v>43619</v>
      </c>
      <c r="C156">
        <v>320</v>
      </c>
      <c r="D156" s="3">
        <v>437</v>
      </c>
      <c r="E156">
        <f t="shared" si="22"/>
        <v>15222.124904100498</v>
      </c>
      <c r="F156">
        <f t="shared" si="23"/>
        <v>15222.124904100498</v>
      </c>
      <c r="G156">
        <f t="shared" si="24"/>
        <v>2941.5596935125473</v>
      </c>
      <c r="H156">
        <f t="shared" si="25"/>
        <v>5883.1193870250945</v>
      </c>
      <c r="I156">
        <f t="shared" si="26"/>
        <v>10124.005517075402</v>
      </c>
      <c r="J156">
        <f t="shared" si="27"/>
        <v>9804.0055170754022</v>
      </c>
      <c r="K156">
        <f t="shared" si="28"/>
        <v>10124.005517075402</v>
      </c>
      <c r="L156">
        <f t="shared" si="29"/>
        <v>9687.0055170754022</v>
      </c>
    </row>
    <row r="157" spans="1:13">
      <c r="A157">
        <f t="shared" si="21"/>
        <v>150</v>
      </c>
      <c r="B157" s="5">
        <v>43620</v>
      </c>
      <c r="C157">
        <v>0</v>
      </c>
      <c r="D157" s="3"/>
      <c r="E157">
        <f t="shared" si="22"/>
        <v>14863.97397953813</v>
      </c>
      <c r="F157">
        <f t="shared" si="23"/>
        <v>14863.97397953813</v>
      </c>
      <c r="G157">
        <f t="shared" si="24"/>
        <v>2549.9730891019449</v>
      </c>
      <c r="H157">
        <f t="shared" si="25"/>
        <v>5099.9461782038898</v>
      </c>
      <c r="I157" t="str">
        <f t="shared" si="26"/>
        <v/>
      </c>
      <c r="J157">
        <f t="shared" si="27"/>
        <v>10229.027801334239</v>
      </c>
      <c r="K157">
        <f t="shared" si="28"/>
        <v>10229.027801334239</v>
      </c>
      <c r="L157" t="str">
        <f t="shared" si="29"/>
        <v/>
      </c>
    </row>
    <row r="158" spans="1:13">
      <c r="A158">
        <f t="shared" si="21"/>
        <v>151</v>
      </c>
      <c r="B158" s="5">
        <v>43621</v>
      </c>
      <c r="C158">
        <v>542</v>
      </c>
      <c r="D158" s="3"/>
      <c r="E158">
        <f t="shared" si="22"/>
        <v>15056.249742154654</v>
      </c>
      <c r="F158">
        <f t="shared" si="23"/>
        <v>15056.249742154654</v>
      </c>
      <c r="G158">
        <f t="shared" si="24"/>
        <v>2752.5153159001766</v>
      </c>
      <c r="H158">
        <f t="shared" si="25"/>
        <v>5505.0306318003531</v>
      </c>
      <c r="I158" t="str">
        <f t="shared" si="26"/>
        <v/>
      </c>
      <c r="J158">
        <f t="shared" si="27"/>
        <v>10016.219110354301</v>
      </c>
      <c r="K158">
        <f t="shared" si="28"/>
        <v>10016.219110354301</v>
      </c>
      <c r="L158" t="str">
        <f t="shared" si="29"/>
        <v/>
      </c>
    </row>
    <row r="159" spans="1:13">
      <c r="A159">
        <f t="shared" si="21"/>
        <v>152</v>
      </c>
      <c r="B159" s="5">
        <v>43622</v>
      </c>
      <c r="C159">
        <v>455</v>
      </c>
      <c r="D159" s="3"/>
      <c r="E159">
        <f t="shared" si="22"/>
        <v>15157.001580379158</v>
      </c>
      <c r="F159">
        <f t="shared" si="23"/>
        <v>15157.001580379158</v>
      </c>
      <c r="G159">
        <f t="shared" si="24"/>
        <v>2841.0946960777528</v>
      </c>
      <c r="H159">
        <f t="shared" si="25"/>
        <v>5682.1893921555056</v>
      </c>
      <c r="I159" t="str">
        <f t="shared" si="26"/>
        <v/>
      </c>
      <c r="J159">
        <f t="shared" si="27"/>
        <v>9939.8121882236519</v>
      </c>
      <c r="K159">
        <f t="shared" si="28"/>
        <v>9939.8121882236519</v>
      </c>
      <c r="L159" t="str">
        <f t="shared" si="29"/>
        <v/>
      </c>
    </row>
    <row r="160" spans="1:13">
      <c r="A160">
        <f t="shared" si="21"/>
        <v>153</v>
      </c>
      <c r="B160" s="5">
        <v>43623</v>
      </c>
      <c r="C160">
        <v>66</v>
      </c>
      <c r="D160" s="3"/>
      <c r="E160">
        <f t="shared" si="22"/>
        <v>14866.382897783553</v>
      </c>
      <c r="F160">
        <f t="shared" si="23"/>
        <v>14866.382897783553</v>
      </c>
      <c r="G160">
        <f t="shared" si="24"/>
        <v>2528.882203127263</v>
      </c>
      <c r="H160">
        <f t="shared" si="25"/>
        <v>5057.764406254526</v>
      </c>
      <c r="I160" t="str">
        <f t="shared" si="26"/>
        <v/>
      </c>
      <c r="J160">
        <f t="shared" si="27"/>
        <v>10273.618491529027</v>
      </c>
      <c r="K160">
        <f t="shared" si="28"/>
        <v>10273.618491529027</v>
      </c>
      <c r="L160" t="str">
        <f t="shared" si="29"/>
        <v/>
      </c>
    </row>
    <row r="161" spans="1:12">
      <c r="A161">
        <f t="shared" si="21"/>
        <v>154</v>
      </c>
      <c r="B161" s="5">
        <v>43624</v>
      </c>
      <c r="C161">
        <v>623</v>
      </c>
      <c r="D161" s="3">
        <v>440</v>
      </c>
      <c r="E161">
        <f t="shared" si="22"/>
        <v>15139.60198261677</v>
      </c>
      <c r="F161">
        <f t="shared" si="23"/>
        <v>15139.60198261677</v>
      </c>
      <c r="G161">
        <f t="shared" si="24"/>
        <v>2815.2320929625739</v>
      </c>
      <c r="H161">
        <f t="shared" si="25"/>
        <v>5630.4641859251478</v>
      </c>
      <c r="I161">
        <f t="shared" si="26"/>
        <v>10597.137796691622</v>
      </c>
      <c r="J161">
        <f t="shared" si="27"/>
        <v>9974.1377966916225</v>
      </c>
      <c r="K161">
        <f t="shared" si="28"/>
        <v>10597.137796691622</v>
      </c>
      <c r="L161">
        <f t="shared" si="29"/>
        <v>10157.137796691622</v>
      </c>
    </row>
    <row r="162" spans="1:12">
      <c r="A162">
        <f t="shared" si="21"/>
        <v>155</v>
      </c>
      <c r="B162" s="5">
        <v>43625</v>
      </c>
      <c r="C162">
        <v>427</v>
      </c>
      <c r="D162" s="3"/>
      <c r="E162">
        <f t="shared" si="22"/>
        <v>15210.392683209444</v>
      </c>
      <c r="F162">
        <f t="shared" si="23"/>
        <v>15210.392683209444</v>
      </c>
      <c r="G162">
        <f t="shared" si="24"/>
        <v>2867.4624840567039</v>
      </c>
      <c r="H162">
        <f t="shared" si="25"/>
        <v>5734.9249681134079</v>
      </c>
      <c r="I162" t="str">
        <f t="shared" si="26"/>
        <v/>
      </c>
      <c r="J162">
        <f t="shared" si="27"/>
        <v>9940.467715096036</v>
      </c>
      <c r="K162">
        <f t="shared" si="28"/>
        <v>9940.467715096036</v>
      </c>
      <c r="L162" t="str">
        <f t="shared" si="29"/>
        <v/>
      </c>
    </row>
    <row r="163" spans="1:12">
      <c r="A163">
        <f t="shared" si="21"/>
        <v>156</v>
      </c>
      <c r="B163" s="5">
        <v>43626</v>
      </c>
      <c r="C163">
        <v>0</v>
      </c>
      <c r="D163" s="3"/>
      <c r="E163">
        <f t="shared" si="22"/>
        <v>14852.517798016466</v>
      </c>
      <c r="F163">
        <f t="shared" si="23"/>
        <v>14852.517798016466</v>
      </c>
      <c r="G163">
        <f t="shared" si="24"/>
        <v>2485.7398557915139</v>
      </c>
      <c r="H163">
        <f t="shared" si="25"/>
        <v>4971.4797115830279</v>
      </c>
      <c r="I163" t="str">
        <f t="shared" si="26"/>
        <v/>
      </c>
      <c r="J163">
        <f t="shared" si="27"/>
        <v>10346.038086433438</v>
      </c>
      <c r="K163">
        <f t="shared" si="28"/>
        <v>10346.038086433438</v>
      </c>
      <c r="L163" t="str">
        <f t="shared" si="29"/>
        <v/>
      </c>
    </row>
    <row r="164" spans="1:12">
      <c r="A164">
        <f t="shared" si="21"/>
        <v>157</v>
      </c>
      <c r="B164" s="5">
        <v>43627</v>
      </c>
      <c r="C164">
        <v>152</v>
      </c>
      <c r="D164" s="3"/>
      <c r="E164">
        <f t="shared" si="22"/>
        <v>14655.063105261601</v>
      </c>
      <c r="F164">
        <f t="shared" si="23"/>
        <v>14655.063105261601</v>
      </c>
      <c r="G164">
        <f t="shared" si="24"/>
        <v>2306.8329455138669</v>
      </c>
      <c r="H164">
        <f t="shared" si="25"/>
        <v>4613.6658910277338</v>
      </c>
      <c r="I164" t="str">
        <f t="shared" si="26"/>
        <v/>
      </c>
      <c r="J164">
        <f t="shared" si="27"/>
        <v>10506.397214233868</v>
      </c>
      <c r="K164">
        <f t="shared" si="28"/>
        <v>10506.397214233868</v>
      </c>
      <c r="L164" t="str">
        <f t="shared" si="29"/>
        <v/>
      </c>
    </row>
    <row r="165" spans="1:12">
      <c r="A165">
        <f t="shared" si="21"/>
        <v>158</v>
      </c>
      <c r="B165" s="5">
        <v>43628</v>
      </c>
      <c r="C165">
        <v>329</v>
      </c>
      <c r="D165" s="3"/>
      <c r="E165">
        <f t="shared" si="22"/>
        <v>14639.254188389858</v>
      </c>
      <c r="F165">
        <f t="shared" si="23"/>
        <v>14639.254188389858</v>
      </c>
      <c r="G165">
        <f t="shared" si="24"/>
        <v>2328.742498881586</v>
      </c>
      <c r="H165">
        <f t="shared" si="25"/>
        <v>4657.484997763172</v>
      </c>
      <c r="I165" t="str">
        <f t="shared" si="26"/>
        <v/>
      </c>
      <c r="J165">
        <f t="shared" si="27"/>
        <v>10446.769190626685</v>
      </c>
      <c r="K165">
        <f t="shared" si="28"/>
        <v>10446.769190626685</v>
      </c>
      <c r="L165" t="str">
        <f t="shared" si="29"/>
        <v/>
      </c>
    </row>
    <row r="166" spans="1:12">
      <c r="A166">
        <f t="shared" si="21"/>
        <v>159</v>
      </c>
      <c r="B166" s="5">
        <v>43629</v>
      </c>
      <c r="C166">
        <v>316</v>
      </c>
      <c r="D166" s="3"/>
      <c r="E166">
        <f t="shared" si="22"/>
        <v>14610.81722866796</v>
      </c>
      <c r="F166">
        <f t="shared" si="23"/>
        <v>14610.81722866796</v>
      </c>
      <c r="G166">
        <f t="shared" si="24"/>
        <v>2334.7354064894589</v>
      </c>
      <c r="H166">
        <f t="shared" si="25"/>
        <v>4669.4708129789178</v>
      </c>
      <c r="I166" t="str">
        <f t="shared" si="26"/>
        <v/>
      </c>
      <c r="J166">
        <f t="shared" si="27"/>
        <v>10406.346415689042</v>
      </c>
      <c r="K166">
        <f t="shared" si="28"/>
        <v>10406.346415689042</v>
      </c>
      <c r="L166" t="str">
        <f t="shared" si="29"/>
        <v/>
      </c>
    </row>
    <row r="167" spans="1:12">
      <c r="A167">
        <f t="shared" si="21"/>
        <v>160</v>
      </c>
      <c r="B167" s="5">
        <v>43630</v>
      </c>
      <c r="C167">
        <v>115</v>
      </c>
      <c r="D167" s="3"/>
      <c r="E167">
        <f t="shared" si="22"/>
        <v>14382.049342645058</v>
      </c>
      <c r="F167">
        <f t="shared" si="23"/>
        <v>14382.049342645058</v>
      </c>
      <c r="G167">
        <f t="shared" si="24"/>
        <v>2138.9305256499683</v>
      </c>
      <c r="H167">
        <f t="shared" si="25"/>
        <v>4277.8610512999367</v>
      </c>
      <c r="I167" t="str">
        <f t="shared" si="26"/>
        <v/>
      </c>
      <c r="J167">
        <f t="shared" si="27"/>
        <v>10569.188291345121</v>
      </c>
      <c r="K167">
        <f t="shared" si="28"/>
        <v>10569.188291345121</v>
      </c>
      <c r="L167" t="str">
        <f t="shared" si="29"/>
        <v/>
      </c>
    </row>
    <row r="168" spans="1:12">
      <c r="A168">
        <f t="shared" si="21"/>
        <v>161</v>
      </c>
      <c r="B168" s="5">
        <v>43631</v>
      </c>
      <c r="C168">
        <v>292</v>
      </c>
      <c r="D168" s="3">
        <v>463</v>
      </c>
      <c r="E168">
        <f t="shared" si="22"/>
        <v>14335.663979128405</v>
      </c>
      <c r="F168">
        <f t="shared" si="23"/>
        <v>14335.663979128405</v>
      </c>
      <c r="G168">
        <f t="shared" si="24"/>
        <v>2146.1916017869962</v>
      </c>
      <c r="H168">
        <f t="shared" si="25"/>
        <v>4292.3832035739924</v>
      </c>
      <c r="I168">
        <f t="shared" si="26"/>
        <v>10800.280775554413</v>
      </c>
      <c r="J168">
        <f t="shared" si="27"/>
        <v>10508.280775554413</v>
      </c>
      <c r="K168">
        <f t="shared" si="28"/>
        <v>10800.280775554413</v>
      </c>
      <c r="L168">
        <f t="shared" si="29"/>
        <v>10337.280775554413</v>
      </c>
    </row>
    <row r="169" spans="1:12">
      <c r="A169">
        <f t="shared" si="21"/>
        <v>162</v>
      </c>
      <c r="B169" s="5">
        <v>43632</v>
      </c>
      <c r="C169">
        <v>667</v>
      </c>
      <c r="D169" s="3">
        <v>481</v>
      </c>
      <c r="E169">
        <f t="shared" si="22"/>
        <v>14665.369984979323</v>
      </c>
      <c r="F169">
        <f t="shared" si="23"/>
        <v>14665.369984979323</v>
      </c>
      <c r="G169">
        <f t="shared" si="24"/>
        <v>2527.486068218589</v>
      </c>
      <c r="H169">
        <f t="shared" si="25"/>
        <v>5054.9721364371781</v>
      </c>
      <c r="I169">
        <f t="shared" si="26"/>
        <v>10742.397848542145</v>
      </c>
      <c r="J169">
        <f t="shared" si="27"/>
        <v>10075.397848542145</v>
      </c>
      <c r="K169">
        <f t="shared" si="28"/>
        <v>10742.397848542145</v>
      </c>
      <c r="L169">
        <f t="shared" si="29"/>
        <v>10261.397848542145</v>
      </c>
    </row>
    <row r="170" spans="1:12">
      <c r="A170">
        <f t="shared" si="21"/>
        <v>163</v>
      </c>
      <c r="B170" s="5">
        <v>43633</v>
      </c>
      <c r="C170">
        <v>482</v>
      </c>
      <c r="D170" s="3"/>
      <c r="E170">
        <f t="shared" si="22"/>
        <v>14802.318564611944</v>
      </c>
      <c r="F170">
        <f t="shared" si="23"/>
        <v>14802.318564611944</v>
      </c>
      <c r="G170">
        <f t="shared" si="24"/>
        <v>2673.0218144651744</v>
      </c>
      <c r="H170">
        <f t="shared" si="25"/>
        <v>5346.0436289303489</v>
      </c>
      <c r="I170" t="str">
        <f t="shared" si="26"/>
        <v/>
      </c>
      <c r="J170">
        <f t="shared" si="27"/>
        <v>9921.2749356815948</v>
      </c>
      <c r="K170">
        <f t="shared" si="28"/>
        <v>9921.2749356815948</v>
      </c>
      <c r="L170" t="str">
        <f t="shared" si="29"/>
        <v/>
      </c>
    </row>
    <row r="171" spans="1:12">
      <c r="A171">
        <f t="shared" si="21"/>
        <v>164</v>
      </c>
      <c r="B171" s="5">
        <v>43634</v>
      </c>
      <c r="C171">
        <v>536</v>
      </c>
      <c r="D171" s="3"/>
      <c r="E171">
        <f t="shared" si="22"/>
        <v>14990.044975150437</v>
      </c>
      <c r="F171">
        <f t="shared" si="23"/>
        <v>14990.044975150437</v>
      </c>
      <c r="G171">
        <f t="shared" si="24"/>
        <v>2853.1835365099901</v>
      </c>
      <c r="H171">
        <f t="shared" si="25"/>
        <v>5706.3670730199801</v>
      </c>
      <c r="I171" t="str">
        <f t="shared" si="26"/>
        <v/>
      </c>
      <c r="J171">
        <f t="shared" si="27"/>
        <v>9748.6779021304574</v>
      </c>
      <c r="K171">
        <f t="shared" si="28"/>
        <v>9748.6779021304574</v>
      </c>
      <c r="L171" t="str">
        <f t="shared" si="29"/>
        <v/>
      </c>
    </row>
    <row r="172" spans="1:12">
      <c r="A172">
        <f t="shared" si="21"/>
        <v>165</v>
      </c>
      <c r="B172" s="5">
        <v>43635</v>
      </c>
      <c r="C172">
        <v>769</v>
      </c>
      <c r="D172" s="3">
        <v>471</v>
      </c>
      <c r="E172">
        <f t="shared" si="22"/>
        <v>15406.354499878131</v>
      </c>
      <c r="F172">
        <f t="shared" si="23"/>
        <v>15406.354499878131</v>
      </c>
      <c r="G172">
        <f t="shared" si="24"/>
        <v>3242.3617517315756</v>
      </c>
      <c r="H172">
        <f t="shared" si="25"/>
        <v>6484.7235034631512</v>
      </c>
      <c r="I172">
        <f t="shared" si="26"/>
        <v>10155.63099641498</v>
      </c>
      <c r="J172">
        <f t="shared" si="27"/>
        <v>9386.6309964149805</v>
      </c>
      <c r="K172">
        <f t="shared" si="28"/>
        <v>10155.63099641498</v>
      </c>
      <c r="L172">
        <f t="shared" si="29"/>
        <v>9684.6309964149805</v>
      </c>
    </row>
    <row r="173" spans="1:12">
      <c r="A173">
        <f t="shared" si="21"/>
        <v>166</v>
      </c>
      <c r="B173" s="5">
        <v>43636</v>
      </c>
      <c r="C173">
        <v>446</v>
      </c>
      <c r="D173" s="3"/>
      <c r="E173">
        <f t="shared" si="22"/>
        <v>15489.868963658377</v>
      </c>
      <c r="F173">
        <f t="shared" si="23"/>
        <v>15489.868963658377</v>
      </c>
      <c r="G173">
        <f t="shared" si="24"/>
        <v>3256.7317455713878</v>
      </c>
      <c r="H173">
        <f t="shared" si="25"/>
        <v>6513.4634911427756</v>
      </c>
      <c r="I173" t="str">
        <f t="shared" si="26"/>
        <v/>
      </c>
      <c r="J173">
        <f t="shared" si="27"/>
        <v>9441.405472515602</v>
      </c>
      <c r="K173">
        <f t="shared" si="28"/>
        <v>9441.405472515602</v>
      </c>
      <c r="L173" t="str">
        <f t="shared" si="29"/>
        <v/>
      </c>
    </row>
    <row r="174" spans="1:12">
      <c r="A174">
        <f t="shared" si="21"/>
        <v>167</v>
      </c>
      <c r="B174" s="5">
        <v>43637</v>
      </c>
      <c r="C174">
        <v>0</v>
      </c>
      <c r="D174" s="3"/>
      <c r="E174">
        <f t="shared" si="22"/>
        <v>15125.41847296573</v>
      </c>
      <c r="F174">
        <f t="shared" si="23"/>
        <v>15125.41847296573</v>
      </c>
      <c r="G174">
        <f t="shared" si="24"/>
        <v>2823.1887756506676</v>
      </c>
      <c r="H174">
        <f t="shared" si="25"/>
        <v>5646.3775513013352</v>
      </c>
      <c r="I174" t="str">
        <f t="shared" si="26"/>
        <v/>
      </c>
      <c r="J174">
        <f t="shared" si="27"/>
        <v>9944.0409216643948</v>
      </c>
      <c r="K174">
        <f t="shared" si="28"/>
        <v>9944.0409216643948</v>
      </c>
      <c r="L174" t="str">
        <f t="shared" si="29"/>
        <v/>
      </c>
    </row>
    <row r="175" spans="1:12">
      <c r="A175">
        <f t="shared" si="21"/>
        <v>168</v>
      </c>
      <c r="B175" s="5">
        <v>43638</v>
      </c>
      <c r="C175">
        <v>110.2928</v>
      </c>
      <c r="D175" s="3"/>
      <c r="E175">
        <f t="shared" si="22"/>
        <v>14879.835687617844</v>
      </c>
      <c r="F175">
        <f t="shared" si="23"/>
        <v>14879.835687617844</v>
      </c>
      <c r="G175">
        <f t="shared" si="24"/>
        <v>2557.6527564343373</v>
      </c>
      <c r="H175">
        <f t="shared" si="25"/>
        <v>5115.3055128686747</v>
      </c>
      <c r="I175" t="str">
        <f t="shared" si="26"/>
        <v/>
      </c>
      <c r="J175">
        <f t="shared" si="27"/>
        <v>10229.530174749169</v>
      </c>
      <c r="K175">
        <f t="shared" si="28"/>
        <v>10229.530174749169</v>
      </c>
      <c r="L175" t="str">
        <f t="shared" si="29"/>
        <v/>
      </c>
    </row>
    <row r="176" spans="1:12">
      <c r="A176">
        <f t="shared" si="21"/>
        <v>169</v>
      </c>
      <c r="B176" s="5">
        <v>43639</v>
      </c>
      <c r="C176">
        <v>145.43520000000001</v>
      </c>
      <c r="D176" s="3"/>
      <c r="E176">
        <f t="shared" si="22"/>
        <v>14675.173450996437</v>
      </c>
      <c r="F176">
        <f t="shared" si="23"/>
        <v>14675.173450996437</v>
      </c>
      <c r="G176">
        <f t="shared" si="24"/>
        <v>2362.6078497880608</v>
      </c>
      <c r="H176">
        <f t="shared" si="25"/>
        <v>4725.2156995761216</v>
      </c>
      <c r="I176" t="str">
        <f t="shared" si="26"/>
        <v/>
      </c>
      <c r="J176">
        <f t="shared" si="27"/>
        <v>10414.957751420316</v>
      </c>
      <c r="K176">
        <f t="shared" si="28"/>
        <v>10414.957751420316</v>
      </c>
      <c r="L176" t="str">
        <f t="shared" si="29"/>
        <v/>
      </c>
    </row>
    <row r="177" spans="1:12">
      <c r="A177">
        <f t="shared" si="21"/>
        <v>170</v>
      </c>
      <c r="B177" s="5">
        <v>43640</v>
      </c>
      <c r="C177">
        <v>611</v>
      </c>
      <c r="D177" s="3"/>
      <c r="E177">
        <f t="shared" si="22"/>
        <v>14940.891371608712</v>
      </c>
      <c r="F177">
        <f t="shared" si="23"/>
        <v>14940.891371608712</v>
      </c>
      <c r="G177">
        <f t="shared" si="24"/>
        <v>2659.0925307575667</v>
      </c>
      <c r="H177">
        <f t="shared" si="25"/>
        <v>5318.1850615151334</v>
      </c>
      <c r="I177" t="str">
        <f t="shared" si="26"/>
        <v/>
      </c>
      <c r="J177">
        <f t="shared" si="27"/>
        <v>10087.706310093577</v>
      </c>
      <c r="K177">
        <f t="shared" si="28"/>
        <v>10087.706310093577</v>
      </c>
      <c r="L177" t="str">
        <f t="shared" si="29"/>
        <v/>
      </c>
    </row>
    <row r="178" spans="1:12">
      <c r="A178">
        <f t="shared" si="21"/>
        <v>171</v>
      </c>
      <c r="B178" s="5">
        <v>43641</v>
      </c>
      <c r="C178">
        <v>427</v>
      </c>
      <c r="D178" s="3"/>
      <c r="E178">
        <f t="shared" si="22"/>
        <v>15016.357397722708</v>
      </c>
      <c r="F178">
        <f t="shared" si="23"/>
        <v>15016.357397722708</v>
      </c>
      <c r="G178">
        <f t="shared" si="24"/>
        <v>2732.1085483045144</v>
      </c>
      <c r="H178">
        <f t="shared" si="25"/>
        <v>5464.2170966090289</v>
      </c>
      <c r="I178" t="str">
        <f t="shared" si="26"/>
        <v/>
      </c>
      <c r="J178">
        <f t="shared" si="27"/>
        <v>10017.140301113679</v>
      </c>
      <c r="K178">
        <f t="shared" si="28"/>
        <v>10017.140301113679</v>
      </c>
      <c r="L178" t="str">
        <f t="shared" si="29"/>
        <v/>
      </c>
    </row>
    <row r="179" spans="1:12">
      <c r="A179">
        <f t="shared" si="21"/>
        <v>172</v>
      </c>
      <c r="B179" s="5">
        <v>43642</v>
      </c>
      <c r="C179">
        <v>0</v>
      </c>
      <c r="D179" s="3"/>
      <c r="E179">
        <f t="shared" si="22"/>
        <v>14663.047835527183</v>
      </c>
      <c r="F179">
        <f t="shared" si="23"/>
        <v>14663.047835527183</v>
      </c>
      <c r="G179">
        <f t="shared" si="24"/>
        <v>2368.4045202437351</v>
      </c>
      <c r="H179">
        <f t="shared" si="25"/>
        <v>4736.8090404874702</v>
      </c>
      <c r="I179" t="str">
        <f t="shared" si="26"/>
        <v/>
      </c>
      <c r="J179">
        <f t="shared" si="27"/>
        <v>10391.238795039713</v>
      </c>
      <c r="K179">
        <f t="shared" si="28"/>
        <v>10391.238795039713</v>
      </c>
      <c r="L179" t="str">
        <f t="shared" si="29"/>
        <v/>
      </c>
    </row>
    <row r="180" spans="1:12">
      <c r="A180">
        <f t="shared" si="21"/>
        <v>173</v>
      </c>
      <c r="B180" s="5">
        <v>43643</v>
      </c>
      <c r="C180">
        <v>203</v>
      </c>
      <c r="D180" s="3"/>
      <c r="E180">
        <f t="shared" si="22"/>
        <v>14521.051051419752</v>
      </c>
      <c r="F180">
        <f t="shared" si="23"/>
        <v>14521.051051419752</v>
      </c>
      <c r="G180">
        <f t="shared" si="24"/>
        <v>2256.1175362677254</v>
      </c>
      <c r="H180">
        <f t="shared" si="25"/>
        <v>4512.2350725354509</v>
      </c>
      <c r="I180" t="str">
        <f t="shared" si="26"/>
        <v/>
      </c>
      <c r="J180">
        <f t="shared" si="27"/>
        <v>10473.8159788843</v>
      </c>
      <c r="K180">
        <f t="shared" si="28"/>
        <v>10473.8159788843</v>
      </c>
      <c r="L180" t="str">
        <f t="shared" si="29"/>
        <v/>
      </c>
    </row>
    <row r="181" spans="1:12">
      <c r="A181">
        <f t="shared" si="21"/>
        <v>174</v>
      </c>
      <c r="B181" s="5">
        <v>43644</v>
      </c>
      <c r="C181">
        <v>721</v>
      </c>
      <c r="D181" s="3"/>
      <c r="E181">
        <f t="shared" si="22"/>
        <v>14900.395212143176</v>
      </c>
      <c r="F181">
        <f t="shared" si="23"/>
        <v>14900.395212143176</v>
      </c>
      <c r="G181">
        <f t="shared" si="24"/>
        <v>2676.7784314293199</v>
      </c>
      <c r="H181">
        <f t="shared" si="25"/>
        <v>5353.5568628586398</v>
      </c>
      <c r="I181" t="str">
        <f t="shared" si="26"/>
        <v/>
      </c>
      <c r="J181">
        <f t="shared" si="27"/>
        <v>10011.838349284535</v>
      </c>
      <c r="K181">
        <f t="shared" si="28"/>
        <v>10011.838349284535</v>
      </c>
      <c r="L181" t="str">
        <f t="shared" si="29"/>
        <v/>
      </c>
    </row>
    <row r="182" spans="1:12">
      <c r="A182">
        <f t="shared" si="21"/>
        <v>175</v>
      </c>
      <c r="B182" s="5">
        <v>43645</v>
      </c>
      <c r="C182">
        <v>337</v>
      </c>
      <c r="D182" s="3"/>
      <c r="E182">
        <f t="shared" si="22"/>
        <v>14886.814044586457</v>
      </c>
      <c r="F182">
        <f t="shared" si="23"/>
        <v>14886.814044586457</v>
      </c>
      <c r="G182">
        <f t="shared" si="24"/>
        <v>2657.4400647340344</v>
      </c>
      <c r="H182">
        <f t="shared" si="25"/>
        <v>5314.8801294680688</v>
      </c>
      <c r="I182" t="str">
        <f t="shared" si="26"/>
        <v/>
      </c>
      <c r="J182">
        <f t="shared" si="27"/>
        <v>10036.933915118389</v>
      </c>
      <c r="K182">
        <f t="shared" si="28"/>
        <v>10036.933915118389</v>
      </c>
      <c r="L182" t="str">
        <f t="shared" si="29"/>
        <v/>
      </c>
    </row>
    <row r="183" spans="1:12">
      <c r="A183">
        <f t="shared" si="21"/>
        <v>176</v>
      </c>
      <c r="B183" s="5">
        <v>43646</v>
      </c>
      <c r="C183">
        <v>876</v>
      </c>
      <c r="D183" s="3"/>
      <c r="E183">
        <f t="shared" si="22"/>
        <v>15412.552418995641</v>
      </c>
      <c r="F183">
        <f t="shared" si="23"/>
        <v>15412.552418995641</v>
      </c>
      <c r="G183">
        <f t="shared" si="24"/>
        <v>3179.6760620286263</v>
      </c>
      <c r="H183">
        <f t="shared" si="25"/>
        <v>6359.3521240572527</v>
      </c>
      <c r="I183" t="str">
        <f t="shared" si="26"/>
        <v/>
      </c>
      <c r="J183">
        <f t="shared" si="27"/>
        <v>9518.2002949383896</v>
      </c>
      <c r="K183">
        <f t="shared" si="28"/>
        <v>9518.2002949383896</v>
      </c>
      <c r="L183" t="str">
        <f t="shared" si="29"/>
        <v/>
      </c>
    </row>
    <row r="184" spans="1:12">
      <c r="A184">
        <f t="shared" si="21"/>
        <v>177</v>
      </c>
      <c r="B184" s="5">
        <v>43647</v>
      </c>
      <c r="C184">
        <v>110.2928</v>
      </c>
      <c r="D184" s="3"/>
      <c r="E184">
        <f t="shared" si="22"/>
        <v>15160.213856192786</v>
      </c>
      <c r="F184">
        <f t="shared" si="23"/>
        <v>15160.213856192786</v>
      </c>
      <c r="G184">
        <f t="shared" si="24"/>
        <v>2866.6837065373038</v>
      </c>
      <c r="H184">
        <f t="shared" si="25"/>
        <v>5733.3674130746076</v>
      </c>
      <c r="I184" t="str">
        <f t="shared" si="26"/>
        <v/>
      </c>
      <c r="J184">
        <f t="shared" si="27"/>
        <v>9891.8464431181783</v>
      </c>
      <c r="K184">
        <f t="shared" si="28"/>
        <v>9891.8464431181783</v>
      </c>
      <c r="L184" t="str">
        <f t="shared" si="29"/>
        <v/>
      </c>
    </row>
    <row r="185" spans="1:12">
      <c r="A185">
        <f t="shared" si="21"/>
        <v>178</v>
      </c>
      <c r="B185" s="5">
        <v>43648</v>
      </c>
      <c r="C185">
        <v>386</v>
      </c>
      <c r="D185" s="3">
        <v>438</v>
      </c>
      <c r="E185">
        <f t="shared" si="22"/>
        <v>15189.519594165278</v>
      </c>
      <c r="F185">
        <f t="shared" si="23"/>
        <v>15189.519594165278</v>
      </c>
      <c r="G185">
        <f t="shared" si="24"/>
        <v>2871.0647507711237</v>
      </c>
      <c r="H185">
        <f t="shared" si="25"/>
        <v>5742.1295015422475</v>
      </c>
      <c r="I185">
        <f t="shared" si="26"/>
        <v>10298.390092623031</v>
      </c>
      <c r="J185">
        <f t="shared" si="27"/>
        <v>9912.3900926230308</v>
      </c>
      <c r="K185">
        <f t="shared" si="28"/>
        <v>10298.390092623031</v>
      </c>
      <c r="L185">
        <f t="shared" si="29"/>
        <v>9860.3900926230308</v>
      </c>
    </row>
    <row r="186" spans="1:12">
      <c r="A186">
        <f t="shared" si="21"/>
        <v>179</v>
      </c>
      <c r="B186" s="5">
        <v>43649</v>
      </c>
      <c r="C186">
        <v>114.68559999999999</v>
      </c>
      <c r="D186" s="3"/>
      <c r="E186">
        <f t="shared" si="22"/>
        <v>14946.821417551868</v>
      </c>
      <c r="F186">
        <f t="shared" si="23"/>
        <v>14946.821417551868</v>
      </c>
      <c r="G186">
        <f t="shared" si="24"/>
        <v>2603.54818119525</v>
      </c>
      <c r="H186">
        <f t="shared" si="25"/>
        <v>5207.0963623905</v>
      </c>
      <c r="I186" t="str">
        <f t="shared" si="26"/>
        <v/>
      </c>
      <c r="J186">
        <f t="shared" si="27"/>
        <v>10204.725055161369</v>
      </c>
      <c r="K186">
        <f t="shared" si="28"/>
        <v>10204.725055161369</v>
      </c>
      <c r="L186" t="str">
        <f t="shared" si="29"/>
        <v/>
      </c>
    </row>
    <row r="187" spans="1:12">
      <c r="A187">
        <f t="shared" si="21"/>
        <v>180</v>
      </c>
      <c r="B187" s="5">
        <v>43650</v>
      </c>
      <c r="C187">
        <v>216</v>
      </c>
      <c r="D187" s="3"/>
      <c r="E187">
        <f t="shared" si="22"/>
        <v>14811.147919686746</v>
      </c>
      <c r="F187">
        <f t="shared" si="23"/>
        <v>14811.147919686746</v>
      </c>
      <c r="G187">
        <f t="shared" si="24"/>
        <v>2472.9583792129433</v>
      </c>
      <c r="H187">
        <f t="shared" si="25"/>
        <v>4945.9167584258867</v>
      </c>
      <c r="I187" t="str">
        <f t="shared" si="26"/>
        <v/>
      </c>
      <c r="J187">
        <f t="shared" si="27"/>
        <v>10330.231161260859</v>
      </c>
      <c r="K187">
        <f t="shared" si="28"/>
        <v>10330.231161260859</v>
      </c>
      <c r="L187" t="str">
        <f t="shared" si="29"/>
        <v/>
      </c>
    </row>
    <row r="188" spans="1:12">
      <c r="A188">
        <f t="shared" si="21"/>
        <v>181</v>
      </c>
      <c r="B188" s="5">
        <v>43651</v>
      </c>
      <c r="C188">
        <v>78</v>
      </c>
      <c r="D188" s="3"/>
      <c r="E188">
        <f t="shared" si="22"/>
        <v>14540.66659039238</v>
      </c>
      <c r="F188">
        <f t="shared" si="23"/>
        <v>14540.66659039238</v>
      </c>
      <c r="G188">
        <f t="shared" si="24"/>
        <v>2221.7529659417296</v>
      </c>
      <c r="H188">
        <f t="shared" si="25"/>
        <v>4443.5059318834592</v>
      </c>
      <c r="I188" t="str">
        <f t="shared" si="26"/>
        <v/>
      </c>
      <c r="J188">
        <f t="shared" si="27"/>
        <v>10562.160658508921</v>
      </c>
      <c r="K188">
        <f t="shared" si="28"/>
        <v>10562.160658508921</v>
      </c>
      <c r="L188" t="str">
        <f t="shared" si="29"/>
        <v/>
      </c>
    </row>
    <row r="189" spans="1:12">
      <c r="A189">
        <f t="shared" si="21"/>
        <v>182</v>
      </c>
      <c r="B189" s="5">
        <v>43652</v>
      </c>
      <c r="C189">
        <v>833</v>
      </c>
      <c r="D189" s="3"/>
      <c r="E189">
        <f t="shared" si="22"/>
        <v>15031.549230568371</v>
      </c>
      <c r="F189">
        <f t="shared" si="23"/>
        <v>15031.549230568371</v>
      </c>
      <c r="G189">
        <f t="shared" si="24"/>
        <v>2758.9885448793034</v>
      </c>
      <c r="H189">
        <f t="shared" si="25"/>
        <v>5517.9770897586068</v>
      </c>
      <c r="I189" t="str">
        <f t="shared" si="26"/>
        <v/>
      </c>
      <c r="J189">
        <f t="shared" si="27"/>
        <v>9978.5721408097634</v>
      </c>
      <c r="K189">
        <f t="shared" si="28"/>
        <v>9978.5721408097634</v>
      </c>
      <c r="L189" t="str">
        <f t="shared" si="29"/>
        <v/>
      </c>
    </row>
    <row r="190" spans="1:12">
      <c r="A190">
        <f t="shared" si="21"/>
        <v>183</v>
      </c>
      <c r="B190" s="5">
        <v>43653</v>
      </c>
      <c r="C190">
        <v>382</v>
      </c>
      <c r="D190" s="3"/>
      <c r="E190">
        <f t="shared" si="22"/>
        <v>15059.882230169327</v>
      </c>
      <c r="F190">
        <f t="shared" si="23"/>
        <v>15059.882230169327</v>
      </c>
      <c r="G190">
        <f t="shared" si="24"/>
        <v>2773.7061952197801</v>
      </c>
      <c r="H190">
        <f t="shared" si="25"/>
        <v>5547.4123904395601</v>
      </c>
      <c r="I190" t="str">
        <f t="shared" si="26"/>
        <v/>
      </c>
      <c r="J190">
        <f t="shared" si="27"/>
        <v>9977.469839729767</v>
      </c>
      <c r="K190">
        <f t="shared" si="28"/>
        <v>9977.469839729767</v>
      </c>
      <c r="L190" t="str">
        <f t="shared" si="29"/>
        <v/>
      </c>
    </row>
    <row r="191" spans="1:12">
      <c r="A191">
        <f t="shared" si="21"/>
        <v>184</v>
      </c>
      <c r="B191" s="5">
        <v>43654</v>
      </c>
      <c r="C191">
        <v>736</v>
      </c>
      <c r="D191" s="3"/>
      <c r="E191">
        <f t="shared" si="22"/>
        <v>15441.54860207759</v>
      </c>
      <c r="F191">
        <f t="shared" si="23"/>
        <v>15441.54860207759</v>
      </c>
      <c r="G191">
        <f t="shared" si="24"/>
        <v>3140.4646010361903</v>
      </c>
      <c r="H191">
        <f t="shared" si="25"/>
        <v>6280.9292020723806</v>
      </c>
      <c r="I191" t="str">
        <f t="shared" si="26"/>
        <v/>
      </c>
      <c r="J191">
        <f t="shared" si="27"/>
        <v>9625.6194000052092</v>
      </c>
      <c r="K191">
        <f t="shared" si="28"/>
        <v>9625.6194000052092</v>
      </c>
      <c r="L191" t="str">
        <f t="shared" si="29"/>
        <v/>
      </c>
    </row>
    <row r="192" spans="1:12">
      <c r="A192">
        <f t="shared" si="21"/>
        <v>185</v>
      </c>
      <c r="B192" s="5">
        <v>43655</v>
      </c>
      <c r="C192">
        <v>550</v>
      </c>
      <c r="D192" s="3"/>
      <c r="E192">
        <f t="shared" si="22"/>
        <v>15628.235007993293</v>
      </c>
      <c r="F192">
        <f t="shared" si="23"/>
        <v>15628.235007993293</v>
      </c>
      <c r="G192">
        <f t="shared" si="24"/>
        <v>3272.3993575860445</v>
      </c>
      <c r="H192">
        <f t="shared" si="25"/>
        <v>6544.798715172089</v>
      </c>
      <c r="I192" t="str">
        <f t="shared" si="26"/>
        <v/>
      </c>
      <c r="J192">
        <f t="shared" si="27"/>
        <v>9548.4362928212031</v>
      </c>
      <c r="K192">
        <f t="shared" si="28"/>
        <v>9548.4362928212031</v>
      </c>
      <c r="L192" t="str">
        <f t="shared" si="29"/>
        <v/>
      </c>
    </row>
    <row r="193" spans="1:12">
      <c r="A193">
        <f t="shared" si="21"/>
        <v>186</v>
      </c>
      <c r="B193" s="5">
        <v>43656</v>
      </c>
      <c r="C193">
        <v>636</v>
      </c>
      <c r="D193" s="3"/>
      <c r="E193">
        <f t="shared" si="22"/>
        <v>15896.528997652846</v>
      </c>
      <c r="F193">
        <f t="shared" si="23"/>
        <v>15896.528997652846</v>
      </c>
      <c r="G193">
        <f t="shared" si="24"/>
        <v>3472.7706822480336</v>
      </c>
      <c r="H193">
        <f t="shared" si="25"/>
        <v>6945.5413644960672</v>
      </c>
      <c r="I193" t="str">
        <f t="shared" si="26"/>
        <v/>
      </c>
      <c r="J193">
        <f t="shared" si="27"/>
        <v>9415.9876331567793</v>
      </c>
      <c r="K193">
        <f t="shared" si="28"/>
        <v>9415.9876331567793</v>
      </c>
      <c r="L193" t="str">
        <f t="shared" si="29"/>
        <v/>
      </c>
    </row>
    <row r="194" spans="1:12">
      <c r="A194">
        <f t="shared" si="21"/>
        <v>187</v>
      </c>
      <c r="B194" s="5">
        <v>43657</v>
      </c>
      <c r="C194">
        <v>719</v>
      </c>
      <c r="D194" s="3"/>
      <c r="E194">
        <f t="shared" si="22"/>
        <v>16241.510482254369</v>
      </c>
      <c r="F194">
        <f t="shared" si="23"/>
        <v>16241.510482254369</v>
      </c>
      <c r="G194">
        <f t="shared" si="24"/>
        <v>3729.4681553411806</v>
      </c>
      <c r="H194">
        <f t="shared" si="25"/>
        <v>7458.9363106823612</v>
      </c>
      <c r="I194" t="str">
        <f t="shared" si="26"/>
        <v/>
      </c>
      <c r="J194">
        <f t="shared" si="27"/>
        <v>9247.5741715720069</v>
      </c>
      <c r="K194">
        <f t="shared" si="28"/>
        <v>9247.5741715720069</v>
      </c>
      <c r="L194" t="str">
        <f t="shared" si="29"/>
        <v/>
      </c>
    </row>
    <row r="195" spans="1:12">
      <c r="A195">
        <f t="shared" si="21"/>
        <v>188</v>
      </c>
      <c r="B195" s="5">
        <v>43658</v>
      </c>
      <c r="C195">
        <v>467</v>
      </c>
      <c r="D195" s="3"/>
      <c r="E195">
        <f t="shared" si="22"/>
        <v>16326.375134387012</v>
      </c>
      <c r="F195">
        <f t="shared" si="23"/>
        <v>16326.375134387012</v>
      </c>
      <c r="G195">
        <f t="shared" si="24"/>
        <v>3699.9935216873464</v>
      </c>
      <c r="H195">
        <f t="shared" si="25"/>
        <v>7399.9870433746928</v>
      </c>
      <c r="I195" t="str">
        <f t="shared" si="26"/>
        <v/>
      </c>
      <c r="J195">
        <f t="shared" si="27"/>
        <v>9391.3880910123171</v>
      </c>
      <c r="K195">
        <f t="shared" si="28"/>
        <v>9391.3880910123171</v>
      </c>
      <c r="L195" t="str">
        <f t="shared" si="29"/>
        <v/>
      </c>
    </row>
    <row r="196" spans="1:12">
      <c r="A196">
        <f t="shared" si="21"/>
        <v>189</v>
      </c>
      <c r="B196" s="5">
        <v>43659</v>
      </c>
      <c r="C196">
        <v>722</v>
      </c>
      <c r="D196" s="3"/>
      <c r="E196">
        <f t="shared" si="22"/>
        <v>16664.243064392133</v>
      </c>
      <c r="F196">
        <f t="shared" si="23"/>
        <v>16664.243064392133</v>
      </c>
      <c r="G196">
        <f t="shared" si="24"/>
        <v>3929.442613169605</v>
      </c>
      <c r="H196">
        <f t="shared" si="25"/>
        <v>7858.88522633921</v>
      </c>
      <c r="I196" t="str">
        <f t="shared" si="26"/>
        <v/>
      </c>
      <c r="J196">
        <f t="shared" si="27"/>
        <v>9270.3578380529216</v>
      </c>
      <c r="K196">
        <f t="shared" si="28"/>
        <v>9270.3578380529216</v>
      </c>
      <c r="L196" t="str">
        <f t="shared" si="29"/>
        <v/>
      </c>
    </row>
    <row r="197" spans="1:12">
      <c r="A197">
        <f t="shared" si="21"/>
        <v>190</v>
      </c>
      <c r="B197" s="5">
        <v>43660</v>
      </c>
      <c r="C197">
        <v>551</v>
      </c>
      <c r="D197" s="3"/>
      <c r="E197">
        <f t="shared" si="22"/>
        <v>16823.161531869933</v>
      </c>
      <c r="F197">
        <f t="shared" si="23"/>
        <v>16823.161531869933</v>
      </c>
      <c r="G197">
        <f t="shared" si="24"/>
        <v>3957.3469596933323</v>
      </c>
      <c r="H197">
        <f t="shared" si="25"/>
        <v>7914.6939193866647</v>
      </c>
      <c r="I197" t="str">
        <f t="shared" si="26"/>
        <v/>
      </c>
      <c r="J197">
        <f t="shared" si="27"/>
        <v>9373.4676124832695</v>
      </c>
      <c r="K197">
        <f t="shared" si="28"/>
        <v>9373.4676124832695</v>
      </c>
      <c r="L197" t="str">
        <f t="shared" si="29"/>
        <v/>
      </c>
    </row>
    <row r="198" spans="1:12">
      <c r="A198">
        <f t="shared" si="21"/>
        <v>191</v>
      </c>
      <c r="B198" s="5">
        <v>43661</v>
      </c>
      <c r="C198">
        <v>721</v>
      </c>
      <c r="D198" s="3"/>
      <c r="E198">
        <f t="shared" si="22"/>
        <v>17148.34091584817</v>
      </c>
      <c r="F198">
        <f t="shared" si="23"/>
        <v>17148.34091584817</v>
      </c>
      <c r="G198">
        <f t="shared" si="24"/>
        <v>4151.5366210017219</v>
      </c>
      <c r="H198">
        <f t="shared" si="25"/>
        <v>8303.0732420034437</v>
      </c>
      <c r="I198" t="str">
        <f t="shared" si="26"/>
        <v/>
      </c>
      <c r="J198">
        <f t="shared" si="27"/>
        <v>9310.2676738447262</v>
      </c>
      <c r="K198">
        <f t="shared" si="28"/>
        <v>9310.2676738447262</v>
      </c>
      <c r="L198" t="str">
        <f t="shared" si="29"/>
        <v/>
      </c>
    </row>
    <row r="199" spans="1:12">
      <c r="A199">
        <f t="shared" si="21"/>
        <v>192</v>
      </c>
      <c r="B199" s="5">
        <v>43662</v>
      </c>
      <c r="C199">
        <v>106</v>
      </c>
      <c r="D199" s="3"/>
      <c r="E199">
        <f t="shared" si="22"/>
        <v>16850.869377385938</v>
      </c>
      <c r="F199">
        <f t="shared" si="23"/>
        <v>16850.869377385938</v>
      </c>
      <c r="G199">
        <f t="shared" si="24"/>
        <v>3704.8753467499382</v>
      </c>
      <c r="H199">
        <f t="shared" si="25"/>
        <v>7409.7506934998764</v>
      </c>
      <c r="I199" t="str">
        <f t="shared" si="26"/>
        <v/>
      </c>
      <c r="J199">
        <f t="shared" si="27"/>
        <v>9906.1186838860613</v>
      </c>
      <c r="K199">
        <f t="shared" si="28"/>
        <v>9906.1186838860613</v>
      </c>
      <c r="L199" t="str">
        <f t="shared" si="29"/>
        <v/>
      </c>
    </row>
    <row r="200" spans="1:12">
      <c r="A200">
        <f t="shared" ref="A200:A263" si="30">A199+1</f>
        <v>193</v>
      </c>
      <c r="B200" s="5">
        <v>43663</v>
      </c>
      <c r="C200">
        <v>606</v>
      </c>
      <c r="D200" s="3"/>
      <c r="E200">
        <f t="shared" ref="E200:E263" si="31">(E199*EXP(-1/$O$5)+C200)</f>
        <v>17060.396842492682</v>
      </c>
      <c r="F200">
        <f t="shared" ref="F200:F263" si="32">E200*$O$3</f>
        <v>17060.396842492682</v>
      </c>
      <c r="G200">
        <f t="shared" ref="G200:G263" si="33">(G199*EXP(-1/$O$6)+C200)</f>
        <v>3817.6745594268123</v>
      </c>
      <c r="H200">
        <f t="shared" ref="H200:H263" si="34">G200*$O$4</f>
        <v>7635.3491188536245</v>
      </c>
      <c r="I200" t="str">
        <f t="shared" ref="I200:I263" si="35">IF(ISBLANK(D200),"",($O$2+((E199*EXP(-1/$O$5))*$O$3)-((G199*EXP(-1/$O$6))*$O$4)))</f>
        <v/>
      </c>
      <c r="J200">
        <f t="shared" ref="J200:J263" si="36">$O$2+F200-H200</f>
        <v>9890.0477236390579</v>
      </c>
      <c r="K200">
        <f t="shared" ref="K200:K263" si="37">IF(I200="",J200,I200)</f>
        <v>9890.0477236390579</v>
      </c>
      <c r="L200" t="str">
        <f t="shared" ref="L200:L263" si="38">IF(ISBLANK(D200),"",(K200-D200))</f>
        <v/>
      </c>
    </row>
    <row r="201" spans="1:12">
      <c r="A201">
        <f t="shared" si="30"/>
        <v>194</v>
      </c>
      <c r="B201" s="5">
        <v>43664</v>
      </c>
      <c r="C201">
        <v>783</v>
      </c>
      <c r="D201" s="3"/>
      <c r="E201">
        <f t="shared" si="31"/>
        <v>17441.994479745434</v>
      </c>
      <c r="F201">
        <f t="shared" si="32"/>
        <v>17441.994479745434</v>
      </c>
      <c r="G201">
        <f t="shared" si="33"/>
        <v>4092.4577040056147</v>
      </c>
      <c r="H201">
        <f t="shared" si="34"/>
        <v>8184.9154080112294</v>
      </c>
      <c r="I201" t="str">
        <f t="shared" si="35"/>
        <v/>
      </c>
      <c r="J201">
        <f t="shared" si="36"/>
        <v>9722.0790717342043</v>
      </c>
      <c r="K201">
        <f t="shared" si="37"/>
        <v>9722.0790717342043</v>
      </c>
      <c r="L201" t="str">
        <f t="shared" si="38"/>
        <v/>
      </c>
    </row>
    <row r="202" spans="1:12">
      <c r="A202">
        <f t="shared" si="30"/>
        <v>195</v>
      </c>
      <c r="B202" s="5">
        <v>43665</v>
      </c>
      <c r="C202">
        <v>264</v>
      </c>
      <c r="D202" s="3"/>
      <c r="E202">
        <f t="shared" si="31"/>
        <v>17295.613768216139</v>
      </c>
      <c r="F202">
        <f t="shared" si="32"/>
        <v>17295.613768216139</v>
      </c>
      <c r="G202">
        <f t="shared" si="33"/>
        <v>3811.6611392648374</v>
      </c>
      <c r="H202">
        <f t="shared" si="34"/>
        <v>7623.3222785296748</v>
      </c>
      <c r="I202" t="str">
        <f t="shared" si="35"/>
        <v/>
      </c>
      <c r="J202">
        <f t="shared" si="36"/>
        <v>10137.291489686464</v>
      </c>
      <c r="K202">
        <f t="shared" si="37"/>
        <v>10137.291489686464</v>
      </c>
      <c r="L202" t="str">
        <f t="shared" si="38"/>
        <v/>
      </c>
    </row>
    <row r="203" spans="1:12">
      <c r="A203">
        <f t="shared" si="30"/>
        <v>196</v>
      </c>
      <c r="B203" s="5">
        <v>43666</v>
      </c>
      <c r="C203">
        <v>743</v>
      </c>
      <c r="D203" s="3"/>
      <c r="E203">
        <f t="shared" si="31"/>
        <v>17631.677147935774</v>
      </c>
      <c r="F203">
        <f t="shared" si="32"/>
        <v>17631.677147935774</v>
      </c>
      <c r="G203">
        <f t="shared" si="33"/>
        <v>4047.2448029652865</v>
      </c>
      <c r="H203">
        <f t="shared" si="34"/>
        <v>8094.4896059305729</v>
      </c>
      <c r="I203" t="str">
        <f t="shared" si="35"/>
        <v/>
      </c>
      <c r="J203">
        <f t="shared" si="36"/>
        <v>10002.187542005202</v>
      </c>
      <c r="K203">
        <f t="shared" si="37"/>
        <v>10002.187542005202</v>
      </c>
      <c r="L203" t="str">
        <f t="shared" si="38"/>
        <v/>
      </c>
    </row>
    <row r="204" spans="1:12">
      <c r="A204">
        <f t="shared" si="30"/>
        <v>197</v>
      </c>
      <c r="B204" s="5">
        <v>43667</v>
      </c>
      <c r="C204">
        <v>765</v>
      </c>
      <c r="D204" s="3"/>
      <c r="E204">
        <f t="shared" si="31"/>
        <v>17981.833523152658</v>
      </c>
      <c r="F204">
        <f t="shared" si="32"/>
        <v>17981.833523152658</v>
      </c>
      <c r="G204">
        <f t="shared" si="33"/>
        <v>4273.4670745693857</v>
      </c>
      <c r="H204">
        <f t="shared" si="34"/>
        <v>8546.9341491387713</v>
      </c>
      <c r="I204" t="str">
        <f t="shared" si="35"/>
        <v/>
      </c>
      <c r="J204">
        <f t="shared" si="36"/>
        <v>9899.8993740138867</v>
      </c>
      <c r="K204">
        <f t="shared" si="37"/>
        <v>9899.8993740138867</v>
      </c>
      <c r="L204" t="str">
        <f t="shared" si="38"/>
        <v/>
      </c>
    </row>
    <row r="205" spans="1:12">
      <c r="A205">
        <f t="shared" si="30"/>
        <v>198</v>
      </c>
      <c r="B205" s="5">
        <v>43668</v>
      </c>
      <c r="C205">
        <v>198.14880000000002</v>
      </c>
      <c r="D205" s="3"/>
      <c r="E205">
        <f t="shared" si="31"/>
        <v>17756.900109452727</v>
      </c>
      <c r="F205">
        <f t="shared" si="32"/>
        <v>17756.900109452727</v>
      </c>
      <c r="G205">
        <f t="shared" si="33"/>
        <v>3902.7229622542618</v>
      </c>
      <c r="H205">
        <f t="shared" si="34"/>
        <v>7805.4459245085236</v>
      </c>
      <c r="I205" t="str">
        <f t="shared" si="35"/>
        <v/>
      </c>
      <c r="J205">
        <f t="shared" si="36"/>
        <v>10416.454184944203</v>
      </c>
      <c r="K205">
        <f t="shared" si="37"/>
        <v>10416.454184944203</v>
      </c>
      <c r="L205" t="str">
        <f t="shared" si="38"/>
        <v/>
      </c>
    </row>
    <row r="206" spans="1:12">
      <c r="A206">
        <f t="shared" si="30"/>
        <v>199</v>
      </c>
      <c r="B206" s="5">
        <v>43669</v>
      </c>
      <c r="C206">
        <v>521</v>
      </c>
      <c r="D206" s="3"/>
      <c r="E206">
        <f t="shared" si="31"/>
        <v>17860.110199592706</v>
      </c>
      <c r="F206">
        <f t="shared" si="32"/>
        <v>17860.110199592706</v>
      </c>
      <c r="G206">
        <f t="shared" si="33"/>
        <v>3904.1842848257816</v>
      </c>
      <c r="H206">
        <f t="shared" si="34"/>
        <v>7808.3685696515631</v>
      </c>
      <c r="I206" t="str">
        <f t="shared" si="35"/>
        <v/>
      </c>
      <c r="J206">
        <f t="shared" si="36"/>
        <v>10516.741629941142</v>
      </c>
      <c r="K206">
        <f t="shared" si="37"/>
        <v>10516.741629941142</v>
      </c>
      <c r="L206" t="str">
        <f t="shared" si="38"/>
        <v/>
      </c>
    </row>
    <row r="207" spans="1:12">
      <c r="A207">
        <f t="shared" si="30"/>
        <v>200</v>
      </c>
      <c r="B207" s="5">
        <v>43670</v>
      </c>
      <c r="C207">
        <v>558</v>
      </c>
      <c r="D207" s="3"/>
      <c r="E207">
        <f t="shared" si="31"/>
        <v>17997.891930391223</v>
      </c>
      <c r="F207">
        <f t="shared" si="32"/>
        <v>17997.891930391223</v>
      </c>
      <c r="G207">
        <f t="shared" si="33"/>
        <v>3942.4510730674383</v>
      </c>
      <c r="H207">
        <f t="shared" si="34"/>
        <v>7884.9021461348766</v>
      </c>
      <c r="I207" t="str">
        <f t="shared" si="35"/>
        <v/>
      </c>
      <c r="J207">
        <f t="shared" si="36"/>
        <v>10577.989784256346</v>
      </c>
      <c r="K207">
        <f t="shared" si="37"/>
        <v>10577.989784256346</v>
      </c>
      <c r="L207" t="str">
        <f t="shared" si="38"/>
        <v/>
      </c>
    </row>
    <row r="208" spans="1:12">
      <c r="A208">
        <f t="shared" si="30"/>
        <v>201</v>
      </c>
      <c r="B208" s="5">
        <v>43671</v>
      </c>
      <c r="C208">
        <v>902</v>
      </c>
      <c r="D208" s="3"/>
      <c r="E208">
        <f t="shared" si="31"/>
        <v>18476.431889453914</v>
      </c>
      <c r="F208">
        <f t="shared" si="32"/>
        <v>18476.431889453914</v>
      </c>
      <c r="G208">
        <f t="shared" si="33"/>
        <v>4319.6237060885505</v>
      </c>
      <c r="H208">
        <f t="shared" si="34"/>
        <v>8639.2474121771011</v>
      </c>
      <c r="I208" t="str">
        <f t="shared" si="35"/>
        <v/>
      </c>
      <c r="J208">
        <f t="shared" si="36"/>
        <v>10302.184477276813</v>
      </c>
      <c r="K208">
        <f t="shared" si="37"/>
        <v>10302.184477276813</v>
      </c>
      <c r="L208" t="str">
        <f t="shared" si="38"/>
        <v/>
      </c>
    </row>
    <row r="209" spans="1:12">
      <c r="A209">
        <f t="shared" si="30"/>
        <v>202</v>
      </c>
      <c r="B209" s="5">
        <v>43672</v>
      </c>
      <c r="C209">
        <v>479</v>
      </c>
      <c r="D209" s="3"/>
      <c r="E209">
        <f t="shared" si="31"/>
        <v>18520.712610410355</v>
      </c>
      <c r="F209">
        <f t="shared" si="32"/>
        <v>18520.712610410355</v>
      </c>
      <c r="G209">
        <f t="shared" si="33"/>
        <v>4223.5863260451388</v>
      </c>
      <c r="H209">
        <f t="shared" si="34"/>
        <v>8447.1726520902776</v>
      </c>
      <c r="I209" t="str">
        <f t="shared" si="35"/>
        <v/>
      </c>
      <c r="J209">
        <f t="shared" si="36"/>
        <v>10538.539958320078</v>
      </c>
      <c r="K209">
        <f t="shared" si="37"/>
        <v>10538.539958320078</v>
      </c>
      <c r="L209" t="str">
        <f t="shared" si="38"/>
        <v/>
      </c>
    </row>
    <row r="210" spans="1:12">
      <c r="A210">
        <f t="shared" si="30"/>
        <v>203</v>
      </c>
      <c r="B210" s="5">
        <v>43673</v>
      </c>
      <c r="C210">
        <v>421</v>
      </c>
      <c r="D210" s="3"/>
      <c r="E210">
        <f t="shared" si="31"/>
        <v>18505.951480688869</v>
      </c>
      <c r="F210">
        <f t="shared" si="32"/>
        <v>18505.951480688869</v>
      </c>
      <c r="G210">
        <f t="shared" si="33"/>
        <v>4082.3336437355956</v>
      </c>
      <c r="H210">
        <f t="shared" si="34"/>
        <v>8164.6672874711912</v>
      </c>
      <c r="I210" t="str">
        <f t="shared" si="35"/>
        <v/>
      </c>
      <c r="J210">
        <f t="shared" si="36"/>
        <v>10806.284193217678</v>
      </c>
      <c r="K210">
        <f t="shared" si="37"/>
        <v>10806.284193217678</v>
      </c>
      <c r="L210" t="str">
        <f t="shared" si="38"/>
        <v/>
      </c>
    </row>
    <row r="211" spans="1:12">
      <c r="A211">
        <f t="shared" si="30"/>
        <v>204</v>
      </c>
      <c r="B211" s="5">
        <v>43674</v>
      </c>
      <c r="C211">
        <v>325</v>
      </c>
      <c r="D211" s="3"/>
      <c r="E211">
        <f t="shared" si="31"/>
        <v>18395.537655452837</v>
      </c>
      <c r="F211">
        <f t="shared" si="32"/>
        <v>18395.537655452837</v>
      </c>
      <c r="G211">
        <f t="shared" si="33"/>
        <v>3863.8848151610191</v>
      </c>
      <c r="H211">
        <f t="shared" si="34"/>
        <v>7727.7696303220382</v>
      </c>
      <c r="I211" t="str">
        <f t="shared" si="35"/>
        <v/>
      </c>
      <c r="J211">
        <f t="shared" si="36"/>
        <v>11132.768025130799</v>
      </c>
      <c r="K211">
        <f t="shared" si="37"/>
        <v>11132.768025130799</v>
      </c>
      <c r="L211" t="str">
        <f t="shared" si="38"/>
        <v/>
      </c>
    </row>
    <row r="212" spans="1:12">
      <c r="A212">
        <f t="shared" si="30"/>
        <v>205</v>
      </c>
      <c r="B212" s="5">
        <v>43675</v>
      </c>
      <c r="C212">
        <v>0</v>
      </c>
      <c r="D212" s="3"/>
      <c r="E212">
        <f t="shared" si="31"/>
        <v>17962.721681294886</v>
      </c>
      <c r="F212">
        <f t="shared" si="32"/>
        <v>17962.721681294886</v>
      </c>
      <c r="G212">
        <f t="shared" si="33"/>
        <v>3349.5163534434027</v>
      </c>
      <c r="H212">
        <f t="shared" si="34"/>
        <v>6699.0327068868055</v>
      </c>
      <c r="I212" t="str">
        <f t="shared" si="35"/>
        <v/>
      </c>
      <c r="J212">
        <f t="shared" si="36"/>
        <v>11728.68897440808</v>
      </c>
      <c r="K212">
        <f t="shared" si="37"/>
        <v>11728.68897440808</v>
      </c>
      <c r="L212" t="str">
        <f t="shared" si="38"/>
        <v/>
      </c>
    </row>
    <row r="213" spans="1:12">
      <c r="A213">
        <f t="shared" si="30"/>
        <v>206</v>
      </c>
      <c r="B213" s="5">
        <v>43676</v>
      </c>
      <c r="C213">
        <v>0</v>
      </c>
      <c r="D213" s="3"/>
      <c r="E213">
        <f t="shared" si="31"/>
        <v>17540.089136998835</v>
      </c>
      <c r="F213">
        <f t="shared" si="32"/>
        <v>17540.089136998835</v>
      </c>
      <c r="G213">
        <f t="shared" si="33"/>
        <v>2903.621701651904</v>
      </c>
      <c r="H213">
        <f t="shared" si="34"/>
        <v>5807.243403303808</v>
      </c>
      <c r="I213" t="str">
        <f t="shared" si="35"/>
        <v/>
      </c>
      <c r="J213">
        <f t="shared" si="36"/>
        <v>12197.845733695027</v>
      </c>
      <c r="K213">
        <f t="shared" si="37"/>
        <v>12197.845733695027</v>
      </c>
      <c r="L213" t="str">
        <f t="shared" si="38"/>
        <v/>
      </c>
    </row>
    <row r="214" spans="1:12">
      <c r="A214">
        <f t="shared" si="30"/>
        <v>207</v>
      </c>
      <c r="B214" s="5">
        <v>43677</v>
      </c>
      <c r="C214">
        <v>134.45320000000001</v>
      </c>
      <c r="D214" s="3"/>
      <c r="E214">
        <f t="shared" si="31"/>
        <v>17261.853623635943</v>
      </c>
      <c r="F214">
        <f t="shared" si="32"/>
        <v>17261.853623635943</v>
      </c>
      <c r="G214">
        <f t="shared" si="33"/>
        <v>2651.5386823970507</v>
      </c>
      <c r="H214">
        <f t="shared" si="34"/>
        <v>5303.0773647941014</v>
      </c>
      <c r="I214" t="str">
        <f t="shared" si="35"/>
        <v/>
      </c>
      <c r="J214">
        <f t="shared" si="36"/>
        <v>12423.776258841841</v>
      </c>
      <c r="K214">
        <f t="shared" si="37"/>
        <v>12423.776258841841</v>
      </c>
      <c r="L214" t="str">
        <f t="shared" si="38"/>
        <v/>
      </c>
    </row>
    <row r="215" spans="1:12">
      <c r="A215">
        <f t="shared" si="30"/>
        <v>208</v>
      </c>
      <c r="B215" s="5">
        <v>43678</v>
      </c>
      <c r="C215">
        <v>332</v>
      </c>
      <c r="D215" s="3"/>
      <c r="E215">
        <f t="shared" si="31"/>
        <v>17187.711322615927</v>
      </c>
      <c r="F215">
        <f t="shared" si="32"/>
        <v>17187.711322615927</v>
      </c>
      <c r="G215">
        <f t="shared" si="33"/>
        <v>2630.5602841027189</v>
      </c>
      <c r="H215">
        <f t="shared" si="34"/>
        <v>5261.1205682054378</v>
      </c>
      <c r="I215" t="str">
        <f t="shared" si="35"/>
        <v/>
      </c>
      <c r="J215">
        <f t="shared" si="36"/>
        <v>12391.590754410488</v>
      </c>
      <c r="K215">
        <f t="shared" si="37"/>
        <v>12391.590754410488</v>
      </c>
      <c r="L215" t="str">
        <f t="shared" si="38"/>
        <v/>
      </c>
    </row>
    <row r="216" spans="1:12">
      <c r="A216">
        <f t="shared" si="30"/>
        <v>209</v>
      </c>
      <c r="B216" s="5">
        <v>43679</v>
      </c>
      <c r="C216">
        <v>327</v>
      </c>
      <c r="D216" s="3"/>
      <c r="E216">
        <f t="shared" si="31"/>
        <v>17110.313464886633</v>
      </c>
      <c r="F216">
        <f t="shared" si="32"/>
        <v>17110.313464886633</v>
      </c>
      <c r="G216">
        <f t="shared" si="33"/>
        <v>2607.374574249206</v>
      </c>
      <c r="H216">
        <f t="shared" si="34"/>
        <v>5214.7491484984121</v>
      </c>
      <c r="I216" t="str">
        <f t="shared" si="35"/>
        <v/>
      </c>
      <c r="J216">
        <f t="shared" si="36"/>
        <v>12360.56431638822</v>
      </c>
      <c r="K216">
        <f t="shared" si="37"/>
        <v>12360.56431638822</v>
      </c>
      <c r="L216" t="str">
        <f t="shared" si="38"/>
        <v/>
      </c>
    </row>
    <row r="217" spans="1:12">
      <c r="A217">
        <f t="shared" si="30"/>
        <v>210</v>
      </c>
      <c r="B217" s="5">
        <v>43680</v>
      </c>
      <c r="C217">
        <v>106</v>
      </c>
      <c r="D217" s="3"/>
      <c r="E217">
        <f t="shared" si="31"/>
        <v>16813.736648206439</v>
      </c>
      <c r="F217">
        <f t="shared" si="32"/>
        <v>16813.736648206439</v>
      </c>
      <c r="G217">
        <f t="shared" si="33"/>
        <v>2366.2753947871756</v>
      </c>
      <c r="H217">
        <f t="shared" si="34"/>
        <v>4732.5507895743513</v>
      </c>
      <c r="I217" t="str">
        <f t="shared" si="35"/>
        <v/>
      </c>
      <c r="J217">
        <f t="shared" si="36"/>
        <v>12546.185858632089</v>
      </c>
      <c r="K217">
        <f t="shared" si="37"/>
        <v>12546.185858632089</v>
      </c>
      <c r="L217" t="str">
        <f t="shared" si="38"/>
        <v/>
      </c>
    </row>
    <row r="218" spans="1:12">
      <c r="A218">
        <f t="shared" si="30"/>
        <v>211</v>
      </c>
      <c r="B218" s="5">
        <v>43681</v>
      </c>
      <c r="C218">
        <v>663</v>
      </c>
      <c r="D218" s="3"/>
      <c r="E218">
        <f t="shared" si="31"/>
        <v>17081.137783800776</v>
      </c>
      <c r="F218">
        <f t="shared" si="32"/>
        <v>17081.137783800776</v>
      </c>
      <c r="G218">
        <f t="shared" si="33"/>
        <v>2714.2718444636384</v>
      </c>
      <c r="H218">
        <f t="shared" si="34"/>
        <v>5428.5436889272769</v>
      </c>
      <c r="I218" t="str">
        <f t="shared" si="35"/>
        <v/>
      </c>
      <c r="J218">
        <f t="shared" si="36"/>
        <v>12117.594094873499</v>
      </c>
      <c r="K218">
        <f t="shared" si="37"/>
        <v>12117.594094873499</v>
      </c>
      <c r="L218" t="str">
        <f t="shared" si="38"/>
        <v/>
      </c>
    </row>
    <row r="219" spans="1:12">
      <c r="A219">
        <f t="shared" si="30"/>
        <v>212</v>
      </c>
      <c r="B219" s="5">
        <v>43682</v>
      </c>
      <c r="C219">
        <v>0</v>
      </c>
      <c r="D219" s="3"/>
      <c r="E219">
        <f t="shared" si="31"/>
        <v>16679.247421687305</v>
      </c>
      <c r="F219">
        <f t="shared" si="32"/>
        <v>16679.247421687305</v>
      </c>
      <c r="G219">
        <f t="shared" si="33"/>
        <v>2352.9422758796904</v>
      </c>
      <c r="H219">
        <f t="shared" si="34"/>
        <v>4705.8845517593809</v>
      </c>
      <c r="I219" t="str">
        <f t="shared" si="35"/>
        <v/>
      </c>
      <c r="J219">
        <f t="shared" si="36"/>
        <v>12438.362869927925</v>
      </c>
      <c r="K219">
        <f t="shared" si="37"/>
        <v>12438.362869927925</v>
      </c>
      <c r="L219" t="str">
        <f t="shared" si="38"/>
        <v/>
      </c>
    </row>
    <row r="220" spans="1:12">
      <c r="A220">
        <f t="shared" si="30"/>
        <v>213</v>
      </c>
      <c r="B220" s="5">
        <v>43683</v>
      </c>
      <c r="C220">
        <v>128</v>
      </c>
      <c r="D220" s="3"/>
      <c r="E220">
        <f t="shared" si="31"/>
        <v>16414.81286194508</v>
      </c>
      <c r="F220">
        <f t="shared" si="32"/>
        <v>16414.81286194508</v>
      </c>
      <c r="G220">
        <f t="shared" si="33"/>
        <v>2167.7136583479987</v>
      </c>
      <c r="H220">
        <f t="shared" si="34"/>
        <v>4335.4273166959974</v>
      </c>
      <c r="I220" t="str">
        <f t="shared" si="35"/>
        <v/>
      </c>
      <c r="J220">
        <f t="shared" si="36"/>
        <v>12544.385545249082</v>
      </c>
      <c r="K220">
        <f t="shared" si="37"/>
        <v>12544.385545249082</v>
      </c>
      <c r="L220" t="str">
        <f t="shared" si="38"/>
        <v/>
      </c>
    </row>
    <row r="221" spans="1:12">
      <c r="A221">
        <f t="shared" si="30"/>
        <v>214</v>
      </c>
      <c r="B221" s="5">
        <v>43684</v>
      </c>
      <c r="C221">
        <v>0</v>
      </c>
      <c r="D221" s="3"/>
      <c r="E221">
        <f t="shared" si="31"/>
        <v>16028.600001384448</v>
      </c>
      <c r="F221">
        <f t="shared" si="32"/>
        <v>16028.600001384448</v>
      </c>
      <c r="G221">
        <f t="shared" si="33"/>
        <v>1879.1430634084959</v>
      </c>
      <c r="H221">
        <f t="shared" si="34"/>
        <v>3758.2861268169918</v>
      </c>
      <c r="I221" t="str">
        <f t="shared" si="35"/>
        <v/>
      </c>
      <c r="J221">
        <f t="shared" si="36"/>
        <v>12735.313874567455</v>
      </c>
      <c r="K221">
        <f t="shared" si="37"/>
        <v>12735.313874567455</v>
      </c>
      <c r="L221" t="str">
        <f t="shared" si="38"/>
        <v/>
      </c>
    </row>
    <row r="222" spans="1:12">
      <c r="A222">
        <f t="shared" si="30"/>
        <v>215</v>
      </c>
      <c r="B222" s="5">
        <v>43685</v>
      </c>
      <c r="C222">
        <v>274</v>
      </c>
      <c r="D222" s="3"/>
      <c r="E222">
        <f t="shared" si="31"/>
        <v>15925.47407802602</v>
      </c>
      <c r="F222">
        <f t="shared" si="32"/>
        <v>15925.47407802602</v>
      </c>
      <c r="G222">
        <f t="shared" si="33"/>
        <v>1902.9875921376793</v>
      </c>
      <c r="H222">
        <f t="shared" si="34"/>
        <v>3805.9751842753585</v>
      </c>
      <c r="I222" t="str">
        <f t="shared" si="35"/>
        <v/>
      </c>
      <c r="J222">
        <f t="shared" si="36"/>
        <v>12584.49889375066</v>
      </c>
      <c r="K222">
        <f t="shared" si="37"/>
        <v>12584.49889375066</v>
      </c>
      <c r="L222" t="str">
        <f t="shared" si="38"/>
        <v/>
      </c>
    </row>
    <row r="223" spans="1:12">
      <c r="A223">
        <f t="shared" si="30"/>
        <v>216</v>
      </c>
      <c r="B223" s="5">
        <v>43686</v>
      </c>
      <c r="C223">
        <v>462</v>
      </c>
      <c r="D223" s="3"/>
      <c r="E223">
        <f t="shared" si="31"/>
        <v>16012.774533706646</v>
      </c>
      <c r="F223">
        <f t="shared" si="32"/>
        <v>16012.774533706646</v>
      </c>
      <c r="G223">
        <f t="shared" si="33"/>
        <v>2111.6578871229667</v>
      </c>
      <c r="H223">
        <f t="shared" si="34"/>
        <v>4223.3157742459334</v>
      </c>
      <c r="I223" t="str">
        <f t="shared" si="35"/>
        <v/>
      </c>
      <c r="J223">
        <f t="shared" si="36"/>
        <v>12254.458759460711</v>
      </c>
      <c r="K223">
        <f t="shared" si="37"/>
        <v>12254.458759460711</v>
      </c>
      <c r="L223" t="str">
        <f t="shared" si="38"/>
        <v/>
      </c>
    </row>
    <row r="224" spans="1:12">
      <c r="A224">
        <f t="shared" si="30"/>
        <v>217</v>
      </c>
      <c r="B224" s="5">
        <v>43687</v>
      </c>
      <c r="C224">
        <v>207</v>
      </c>
      <c r="D224" s="3"/>
      <c r="E224">
        <f t="shared" si="31"/>
        <v>15843.020956910617</v>
      </c>
      <c r="F224">
        <f t="shared" si="32"/>
        <v>15843.020956910617</v>
      </c>
      <c r="G224">
        <f t="shared" si="33"/>
        <v>2037.5495541800635</v>
      </c>
      <c r="H224">
        <f t="shared" si="34"/>
        <v>4075.099108360127</v>
      </c>
      <c r="I224" t="str">
        <f t="shared" si="35"/>
        <v/>
      </c>
      <c r="J224">
        <f t="shared" si="36"/>
        <v>12232.92184855049</v>
      </c>
      <c r="K224">
        <f t="shared" si="37"/>
        <v>12232.92184855049</v>
      </c>
      <c r="L224" t="str">
        <f t="shared" si="38"/>
        <v/>
      </c>
    </row>
    <row r="225" spans="1:12">
      <c r="A225">
        <f t="shared" si="30"/>
        <v>218</v>
      </c>
      <c r="B225" s="5">
        <v>43688</v>
      </c>
      <c r="C225">
        <v>0</v>
      </c>
      <c r="D225" s="3"/>
      <c r="E225">
        <f t="shared" si="31"/>
        <v>15470.261395461348</v>
      </c>
      <c r="F225">
        <f t="shared" si="32"/>
        <v>15470.261395461348</v>
      </c>
      <c r="G225">
        <f t="shared" si="33"/>
        <v>1766.3066781645323</v>
      </c>
      <c r="H225">
        <f t="shared" si="34"/>
        <v>3532.6133563290646</v>
      </c>
      <c r="I225" t="str">
        <f t="shared" si="35"/>
        <v/>
      </c>
      <c r="J225">
        <f t="shared" si="36"/>
        <v>12402.648039132284</v>
      </c>
      <c r="K225">
        <f t="shared" si="37"/>
        <v>12402.648039132284</v>
      </c>
      <c r="L225" t="str">
        <f t="shared" si="38"/>
        <v/>
      </c>
    </row>
    <row r="226" spans="1:12">
      <c r="A226">
        <f t="shared" si="30"/>
        <v>219</v>
      </c>
      <c r="B226" s="5">
        <v>43689</v>
      </c>
      <c r="C226">
        <v>621</v>
      </c>
      <c r="D226" s="3"/>
      <c r="E226">
        <f t="shared" si="31"/>
        <v>15727.27223777723</v>
      </c>
      <c r="F226">
        <f t="shared" si="32"/>
        <v>15727.27223777723</v>
      </c>
      <c r="G226">
        <f t="shared" si="33"/>
        <v>2152.1722234819899</v>
      </c>
      <c r="H226">
        <f t="shared" si="34"/>
        <v>4304.3444469639799</v>
      </c>
      <c r="I226" t="str">
        <f t="shared" si="35"/>
        <v/>
      </c>
      <c r="J226">
        <f t="shared" si="36"/>
        <v>11887.92779081325</v>
      </c>
      <c r="K226">
        <f t="shared" si="37"/>
        <v>11887.92779081325</v>
      </c>
      <c r="L226" t="str">
        <f t="shared" si="38"/>
        <v/>
      </c>
    </row>
    <row r="227" spans="1:12">
      <c r="A227">
        <f t="shared" si="30"/>
        <v>220</v>
      </c>
      <c r="B227" s="5">
        <v>43690</v>
      </c>
      <c r="C227">
        <v>256</v>
      </c>
      <c r="D227" s="3"/>
      <c r="E227">
        <f t="shared" si="31"/>
        <v>15613.236048461331</v>
      </c>
      <c r="F227">
        <f t="shared" si="32"/>
        <v>15613.236048461331</v>
      </c>
      <c r="G227">
        <f t="shared" si="33"/>
        <v>2121.6705369927458</v>
      </c>
      <c r="H227">
        <f t="shared" si="34"/>
        <v>4243.3410739854917</v>
      </c>
      <c r="I227" t="str">
        <f t="shared" si="35"/>
        <v/>
      </c>
      <c r="J227">
        <f t="shared" si="36"/>
        <v>11834.894974475839</v>
      </c>
      <c r="K227">
        <f t="shared" si="37"/>
        <v>11834.894974475839</v>
      </c>
      <c r="L227" t="str">
        <f t="shared" si="38"/>
        <v/>
      </c>
    </row>
    <row r="228" spans="1:12">
      <c r="A228">
        <f t="shared" si="30"/>
        <v>221</v>
      </c>
      <c r="B228" s="5">
        <v>43691</v>
      </c>
      <c r="C228">
        <v>0</v>
      </c>
      <c r="D228" s="3"/>
      <c r="E228">
        <f t="shared" si="31"/>
        <v>15245.882938340641</v>
      </c>
      <c r="F228">
        <f t="shared" si="32"/>
        <v>15245.882938340641</v>
      </c>
      <c r="G228">
        <f t="shared" si="33"/>
        <v>1839.2292990701114</v>
      </c>
      <c r="H228">
        <f t="shared" si="34"/>
        <v>3678.4585981402229</v>
      </c>
      <c r="I228" t="str">
        <f t="shared" si="35"/>
        <v/>
      </c>
      <c r="J228">
        <f t="shared" si="36"/>
        <v>12032.424340200418</v>
      </c>
      <c r="K228">
        <f t="shared" si="37"/>
        <v>12032.424340200418</v>
      </c>
      <c r="L228" t="str">
        <f t="shared" si="38"/>
        <v/>
      </c>
    </row>
    <row r="229" spans="1:12">
      <c r="A229">
        <f t="shared" si="30"/>
        <v>222</v>
      </c>
      <c r="B229" s="5">
        <v>43692</v>
      </c>
      <c r="C229">
        <v>301</v>
      </c>
      <c r="D229" s="3"/>
      <c r="E229">
        <f t="shared" si="31"/>
        <v>15188.173027304145</v>
      </c>
      <c r="F229">
        <f t="shared" si="32"/>
        <v>15188.173027304145</v>
      </c>
      <c r="G229">
        <f t="shared" si="33"/>
        <v>1895.3872319368968</v>
      </c>
      <c r="H229">
        <f t="shared" si="34"/>
        <v>3790.7744638737936</v>
      </c>
      <c r="I229" t="str">
        <f t="shared" si="35"/>
        <v/>
      </c>
      <c r="J229">
        <f t="shared" si="36"/>
        <v>11862.398563430352</v>
      </c>
      <c r="K229">
        <f t="shared" si="37"/>
        <v>11862.398563430352</v>
      </c>
      <c r="L229" t="str">
        <f t="shared" si="38"/>
        <v/>
      </c>
    </row>
    <row r="230" spans="1:12">
      <c r="A230">
        <f t="shared" si="30"/>
        <v>223</v>
      </c>
      <c r="B230" s="5">
        <v>43693</v>
      </c>
      <c r="C230">
        <v>801</v>
      </c>
      <c r="D230" s="3"/>
      <c r="E230">
        <f t="shared" si="31"/>
        <v>15631.820933137786</v>
      </c>
      <c r="F230">
        <f t="shared" si="32"/>
        <v>15631.820933137786</v>
      </c>
      <c r="G230">
        <f t="shared" si="33"/>
        <v>2444.0693028347673</v>
      </c>
      <c r="H230">
        <f t="shared" si="34"/>
        <v>4888.1386056695346</v>
      </c>
      <c r="I230" t="str">
        <f t="shared" si="35"/>
        <v/>
      </c>
      <c r="J230">
        <f t="shared" si="36"/>
        <v>11208.68232746825</v>
      </c>
      <c r="K230">
        <f t="shared" si="37"/>
        <v>11208.68232746825</v>
      </c>
      <c r="L230" t="str">
        <f t="shared" si="38"/>
        <v/>
      </c>
    </row>
    <row r="231" spans="1:12">
      <c r="A231">
        <f t="shared" si="30"/>
        <v>224</v>
      </c>
      <c r="B231" s="5">
        <v>43694</v>
      </c>
      <c r="C231">
        <v>685</v>
      </c>
      <c r="D231" s="3"/>
      <c r="E231">
        <f t="shared" si="31"/>
        <v>15949.030552026898</v>
      </c>
      <c r="F231">
        <f t="shared" si="32"/>
        <v>15949.030552026898</v>
      </c>
      <c r="G231">
        <f t="shared" si="33"/>
        <v>2803.7096640852938</v>
      </c>
      <c r="H231">
        <f t="shared" si="34"/>
        <v>5607.4193281705875</v>
      </c>
      <c r="I231" t="str">
        <f t="shared" si="35"/>
        <v/>
      </c>
      <c r="J231">
        <f t="shared" si="36"/>
        <v>10806.611223856307</v>
      </c>
      <c r="K231">
        <f t="shared" si="37"/>
        <v>10806.611223856307</v>
      </c>
      <c r="L231" t="str">
        <f t="shared" si="38"/>
        <v/>
      </c>
    </row>
    <row r="232" spans="1:12">
      <c r="A232">
        <f t="shared" si="30"/>
        <v>225</v>
      </c>
      <c r="B232" s="5">
        <v>43695</v>
      </c>
      <c r="C232">
        <v>753</v>
      </c>
      <c r="D232" s="3"/>
      <c r="E232">
        <f t="shared" si="31"/>
        <v>16326.776763605863</v>
      </c>
      <c r="F232">
        <f t="shared" si="32"/>
        <v>16326.776763605863</v>
      </c>
      <c r="G232">
        <f t="shared" si="33"/>
        <v>3183.4739451115465</v>
      </c>
      <c r="H232">
        <f t="shared" si="34"/>
        <v>6366.9478902230931</v>
      </c>
      <c r="I232" t="str">
        <f t="shared" si="35"/>
        <v/>
      </c>
      <c r="J232">
        <f t="shared" si="36"/>
        <v>10424.82887338277</v>
      </c>
      <c r="K232">
        <f t="shared" si="37"/>
        <v>10424.82887338277</v>
      </c>
      <c r="L232" t="str">
        <f t="shared" si="38"/>
        <v/>
      </c>
    </row>
    <row r="233" spans="1:12">
      <c r="A233">
        <f t="shared" si="30"/>
        <v>226</v>
      </c>
      <c r="B233" s="5">
        <v>43696</v>
      </c>
      <c r="C233">
        <v>0</v>
      </c>
      <c r="D233" s="3"/>
      <c r="E233">
        <f t="shared" si="31"/>
        <v>15942.635243952871</v>
      </c>
      <c r="F233">
        <f t="shared" si="32"/>
        <v>15942.635243952871</v>
      </c>
      <c r="G233">
        <f t="shared" si="33"/>
        <v>2759.6832074477225</v>
      </c>
      <c r="H233">
        <f t="shared" si="34"/>
        <v>5519.3664148954449</v>
      </c>
      <c r="I233" t="str">
        <f t="shared" si="35"/>
        <v/>
      </c>
      <c r="J233">
        <f t="shared" si="36"/>
        <v>10888.268829057426</v>
      </c>
      <c r="K233">
        <f t="shared" si="37"/>
        <v>10888.268829057426</v>
      </c>
      <c r="L233" t="str">
        <f t="shared" si="38"/>
        <v/>
      </c>
    </row>
    <row r="234" spans="1:12">
      <c r="A234">
        <f t="shared" si="30"/>
        <v>227</v>
      </c>
      <c r="B234" s="5">
        <v>43697</v>
      </c>
      <c r="C234">
        <v>295</v>
      </c>
      <c r="D234" s="3"/>
      <c r="E234">
        <f t="shared" si="31"/>
        <v>15862.531926344158</v>
      </c>
      <c r="F234">
        <f t="shared" si="32"/>
        <v>15862.531926344158</v>
      </c>
      <c r="G234">
        <f t="shared" si="33"/>
        <v>2687.3083828481263</v>
      </c>
      <c r="H234">
        <f t="shared" si="34"/>
        <v>5374.6167656962525</v>
      </c>
      <c r="I234" t="str">
        <f t="shared" si="35"/>
        <v/>
      </c>
      <c r="J234">
        <f t="shared" si="36"/>
        <v>10952.915160647906</v>
      </c>
      <c r="K234">
        <f t="shared" si="37"/>
        <v>10952.915160647906</v>
      </c>
      <c r="L234" t="str">
        <f t="shared" si="38"/>
        <v/>
      </c>
    </row>
    <row r="235" spans="1:12">
      <c r="A235">
        <f t="shared" si="30"/>
        <v>228</v>
      </c>
      <c r="B235" s="5">
        <v>43698</v>
      </c>
      <c r="C235">
        <v>488</v>
      </c>
      <c r="D235" s="3"/>
      <c r="E235">
        <f t="shared" si="31"/>
        <v>15977.313304692338</v>
      </c>
      <c r="F235">
        <f t="shared" si="32"/>
        <v>15977.313304692338</v>
      </c>
      <c r="G235">
        <f t="shared" si="33"/>
        <v>2817.5682469044405</v>
      </c>
      <c r="H235">
        <f t="shared" si="34"/>
        <v>5635.1364938088809</v>
      </c>
      <c r="I235" t="str">
        <f t="shared" si="35"/>
        <v/>
      </c>
      <c r="J235">
        <f t="shared" si="36"/>
        <v>10807.176810883459</v>
      </c>
      <c r="K235">
        <f t="shared" si="37"/>
        <v>10807.176810883459</v>
      </c>
      <c r="L235" t="str">
        <f t="shared" si="38"/>
        <v/>
      </c>
    </row>
    <row r="236" spans="1:12">
      <c r="A236">
        <f t="shared" si="30"/>
        <v>229</v>
      </c>
      <c r="B236" s="5">
        <v>43699</v>
      </c>
      <c r="C236">
        <v>0</v>
      </c>
      <c r="D236" s="3"/>
      <c r="E236">
        <f t="shared" si="31"/>
        <v>15601.394070804254</v>
      </c>
      <c r="F236">
        <f t="shared" si="32"/>
        <v>15601.394070804254</v>
      </c>
      <c r="G236">
        <f t="shared" si="33"/>
        <v>2442.4876442793225</v>
      </c>
      <c r="H236">
        <f t="shared" si="34"/>
        <v>4884.9752885586449</v>
      </c>
      <c r="I236" t="str">
        <f t="shared" si="35"/>
        <v/>
      </c>
      <c r="J236">
        <f t="shared" si="36"/>
        <v>11181.418782245608</v>
      </c>
      <c r="K236">
        <f t="shared" si="37"/>
        <v>11181.418782245608</v>
      </c>
      <c r="L236" t="str">
        <f t="shared" si="38"/>
        <v/>
      </c>
    </row>
    <row r="237" spans="1:12">
      <c r="A237">
        <f t="shared" si="30"/>
        <v>230</v>
      </c>
      <c r="B237" s="5">
        <v>43700</v>
      </c>
      <c r="C237">
        <v>404</v>
      </c>
      <c r="D237" s="3"/>
      <c r="E237">
        <f t="shared" si="31"/>
        <v>15638.319582444537</v>
      </c>
      <c r="F237">
        <f t="shared" si="32"/>
        <v>15638.319582444537</v>
      </c>
      <c r="G237">
        <f t="shared" si="33"/>
        <v>2521.3385592386276</v>
      </c>
      <c r="H237">
        <f t="shared" si="34"/>
        <v>5042.6771184772551</v>
      </c>
      <c r="I237" t="str">
        <f t="shared" si="35"/>
        <v/>
      </c>
      <c r="J237">
        <f t="shared" si="36"/>
        <v>11060.642463967282</v>
      </c>
      <c r="K237">
        <f t="shared" si="37"/>
        <v>11060.642463967282</v>
      </c>
      <c r="L237" t="str">
        <f t="shared" si="38"/>
        <v/>
      </c>
    </row>
    <row r="238" spans="1:12">
      <c r="A238">
        <f t="shared" si="30"/>
        <v>231</v>
      </c>
      <c r="B238" s="5">
        <v>43701</v>
      </c>
      <c r="C238">
        <v>41</v>
      </c>
      <c r="D238" s="3"/>
      <c r="E238">
        <f t="shared" si="31"/>
        <v>15311.376299076423</v>
      </c>
      <c r="F238">
        <f t="shared" si="32"/>
        <v>15311.376299076423</v>
      </c>
      <c r="G238">
        <f t="shared" si="33"/>
        <v>2226.6926747919301</v>
      </c>
      <c r="H238">
        <f t="shared" si="34"/>
        <v>4453.3853495838603</v>
      </c>
      <c r="I238" t="str">
        <f t="shared" si="35"/>
        <v/>
      </c>
      <c r="J238">
        <f t="shared" si="36"/>
        <v>11322.990949492563</v>
      </c>
      <c r="K238">
        <f t="shared" si="37"/>
        <v>11322.990949492563</v>
      </c>
      <c r="L238" t="str">
        <f t="shared" si="38"/>
        <v/>
      </c>
    </row>
    <row r="239" spans="1:12">
      <c r="A239">
        <f t="shared" si="30"/>
        <v>232</v>
      </c>
      <c r="B239" s="5">
        <v>43702</v>
      </c>
      <c r="C239">
        <v>697</v>
      </c>
      <c r="D239" s="3"/>
      <c r="E239">
        <f t="shared" si="31"/>
        <v>15648.125439726336</v>
      </c>
      <c r="F239">
        <f t="shared" si="32"/>
        <v>15648.125439726336</v>
      </c>
      <c r="G239">
        <f t="shared" si="33"/>
        <v>2627.2706693127425</v>
      </c>
      <c r="H239">
        <f t="shared" si="34"/>
        <v>5254.541338625485</v>
      </c>
      <c r="I239" t="str">
        <f t="shared" si="35"/>
        <v/>
      </c>
      <c r="J239">
        <f t="shared" si="36"/>
        <v>10858.584101100852</v>
      </c>
      <c r="K239">
        <f t="shared" si="37"/>
        <v>10858.584101100852</v>
      </c>
      <c r="L239" t="str">
        <f t="shared" si="38"/>
        <v/>
      </c>
    </row>
    <row r="240" spans="1:12">
      <c r="A240">
        <f t="shared" si="30"/>
        <v>233</v>
      </c>
      <c r="B240" s="5">
        <v>43703</v>
      </c>
      <c r="C240">
        <v>69</v>
      </c>
      <c r="D240" s="3"/>
      <c r="E240">
        <f t="shared" si="31"/>
        <v>15348.951441075451</v>
      </c>
      <c r="F240">
        <f t="shared" si="32"/>
        <v>15348.951441075451</v>
      </c>
      <c r="G240">
        <f t="shared" si="33"/>
        <v>2346.5228798890839</v>
      </c>
      <c r="H240">
        <f t="shared" si="34"/>
        <v>4693.0457597781678</v>
      </c>
      <c r="I240" t="str">
        <f t="shared" si="35"/>
        <v/>
      </c>
      <c r="J240">
        <f t="shared" si="36"/>
        <v>11120.905681297283</v>
      </c>
      <c r="K240">
        <f t="shared" si="37"/>
        <v>11120.905681297283</v>
      </c>
      <c r="L240" t="str">
        <f t="shared" si="38"/>
        <v/>
      </c>
    </row>
    <row r="241" spans="1:12">
      <c r="A241">
        <f t="shared" si="30"/>
        <v>234</v>
      </c>
      <c r="B241" s="5">
        <v>43704</v>
      </c>
      <c r="C241">
        <v>0</v>
      </c>
      <c r="D241" s="3"/>
      <c r="E241">
        <f t="shared" si="31"/>
        <v>14987.816502010326</v>
      </c>
      <c r="F241">
        <f t="shared" si="32"/>
        <v>14987.816502010326</v>
      </c>
      <c r="G241">
        <f t="shared" si="33"/>
        <v>2034.1488258339966</v>
      </c>
      <c r="H241">
        <f t="shared" si="34"/>
        <v>4068.2976516679933</v>
      </c>
      <c r="I241" t="str">
        <f t="shared" si="35"/>
        <v/>
      </c>
      <c r="J241">
        <f t="shared" si="36"/>
        <v>11384.518850342332</v>
      </c>
      <c r="K241">
        <f t="shared" si="37"/>
        <v>11384.518850342332</v>
      </c>
      <c r="L241" t="str">
        <f t="shared" si="38"/>
        <v/>
      </c>
    </row>
    <row r="242" spans="1:12">
      <c r="A242">
        <f t="shared" si="30"/>
        <v>235</v>
      </c>
      <c r="B242" s="5">
        <v>43705</v>
      </c>
      <c r="C242">
        <v>479</v>
      </c>
      <c r="D242" s="3"/>
      <c r="E242">
        <f t="shared" si="31"/>
        <v>15114.178458952349</v>
      </c>
      <c r="F242">
        <f t="shared" si="32"/>
        <v>15114.178458952349</v>
      </c>
      <c r="G242">
        <f t="shared" si="33"/>
        <v>2242.3586619182729</v>
      </c>
      <c r="H242">
        <f t="shared" si="34"/>
        <v>4484.7173238365458</v>
      </c>
      <c r="I242" t="str">
        <f t="shared" si="35"/>
        <v/>
      </c>
      <c r="J242">
        <f t="shared" si="36"/>
        <v>11094.461135115802</v>
      </c>
      <c r="K242">
        <f t="shared" si="37"/>
        <v>11094.461135115802</v>
      </c>
      <c r="L242" t="str">
        <f t="shared" si="38"/>
        <v/>
      </c>
    </row>
    <row r="243" spans="1:12">
      <c r="A243">
        <f t="shared" si="30"/>
        <v>236</v>
      </c>
      <c r="B243" s="5">
        <v>43706</v>
      </c>
      <c r="C243">
        <v>570</v>
      </c>
      <c r="D243" s="3"/>
      <c r="E243">
        <f t="shared" si="31"/>
        <v>15328.567332176202</v>
      </c>
      <c r="F243">
        <f t="shared" si="32"/>
        <v>15328.567332176202</v>
      </c>
      <c r="G243">
        <f t="shared" si="33"/>
        <v>2513.8511673303401</v>
      </c>
      <c r="H243">
        <f t="shared" si="34"/>
        <v>5027.7023346606802</v>
      </c>
      <c r="I243" t="str">
        <f t="shared" si="35"/>
        <v/>
      </c>
      <c r="J243">
        <f t="shared" si="36"/>
        <v>10765.864997515522</v>
      </c>
      <c r="K243">
        <f t="shared" si="37"/>
        <v>10765.864997515522</v>
      </c>
      <c r="L243" t="str">
        <f t="shared" si="38"/>
        <v/>
      </c>
    </row>
    <row r="244" spans="1:12">
      <c r="A244">
        <f t="shared" si="30"/>
        <v>237</v>
      </c>
      <c r="B244" s="5">
        <v>43707</v>
      </c>
      <c r="C244">
        <v>0</v>
      </c>
      <c r="D244" s="3"/>
      <c r="E244">
        <f t="shared" si="31"/>
        <v>14967.911996812572</v>
      </c>
      <c r="F244">
        <f t="shared" si="32"/>
        <v>14967.911996812572</v>
      </c>
      <c r="G244">
        <f t="shared" si="33"/>
        <v>2179.2020202198673</v>
      </c>
      <c r="H244">
        <f t="shared" si="34"/>
        <v>4358.4040404397347</v>
      </c>
      <c r="I244" t="str">
        <f t="shared" si="35"/>
        <v/>
      </c>
      <c r="J244">
        <f t="shared" si="36"/>
        <v>11074.507956372838</v>
      </c>
      <c r="K244">
        <f t="shared" si="37"/>
        <v>11074.507956372838</v>
      </c>
      <c r="L244" t="str">
        <f t="shared" si="38"/>
        <v/>
      </c>
    </row>
    <row r="245" spans="1:12">
      <c r="A245">
        <f t="shared" si="30"/>
        <v>238</v>
      </c>
      <c r="B245" s="5">
        <v>43708</v>
      </c>
      <c r="C245">
        <v>548</v>
      </c>
      <c r="D245" s="3"/>
      <c r="E245">
        <f t="shared" si="31"/>
        <v>15163.742273189919</v>
      </c>
      <c r="F245">
        <f t="shared" si="32"/>
        <v>15163.742273189919</v>
      </c>
      <c r="G245">
        <f t="shared" si="33"/>
        <v>2437.1020704195516</v>
      </c>
      <c r="H245">
        <f t="shared" si="34"/>
        <v>4874.2041408391033</v>
      </c>
      <c r="I245" t="str">
        <f t="shared" si="35"/>
        <v/>
      </c>
      <c r="J245">
        <f t="shared" si="36"/>
        <v>10754.538132350815</v>
      </c>
      <c r="K245">
        <f t="shared" si="37"/>
        <v>10754.538132350815</v>
      </c>
      <c r="L245" t="str">
        <f t="shared" si="38"/>
        <v/>
      </c>
    </row>
    <row r="246" spans="1:12">
      <c r="A246">
        <f t="shared" si="30"/>
        <v>239</v>
      </c>
      <c r="B246" s="5">
        <v>43709</v>
      </c>
      <c r="C246">
        <v>581</v>
      </c>
      <c r="D246" s="3"/>
      <c r="E246">
        <f t="shared" si="31"/>
        <v>15387.964993461681</v>
      </c>
      <c r="F246">
        <f t="shared" si="32"/>
        <v>15387.964993461681</v>
      </c>
      <c r="G246">
        <f t="shared" si="33"/>
        <v>2693.6699242821201</v>
      </c>
      <c r="H246">
        <f t="shared" si="34"/>
        <v>5387.3398485642401</v>
      </c>
      <c r="I246" t="str">
        <f t="shared" si="35"/>
        <v/>
      </c>
      <c r="J246">
        <f t="shared" si="36"/>
        <v>10465.62514489744</v>
      </c>
      <c r="K246">
        <f t="shared" si="37"/>
        <v>10465.62514489744</v>
      </c>
      <c r="L246" t="str">
        <f t="shared" si="38"/>
        <v/>
      </c>
    </row>
    <row r="247" spans="1:12">
      <c r="A247">
        <f t="shared" si="30"/>
        <v>240</v>
      </c>
      <c r="B247" s="5">
        <v>43710</v>
      </c>
      <c r="C247">
        <v>0</v>
      </c>
      <c r="D247" s="3"/>
      <c r="E247">
        <f t="shared" si="31"/>
        <v>15025.912131311203</v>
      </c>
      <c r="F247">
        <f t="shared" si="32"/>
        <v>15025.912131311203</v>
      </c>
      <c r="G247">
        <f t="shared" si="33"/>
        <v>2335.0829265819148</v>
      </c>
      <c r="H247">
        <f t="shared" si="34"/>
        <v>4670.1658531638295</v>
      </c>
      <c r="I247" t="str">
        <f t="shared" si="35"/>
        <v/>
      </c>
      <c r="J247">
        <f t="shared" si="36"/>
        <v>10820.746278147373</v>
      </c>
      <c r="K247">
        <f t="shared" si="37"/>
        <v>10820.746278147373</v>
      </c>
      <c r="L247" t="str">
        <f t="shared" si="38"/>
        <v/>
      </c>
    </row>
    <row r="248" spans="1:12">
      <c r="A248">
        <f t="shared" si="30"/>
        <v>241</v>
      </c>
      <c r="B248" s="5">
        <v>43711</v>
      </c>
      <c r="C248">
        <v>630</v>
      </c>
      <c r="D248" s="3"/>
      <c r="E248">
        <f t="shared" si="31"/>
        <v>15302.377762349854</v>
      </c>
      <c r="F248">
        <f t="shared" si="32"/>
        <v>15302.377762349854</v>
      </c>
      <c r="G248">
        <f t="shared" si="33"/>
        <v>2654.2317831378377</v>
      </c>
      <c r="H248">
        <f t="shared" si="34"/>
        <v>5308.4635662756755</v>
      </c>
      <c r="I248" t="str">
        <f t="shared" si="35"/>
        <v/>
      </c>
      <c r="J248">
        <f t="shared" si="36"/>
        <v>10458.914196074178</v>
      </c>
      <c r="K248">
        <f t="shared" si="37"/>
        <v>10458.914196074178</v>
      </c>
      <c r="L248" t="str">
        <f t="shared" si="38"/>
        <v/>
      </c>
    </row>
    <row r="249" spans="1:12">
      <c r="A249">
        <f t="shared" si="30"/>
        <v>242</v>
      </c>
      <c r="B249" s="5">
        <v>43712</v>
      </c>
      <c r="C249">
        <v>629</v>
      </c>
      <c r="D249" s="3"/>
      <c r="E249">
        <f t="shared" si="31"/>
        <v>15571.338623391543</v>
      </c>
      <c r="F249">
        <f t="shared" si="32"/>
        <v>15571.338623391543</v>
      </c>
      <c r="G249">
        <f t="shared" si="33"/>
        <v>2929.8948736167081</v>
      </c>
      <c r="H249">
        <f t="shared" si="34"/>
        <v>5859.7897472334162</v>
      </c>
      <c r="I249" t="str">
        <f t="shared" si="35"/>
        <v/>
      </c>
      <c r="J249">
        <f t="shared" si="36"/>
        <v>10176.548876158125</v>
      </c>
      <c r="K249">
        <f t="shared" si="37"/>
        <v>10176.548876158125</v>
      </c>
      <c r="L249" t="str">
        <f t="shared" si="38"/>
        <v/>
      </c>
    </row>
    <row r="250" spans="1:12">
      <c r="A250">
        <f t="shared" si="30"/>
        <v>243</v>
      </c>
      <c r="B250" s="5">
        <v>43713</v>
      </c>
      <c r="C250">
        <v>80</v>
      </c>
      <c r="D250" s="3"/>
      <c r="E250">
        <f t="shared" si="31"/>
        <v>15284.971289016359</v>
      </c>
      <c r="F250">
        <f t="shared" si="32"/>
        <v>15284.971289016359</v>
      </c>
      <c r="G250">
        <f t="shared" si="33"/>
        <v>2619.8611145296754</v>
      </c>
      <c r="H250">
        <f t="shared" si="34"/>
        <v>5239.7222290593509</v>
      </c>
      <c r="I250" t="str">
        <f t="shared" si="35"/>
        <v/>
      </c>
      <c r="J250">
        <f t="shared" si="36"/>
        <v>10510.249059957008</v>
      </c>
      <c r="K250">
        <f t="shared" si="37"/>
        <v>10510.249059957008</v>
      </c>
      <c r="L250" t="str">
        <f t="shared" si="38"/>
        <v/>
      </c>
    </row>
    <row r="251" spans="1:12">
      <c r="A251">
        <f t="shared" si="30"/>
        <v>244</v>
      </c>
      <c r="B251" s="5">
        <v>43714</v>
      </c>
      <c r="C251">
        <v>101</v>
      </c>
      <c r="D251" s="3"/>
      <c r="E251">
        <f t="shared" si="31"/>
        <v>15026.341695016918</v>
      </c>
      <c r="F251">
        <f t="shared" si="32"/>
        <v>15026.341695016918</v>
      </c>
      <c r="G251">
        <f t="shared" si="33"/>
        <v>2372.0997006006551</v>
      </c>
      <c r="H251">
        <f t="shared" si="34"/>
        <v>4744.1994012013101</v>
      </c>
      <c r="I251" t="str">
        <f t="shared" si="35"/>
        <v/>
      </c>
      <c r="J251">
        <f t="shared" si="36"/>
        <v>10747.142293815607</v>
      </c>
      <c r="K251">
        <f t="shared" si="37"/>
        <v>10747.142293815607</v>
      </c>
      <c r="L251" t="str">
        <f t="shared" si="38"/>
        <v/>
      </c>
    </row>
    <row r="252" spans="1:12">
      <c r="A252">
        <f t="shared" si="30"/>
        <v>245</v>
      </c>
      <c r="B252" s="5">
        <v>43715</v>
      </c>
      <c r="C252">
        <v>822</v>
      </c>
      <c r="D252" s="3"/>
      <c r="E252">
        <f t="shared" si="31"/>
        <v>15494.797219146098</v>
      </c>
      <c r="F252">
        <f t="shared" si="32"/>
        <v>15494.797219146098</v>
      </c>
      <c r="G252">
        <f t="shared" si="33"/>
        <v>2878.3208064547302</v>
      </c>
      <c r="H252">
        <f t="shared" si="34"/>
        <v>5756.6416129094605</v>
      </c>
      <c r="I252" t="str">
        <f t="shared" si="35"/>
        <v/>
      </c>
      <c r="J252">
        <f t="shared" si="36"/>
        <v>10203.155606236636</v>
      </c>
      <c r="K252">
        <f t="shared" si="37"/>
        <v>10203.155606236636</v>
      </c>
      <c r="L252" t="str">
        <f t="shared" si="38"/>
        <v/>
      </c>
    </row>
    <row r="253" spans="1:12">
      <c r="A253">
        <f t="shared" si="30"/>
        <v>246</v>
      </c>
      <c r="B253" s="5">
        <v>43716</v>
      </c>
      <c r="C253">
        <v>982</v>
      </c>
      <c r="D253" s="3"/>
      <c r="E253">
        <f t="shared" si="31"/>
        <v>16112.230774914078</v>
      </c>
      <c r="F253">
        <f t="shared" si="32"/>
        <v>16112.230774914078</v>
      </c>
      <c r="G253">
        <f t="shared" si="33"/>
        <v>3477.1526955067256</v>
      </c>
      <c r="H253">
        <f t="shared" si="34"/>
        <v>6954.3053910134513</v>
      </c>
      <c r="I253" t="str">
        <f t="shared" si="35"/>
        <v/>
      </c>
      <c r="J253">
        <f t="shared" si="36"/>
        <v>9622.9253839006269</v>
      </c>
      <c r="K253">
        <f t="shared" si="37"/>
        <v>9622.9253839006269</v>
      </c>
      <c r="L253" t="str">
        <f t="shared" si="38"/>
        <v/>
      </c>
    </row>
    <row r="254" spans="1:12">
      <c r="A254">
        <f t="shared" si="30"/>
        <v>247</v>
      </c>
      <c r="B254" s="5">
        <v>43717</v>
      </c>
      <c r="C254">
        <v>0</v>
      </c>
      <c r="D254" s="3"/>
      <c r="E254">
        <f t="shared" si="31"/>
        <v>15733.137160510531</v>
      </c>
      <c r="F254">
        <f t="shared" si="32"/>
        <v>15733.137160510531</v>
      </c>
      <c r="G254">
        <f t="shared" si="33"/>
        <v>3014.2668257915529</v>
      </c>
      <c r="H254">
        <f t="shared" si="34"/>
        <v>6028.5336515831059</v>
      </c>
      <c r="I254" t="str">
        <f t="shared" si="35"/>
        <v/>
      </c>
      <c r="J254">
        <f t="shared" si="36"/>
        <v>10169.603508927425</v>
      </c>
      <c r="K254">
        <f t="shared" si="37"/>
        <v>10169.603508927425</v>
      </c>
      <c r="L254" t="str">
        <f t="shared" si="38"/>
        <v/>
      </c>
    </row>
    <row r="255" spans="1:12">
      <c r="A255">
        <f t="shared" si="30"/>
        <v>248</v>
      </c>
      <c r="B255" s="5">
        <v>43718</v>
      </c>
      <c r="C255">
        <v>0</v>
      </c>
      <c r="D255" s="3"/>
      <c r="E255">
        <f t="shared" si="31"/>
        <v>15362.962979454804</v>
      </c>
      <c r="F255">
        <f t="shared" si="32"/>
        <v>15362.962979454804</v>
      </c>
      <c r="G255">
        <f t="shared" si="33"/>
        <v>2613.001295228828</v>
      </c>
      <c r="H255">
        <f t="shared" si="34"/>
        <v>5226.002590457656</v>
      </c>
      <c r="I255" t="str">
        <f t="shared" si="35"/>
        <v/>
      </c>
      <c r="J255">
        <f t="shared" si="36"/>
        <v>10601.960388997148</v>
      </c>
      <c r="K255">
        <f t="shared" si="37"/>
        <v>10601.960388997148</v>
      </c>
      <c r="L255" t="str">
        <f t="shared" si="38"/>
        <v/>
      </c>
    </row>
    <row r="256" spans="1:12">
      <c r="A256">
        <f t="shared" si="30"/>
        <v>249</v>
      </c>
      <c r="B256" s="5">
        <v>43719</v>
      </c>
      <c r="C256">
        <v>336.52199999999999</v>
      </c>
      <c r="D256" s="3"/>
      <c r="E256">
        <f t="shared" si="31"/>
        <v>15338.020372524206</v>
      </c>
      <c r="F256">
        <f t="shared" si="32"/>
        <v>15338.020372524206</v>
      </c>
      <c r="G256">
        <f t="shared" si="33"/>
        <v>2601.6750748524705</v>
      </c>
      <c r="H256">
        <f t="shared" si="34"/>
        <v>5203.350149704941</v>
      </c>
      <c r="I256" t="str">
        <f t="shared" si="35"/>
        <v/>
      </c>
      <c r="J256">
        <f t="shared" si="36"/>
        <v>10599.670222819266</v>
      </c>
      <c r="K256">
        <f t="shared" si="37"/>
        <v>10599.670222819266</v>
      </c>
      <c r="L256" t="str">
        <f t="shared" si="38"/>
        <v/>
      </c>
    </row>
    <row r="257" spans="1:12">
      <c r="A257">
        <f t="shared" si="30"/>
        <v>250</v>
      </c>
      <c r="B257" s="5">
        <v>43720</v>
      </c>
      <c r="C257">
        <v>0</v>
      </c>
      <c r="D257" s="3"/>
      <c r="E257">
        <f t="shared" si="31"/>
        <v>14977.14262306518</v>
      </c>
      <c r="F257">
        <f t="shared" si="32"/>
        <v>14977.14262306518</v>
      </c>
      <c r="G257">
        <f t="shared" si="33"/>
        <v>2255.3346247205063</v>
      </c>
      <c r="H257">
        <f t="shared" si="34"/>
        <v>4510.6692494410127</v>
      </c>
      <c r="I257" t="str">
        <f t="shared" si="35"/>
        <v/>
      </c>
      <c r="J257">
        <f t="shared" si="36"/>
        <v>10931.473373624167</v>
      </c>
      <c r="K257">
        <f t="shared" si="37"/>
        <v>10931.473373624167</v>
      </c>
      <c r="L257" t="str">
        <f t="shared" si="38"/>
        <v/>
      </c>
    </row>
    <row r="258" spans="1:12">
      <c r="A258">
        <f t="shared" si="30"/>
        <v>251</v>
      </c>
      <c r="B258" s="5">
        <v>43721</v>
      </c>
      <c r="C258">
        <v>0</v>
      </c>
      <c r="D258" s="3"/>
      <c r="E258">
        <f t="shared" si="31"/>
        <v>14624.755718375658</v>
      </c>
      <c r="F258">
        <f t="shared" si="32"/>
        <v>14624.755718375658</v>
      </c>
      <c r="G258">
        <f t="shared" si="33"/>
        <v>1955.0997427115765</v>
      </c>
      <c r="H258">
        <f t="shared" si="34"/>
        <v>3910.199485423153</v>
      </c>
      <c r="I258" t="str">
        <f t="shared" si="35"/>
        <v/>
      </c>
      <c r="J258">
        <f t="shared" si="36"/>
        <v>11179.556232952506</v>
      </c>
      <c r="K258">
        <f t="shared" si="37"/>
        <v>11179.556232952506</v>
      </c>
      <c r="L258" t="str">
        <f t="shared" si="38"/>
        <v/>
      </c>
    </row>
    <row r="259" spans="1:12">
      <c r="A259">
        <f t="shared" si="30"/>
        <v>252</v>
      </c>
      <c r="B259" s="5">
        <v>43722</v>
      </c>
      <c r="C259">
        <v>0</v>
      </c>
      <c r="D259" s="3"/>
      <c r="E259">
        <f t="shared" si="31"/>
        <v>14280.659883199318</v>
      </c>
      <c r="F259">
        <f t="shared" si="32"/>
        <v>14280.659883199318</v>
      </c>
      <c r="G259">
        <f t="shared" si="33"/>
        <v>1694.8327587639319</v>
      </c>
      <c r="H259">
        <f t="shared" si="34"/>
        <v>3389.6655175278638</v>
      </c>
      <c r="I259" t="str">
        <f t="shared" si="35"/>
        <v/>
      </c>
      <c r="J259">
        <f t="shared" si="36"/>
        <v>11355.994365671453</v>
      </c>
      <c r="K259">
        <f t="shared" si="37"/>
        <v>11355.994365671453</v>
      </c>
      <c r="L259" t="str">
        <f t="shared" si="38"/>
        <v/>
      </c>
    </row>
    <row r="260" spans="1:12">
      <c r="A260">
        <f t="shared" si="30"/>
        <v>253</v>
      </c>
      <c r="B260" s="5">
        <v>43723</v>
      </c>
      <c r="C260">
        <v>0</v>
      </c>
      <c r="D260" s="3"/>
      <c r="E260">
        <f t="shared" si="31"/>
        <v>13944.660042654665</v>
      </c>
      <c r="F260">
        <f t="shared" si="32"/>
        <v>13944.660042654665</v>
      </c>
      <c r="G260">
        <f t="shared" si="33"/>
        <v>1469.2130623450835</v>
      </c>
      <c r="H260">
        <f t="shared" si="34"/>
        <v>2938.4261246901669</v>
      </c>
      <c r="I260" t="str">
        <f t="shared" si="35"/>
        <v/>
      </c>
      <c r="J260">
        <f t="shared" si="36"/>
        <v>11471.233917964499</v>
      </c>
      <c r="K260">
        <f t="shared" si="37"/>
        <v>11471.233917964499</v>
      </c>
      <c r="L260" t="str">
        <f t="shared" si="38"/>
        <v/>
      </c>
    </row>
    <row r="261" spans="1:12">
      <c r="A261">
        <f t="shared" si="30"/>
        <v>254</v>
      </c>
      <c r="B261" s="5">
        <v>43724</v>
      </c>
      <c r="C261">
        <v>0</v>
      </c>
      <c r="D261" s="3"/>
      <c r="E261">
        <f t="shared" si="31"/>
        <v>13616.565711643143</v>
      </c>
      <c r="F261">
        <f t="shared" si="32"/>
        <v>13616.565711643143</v>
      </c>
      <c r="G261">
        <f t="shared" si="33"/>
        <v>1273.6283337712387</v>
      </c>
      <c r="H261">
        <f t="shared" si="34"/>
        <v>2547.2566675424773</v>
      </c>
      <c r="I261" t="str">
        <f t="shared" si="35"/>
        <v/>
      </c>
      <c r="J261">
        <f t="shared" si="36"/>
        <v>11534.309044100666</v>
      </c>
      <c r="K261">
        <f t="shared" si="37"/>
        <v>11534.309044100666</v>
      </c>
      <c r="L261" t="str">
        <f t="shared" si="38"/>
        <v/>
      </c>
    </row>
    <row r="262" spans="1:12">
      <c r="A262">
        <f t="shared" si="30"/>
        <v>255</v>
      </c>
      <c r="B262" s="5">
        <v>43725</v>
      </c>
      <c r="C262">
        <v>0</v>
      </c>
      <c r="D262" s="3"/>
      <c r="E262">
        <f t="shared" si="31"/>
        <v>13296.190886859284</v>
      </c>
      <c r="F262">
        <f t="shared" si="32"/>
        <v>13296.190886859284</v>
      </c>
      <c r="G262">
        <f t="shared" si="33"/>
        <v>1104.0802550419346</v>
      </c>
      <c r="H262">
        <f t="shared" si="34"/>
        <v>2208.1605100838692</v>
      </c>
      <c r="I262" t="str">
        <f t="shared" si="35"/>
        <v/>
      </c>
      <c r="J262">
        <f t="shared" si="36"/>
        <v>11553.030376775414</v>
      </c>
      <c r="K262">
        <f t="shared" si="37"/>
        <v>11553.030376775414</v>
      </c>
      <c r="L262" t="str">
        <f t="shared" si="38"/>
        <v/>
      </c>
    </row>
    <row r="263" spans="1:12">
      <c r="A263">
        <f t="shared" si="30"/>
        <v>256</v>
      </c>
      <c r="B263" s="5">
        <v>43726</v>
      </c>
      <c r="C263">
        <v>0</v>
      </c>
      <c r="D263" s="3"/>
      <c r="E263">
        <f t="shared" si="31"/>
        <v>12983.353941341671</v>
      </c>
      <c r="F263">
        <f t="shared" si="32"/>
        <v>12983.353941341671</v>
      </c>
      <c r="G263">
        <f t="shared" si="33"/>
        <v>957.10277264639706</v>
      </c>
      <c r="H263">
        <f t="shared" si="34"/>
        <v>1914.2055452927941</v>
      </c>
      <c r="I263" t="str">
        <f t="shared" si="35"/>
        <v/>
      </c>
      <c r="J263">
        <f t="shared" si="36"/>
        <v>11534.148396048877</v>
      </c>
      <c r="K263">
        <f t="shared" si="37"/>
        <v>11534.148396048877</v>
      </c>
      <c r="L263" t="str">
        <f t="shared" si="38"/>
        <v/>
      </c>
    </row>
    <row r="264" spans="1:12">
      <c r="A264">
        <f t="shared" ref="A264:A275" si="39">A263+1</f>
        <v>257</v>
      </c>
      <c r="B264" s="5">
        <v>43727</v>
      </c>
      <c r="C264">
        <v>0</v>
      </c>
      <c r="D264" s="3"/>
      <c r="E264">
        <f t="shared" ref="E264:E327" si="40">(E263*EXP(-1/$O$5)+C264)</f>
        <v>12677.877521504952</v>
      </c>
      <c r="F264">
        <f t="shared" ref="F264:F327" si="41">E264*$O$3</f>
        <v>12677.877521504952</v>
      </c>
      <c r="G264">
        <f t="shared" ref="G264:G275" si="42">(G263*EXP(-1/$O$6)+C264)</f>
        <v>829.69124139678422</v>
      </c>
      <c r="H264">
        <f t="shared" ref="H264:H327" si="43">G264*$O$4</f>
        <v>1659.3824827935684</v>
      </c>
      <c r="I264" t="str">
        <f t="shared" ref="I264:I327" si="44">IF(ISBLANK(D264),"",($O$2+((E263*EXP(-1/$O$5))*$O$3)-((G263*EXP(-1/$O$6))*$O$4)))</f>
        <v/>
      </c>
      <c r="J264">
        <f t="shared" ref="J264:J327" si="45">$O$2+F264-H264</f>
        <v>11483.495038711384</v>
      </c>
      <c r="K264">
        <f t="shared" ref="K264:K327" si="46">IF(I264="",J264,I264)</f>
        <v>11483.495038711384</v>
      </c>
      <c r="L264" t="str">
        <f t="shared" ref="L264:L327" si="47">IF(ISBLANK(D264),"",(K264-D264))</f>
        <v/>
      </c>
    </row>
    <row r="265" spans="1:12">
      <c r="A265">
        <f t="shared" si="39"/>
        <v>258</v>
      </c>
      <c r="B265" s="5">
        <v>43728</v>
      </c>
      <c r="C265">
        <v>0</v>
      </c>
      <c r="D265" s="3"/>
      <c r="E265">
        <f t="shared" si="40"/>
        <v>12379.588446594502</v>
      </c>
      <c r="F265">
        <f t="shared" si="41"/>
        <v>12379.588446594502</v>
      </c>
      <c r="G265">
        <f t="shared" si="42"/>
        <v>719.24100078316519</v>
      </c>
      <c r="H265">
        <f t="shared" si="43"/>
        <v>1438.4820015663304</v>
      </c>
      <c r="I265" t="str">
        <f t="shared" si="44"/>
        <v/>
      </c>
      <c r="J265">
        <f t="shared" si="45"/>
        <v>11406.106445028172</v>
      </c>
      <c r="K265">
        <f t="shared" si="46"/>
        <v>11406.106445028172</v>
      </c>
      <c r="L265" t="str">
        <f t="shared" si="47"/>
        <v/>
      </c>
    </row>
    <row r="266" spans="1:12">
      <c r="A266">
        <f t="shared" si="39"/>
        <v>259</v>
      </c>
      <c r="B266" s="5">
        <v>43729</v>
      </c>
      <c r="C266">
        <v>0</v>
      </c>
      <c r="D266" s="3"/>
      <c r="E266">
        <f t="shared" si="40"/>
        <v>12088.317610506758</v>
      </c>
      <c r="F266">
        <f t="shared" si="41"/>
        <v>12088.317610506758</v>
      </c>
      <c r="G266">
        <f t="shared" si="42"/>
        <v>623.49412817312896</v>
      </c>
      <c r="H266">
        <f t="shared" si="43"/>
        <v>1246.9882563462579</v>
      </c>
      <c r="I266" t="str">
        <f t="shared" si="44"/>
        <v/>
      </c>
      <c r="J266">
        <f t="shared" si="45"/>
        <v>11306.3293541605</v>
      </c>
      <c r="K266">
        <f t="shared" si="46"/>
        <v>11306.3293541605</v>
      </c>
      <c r="L266" t="str">
        <f t="shared" si="47"/>
        <v/>
      </c>
    </row>
    <row r="267" spans="1:12">
      <c r="A267">
        <f t="shared" si="39"/>
        <v>260</v>
      </c>
      <c r="B267" s="5">
        <v>43730</v>
      </c>
      <c r="C267">
        <v>0</v>
      </c>
      <c r="D267" s="3"/>
      <c r="E267">
        <f t="shared" si="40"/>
        <v>11803.899885919549</v>
      </c>
      <c r="F267">
        <f t="shared" si="41"/>
        <v>11803.899885919549</v>
      </c>
      <c r="G267">
        <f t="shared" si="42"/>
        <v>540.4932803372925</v>
      </c>
      <c r="H267">
        <f t="shared" si="43"/>
        <v>1080.986560674585</v>
      </c>
      <c r="I267" t="str">
        <f t="shared" si="44"/>
        <v/>
      </c>
      <c r="J267">
        <f t="shared" si="45"/>
        <v>11187.913325244965</v>
      </c>
      <c r="K267">
        <f t="shared" si="46"/>
        <v>11187.913325244965</v>
      </c>
      <c r="L267" t="str">
        <f t="shared" si="47"/>
        <v/>
      </c>
    </row>
    <row r="268" spans="1:12">
      <c r="A268">
        <f t="shared" si="39"/>
        <v>261</v>
      </c>
      <c r="B268" s="5">
        <v>43731</v>
      </c>
      <c r="C268">
        <v>0</v>
      </c>
      <c r="D268" s="3"/>
      <c r="E268">
        <f t="shared" si="40"/>
        <v>11526.174030678083</v>
      </c>
      <c r="F268">
        <f t="shared" si="41"/>
        <v>11526.174030678083</v>
      </c>
      <c r="G268">
        <f t="shared" si="42"/>
        <v>468.54167968787823</v>
      </c>
      <c r="H268">
        <f t="shared" si="43"/>
        <v>937.08335937575646</v>
      </c>
      <c r="I268" t="str">
        <f t="shared" si="44"/>
        <v/>
      </c>
      <c r="J268">
        <f t="shared" si="45"/>
        <v>11054.090671302327</v>
      </c>
      <c r="K268">
        <f t="shared" si="46"/>
        <v>11054.090671302327</v>
      </c>
      <c r="L268" t="str">
        <f t="shared" si="47"/>
        <v/>
      </c>
    </row>
    <row r="269" spans="1:12">
      <c r="A269">
        <f t="shared" si="39"/>
        <v>262</v>
      </c>
      <c r="B269" s="5">
        <v>43732</v>
      </c>
      <c r="C269">
        <v>0</v>
      </c>
      <c r="D269" s="3"/>
      <c r="E269">
        <f t="shared" si="40"/>
        <v>11254.982596383512</v>
      </c>
      <c r="F269">
        <f t="shared" si="41"/>
        <v>11254.982596383512</v>
      </c>
      <c r="G269">
        <f t="shared" si="42"/>
        <v>406.16842723325021</v>
      </c>
      <c r="H269">
        <f t="shared" si="43"/>
        <v>812.33685446650043</v>
      </c>
      <c r="I269" t="str">
        <f t="shared" si="44"/>
        <v/>
      </c>
      <c r="J269">
        <f t="shared" si="45"/>
        <v>10907.645741917011</v>
      </c>
      <c r="K269">
        <f t="shared" si="46"/>
        <v>10907.645741917011</v>
      </c>
      <c r="L269" t="str">
        <f t="shared" si="47"/>
        <v/>
      </c>
    </row>
    <row r="270" spans="1:12">
      <c r="A270">
        <f t="shared" si="39"/>
        <v>263</v>
      </c>
      <c r="B270" s="5">
        <v>43733</v>
      </c>
      <c r="C270">
        <v>0</v>
      </c>
      <c r="D270" s="3"/>
      <c r="E270">
        <f t="shared" si="40"/>
        <v>10990.171839132252</v>
      </c>
      <c r="F270">
        <f t="shared" si="41"/>
        <v>10990.171839132252</v>
      </c>
      <c r="G270">
        <f t="shared" si="42"/>
        <v>352.0984331447944</v>
      </c>
      <c r="H270">
        <f t="shared" si="43"/>
        <v>704.1968662895888</v>
      </c>
      <c r="I270" t="str">
        <f t="shared" si="44"/>
        <v/>
      </c>
      <c r="J270">
        <f t="shared" si="45"/>
        <v>10750.974972842663</v>
      </c>
      <c r="K270">
        <f t="shared" si="46"/>
        <v>10750.974972842663</v>
      </c>
      <c r="L270" t="str">
        <f t="shared" si="47"/>
        <v/>
      </c>
    </row>
    <row r="271" spans="1:12">
      <c r="A271">
        <f t="shared" si="39"/>
        <v>264</v>
      </c>
      <c r="B271" s="5">
        <v>43734</v>
      </c>
      <c r="C271">
        <v>0</v>
      </c>
      <c r="D271" s="3"/>
      <c r="E271">
        <f t="shared" si="40"/>
        <v>10731.591632355456</v>
      </c>
      <c r="F271">
        <f t="shared" si="41"/>
        <v>10731.591632355456</v>
      </c>
      <c r="G271">
        <f t="shared" si="42"/>
        <v>305.22635022988908</v>
      </c>
      <c r="H271">
        <f t="shared" si="43"/>
        <v>610.45270045977816</v>
      </c>
      <c r="I271" t="str">
        <f t="shared" si="44"/>
        <v/>
      </c>
      <c r="J271">
        <f t="shared" si="45"/>
        <v>10586.138931895677</v>
      </c>
      <c r="K271">
        <f t="shared" si="46"/>
        <v>10586.138931895677</v>
      </c>
      <c r="L271" t="str">
        <f t="shared" si="47"/>
        <v/>
      </c>
    </row>
    <row r="272" spans="1:12">
      <c r="A272">
        <f t="shared" si="39"/>
        <v>265</v>
      </c>
      <c r="B272" s="5">
        <v>43735</v>
      </c>
      <c r="C272">
        <v>101</v>
      </c>
      <c r="D272" s="3"/>
      <c r="E272">
        <f t="shared" si="40"/>
        <v>10580.095381709232</v>
      </c>
      <c r="F272">
        <f t="shared" si="41"/>
        <v>10580.095381709232</v>
      </c>
      <c r="G272">
        <f t="shared" si="42"/>
        <v>365.59397743569963</v>
      </c>
      <c r="H272">
        <f t="shared" si="43"/>
        <v>731.18795487139926</v>
      </c>
      <c r="I272" t="str">
        <f t="shared" si="44"/>
        <v/>
      </c>
      <c r="J272">
        <f t="shared" si="45"/>
        <v>10313.907426837834</v>
      </c>
      <c r="K272">
        <f t="shared" si="46"/>
        <v>10313.907426837834</v>
      </c>
      <c r="L272" t="str">
        <f t="shared" si="47"/>
        <v/>
      </c>
    </row>
    <row r="273" spans="1:12">
      <c r="A273">
        <f t="shared" si="39"/>
        <v>266</v>
      </c>
      <c r="B273" s="5">
        <v>43736</v>
      </c>
      <c r="C273">
        <v>0</v>
      </c>
      <c r="D273" s="3"/>
      <c r="E273">
        <f t="shared" si="40"/>
        <v>10331.163582319223</v>
      </c>
      <c r="F273">
        <f t="shared" si="41"/>
        <v>10331.163582319223</v>
      </c>
      <c r="G273">
        <f t="shared" si="42"/>
        <v>316.92533932077458</v>
      </c>
      <c r="H273">
        <f t="shared" si="43"/>
        <v>633.85067864154917</v>
      </c>
      <c r="I273" t="str">
        <f t="shared" si="44"/>
        <v/>
      </c>
      <c r="J273">
        <f t="shared" si="45"/>
        <v>10162.312903677674</v>
      </c>
      <c r="K273">
        <f t="shared" si="46"/>
        <v>10162.312903677674</v>
      </c>
      <c r="L273" t="str">
        <f t="shared" si="47"/>
        <v/>
      </c>
    </row>
    <row r="274" spans="1:12">
      <c r="A274">
        <f t="shared" si="39"/>
        <v>267</v>
      </c>
      <c r="B274" s="5">
        <v>43737</v>
      </c>
      <c r="C274">
        <v>0</v>
      </c>
      <c r="D274" s="3"/>
      <c r="E274">
        <f t="shared" si="40"/>
        <v>10088.088728307483</v>
      </c>
      <c r="F274">
        <f t="shared" si="41"/>
        <v>10088.088728307483</v>
      </c>
      <c r="G274">
        <f t="shared" si="42"/>
        <v>274.73557252800668</v>
      </c>
      <c r="H274">
        <f t="shared" si="43"/>
        <v>549.47114505601337</v>
      </c>
      <c r="I274" t="str">
        <f t="shared" si="44"/>
        <v/>
      </c>
      <c r="J274">
        <f t="shared" si="45"/>
        <v>10003.617583251469</v>
      </c>
      <c r="K274">
        <f t="shared" si="46"/>
        <v>10003.617583251469</v>
      </c>
      <c r="L274" t="str">
        <f t="shared" si="47"/>
        <v/>
      </c>
    </row>
    <row r="275" spans="1:12">
      <c r="A275">
        <f t="shared" si="39"/>
        <v>268</v>
      </c>
      <c r="B275" s="5">
        <v>43738</v>
      </c>
      <c r="C275">
        <v>117</v>
      </c>
      <c r="D275" s="3"/>
      <c r="E275">
        <f t="shared" si="40"/>
        <v>9967.7330156278913</v>
      </c>
      <c r="F275">
        <f t="shared" si="41"/>
        <v>9967.7330156278913</v>
      </c>
      <c r="G275">
        <f t="shared" si="42"/>
        <v>355.16219609974212</v>
      </c>
      <c r="H275">
        <f t="shared" si="43"/>
        <v>710.32439219948424</v>
      </c>
      <c r="I275" t="str">
        <f t="shared" si="44"/>
        <v/>
      </c>
      <c r="J275">
        <f t="shared" si="45"/>
        <v>9722.4086234284077</v>
      </c>
      <c r="K275">
        <f t="shared" si="46"/>
        <v>9722.4086234284077</v>
      </c>
      <c r="L275" t="str">
        <f t="shared" si="47"/>
        <v/>
      </c>
    </row>
    <row r="276" spans="1:12">
      <c r="B276" s="5"/>
      <c r="C276">
        <v>144</v>
      </c>
      <c r="D276" s="3"/>
      <c r="L276" t="str">
        <f t="shared" si="47"/>
        <v/>
      </c>
    </row>
    <row r="277" spans="1:12">
      <c r="B277" s="5"/>
      <c r="C277">
        <v>0</v>
      </c>
      <c r="D277" s="3"/>
      <c r="L277" t="str">
        <f t="shared" si="47"/>
        <v/>
      </c>
    </row>
    <row r="278" spans="1:12">
      <c r="B278" s="5"/>
      <c r="C278">
        <v>94</v>
      </c>
      <c r="D278" s="3"/>
      <c r="L278" t="str">
        <f t="shared" si="47"/>
        <v/>
      </c>
    </row>
    <row r="279" spans="1:12">
      <c r="B279" s="5"/>
      <c r="C279">
        <v>0</v>
      </c>
      <c r="D279" s="3"/>
      <c r="L279" t="str">
        <f t="shared" si="47"/>
        <v/>
      </c>
    </row>
    <row r="280" spans="1:12">
      <c r="B280" s="5"/>
      <c r="C280">
        <v>94</v>
      </c>
      <c r="D280" s="3"/>
      <c r="L280" t="str">
        <f t="shared" si="47"/>
        <v/>
      </c>
    </row>
    <row r="281" spans="1:12">
      <c r="B281" s="5"/>
      <c r="C281">
        <v>0</v>
      </c>
      <c r="D281" s="3"/>
      <c r="L281" t="str">
        <f t="shared" si="47"/>
        <v/>
      </c>
    </row>
    <row r="282" spans="1:12">
      <c r="B282" s="5"/>
      <c r="C282">
        <v>100</v>
      </c>
      <c r="D282" s="3"/>
      <c r="L282" t="str">
        <f t="shared" si="47"/>
        <v/>
      </c>
    </row>
    <row r="283" spans="1:12">
      <c r="B283" s="5"/>
      <c r="C283">
        <v>0</v>
      </c>
      <c r="D283" s="3"/>
      <c r="L283" t="str">
        <f t="shared" si="47"/>
        <v/>
      </c>
    </row>
    <row r="284" spans="1:12">
      <c r="B284" s="5"/>
      <c r="C284">
        <v>0</v>
      </c>
      <c r="D284" s="3"/>
      <c r="L284" t="str">
        <f t="shared" si="47"/>
        <v/>
      </c>
    </row>
    <row r="285" spans="1:12">
      <c r="B285" s="5"/>
      <c r="C285">
        <v>150</v>
      </c>
      <c r="D285" s="3"/>
      <c r="L285" t="str">
        <f t="shared" si="47"/>
        <v/>
      </c>
    </row>
    <row r="286" spans="1:12">
      <c r="B286" s="5"/>
      <c r="C286">
        <v>0</v>
      </c>
      <c r="D286" s="3"/>
      <c r="L286" t="str">
        <f t="shared" si="47"/>
        <v/>
      </c>
    </row>
    <row r="287" spans="1:12">
      <c r="B287" s="5"/>
      <c r="C287">
        <v>0</v>
      </c>
      <c r="D287" s="3"/>
      <c r="L287" t="str">
        <f t="shared" si="47"/>
        <v/>
      </c>
    </row>
    <row r="288" spans="1:12">
      <c r="B288" s="5"/>
      <c r="C288">
        <v>162</v>
      </c>
      <c r="D288" s="3"/>
      <c r="L288" t="str">
        <f t="shared" si="47"/>
        <v/>
      </c>
    </row>
    <row r="289" spans="2:12">
      <c r="B289" s="5"/>
      <c r="C289">
        <v>0</v>
      </c>
      <c r="D289" s="3"/>
      <c r="L289" t="str">
        <f t="shared" si="47"/>
        <v/>
      </c>
    </row>
    <row r="290" spans="2:12">
      <c r="B290" s="5"/>
      <c r="C290">
        <v>440</v>
      </c>
      <c r="D290" s="3"/>
      <c r="L290" t="str">
        <f t="shared" si="47"/>
        <v/>
      </c>
    </row>
    <row r="291" spans="2:12">
      <c r="B291" s="5"/>
      <c r="C291">
        <v>0</v>
      </c>
      <c r="D291" s="3"/>
      <c r="L291" t="str">
        <f t="shared" si="47"/>
        <v/>
      </c>
    </row>
    <row r="292" spans="2:12">
      <c r="B292" s="5"/>
      <c r="C292">
        <v>189</v>
      </c>
      <c r="D292" s="3"/>
      <c r="L292" t="str">
        <f t="shared" si="47"/>
        <v/>
      </c>
    </row>
    <row r="293" spans="2:12">
      <c r="B293" s="5"/>
      <c r="C293">
        <v>336.52199999999999</v>
      </c>
      <c r="D293" s="3"/>
      <c r="L293" t="str">
        <f t="shared" si="47"/>
        <v/>
      </c>
    </row>
    <row r="294" spans="2:12">
      <c r="B294" s="5"/>
      <c r="C294">
        <v>0</v>
      </c>
      <c r="D294" s="3"/>
      <c r="L294" t="str">
        <f t="shared" si="47"/>
        <v/>
      </c>
    </row>
    <row r="295" spans="2:12">
      <c r="B295" s="5"/>
      <c r="C295">
        <v>0</v>
      </c>
      <c r="D295" s="3"/>
      <c r="L295" t="str">
        <f t="shared" si="47"/>
        <v/>
      </c>
    </row>
    <row r="296" spans="2:12">
      <c r="B296" s="5"/>
      <c r="C296">
        <v>594</v>
      </c>
      <c r="D296" s="3"/>
      <c r="L296" t="str">
        <f t="shared" si="47"/>
        <v/>
      </c>
    </row>
    <row r="297" spans="2:12">
      <c r="B297" s="5"/>
      <c r="C297">
        <v>0</v>
      </c>
      <c r="D297" s="3"/>
      <c r="L297" t="str">
        <f t="shared" si="47"/>
        <v/>
      </c>
    </row>
    <row r="298" spans="2:12">
      <c r="B298" s="5"/>
      <c r="C298">
        <v>0</v>
      </c>
      <c r="D298" s="3"/>
      <c r="L298" t="str">
        <f t="shared" si="47"/>
        <v/>
      </c>
    </row>
    <row r="299" spans="2:12">
      <c r="B299" s="5"/>
      <c r="C299">
        <v>189</v>
      </c>
      <c r="D299" s="3"/>
      <c r="L299" t="str">
        <f t="shared" si="47"/>
        <v/>
      </c>
    </row>
    <row r="300" spans="2:12">
      <c r="B300" s="5"/>
      <c r="C300">
        <v>0</v>
      </c>
      <c r="D300" s="3"/>
      <c r="L300" t="str">
        <f t="shared" si="47"/>
        <v/>
      </c>
    </row>
    <row r="301" spans="2:12">
      <c r="B301" s="5"/>
      <c r="C301">
        <v>0</v>
      </c>
      <c r="D301" s="3"/>
      <c r="L301" t="str">
        <f t="shared" si="47"/>
        <v/>
      </c>
    </row>
    <row r="302" spans="2:12">
      <c r="B302" s="5"/>
      <c r="C302">
        <v>185</v>
      </c>
      <c r="D302" s="3"/>
      <c r="L302" t="str">
        <f t="shared" si="47"/>
        <v/>
      </c>
    </row>
    <row r="303" spans="2:12">
      <c r="B303" s="5"/>
      <c r="C303">
        <v>0</v>
      </c>
      <c r="D303" s="3"/>
      <c r="L303" t="str">
        <f t="shared" si="47"/>
        <v/>
      </c>
    </row>
    <row r="304" spans="2:12">
      <c r="B304" s="5"/>
      <c r="C304">
        <v>92</v>
      </c>
      <c r="D304" s="3"/>
      <c r="L304" t="str">
        <f t="shared" si="47"/>
        <v/>
      </c>
    </row>
    <row r="305" spans="2:12">
      <c r="B305" s="5"/>
      <c r="C305">
        <v>875</v>
      </c>
      <c r="D305" s="3"/>
      <c r="L305" t="str">
        <f t="shared" si="47"/>
        <v/>
      </c>
    </row>
    <row r="306" spans="2:12">
      <c r="B306" s="5"/>
      <c r="C306">
        <v>959</v>
      </c>
      <c r="D306" s="3"/>
      <c r="L306" t="str">
        <f t="shared" si="47"/>
        <v/>
      </c>
    </row>
    <row r="307" spans="2:12">
      <c r="B307" s="5"/>
      <c r="C307">
        <v>642</v>
      </c>
      <c r="D307" s="3"/>
      <c r="L307" t="str">
        <f t="shared" si="47"/>
        <v/>
      </c>
    </row>
    <row r="308" spans="2:12">
      <c r="B308" s="5"/>
      <c r="C308">
        <v>0</v>
      </c>
      <c r="D308" s="3"/>
      <c r="L308" t="str">
        <f t="shared" si="47"/>
        <v/>
      </c>
    </row>
    <row r="309" spans="2:12">
      <c r="B309" s="5"/>
      <c r="C309">
        <v>0</v>
      </c>
      <c r="D309" s="3"/>
      <c r="L309" t="str">
        <f t="shared" si="47"/>
        <v/>
      </c>
    </row>
    <row r="310" spans="2:12">
      <c r="B310" s="5"/>
      <c r="C310">
        <v>327</v>
      </c>
      <c r="D310" s="3"/>
      <c r="L310" t="str">
        <f t="shared" si="47"/>
        <v/>
      </c>
    </row>
    <row r="311" spans="2:12">
      <c r="B311" s="5"/>
      <c r="C311">
        <v>427</v>
      </c>
      <c r="D311" s="3"/>
      <c r="L311" t="str">
        <f t="shared" si="47"/>
        <v/>
      </c>
    </row>
    <row r="312" spans="2:12">
      <c r="B312" s="5"/>
      <c r="C312">
        <v>238</v>
      </c>
      <c r="D312" s="3"/>
      <c r="L312" t="str">
        <f t="shared" si="47"/>
        <v/>
      </c>
    </row>
    <row r="313" spans="2:12">
      <c r="B313" s="5"/>
      <c r="C313">
        <v>0</v>
      </c>
      <c r="D313" s="3"/>
      <c r="L313" t="str">
        <f t="shared" si="47"/>
        <v/>
      </c>
    </row>
    <row r="314" spans="2:12">
      <c r="B314" s="5"/>
      <c r="C314">
        <v>549</v>
      </c>
      <c r="D314" s="3"/>
      <c r="L314" t="str">
        <f t="shared" si="47"/>
        <v/>
      </c>
    </row>
    <row r="315" spans="2:12">
      <c r="B315" s="5"/>
      <c r="C315">
        <v>487</v>
      </c>
      <c r="D315" s="3"/>
      <c r="L315" t="str">
        <f t="shared" si="47"/>
        <v/>
      </c>
    </row>
    <row r="316" spans="2:12">
      <c r="B316" s="5"/>
      <c r="C316">
        <v>0</v>
      </c>
      <c r="D316" s="3"/>
      <c r="L316" t="str">
        <f t="shared" si="47"/>
        <v/>
      </c>
    </row>
    <row r="317" spans="2:12">
      <c r="B317" s="5"/>
      <c r="C317">
        <v>560</v>
      </c>
      <c r="D317" s="3"/>
      <c r="L317" t="str">
        <f t="shared" si="47"/>
        <v/>
      </c>
    </row>
    <row r="318" spans="2:12">
      <c r="B318" s="5"/>
      <c r="C318">
        <v>569</v>
      </c>
      <c r="D318" s="3"/>
      <c r="L318" t="str">
        <f t="shared" si="47"/>
        <v/>
      </c>
    </row>
    <row r="319" spans="2:12">
      <c r="B319" s="5"/>
      <c r="C319">
        <v>254</v>
      </c>
      <c r="D319" s="3"/>
      <c r="L319" t="str">
        <f t="shared" si="47"/>
        <v/>
      </c>
    </row>
    <row r="320" spans="2:12">
      <c r="B320" s="5"/>
      <c r="C320">
        <v>0</v>
      </c>
      <c r="D320" s="3"/>
      <c r="L320" t="str">
        <f t="shared" si="47"/>
        <v/>
      </c>
    </row>
    <row r="321" spans="2:12">
      <c r="B321" s="5"/>
      <c r="C321">
        <v>523</v>
      </c>
      <c r="D321" s="3"/>
      <c r="L321" t="str">
        <f t="shared" si="47"/>
        <v/>
      </c>
    </row>
    <row r="322" spans="2:12">
      <c r="B322" s="5"/>
      <c r="C322">
        <v>723</v>
      </c>
      <c r="D322" s="3"/>
      <c r="L322" t="str">
        <f t="shared" si="47"/>
        <v/>
      </c>
    </row>
    <row r="323" spans="2:12">
      <c r="B323" s="5"/>
      <c r="C323">
        <v>0</v>
      </c>
      <c r="D323" s="3"/>
      <c r="L323" t="str">
        <f t="shared" si="47"/>
        <v/>
      </c>
    </row>
    <row r="324" spans="2:12">
      <c r="B324" s="5"/>
      <c r="C324">
        <v>528</v>
      </c>
      <c r="D324" s="3"/>
      <c r="L324" t="str">
        <f t="shared" si="47"/>
        <v/>
      </c>
    </row>
    <row r="325" spans="2:12">
      <c r="B325" s="5"/>
      <c r="C325">
        <v>479</v>
      </c>
      <c r="D325" s="3"/>
      <c r="L325" t="str">
        <f t="shared" si="47"/>
        <v/>
      </c>
    </row>
    <row r="326" spans="2:12">
      <c r="B326" s="5"/>
      <c r="C326">
        <v>197</v>
      </c>
      <c r="D326" s="3"/>
      <c r="L326" t="str">
        <f t="shared" si="47"/>
        <v/>
      </c>
    </row>
    <row r="327" spans="2:12">
      <c r="B327" s="5"/>
      <c r="C327">
        <v>600</v>
      </c>
      <c r="D327" s="3"/>
      <c r="L327" t="str">
        <f t="shared" si="47"/>
        <v/>
      </c>
    </row>
    <row r="328" spans="2:12">
      <c r="B328" s="5"/>
      <c r="C328">
        <v>99.3108</v>
      </c>
      <c r="D328" s="3"/>
      <c r="L328" t="str">
        <f t="shared" ref="L328:L372" si="48">IF(ISBLANK(D328),"",(K328-D328))</f>
        <v/>
      </c>
    </row>
    <row r="329" spans="2:12">
      <c r="B329" s="5"/>
      <c r="C329">
        <v>58</v>
      </c>
      <c r="D329" s="3"/>
      <c r="L329" t="str">
        <f t="shared" si="48"/>
        <v/>
      </c>
    </row>
    <row r="330" spans="2:12">
      <c r="B330" s="5"/>
      <c r="C330">
        <v>373</v>
      </c>
      <c r="D330" s="3"/>
      <c r="L330" t="str">
        <f t="shared" si="48"/>
        <v/>
      </c>
    </row>
    <row r="331" spans="2:12">
      <c r="B331" s="5"/>
      <c r="C331">
        <v>0</v>
      </c>
      <c r="D331" s="3"/>
      <c r="L331" t="str">
        <f t="shared" si="48"/>
        <v/>
      </c>
    </row>
    <row r="332" spans="2:12">
      <c r="B332" s="5"/>
      <c r="C332">
        <v>103.70359999999999</v>
      </c>
      <c r="D332" s="3"/>
      <c r="L332" t="str">
        <f t="shared" si="48"/>
        <v/>
      </c>
    </row>
    <row r="333" spans="2:12">
      <c r="B333" s="5"/>
      <c r="C333">
        <v>459</v>
      </c>
      <c r="D333" s="3"/>
      <c r="L333" t="str">
        <f t="shared" si="48"/>
        <v/>
      </c>
    </row>
    <row r="334" spans="2:12">
      <c r="B334" s="5"/>
      <c r="C334">
        <v>0</v>
      </c>
      <c r="D334" s="3"/>
      <c r="L334" t="str">
        <f t="shared" si="48"/>
        <v/>
      </c>
    </row>
    <row r="335" spans="2:12">
      <c r="B335" s="5"/>
      <c r="C335">
        <v>91</v>
      </c>
      <c r="D335" s="3"/>
      <c r="L335" t="str">
        <f t="shared" si="48"/>
        <v/>
      </c>
    </row>
    <row r="336" spans="2:12">
      <c r="B336" s="5"/>
      <c r="C336">
        <v>0</v>
      </c>
      <c r="D336" s="3"/>
      <c r="L336" t="str">
        <f t="shared" si="48"/>
        <v/>
      </c>
    </row>
    <row r="337" spans="2:12">
      <c r="B337" s="5"/>
      <c r="C337">
        <v>130</v>
      </c>
      <c r="D337" s="3"/>
      <c r="L337" t="str">
        <f t="shared" si="48"/>
        <v/>
      </c>
    </row>
    <row r="338" spans="2:12">
      <c r="B338" s="5"/>
      <c r="C338">
        <v>597</v>
      </c>
      <c r="D338" s="3"/>
      <c r="L338" t="str">
        <f t="shared" si="48"/>
        <v/>
      </c>
    </row>
    <row r="339" spans="2:12">
      <c r="B339" s="5"/>
      <c r="C339">
        <v>430</v>
      </c>
      <c r="D339" s="3"/>
      <c r="L339" t="str">
        <f t="shared" si="48"/>
        <v/>
      </c>
    </row>
    <row r="340" spans="2:12">
      <c r="B340" s="5"/>
      <c r="C340">
        <v>746</v>
      </c>
      <c r="D340" s="3"/>
      <c r="L340" t="str">
        <f t="shared" si="48"/>
        <v/>
      </c>
    </row>
    <row r="341" spans="2:12">
      <c r="B341" s="5"/>
      <c r="C341">
        <v>685</v>
      </c>
      <c r="D341" s="3"/>
      <c r="L341" t="str">
        <f t="shared" si="48"/>
        <v/>
      </c>
    </row>
    <row r="342" spans="2:12">
      <c r="B342" s="5"/>
      <c r="C342">
        <v>109</v>
      </c>
      <c r="D342" s="3"/>
      <c r="L342" t="str">
        <f t="shared" si="48"/>
        <v/>
      </c>
    </row>
    <row r="343" spans="2:12">
      <c r="B343" s="5"/>
      <c r="C343">
        <v>86</v>
      </c>
      <c r="D343" s="3"/>
      <c r="L343" t="str">
        <f t="shared" si="48"/>
        <v/>
      </c>
    </row>
    <row r="344" spans="2:12">
      <c r="B344" s="5"/>
      <c r="C344">
        <v>0</v>
      </c>
      <c r="D344" s="3"/>
      <c r="L344" t="str">
        <f t="shared" si="48"/>
        <v/>
      </c>
    </row>
    <row r="345" spans="2:12">
      <c r="B345" s="5"/>
      <c r="C345">
        <v>649</v>
      </c>
      <c r="D345" s="3"/>
      <c r="L345" t="str">
        <f t="shared" si="48"/>
        <v/>
      </c>
    </row>
    <row r="346" spans="2:12">
      <c r="B346" s="5"/>
      <c r="C346">
        <v>412</v>
      </c>
      <c r="D346" s="3"/>
      <c r="L346" t="str">
        <f t="shared" si="48"/>
        <v/>
      </c>
    </row>
    <row r="347" spans="2:12">
      <c r="B347" s="5"/>
      <c r="C347">
        <v>814</v>
      </c>
      <c r="D347" s="3"/>
      <c r="L347" t="str">
        <f t="shared" si="48"/>
        <v/>
      </c>
    </row>
    <row r="348" spans="2:12">
      <c r="B348" s="5"/>
      <c r="C348">
        <v>462</v>
      </c>
      <c r="D348" s="3"/>
      <c r="L348" t="str">
        <f t="shared" si="48"/>
        <v/>
      </c>
    </row>
    <row r="349" spans="2:12">
      <c r="B349" s="5"/>
      <c r="C349">
        <v>705</v>
      </c>
      <c r="D349" s="3"/>
      <c r="L349" t="str">
        <f t="shared" si="48"/>
        <v/>
      </c>
    </row>
    <row r="350" spans="2:12">
      <c r="B350" s="5"/>
      <c r="C350">
        <v>0</v>
      </c>
      <c r="D350" s="3"/>
      <c r="L350" t="str">
        <f t="shared" si="48"/>
        <v/>
      </c>
    </row>
    <row r="351" spans="2:12">
      <c r="B351" s="5"/>
      <c r="C351">
        <v>0</v>
      </c>
      <c r="D351" s="3"/>
      <c r="L351" t="str">
        <f t="shared" si="48"/>
        <v/>
      </c>
    </row>
    <row r="352" spans="2:12">
      <c r="B352" s="5"/>
      <c r="C352">
        <v>551</v>
      </c>
      <c r="D352" s="3"/>
      <c r="L352" t="str">
        <f t="shared" si="48"/>
        <v/>
      </c>
    </row>
    <row r="353" spans="2:12">
      <c r="B353" s="5"/>
      <c r="C353">
        <v>447</v>
      </c>
      <c r="D353" s="3"/>
      <c r="L353" t="str">
        <f t="shared" si="48"/>
        <v/>
      </c>
    </row>
    <row r="354" spans="2:12">
      <c r="B354" s="5"/>
      <c r="C354">
        <v>99</v>
      </c>
      <c r="D354" s="3"/>
      <c r="L354" t="str">
        <f t="shared" si="48"/>
        <v/>
      </c>
    </row>
    <row r="355" spans="2:12">
      <c r="B355" s="5"/>
      <c r="C355">
        <v>778</v>
      </c>
      <c r="D355" s="3"/>
      <c r="L355" t="str">
        <f t="shared" si="48"/>
        <v/>
      </c>
    </row>
    <row r="356" spans="2:12">
      <c r="B356" s="5"/>
      <c r="C356">
        <v>690</v>
      </c>
      <c r="D356" s="3"/>
      <c r="L356" t="str">
        <f t="shared" si="48"/>
        <v/>
      </c>
    </row>
    <row r="357" spans="2:12">
      <c r="B357" s="5"/>
      <c r="C357">
        <v>376</v>
      </c>
      <c r="D357" s="3"/>
      <c r="L357" t="str">
        <f t="shared" si="48"/>
        <v/>
      </c>
    </row>
    <row r="358" spans="2:12">
      <c r="B358" s="5"/>
      <c r="C358">
        <v>110.2928</v>
      </c>
      <c r="D358" s="3"/>
      <c r="L358" t="str">
        <f t="shared" si="48"/>
        <v/>
      </c>
    </row>
    <row r="359" spans="2:12">
      <c r="B359" s="5"/>
      <c r="C359">
        <v>484</v>
      </c>
      <c r="D359" s="3"/>
      <c r="L359" t="str">
        <f t="shared" si="48"/>
        <v/>
      </c>
    </row>
    <row r="360" spans="2:12">
      <c r="B360" s="5"/>
      <c r="C360">
        <v>619</v>
      </c>
      <c r="D360" s="3"/>
      <c r="L360" t="str">
        <f t="shared" si="48"/>
        <v/>
      </c>
    </row>
    <row r="361" spans="2:12">
      <c r="B361" s="5"/>
      <c r="C361">
        <v>108.0964</v>
      </c>
      <c r="D361" s="3"/>
      <c r="L361" t="str">
        <f t="shared" si="48"/>
        <v/>
      </c>
    </row>
    <row r="362" spans="2:12">
      <c r="B362" s="5"/>
      <c r="C362">
        <v>457</v>
      </c>
      <c r="D362" s="3"/>
      <c r="L362" t="str">
        <f t="shared" si="48"/>
        <v/>
      </c>
    </row>
    <row r="363" spans="2:12">
      <c r="B363" s="5"/>
      <c r="C363">
        <v>70</v>
      </c>
      <c r="D363" s="3"/>
      <c r="L363" t="str">
        <f t="shared" si="48"/>
        <v/>
      </c>
    </row>
    <row r="364" spans="2:12">
      <c r="B364" s="5"/>
      <c r="C364">
        <v>186</v>
      </c>
      <c r="D364" s="3"/>
      <c r="L364" t="str">
        <f t="shared" si="48"/>
        <v/>
      </c>
    </row>
    <row r="365" spans="2:12">
      <c r="B365" s="5"/>
      <c r="C365">
        <v>117</v>
      </c>
      <c r="D365" s="3"/>
      <c r="L365" t="str">
        <f t="shared" si="48"/>
        <v/>
      </c>
    </row>
    <row r="366" spans="2:12">
      <c r="B366" s="5"/>
      <c r="C366">
        <v>575</v>
      </c>
      <c r="D366" s="3"/>
      <c r="L366" t="str">
        <f t="shared" si="48"/>
        <v/>
      </c>
    </row>
    <row r="367" spans="2:12">
      <c r="B367" s="5"/>
      <c r="C367">
        <v>878</v>
      </c>
      <c r="D367" s="3"/>
      <c r="L367" t="str">
        <f t="shared" si="48"/>
        <v/>
      </c>
    </row>
    <row r="368" spans="2:12">
      <c r="B368" s="5"/>
    </row>
  </sheetData>
  <pageMargins left="0.7" right="0.7" top="0.75" bottom="0.75" header="0.3" footer="0.3"/>
  <pageSetup paperSize="9" orientation="portrait" r:id="rId1"/>
  <headerFooter>
    <oddHeader xml:space="preserve">&amp;CAthlete I MS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TSS_ALL</vt:lpstr>
      <vt:lpstr>eTRIMP_ALL</vt:lpstr>
      <vt:lpstr>TSS_3months</vt:lpstr>
      <vt:lpstr>eTRIMP_3months</vt:lpstr>
      <vt:lpstr>TSS_TDF</vt:lpstr>
      <vt:lpstr>eTRIMP_TDF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 Vermeire</dc:creator>
  <cp:lastModifiedBy>Kobe Vermeire</cp:lastModifiedBy>
  <cp:lastPrinted>2019-03-26T15:39:11Z</cp:lastPrinted>
  <dcterms:created xsi:type="dcterms:W3CDTF">2019-03-25T13:58:29Z</dcterms:created>
  <dcterms:modified xsi:type="dcterms:W3CDTF">2020-09-23T13:55:05Z</dcterms:modified>
</cp:coreProperties>
</file>