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stance" sheetId="1" state="visible" r:id="rId2"/>
    <sheet name="Socal acceptance (AHP)" sheetId="2" state="visible" r:id="rId3"/>
    <sheet name="Compatibility" sheetId="3" state="visible" r:id="rId4"/>
    <sheet name="Standalone policy use" sheetId="4" state="visible" r:id="rId5"/>
    <sheet name="Configs" sheetId="5" state="visible" r:id="rId6"/>
    <sheet name="Landuse Dict" sheetId="6" state="visible" r:id="rId7"/>
    <sheet name="Policy Dict" sheetId="7" state="visible" r:id="rId8"/>
    <sheet name="Policies charateristics" sheetId="8" state="visible" r:id="rId9"/>
    <sheet name="Combination" sheetId="9" state="visible" r:id="rId10"/>
    <sheet name="Possible policies combina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<sst xmlns="http://schemas.openxmlformats.org/spreadsheetml/2006/main" count="183" uniqueCount="64">
  <si>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</si>
  <si>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</si>
  <si>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</si>
  <si>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</si>
  <si>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</si>
  <si>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</si>
  <si>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</si>
  <si>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</si>
  <si>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</si>
  <si>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</si>
  <si>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</si>
  <si>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Residential</t>
  </si>
  <si>
    <t xml:space="preserve">Commercial</t>
  </si>
  <si>
    <t xml:space="preserve">Mixed-use</t>
  </si>
  <si>
    <t xml:space="preserve">Green</t>
  </si>
  <si>
    <t xml:space="preserve">2</t>
  </si>
  <si>
    <t xml:space="preserve">Sum</t>
  </si>
  <si>
    <t xml:space="preserve">Criteria weights</t>
  </si>
  <si>
    <t xml:space="preserve">R</t>
  </si>
  <si>
    <t xml:space="preserve">C</t>
  </si>
  <si>
    <t xml:space="preserve">M</t>
  </si>
  <si>
    <t xml:space="preserve">G</t>
  </si>
  <si>
    <t xml:space="preserve">population</t>
  </si>
  <si>
    <t xml:space="preserve">vegetable_demand</t>
  </si>
  <si>
    <t xml:space="preserve">0.125*365</t>
  </si>
  <si>
    <t xml:space="preserve">agri_land_availability</t>
  </si>
  <si>
    <t xml:space="preserve">energy_land_availabilty</t>
  </si>
  <si>
    <t xml:space="preserve">water_demand</t>
  </si>
  <si>
    <t xml:space="preserve">electricity_demand</t>
  </si>
  <si>
    <t xml:space="preserve">error_buffer</t>
  </si>
  <si>
    <t xml:space="preserve">grid_lenght</t>
  </si>
  <si>
    <t xml:space="preserve">N.A.</t>
  </si>
  <si>
    <t xml:space="preserve">Urban gardening</t>
  </si>
  <si>
    <t xml:space="preserve">Limited land allocation for fodder crops</t>
  </si>
  <si>
    <t xml:space="preserve">Sustainable farming production system</t>
  </si>
  <si>
    <t xml:space="preserve">Draining garden design</t>
  </si>
  <si>
    <t xml:space="preserve">Rainwater harvesting</t>
  </si>
  <si>
    <t xml:space="preserve">On-site wastewater purification</t>
  </si>
  <si>
    <t xml:space="preserve">Solar power roofs</t>
  </si>
  <si>
    <t xml:space="preserve">Energy-saving households behavior</t>
  </si>
  <si>
    <t xml:space="preserve">Biomass efficiency improvement</t>
  </si>
  <si>
    <t xml:space="preserve">Wind power</t>
  </si>
  <si>
    <t xml:space="preserve">Policy</t>
  </si>
  <si>
    <t xml:space="preserve">Financial cost</t>
  </si>
  <si>
    <t xml:space="preserve">Social cost</t>
  </si>
  <si>
    <t xml:space="preserve">Activation time</t>
  </si>
  <si>
    <t xml:space="preserve">Duration</t>
  </si>
  <si>
    <t xml:space="preserve">1,3</t>
  </si>
  <si>
    <t xml:space="preserve">1,4</t>
  </si>
  <si>
    <t xml:space="preserve">2,3</t>
  </si>
  <si>
    <t xml:space="preserve">2,3,9</t>
  </si>
  <si>
    <t xml:space="preserve">5,6</t>
  </si>
  <si>
    <t xml:space="preserve">5,6,7</t>
  </si>
  <si>
    <t xml:space="preserve">7,8</t>
  </si>
  <si>
    <t xml:space="preserve">5,6,7,8</t>
  </si>
  <si>
    <t xml:space="preserve">Policies combinations</t>
  </si>
  <si>
    <t xml:space="preserve">FWE Nexus scenarios</t>
  </si>
  <si>
    <t xml:space="preserve">Nexus optimized scenario</t>
  </si>
  <si>
    <t xml:space="preserve">Resilient productive environment</t>
  </si>
  <si>
    <t xml:space="preserve">Self-sufficiency</t>
  </si>
  <si>
    <t xml:space="preserve">Urban health &amp; well-being</t>
  </si>
  <si>
    <t xml:space="preserve">Eco-conscious consumerism </t>
  </si>
  <si>
    <r>
      <rPr>
        <sz val="9"/>
        <color rgb="FF000000"/>
        <rFont val="Calibri"/>
        <family val="2"/>
        <charset val="1"/>
      </rPr>
      <t xml:space="preserve">CO</t>
    </r>
    <r>
      <rPr>
        <vertAlign val="subscript"/>
        <sz val="9"/>
        <color rgb="FF000000"/>
        <rFont val="Calibri"/>
        <family val="2"/>
        <charset val="1"/>
      </rPr>
      <t xml:space="preserve">2</t>
    </r>
    <r>
      <rPr>
        <sz val="9"/>
        <color rgb="FF000000"/>
        <rFont val="Calibri"/>
        <family val="2"/>
        <charset val="1"/>
      </rPr>
      <t xml:space="preserve">-avoidance-based climate actions</t>
    </r>
  </si>
  <si>
    <t xml:space="preserve">Empty policy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</si>
</sst>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C5E0B4"/>
        </patternFill>
      </fill>
    </dxf>
    <dxf>
      <fill>
        <patternFill>
          <b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9.88"/>
    <col collapsed="false" customWidth="true" hidden="false" outlineLevel="0" max="5" min="3" style="0" width="2.66"/>
    <col collapsed="false" customWidth="true" hidden="false" outlineLevel="0" max="7" min="6" style="0" width="9.88"/>
    <col collapsed="false" customWidth="true" hidden="false" outlineLevel="0" max="8" min="8" style="0" width="8.88"/>
    <col collapsed="false" customWidth="true" hidden="false" outlineLevel="0" max="9" min="9" style="0" width="5.55"/>
    <col collapsed="false" customWidth="true" hidden="false" outlineLevel="0" max="14" min="10" style="0" width="3.44"/>
    <col collapsed="false" customWidth="true" hidden="false" outlineLevel="0" max="15" min="15" style="0" width="4.34"/>
    <col collapsed="false" customWidth="true" hidden="false" outlineLevel="0" max="16" min="16" style="0" width="3.44"/>
  </cols>
  <sheetData>
    <row r="1" customFormat="false" ht="14.4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customFormat="false" ht="14.4" hidden="false" customHeight="false" outlineLevel="0" collapsed="false">
      <c r="A2" s="1"/>
      <c r="B2" s="1"/>
      <c r="C2" s="1"/>
      <c r="D2" s="1"/>
      <c r="E2" s="1"/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</row>
    <row r="3" customFormat="false" ht="14.4" hidden="false" customHeight="false" outlineLevel="0" collapsed="false">
      <c r="A3" s="1" t="s">
        <v>0</v>
      </c>
      <c r="B3" s="1"/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1000</v>
      </c>
      <c r="P3" s="2" t="n">
        <v>0</v>
      </c>
    </row>
    <row r="4" customFormat="false" ht="14.4" hidden="false" customHeight="false" outlineLevel="0" collapsed="false">
      <c r="A4" s="1" t="s">
        <v>1</v>
      </c>
      <c r="B4" s="1"/>
      <c r="C4" s="2"/>
      <c r="D4" s="2" t="n">
        <v>0</v>
      </c>
      <c r="E4" s="2" t="n">
        <v>0</v>
      </c>
      <c r="F4" s="2" t="n">
        <v>500</v>
      </c>
      <c r="G4" s="2" t="n">
        <v>500</v>
      </c>
      <c r="H4" s="2" t="n">
        <v>500</v>
      </c>
      <c r="I4" s="2" t="n">
        <v>0</v>
      </c>
      <c r="J4" s="2" t="n">
        <v>500</v>
      </c>
      <c r="K4" s="2" t="n">
        <v>500</v>
      </c>
      <c r="L4" s="2" t="n">
        <v>500</v>
      </c>
      <c r="M4" s="2" t="n">
        <v>500</v>
      </c>
      <c r="N4" s="2" t="n">
        <v>0</v>
      </c>
      <c r="O4" s="2" t="n">
        <v>1000</v>
      </c>
      <c r="P4" s="2" t="n">
        <v>0</v>
      </c>
    </row>
    <row r="5" customFormat="false" ht="14.4" hidden="false" customHeight="false" outlineLevel="0" collapsed="false">
      <c r="A5" s="1" t="s">
        <v>2</v>
      </c>
      <c r="B5" s="1"/>
      <c r="C5" s="2"/>
      <c r="D5" s="2"/>
      <c r="E5" s="2" t="n">
        <v>0</v>
      </c>
      <c r="F5" s="2" t="n">
        <v>500</v>
      </c>
      <c r="G5" s="2" t="n">
        <v>500</v>
      </c>
      <c r="H5" s="2" t="n">
        <v>500</v>
      </c>
      <c r="I5" s="2" t="n">
        <v>0</v>
      </c>
      <c r="J5" s="2" t="n">
        <v>500</v>
      </c>
      <c r="K5" s="2" t="n">
        <v>500</v>
      </c>
      <c r="L5" s="2" t="n">
        <v>500</v>
      </c>
      <c r="M5" s="2" t="n">
        <v>500</v>
      </c>
      <c r="N5" s="2" t="n">
        <v>0</v>
      </c>
      <c r="O5" s="2" t="n">
        <v>1000</v>
      </c>
      <c r="P5" s="2" t="n">
        <v>0</v>
      </c>
    </row>
    <row r="6" customFormat="false" ht="14.4" hidden="false" customHeight="false" outlineLevel="0" collapsed="false">
      <c r="A6" s="1" t="s">
        <v>3</v>
      </c>
      <c r="B6" s="1" t="s">
        <v>11</v>
      </c>
      <c r="C6" s="2"/>
      <c r="D6" s="2"/>
      <c r="E6" s="2"/>
      <c r="F6" s="2" t="n">
        <v>0</v>
      </c>
      <c r="G6" s="2" t="n">
        <v>0</v>
      </c>
      <c r="H6" s="2" t="n">
        <v>0</v>
      </c>
      <c r="I6" s="2" t="n">
        <v>500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500</v>
      </c>
      <c r="O6" s="2" t="n">
        <v>1000</v>
      </c>
      <c r="P6" s="2" t="n">
        <v>0</v>
      </c>
    </row>
    <row r="7" customFormat="false" ht="14.4" hidden="false" customHeight="false" outlineLevel="0" collapsed="false">
      <c r="A7" s="1" t="s">
        <v>3</v>
      </c>
      <c r="B7" s="1" t="s">
        <v>12</v>
      </c>
      <c r="C7" s="2"/>
      <c r="D7" s="2"/>
      <c r="E7" s="2"/>
      <c r="F7" s="2"/>
      <c r="G7" s="2" t="n">
        <v>0</v>
      </c>
      <c r="H7" s="2" t="n">
        <v>0</v>
      </c>
      <c r="I7" s="2" t="n">
        <v>500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500</v>
      </c>
      <c r="O7" s="2" t="n">
        <v>1000</v>
      </c>
      <c r="P7" s="2" t="n">
        <v>0</v>
      </c>
    </row>
    <row r="8" customFormat="false" ht="14.4" hidden="false" customHeight="false" outlineLevel="0" collapsed="false">
      <c r="A8" s="1" t="s">
        <v>3</v>
      </c>
      <c r="B8" s="1" t="s">
        <v>13</v>
      </c>
      <c r="C8" s="2"/>
      <c r="D8" s="2"/>
      <c r="E8" s="2"/>
      <c r="F8" s="2"/>
      <c r="G8" s="2"/>
      <c r="H8" s="2" t="n">
        <v>0</v>
      </c>
      <c r="I8" s="2" t="n">
        <v>500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500</v>
      </c>
      <c r="O8" s="2" t="n">
        <v>1000</v>
      </c>
      <c r="P8" s="2" t="n">
        <v>0</v>
      </c>
    </row>
    <row r="9" customFormat="false" ht="14.4" hidden="false" customHeight="false" outlineLevel="0" collapsed="false">
      <c r="A9" s="1" t="s">
        <v>3</v>
      </c>
      <c r="B9" s="1" t="s">
        <v>14</v>
      </c>
      <c r="C9" s="2"/>
      <c r="D9" s="2"/>
      <c r="E9" s="2"/>
      <c r="F9" s="2"/>
      <c r="G9" s="2"/>
      <c r="H9" s="2"/>
      <c r="I9" s="2" t="n">
        <v>0</v>
      </c>
      <c r="J9" s="2" t="n">
        <v>500</v>
      </c>
      <c r="K9" s="2" t="n">
        <v>500</v>
      </c>
      <c r="L9" s="2" t="n">
        <v>500</v>
      </c>
      <c r="M9" s="2" t="n">
        <v>500</v>
      </c>
      <c r="N9" s="2" t="n">
        <v>0</v>
      </c>
      <c r="O9" s="2" t="n">
        <v>1000</v>
      </c>
      <c r="P9" s="2" t="n">
        <v>0</v>
      </c>
    </row>
    <row r="10" customFormat="false" ht="14.4" hidden="false" customHeight="false" outlineLevel="0" collapsed="false">
      <c r="A10" s="1" t="s">
        <v>4</v>
      </c>
      <c r="B10" s="1"/>
      <c r="C10" s="2"/>
      <c r="D10" s="2"/>
      <c r="E10" s="2"/>
      <c r="F10" s="2"/>
      <c r="G10" s="2"/>
      <c r="H10" s="2"/>
      <c r="I10" s="2"/>
      <c r="J10" s="2" t="n">
        <v>0</v>
      </c>
      <c r="K10" s="2" t="n">
        <v>0</v>
      </c>
      <c r="L10" s="2" t="n">
        <v>0</v>
      </c>
      <c r="M10" s="2" t="n">
        <v>0</v>
      </c>
      <c r="N10" s="2" t="n">
        <v>500</v>
      </c>
      <c r="O10" s="2" t="n">
        <v>1000</v>
      </c>
      <c r="P10" s="2" t="n">
        <v>0</v>
      </c>
    </row>
    <row r="11" customFormat="false" ht="14.4" hidden="false" customHeight="false" outlineLevel="0" collapsed="false">
      <c r="A11" s="1" t="s">
        <v>5</v>
      </c>
      <c r="B11" s="1"/>
      <c r="C11" s="2"/>
      <c r="D11" s="2"/>
      <c r="E11" s="2"/>
      <c r="F11" s="2"/>
      <c r="G11" s="2"/>
      <c r="H11" s="2"/>
      <c r="I11" s="2"/>
      <c r="J11" s="2"/>
      <c r="K11" s="2" t="n">
        <v>0</v>
      </c>
      <c r="L11" s="2" t="n">
        <v>0</v>
      </c>
      <c r="M11" s="2" t="n">
        <v>0</v>
      </c>
      <c r="N11" s="2" t="n">
        <v>500</v>
      </c>
      <c r="O11" s="2" t="n">
        <v>1000</v>
      </c>
      <c r="P11" s="2" t="n">
        <v>0</v>
      </c>
    </row>
    <row r="12" customFormat="false" ht="14.4" hidden="false" customHeight="false" outlineLevel="0" collapsed="false">
      <c r="A12" s="1" t="s">
        <v>6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 t="n">
        <v>0</v>
      </c>
      <c r="M12" s="2" t="n">
        <v>0</v>
      </c>
      <c r="N12" s="2" t="n">
        <v>500</v>
      </c>
      <c r="O12" s="2" t="n">
        <v>1000</v>
      </c>
      <c r="P12" s="2" t="n">
        <v>0</v>
      </c>
    </row>
    <row r="13" customFormat="false" ht="14.4" hidden="false" customHeight="false" outlineLevel="0" collapsed="false">
      <c r="A13" s="1" t="s">
        <v>7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n">
        <v>0</v>
      </c>
      <c r="N13" s="2" t="n">
        <v>500</v>
      </c>
      <c r="O13" s="2" t="n">
        <v>1000</v>
      </c>
      <c r="P13" s="2" t="n">
        <v>0</v>
      </c>
    </row>
    <row r="14" customFormat="false" ht="14.4" hidden="false" customHeight="false" outlineLevel="0" collapsed="false">
      <c r="A14" s="1" t="s">
        <v>8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n">
        <v>0</v>
      </c>
      <c r="O14" s="2" t="n">
        <v>1000</v>
      </c>
      <c r="P14" s="2" t="n">
        <v>0</v>
      </c>
    </row>
    <row r="15" customFormat="false" ht="14.4" hidden="false" customHeight="false" outlineLevel="0" collapsed="false">
      <c r="A15" s="1" t="s">
        <v>9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n">
        <v>645</v>
      </c>
      <c r="P15" s="2" t="n">
        <v>0</v>
      </c>
    </row>
    <row r="16" customFormat="false" ht="14.4" hidden="false" customHeight="false" outlineLevel="0" collapsed="false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.11"/>
    <col collapsed="false" customWidth="true" hidden="false" outlineLevel="0" max="7" min="2" style="0" width="5.55"/>
    <col collapsed="false" customWidth="true" hidden="false" outlineLevel="0" max="9" min="8" style="0" width="4.55"/>
    <col collapsed="false" customWidth="true" hidden="false" outlineLevel="0" max="12" min="10" style="0" width="5.55"/>
    <col collapsed="false" customWidth="true" hidden="false" outlineLevel="0" max="13" min="13" style="0" width="11.78"/>
  </cols>
  <sheetData>
    <row r="1" customFormat="false" ht="14.4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/>
    </row>
    <row r="2" customFormat="false" ht="14.4" hidden="false" customHeight="false" outlineLevel="0" collapsed="false">
      <c r="A2" s="4" t="s">
        <v>0</v>
      </c>
      <c r="B2" s="5" t="n">
        <v>1</v>
      </c>
      <c r="C2" s="5" t="n">
        <v>5</v>
      </c>
      <c r="D2" s="5" t="n">
        <v>2</v>
      </c>
      <c r="E2" s="5" t="n">
        <f aca="false">1/3</f>
        <v>0.333333333333333</v>
      </c>
      <c r="F2" s="5" t="n">
        <f aca="false">1/2</f>
        <v>0.5</v>
      </c>
      <c r="G2" s="5" t="n">
        <v>3</v>
      </c>
      <c r="H2" s="5" t="n">
        <f aca="false">1/5</f>
        <v>0.2</v>
      </c>
      <c r="I2" s="5" t="n">
        <f aca="false">1/5</f>
        <v>0.2</v>
      </c>
      <c r="J2" s="5" t="n">
        <v>2</v>
      </c>
      <c r="K2" s="5" t="n">
        <v>5</v>
      </c>
      <c r="L2" s="5" t="n">
        <v>9</v>
      </c>
      <c r="M2" s="1"/>
    </row>
    <row r="3" customFormat="false" ht="14.4" hidden="false" customHeight="false" outlineLevel="0" collapsed="false">
      <c r="A3" s="4" t="s">
        <v>1</v>
      </c>
      <c r="B3" s="5" t="n">
        <f aca="false">1/5</f>
        <v>0.2</v>
      </c>
      <c r="C3" s="5" t="n">
        <v>1</v>
      </c>
      <c r="D3" s="5" t="n">
        <f aca="false">1/5</f>
        <v>0.2</v>
      </c>
      <c r="E3" s="5" t="n">
        <f aca="false">1/3</f>
        <v>0.333333333333333</v>
      </c>
      <c r="F3" s="5" t="n">
        <f aca="false">1/4</f>
        <v>0.25</v>
      </c>
      <c r="G3" s="5" t="n">
        <v>2</v>
      </c>
      <c r="H3" s="5" t="n">
        <f aca="false">1/5</f>
        <v>0.2</v>
      </c>
      <c r="I3" s="5" t="n">
        <f aca="false">1/7</f>
        <v>0.142857142857143</v>
      </c>
      <c r="J3" s="5" t="n">
        <f aca="false">1/3</f>
        <v>0.333333333333333</v>
      </c>
      <c r="K3" s="5" t="n">
        <v>2</v>
      </c>
      <c r="L3" s="5" t="n">
        <v>9</v>
      </c>
      <c r="M3" s="1"/>
    </row>
    <row r="4" customFormat="false" ht="14.4" hidden="false" customHeight="false" outlineLevel="0" collapsed="false">
      <c r="A4" s="4" t="s">
        <v>2</v>
      </c>
      <c r="B4" s="5" t="n">
        <f aca="false">1/2</f>
        <v>0.5</v>
      </c>
      <c r="C4" s="5" t="n">
        <v>5</v>
      </c>
      <c r="D4" s="5" t="n">
        <v>1</v>
      </c>
      <c r="E4" s="5" t="n">
        <v>3</v>
      </c>
      <c r="F4" s="5" t="n">
        <f aca="false">1/2</f>
        <v>0.5</v>
      </c>
      <c r="G4" s="5" t="n">
        <v>2</v>
      </c>
      <c r="H4" s="5" t="n">
        <f aca="false">1/3</f>
        <v>0.333333333333333</v>
      </c>
      <c r="I4" s="5" t="n">
        <f aca="false">1/5</f>
        <v>0.2</v>
      </c>
      <c r="J4" s="5" t="n">
        <v>3</v>
      </c>
      <c r="K4" s="5" t="n">
        <v>5</v>
      </c>
      <c r="L4" s="5" t="n">
        <v>9</v>
      </c>
      <c r="M4" s="1"/>
    </row>
    <row r="5" customFormat="false" ht="14.4" hidden="false" customHeight="false" outlineLevel="0" collapsed="false">
      <c r="A5" s="4" t="s">
        <v>3</v>
      </c>
      <c r="B5" s="5" t="n">
        <v>3</v>
      </c>
      <c r="C5" s="5" t="n">
        <v>3</v>
      </c>
      <c r="D5" s="5" t="n">
        <f aca="false">1/3</f>
        <v>0.333333333333333</v>
      </c>
      <c r="E5" s="5" t="n">
        <v>1</v>
      </c>
      <c r="F5" s="5" t="n">
        <f aca="false">1/4</f>
        <v>0.25</v>
      </c>
      <c r="G5" s="5" t="n">
        <v>3</v>
      </c>
      <c r="H5" s="5" t="n">
        <f aca="false">1/5</f>
        <v>0.2</v>
      </c>
      <c r="I5" s="5" t="n">
        <f aca="false">1/7</f>
        <v>0.142857142857143</v>
      </c>
      <c r="J5" s="5" t="n">
        <v>3</v>
      </c>
      <c r="K5" s="5" t="n">
        <v>4</v>
      </c>
      <c r="L5" s="5" t="n">
        <v>9</v>
      </c>
      <c r="M5" s="1"/>
    </row>
    <row r="6" customFormat="false" ht="14.4" hidden="false" customHeight="false" outlineLevel="0" collapsed="false">
      <c r="A6" s="4" t="s">
        <v>4</v>
      </c>
      <c r="B6" s="5" t="n">
        <v>2</v>
      </c>
      <c r="C6" s="5" t="n">
        <v>4</v>
      </c>
      <c r="D6" s="5" t="n">
        <v>2</v>
      </c>
      <c r="E6" s="5" t="n">
        <v>4</v>
      </c>
      <c r="F6" s="5" t="n">
        <v>1</v>
      </c>
      <c r="G6" s="5" t="n">
        <v>3</v>
      </c>
      <c r="H6" s="5" t="n">
        <f aca="false">1/2</f>
        <v>0.5</v>
      </c>
      <c r="I6" s="5" t="n">
        <f aca="false">1/5</f>
        <v>0.2</v>
      </c>
      <c r="J6" s="5" t="n">
        <v>2</v>
      </c>
      <c r="K6" s="5" t="n">
        <v>5</v>
      </c>
      <c r="L6" s="5" t="n">
        <v>9</v>
      </c>
      <c r="M6" s="1"/>
    </row>
    <row r="7" customFormat="false" ht="14.4" hidden="false" customHeight="false" outlineLevel="0" collapsed="false">
      <c r="A7" s="4" t="s">
        <v>5</v>
      </c>
      <c r="B7" s="5" t="n">
        <f aca="false">1/3</f>
        <v>0.333333333333333</v>
      </c>
      <c r="C7" s="5" t="n">
        <f aca="false">1/2</f>
        <v>0.5</v>
      </c>
      <c r="D7" s="5" t="n">
        <f aca="false">1/2</f>
        <v>0.5</v>
      </c>
      <c r="E7" s="5" t="n">
        <f aca="false">1/3</f>
        <v>0.333333333333333</v>
      </c>
      <c r="F7" s="5" t="n">
        <f aca="false">1/3</f>
        <v>0.333333333333333</v>
      </c>
      <c r="G7" s="5" t="n">
        <v>1</v>
      </c>
      <c r="H7" s="5" t="n">
        <f aca="false">1/5</f>
        <v>0.2</v>
      </c>
      <c r="I7" s="5" t="n">
        <f aca="false">1/7</f>
        <v>0.142857142857143</v>
      </c>
      <c r="J7" s="5" t="n">
        <v>3</v>
      </c>
      <c r="K7" s="5" t="n">
        <v>5</v>
      </c>
      <c r="L7" s="5" t="n">
        <v>9</v>
      </c>
      <c r="M7" s="1"/>
    </row>
    <row r="8" customFormat="false" ht="14.4" hidden="false" customHeight="false" outlineLevel="0" collapsed="false">
      <c r="A8" s="4" t="s">
        <v>6</v>
      </c>
      <c r="B8" s="5" t="n">
        <v>5</v>
      </c>
      <c r="C8" s="5" t="n">
        <v>5</v>
      </c>
      <c r="D8" s="5" t="n">
        <v>3</v>
      </c>
      <c r="E8" s="5" t="n">
        <v>5</v>
      </c>
      <c r="F8" s="5" t="n">
        <v>2</v>
      </c>
      <c r="G8" s="5" t="n">
        <v>5</v>
      </c>
      <c r="H8" s="5" t="n">
        <v>1</v>
      </c>
      <c r="I8" s="5" t="s">
        <v>15</v>
      </c>
      <c r="J8" s="5" t="n">
        <v>4</v>
      </c>
      <c r="K8" s="5" t="n">
        <v>5</v>
      </c>
      <c r="L8" s="5" t="n">
        <v>9</v>
      </c>
      <c r="M8" s="1"/>
    </row>
    <row r="9" customFormat="false" ht="14.4" hidden="false" customHeight="false" outlineLevel="0" collapsed="false">
      <c r="A9" s="4" t="s">
        <v>7</v>
      </c>
      <c r="B9" s="5" t="n">
        <v>5</v>
      </c>
      <c r="C9" s="5" t="n">
        <v>7</v>
      </c>
      <c r="D9" s="5" t="n">
        <v>5</v>
      </c>
      <c r="E9" s="5" t="n">
        <v>7</v>
      </c>
      <c r="F9" s="5" t="n">
        <v>5</v>
      </c>
      <c r="G9" s="5" t="n">
        <v>7</v>
      </c>
      <c r="H9" s="5" t="n">
        <f aca="false">1/2</f>
        <v>0.5</v>
      </c>
      <c r="I9" s="5" t="n">
        <v>1</v>
      </c>
      <c r="J9" s="5" t="n">
        <v>5</v>
      </c>
      <c r="K9" s="5" t="n">
        <v>5</v>
      </c>
      <c r="L9" s="5" t="n">
        <v>9</v>
      </c>
      <c r="M9" s="1"/>
    </row>
    <row r="10" customFormat="false" ht="14.4" hidden="false" customHeight="false" outlineLevel="0" collapsed="false">
      <c r="A10" s="4" t="s">
        <v>8</v>
      </c>
      <c r="B10" s="5" t="n">
        <f aca="false">1/2</f>
        <v>0.5</v>
      </c>
      <c r="C10" s="5" t="n">
        <v>3</v>
      </c>
      <c r="D10" s="5" t="n">
        <f aca="false">1/3</f>
        <v>0.333333333333333</v>
      </c>
      <c r="E10" s="5" t="n">
        <f aca="false">1/3</f>
        <v>0.333333333333333</v>
      </c>
      <c r="F10" s="5" t="n">
        <f aca="false">1/2</f>
        <v>0.5</v>
      </c>
      <c r="G10" s="5" t="n">
        <f aca="false">1/3</f>
        <v>0.333333333333333</v>
      </c>
      <c r="H10" s="5" t="n">
        <f aca="false">1/4</f>
        <v>0.25</v>
      </c>
      <c r="I10" s="5" t="n">
        <f aca="false">1/5</f>
        <v>0.2</v>
      </c>
      <c r="J10" s="5" t="n">
        <v>1</v>
      </c>
      <c r="K10" s="5" t="n">
        <v>3</v>
      </c>
      <c r="L10" s="5" t="n">
        <v>9</v>
      </c>
      <c r="M10" s="1"/>
    </row>
    <row r="11" customFormat="false" ht="14.4" hidden="false" customHeight="false" outlineLevel="0" collapsed="false">
      <c r="A11" s="4" t="s">
        <v>9</v>
      </c>
      <c r="B11" s="5" t="n">
        <f aca="false">1/5</f>
        <v>0.2</v>
      </c>
      <c r="C11" s="5" t="n">
        <f aca="false">1/2</f>
        <v>0.5</v>
      </c>
      <c r="D11" s="5" t="n">
        <f aca="false">1/5</f>
        <v>0.2</v>
      </c>
      <c r="E11" s="5" t="n">
        <f aca="false">1/4</f>
        <v>0.25</v>
      </c>
      <c r="F11" s="5" t="n">
        <f aca="false">1/5</f>
        <v>0.2</v>
      </c>
      <c r="G11" s="5" t="n">
        <f aca="false">1/5</f>
        <v>0.2</v>
      </c>
      <c r="H11" s="5" t="n">
        <f aca="false">1/5</f>
        <v>0.2</v>
      </c>
      <c r="I11" s="5" t="n">
        <f aca="false">1/5</f>
        <v>0.2</v>
      </c>
      <c r="J11" s="5" t="n">
        <f aca="false">1/3</f>
        <v>0.333333333333333</v>
      </c>
      <c r="K11" s="5" t="n">
        <v>1</v>
      </c>
      <c r="L11" s="5" t="n">
        <v>9</v>
      </c>
      <c r="M11" s="1"/>
    </row>
    <row r="12" customFormat="false" ht="14.4" hidden="false" customHeight="false" outlineLevel="0" collapsed="false">
      <c r="A12" s="4" t="s">
        <v>10</v>
      </c>
      <c r="B12" s="5" t="n">
        <f aca="false">1/9</f>
        <v>0.111111111111111</v>
      </c>
      <c r="C12" s="5" t="n">
        <f aca="false">1/9</f>
        <v>0.111111111111111</v>
      </c>
      <c r="D12" s="5" t="n">
        <f aca="false">1/9</f>
        <v>0.111111111111111</v>
      </c>
      <c r="E12" s="5" t="n">
        <f aca="false">1/9</f>
        <v>0.111111111111111</v>
      </c>
      <c r="F12" s="5" t="n">
        <f aca="false">1/9</f>
        <v>0.111111111111111</v>
      </c>
      <c r="G12" s="5" t="n">
        <f aca="false">1/9</f>
        <v>0.111111111111111</v>
      </c>
      <c r="H12" s="5" t="n">
        <f aca="false">1/9</f>
        <v>0.111111111111111</v>
      </c>
      <c r="I12" s="5" t="n">
        <f aca="false">1/9</f>
        <v>0.111111111111111</v>
      </c>
      <c r="J12" s="5" t="n">
        <f aca="false">1/9</f>
        <v>0.111111111111111</v>
      </c>
      <c r="K12" s="5" t="n">
        <f aca="false">1/9</f>
        <v>0.111111111111111</v>
      </c>
      <c r="L12" s="5" t="n">
        <v>1</v>
      </c>
      <c r="M12" s="1"/>
    </row>
    <row r="13" customFormat="false" ht="14.4" hidden="false" customHeight="false" outlineLevel="0" collapsed="false">
      <c r="A13" s="6" t="s">
        <v>16</v>
      </c>
      <c r="B13" s="5" t="n">
        <f aca="false">SUM(B2:B12)</f>
        <v>17.8444444444444</v>
      </c>
      <c r="C13" s="5" t="n">
        <f aca="false">SUM(C2:C12)</f>
        <v>34.1111111111111</v>
      </c>
      <c r="D13" s="5" t="n">
        <f aca="false">SUM(D2:D12)</f>
        <v>14.6777777777778</v>
      </c>
      <c r="E13" s="5" t="n">
        <f aca="false">SUM(E2:E12)</f>
        <v>21.6944444444444</v>
      </c>
      <c r="F13" s="5" t="n">
        <f aca="false">SUM(F2:F12)</f>
        <v>10.6444444444444</v>
      </c>
      <c r="G13" s="5" t="n">
        <f aca="false">SUM(G2:G12)</f>
        <v>26.6444444444444</v>
      </c>
      <c r="H13" s="5" t="n">
        <f aca="false">SUM(H2:H12)</f>
        <v>3.69444444444444</v>
      </c>
      <c r="I13" s="5" t="n">
        <f aca="false">SUM(I2:I12)</f>
        <v>2.53968253968254</v>
      </c>
      <c r="J13" s="5" t="n">
        <f aca="false">SUM(J2:J12)</f>
        <v>23.7777777777778</v>
      </c>
      <c r="K13" s="5" t="n">
        <f aca="false">SUM(K2:K12)</f>
        <v>40.1111111111111</v>
      </c>
      <c r="L13" s="5" t="n">
        <f aca="false">SUM(L2:L12)</f>
        <v>91</v>
      </c>
      <c r="M13" s="1"/>
    </row>
    <row r="14" customFormat="false" ht="14.4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4.4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4.4" hidden="false" customHeight="false" outlineLevel="0" collapsed="false">
      <c r="A16" s="3"/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6" t="s">
        <v>17</v>
      </c>
    </row>
    <row r="17" customFormat="false" ht="14.4" hidden="false" customHeight="false" outlineLevel="0" collapsed="false">
      <c r="A17" s="4" t="s">
        <v>0</v>
      </c>
      <c r="B17" s="5" t="n">
        <f aca="false">B2/B$13</f>
        <v>0.0560398505603985</v>
      </c>
      <c r="C17" s="5" t="n">
        <f aca="false">C2/C$13</f>
        <v>0.146579804560261</v>
      </c>
      <c r="D17" s="5" t="n">
        <f aca="false">D2/D$13</f>
        <v>0.136260408781226</v>
      </c>
      <c r="E17" s="5" t="n">
        <f aca="false">E2/E$13</f>
        <v>0.0153649167733675</v>
      </c>
      <c r="F17" s="5" t="n">
        <f aca="false">F2/F$13</f>
        <v>0.046972860125261</v>
      </c>
      <c r="G17" s="5" t="n">
        <f aca="false">G2/G$13</f>
        <v>0.112593828190158</v>
      </c>
      <c r="H17" s="5" t="n">
        <f aca="false">H2/H$13</f>
        <v>0.0541353383458647</v>
      </c>
      <c r="I17" s="5" t="n">
        <f aca="false">I2/I$13</f>
        <v>0.07875</v>
      </c>
      <c r="J17" s="5" t="n">
        <f aca="false">J2/J$13</f>
        <v>0.0841121495327103</v>
      </c>
      <c r="K17" s="5" t="n">
        <f aca="false">K2/K$13</f>
        <v>0.124653739612188</v>
      </c>
      <c r="L17" s="5" t="n">
        <f aca="false">L2/L$13</f>
        <v>0.0989010989010989</v>
      </c>
      <c r="M17" s="7" t="n">
        <f aca="false">AVERAGE(B17:L17)</f>
        <v>0.0867603632165941</v>
      </c>
    </row>
    <row r="18" customFormat="false" ht="14.4" hidden="false" customHeight="false" outlineLevel="0" collapsed="false">
      <c r="A18" s="4" t="s">
        <v>1</v>
      </c>
      <c r="B18" s="5" t="n">
        <f aca="false">B3/B$13</f>
        <v>0.0112079701120797</v>
      </c>
      <c r="C18" s="5" t="n">
        <f aca="false">C3/C$13</f>
        <v>0.0293159609120521</v>
      </c>
      <c r="D18" s="5" t="n">
        <f aca="false">D3/D$13</f>
        <v>0.0136260408781226</v>
      </c>
      <c r="E18" s="5" t="n">
        <f aca="false">E3/E$13</f>
        <v>0.0153649167733675</v>
      </c>
      <c r="F18" s="5" t="n">
        <f aca="false">F3/F$13</f>
        <v>0.0234864300626305</v>
      </c>
      <c r="G18" s="5" t="n">
        <f aca="false">G3/G$13</f>
        <v>0.0750625521267723</v>
      </c>
      <c r="H18" s="5" t="n">
        <f aca="false">H3/H$13</f>
        <v>0.0541353383458647</v>
      </c>
      <c r="I18" s="5" t="n">
        <f aca="false">I3/I$13</f>
        <v>0.05625</v>
      </c>
      <c r="J18" s="5" t="n">
        <f aca="false">J3/J$13</f>
        <v>0.014018691588785</v>
      </c>
      <c r="K18" s="5" t="n">
        <f aca="false">K3/K$13</f>
        <v>0.0498614958448753</v>
      </c>
      <c r="L18" s="5" t="n">
        <f aca="false">L3/L$13</f>
        <v>0.0989010989010989</v>
      </c>
      <c r="M18" s="7" t="n">
        <f aca="false">AVERAGE(B18:L18)</f>
        <v>0.0401118632314226</v>
      </c>
    </row>
    <row r="19" customFormat="false" ht="14.4" hidden="false" customHeight="false" outlineLevel="0" collapsed="false">
      <c r="A19" s="4" t="s">
        <v>2</v>
      </c>
      <c r="B19" s="5" t="n">
        <f aca="false">B4/B$13</f>
        <v>0.0280199252801993</v>
      </c>
      <c r="C19" s="5" t="n">
        <f aca="false">C4/C$13</f>
        <v>0.146579804560261</v>
      </c>
      <c r="D19" s="5" t="n">
        <f aca="false">D4/D$13</f>
        <v>0.0681302043906132</v>
      </c>
      <c r="E19" s="5" t="n">
        <f aca="false">E4/E$13</f>
        <v>0.138284250960307</v>
      </c>
      <c r="F19" s="5" t="n">
        <f aca="false">F4/F$13</f>
        <v>0.046972860125261</v>
      </c>
      <c r="G19" s="5" t="n">
        <f aca="false">G4/G$13</f>
        <v>0.0750625521267723</v>
      </c>
      <c r="H19" s="5" t="n">
        <f aca="false">H4/H$13</f>
        <v>0.0902255639097744</v>
      </c>
      <c r="I19" s="5" t="n">
        <f aca="false">I4/I$13</f>
        <v>0.07875</v>
      </c>
      <c r="J19" s="5" t="n">
        <f aca="false">J4/J$13</f>
        <v>0.126168224299065</v>
      </c>
      <c r="K19" s="5" t="n">
        <f aca="false">K4/K$13</f>
        <v>0.124653739612188</v>
      </c>
      <c r="L19" s="5" t="n">
        <f aca="false">L4/L$13</f>
        <v>0.0989010989010989</v>
      </c>
      <c r="M19" s="7" t="n">
        <f aca="false">AVERAGE(B19:L19)</f>
        <v>0.0928862021968673</v>
      </c>
    </row>
    <row r="20" customFormat="false" ht="14.4" hidden="false" customHeight="false" outlineLevel="0" collapsed="false">
      <c r="A20" s="4" t="s">
        <v>3</v>
      </c>
      <c r="B20" s="5" t="n">
        <f aca="false">B5/B$13</f>
        <v>0.168119551681196</v>
      </c>
      <c r="C20" s="5" t="n">
        <f aca="false">C5/C$13</f>
        <v>0.0879478827361564</v>
      </c>
      <c r="D20" s="5" t="n">
        <f aca="false">D5/D$13</f>
        <v>0.0227100681302044</v>
      </c>
      <c r="E20" s="5" t="n">
        <f aca="false">E5/E$13</f>
        <v>0.0460947503201024</v>
      </c>
      <c r="F20" s="5" t="n">
        <f aca="false">F5/F$13</f>
        <v>0.0234864300626305</v>
      </c>
      <c r="G20" s="5" t="n">
        <f aca="false">G5/G$13</f>
        <v>0.112593828190158</v>
      </c>
      <c r="H20" s="5" t="n">
        <f aca="false">H5/H$13</f>
        <v>0.0541353383458647</v>
      </c>
      <c r="I20" s="5" t="n">
        <f aca="false">I5/I$13</f>
        <v>0.05625</v>
      </c>
      <c r="J20" s="5" t="n">
        <f aca="false">J5/J$13</f>
        <v>0.126168224299065</v>
      </c>
      <c r="K20" s="5" t="n">
        <f aca="false">K5/K$13</f>
        <v>0.0997229916897507</v>
      </c>
      <c r="L20" s="5" t="n">
        <f aca="false">L5/L$13</f>
        <v>0.0989010989010989</v>
      </c>
      <c r="M20" s="7" t="n">
        <f aca="false">AVERAGE(B20:L20)</f>
        <v>0.0814663785778388</v>
      </c>
    </row>
    <row r="21" customFormat="false" ht="14.4" hidden="false" customHeight="false" outlineLevel="0" collapsed="false">
      <c r="A21" s="4" t="s">
        <v>4</v>
      </c>
      <c r="B21" s="5" t="n">
        <f aca="false">B6/B$13</f>
        <v>0.112079701120797</v>
      </c>
      <c r="C21" s="5" t="n">
        <f aca="false">C6/C$13</f>
        <v>0.117263843648208</v>
      </c>
      <c r="D21" s="5" t="n">
        <f aca="false">D6/D$13</f>
        <v>0.136260408781226</v>
      </c>
      <c r="E21" s="5" t="n">
        <f aca="false">E6/E$13</f>
        <v>0.18437900128041</v>
      </c>
      <c r="F21" s="5" t="n">
        <f aca="false">F6/F$13</f>
        <v>0.0939457202505219</v>
      </c>
      <c r="G21" s="5" t="n">
        <f aca="false">G6/G$13</f>
        <v>0.112593828190158</v>
      </c>
      <c r="H21" s="5" t="n">
        <f aca="false">H6/H$13</f>
        <v>0.135338345864662</v>
      </c>
      <c r="I21" s="5" t="n">
        <f aca="false">I6/I$13</f>
        <v>0.07875</v>
      </c>
      <c r="J21" s="5" t="n">
        <f aca="false">J6/J$13</f>
        <v>0.0841121495327103</v>
      </c>
      <c r="K21" s="5" t="n">
        <f aca="false">K6/K$13</f>
        <v>0.124653739612188</v>
      </c>
      <c r="L21" s="5" t="n">
        <f aca="false">L6/L$13</f>
        <v>0.0989010989010989</v>
      </c>
      <c r="M21" s="7" t="n">
        <f aca="false">AVERAGE(B21:L21)</f>
        <v>0.116207076107453</v>
      </c>
    </row>
    <row r="22" customFormat="false" ht="14.4" hidden="false" customHeight="false" outlineLevel="0" collapsed="false">
      <c r="A22" s="4" t="s">
        <v>5</v>
      </c>
      <c r="B22" s="5" t="n">
        <f aca="false">B7/B$13</f>
        <v>0.0186799501867995</v>
      </c>
      <c r="C22" s="5" t="n">
        <f aca="false">C7/C$13</f>
        <v>0.0146579804560261</v>
      </c>
      <c r="D22" s="5" t="n">
        <f aca="false">D7/D$13</f>
        <v>0.0340651021953066</v>
      </c>
      <c r="E22" s="5" t="n">
        <f aca="false">E7/E$13</f>
        <v>0.0153649167733675</v>
      </c>
      <c r="F22" s="5" t="n">
        <f aca="false">F7/F$13</f>
        <v>0.0313152400835073</v>
      </c>
      <c r="G22" s="5" t="n">
        <f aca="false">G7/G$13</f>
        <v>0.0375312760633862</v>
      </c>
      <c r="H22" s="5" t="n">
        <f aca="false">H7/H$13</f>
        <v>0.0541353383458647</v>
      </c>
      <c r="I22" s="5" t="n">
        <f aca="false">I7/I$13</f>
        <v>0.05625</v>
      </c>
      <c r="J22" s="5" t="n">
        <f aca="false">J7/J$13</f>
        <v>0.126168224299065</v>
      </c>
      <c r="K22" s="5" t="n">
        <f aca="false">K7/K$13</f>
        <v>0.124653739612188</v>
      </c>
      <c r="L22" s="5" t="n">
        <f aca="false">L7/L$13</f>
        <v>0.0989010989010989</v>
      </c>
      <c r="M22" s="7" t="n">
        <f aca="false">AVERAGE(B22:L22)</f>
        <v>0.0556111697196918</v>
      </c>
    </row>
    <row r="23" customFormat="false" ht="14.4" hidden="false" customHeight="false" outlineLevel="0" collapsed="false">
      <c r="A23" s="4" t="s">
        <v>6</v>
      </c>
      <c r="B23" s="5" t="n">
        <f aca="false">B8/B$13</f>
        <v>0.280199252801993</v>
      </c>
      <c r="C23" s="5" t="n">
        <f aca="false">C8/C$13</f>
        <v>0.146579804560261</v>
      </c>
      <c r="D23" s="5" t="n">
        <f aca="false">D8/D$13</f>
        <v>0.204390613171839</v>
      </c>
      <c r="E23" s="5" t="n">
        <f aca="false">E8/E$13</f>
        <v>0.230473751600512</v>
      </c>
      <c r="F23" s="5" t="n">
        <f aca="false">F8/F$13</f>
        <v>0.187891440501044</v>
      </c>
      <c r="G23" s="5" t="n">
        <f aca="false">G8/G$13</f>
        <v>0.187656380316931</v>
      </c>
      <c r="H23" s="5" t="n">
        <f aca="false">H8/H$13</f>
        <v>0.270676691729323</v>
      </c>
      <c r="I23" s="5" t="n">
        <f aca="false">I8/I$13</f>
        <v>0.7875</v>
      </c>
      <c r="J23" s="5" t="n">
        <f aca="false">J8/J$13</f>
        <v>0.168224299065421</v>
      </c>
      <c r="K23" s="5" t="n">
        <f aca="false">K8/K$13</f>
        <v>0.124653739612188</v>
      </c>
      <c r="L23" s="5" t="n">
        <f aca="false">L8/L$13</f>
        <v>0.0989010989010989</v>
      </c>
      <c r="M23" s="7" t="n">
        <f aca="false">AVERAGE(B23:L23)</f>
        <v>0.244286097478237</v>
      </c>
    </row>
    <row r="24" customFormat="false" ht="14.4" hidden="false" customHeight="false" outlineLevel="0" collapsed="false">
      <c r="A24" s="4" t="s">
        <v>7</v>
      </c>
      <c r="B24" s="5" t="n">
        <f aca="false">B9/B$13</f>
        <v>0.280199252801993</v>
      </c>
      <c r="C24" s="5" t="n">
        <f aca="false">C9/C$13</f>
        <v>0.205211726384365</v>
      </c>
      <c r="D24" s="5" t="n">
        <f aca="false">D9/D$13</f>
        <v>0.340651021953066</v>
      </c>
      <c r="E24" s="5" t="n">
        <f aca="false">E9/E$13</f>
        <v>0.322663252240717</v>
      </c>
      <c r="F24" s="5" t="n">
        <f aca="false">F9/F$13</f>
        <v>0.46972860125261</v>
      </c>
      <c r="G24" s="5" t="n">
        <f aca="false">G9/G$13</f>
        <v>0.262718932443703</v>
      </c>
      <c r="H24" s="5" t="n">
        <f aca="false">H9/H$13</f>
        <v>0.135338345864662</v>
      </c>
      <c r="I24" s="5" t="n">
        <f aca="false">I9/I$13</f>
        <v>0.39375</v>
      </c>
      <c r="J24" s="5" t="n">
        <f aca="false">J9/J$13</f>
        <v>0.210280373831776</v>
      </c>
      <c r="K24" s="5" t="n">
        <f aca="false">K9/K$13</f>
        <v>0.124653739612188</v>
      </c>
      <c r="L24" s="5" t="n">
        <f aca="false">L9/L$13</f>
        <v>0.0989010989010989</v>
      </c>
      <c r="M24" s="7" t="n">
        <f aca="false">AVERAGE(B24:L24)</f>
        <v>0.258554213207834</v>
      </c>
    </row>
    <row r="25" customFormat="false" ht="14.4" hidden="false" customHeight="false" outlineLevel="0" collapsed="false">
      <c r="A25" s="4" t="s">
        <v>8</v>
      </c>
      <c r="B25" s="5" t="n">
        <f aca="false">B10/B$13</f>
        <v>0.0280199252801993</v>
      </c>
      <c r="C25" s="5" t="n">
        <f aca="false">C10/C$13</f>
        <v>0.0879478827361564</v>
      </c>
      <c r="D25" s="5" t="n">
        <f aca="false">D10/D$13</f>
        <v>0.0227100681302044</v>
      </c>
      <c r="E25" s="5" t="n">
        <f aca="false">E10/E$13</f>
        <v>0.0153649167733675</v>
      </c>
      <c r="F25" s="5" t="n">
        <f aca="false">F10/F$13</f>
        <v>0.046972860125261</v>
      </c>
      <c r="G25" s="5" t="n">
        <f aca="false">G10/G$13</f>
        <v>0.0125104253544621</v>
      </c>
      <c r="H25" s="5" t="n">
        <f aca="false">H10/H$13</f>
        <v>0.0676691729323308</v>
      </c>
      <c r="I25" s="5" t="n">
        <f aca="false">I10/I$13</f>
        <v>0.07875</v>
      </c>
      <c r="J25" s="5" t="n">
        <f aca="false">J10/J$13</f>
        <v>0.0420560747663552</v>
      </c>
      <c r="K25" s="5" t="n">
        <f aca="false">K10/K$13</f>
        <v>0.074792243767313</v>
      </c>
      <c r="L25" s="5" t="n">
        <f aca="false">L10/L$13</f>
        <v>0.0989010989010989</v>
      </c>
      <c r="M25" s="7" t="n">
        <f aca="false">AVERAGE(B25:L25)</f>
        <v>0.0523358789787953</v>
      </c>
    </row>
    <row r="26" customFormat="false" ht="14.4" hidden="false" customHeight="false" outlineLevel="0" collapsed="false">
      <c r="A26" s="4" t="s">
        <v>9</v>
      </c>
      <c r="B26" s="5" t="n">
        <f aca="false">B11/B$13</f>
        <v>0.0112079701120797</v>
      </c>
      <c r="C26" s="5" t="n">
        <f aca="false">C11/C$13</f>
        <v>0.0146579804560261</v>
      </c>
      <c r="D26" s="5" t="n">
        <f aca="false">D11/D$13</f>
        <v>0.0136260408781226</v>
      </c>
      <c r="E26" s="5" t="n">
        <f aca="false">E11/E$13</f>
        <v>0.0115236875800256</v>
      </c>
      <c r="F26" s="5" t="n">
        <f aca="false">F11/F$13</f>
        <v>0.0187891440501044</v>
      </c>
      <c r="G26" s="5" t="n">
        <f aca="false">G11/G$13</f>
        <v>0.00750625521267723</v>
      </c>
      <c r="H26" s="5" t="n">
        <f aca="false">H11/H$13</f>
        <v>0.0541353383458647</v>
      </c>
      <c r="I26" s="5" t="n">
        <f aca="false">I11/I$13</f>
        <v>0.07875</v>
      </c>
      <c r="J26" s="5" t="n">
        <f aca="false">J11/J$13</f>
        <v>0.014018691588785</v>
      </c>
      <c r="K26" s="5" t="n">
        <f aca="false">K11/K$13</f>
        <v>0.0249307479224377</v>
      </c>
      <c r="L26" s="5" t="n">
        <f aca="false">L11/L$13</f>
        <v>0.0989010989010989</v>
      </c>
      <c r="M26" s="7" t="n">
        <f aca="false">AVERAGE(B26:L26)</f>
        <v>0.0316406322770202</v>
      </c>
    </row>
    <row r="27" customFormat="false" ht="14.4" hidden="false" customHeight="false" outlineLevel="0" collapsed="false">
      <c r="A27" s="4" t="s">
        <v>10</v>
      </c>
      <c r="B27" s="5" t="n">
        <f aca="false">B12/B$13</f>
        <v>0.0062266500622665</v>
      </c>
      <c r="C27" s="5" t="n">
        <f aca="false">C12/C$13</f>
        <v>0.00325732899022801</v>
      </c>
      <c r="D27" s="5" t="n">
        <f aca="false">D12/D$13</f>
        <v>0.00757002271006813</v>
      </c>
      <c r="E27" s="5" t="n">
        <f aca="false">E12/E$13</f>
        <v>0.00512163892445583</v>
      </c>
      <c r="F27" s="5" t="n">
        <f aca="false">F12/F$13</f>
        <v>0.0104384133611691</v>
      </c>
      <c r="G27" s="5" t="n">
        <f aca="false">G12/G$13</f>
        <v>0.00417014178482068</v>
      </c>
      <c r="H27" s="5" t="n">
        <f aca="false">H12/H$13</f>
        <v>0.0300751879699248</v>
      </c>
      <c r="I27" s="5" t="n">
        <f aca="false">I12/I$13</f>
        <v>0.04375</v>
      </c>
      <c r="J27" s="5" t="n">
        <f aca="false">J12/J$13</f>
        <v>0.00467289719626168</v>
      </c>
      <c r="K27" s="5" t="n">
        <f aca="false">K12/K$13</f>
        <v>0.00277008310249307</v>
      </c>
      <c r="L27" s="5" t="n">
        <f aca="false">L12/L$13</f>
        <v>0.010989010989011</v>
      </c>
      <c r="M27" s="7" t="n">
        <f aca="false">AVERAGE(B27:L27)</f>
        <v>0.0117310340991544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.22"/>
    <col collapsed="false" customWidth="true" hidden="false" outlineLevel="0" max="10" min="2" style="0" width="3"/>
    <col collapsed="false" customWidth="true" hidden="false" outlineLevel="0" max="12" min="11" style="0" width="4"/>
  </cols>
  <sheetData>
    <row r="1" customFormat="false" ht="14.4" hidden="false" customHeight="false" outlineLevel="0" collapsed="false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customFormat="false" ht="14.4" hidden="false" customHeight="false" outlineLevel="0" collapsed="false">
      <c r="A2" s="8" t="s">
        <v>18</v>
      </c>
      <c r="B2" s="1" t="n">
        <v>0</v>
      </c>
      <c r="C2" s="1" t="n">
        <v>0</v>
      </c>
      <c r="D2" s="1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1</v>
      </c>
    </row>
    <row r="3" customFormat="false" ht="14.4" hidden="false" customHeight="false" outlineLevel="0" collapsed="false">
      <c r="A3" s="8" t="s">
        <v>19</v>
      </c>
      <c r="B3" s="1" t="n">
        <v>1</v>
      </c>
      <c r="C3" s="1" t="n">
        <v>0</v>
      </c>
      <c r="D3" s="1" t="n">
        <v>0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1</v>
      </c>
    </row>
    <row r="4" customFormat="false" ht="14.4" hidden="false" customHeight="false" outlineLevel="0" collapsed="false">
      <c r="A4" s="8" t="s">
        <v>20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</row>
    <row r="5" customFormat="false" ht="14.4" hidden="false" customHeight="false" outlineLevel="0" collapsed="false">
      <c r="A5" s="8" t="s">
        <v>21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9" t="s">
        <v>0</v>
      </c>
      <c r="B1" s="9"/>
      <c r="C1" s="1" t="n">
        <v>1</v>
      </c>
    </row>
    <row r="2" customFormat="false" ht="14.4" hidden="false" customHeight="false" outlineLevel="0" collapsed="false">
      <c r="A2" s="9" t="s">
        <v>1</v>
      </c>
      <c r="B2" s="9"/>
      <c r="C2" s="1" t="n">
        <v>1</v>
      </c>
    </row>
    <row r="3" customFormat="false" ht="14.4" hidden="false" customHeight="false" outlineLevel="0" collapsed="false">
      <c r="A3" s="9" t="s">
        <v>2</v>
      </c>
      <c r="B3" s="9"/>
      <c r="C3" s="1" t="n">
        <v>0</v>
      </c>
    </row>
    <row r="4" customFormat="false" ht="14.4" hidden="false" customHeight="false" outlineLevel="0" collapsed="false">
      <c r="A4" s="9" t="s">
        <v>3</v>
      </c>
      <c r="B4" s="1" t="s">
        <v>11</v>
      </c>
      <c r="C4" s="1" t="n">
        <v>1</v>
      </c>
    </row>
    <row r="5" customFormat="false" ht="14.4" hidden="false" customHeight="false" outlineLevel="0" collapsed="false">
      <c r="A5" s="9" t="s">
        <v>3</v>
      </c>
      <c r="B5" s="1" t="s">
        <v>12</v>
      </c>
      <c r="C5" s="1" t="n">
        <v>0</v>
      </c>
    </row>
    <row r="6" customFormat="false" ht="14.4" hidden="false" customHeight="false" outlineLevel="0" collapsed="false">
      <c r="A6" s="9" t="s">
        <v>3</v>
      </c>
      <c r="B6" s="1" t="s">
        <v>13</v>
      </c>
      <c r="C6" s="1" t="n">
        <v>0</v>
      </c>
    </row>
    <row r="7" customFormat="false" ht="14.4" hidden="false" customHeight="false" outlineLevel="0" collapsed="false">
      <c r="A7" s="9" t="s">
        <v>3</v>
      </c>
      <c r="B7" s="1" t="s">
        <v>14</v>
      </c>
      <c r="C7" s="1" t="n">
        <v>0</v>
      </c>
    </row>
    <row r="8" customFormat="false" ht="14.4" hidden="false" customHeight="false" outlineLevel="0" collapsed="false">
      <c r="A8" s="9" t="s">
        <v>4</v>
      </c>
      <c r="B8" s="9"/>
      <c r="C8" s="1" t="n">
        <v>1</v>
      </c>
    </row>
    <row r="9" customFormat="false" ht="14.4" hidden="false" customHeight="false" outlineLevel="0" collapsed="false">
      <c r="A9" s="9" t="s">
        <v>5</v>
      </c>
      <c r="B9" s="9"/>
      <c r="C9" s="1" t="n">
        <v>1</v>
      </c>
    </row>
    <row r="10" customFormat="false" ht="14.4" hidden="false" customHeight="false" outlineLevel="0" collapsed="false">
      <c r="A10" s="9" t="s">
        <v>6</v>
      </c>
      <c r="B10" s="9"/>
      <c r="C10" s="1" t="n">
        <v>1</v>
      </c>
    </row>
    <row r="11" customFormat="false" ht="14.4" hidden="false" customHeight="false" outlineLevel="0" collapsed="false">
      <c r="A11" s="9" t="s">
        <v>7</v>
      </c>
      <c r="B11" s="9"/>
      <c r="C11" s="1" t="n">
        <v>1</v>
      </c>
    </row>
    <row r="12" customFormat="false" ht="14.4" hidden="false" customHeight="false" outlineLevel="0" collapsed="false">
      <c r="A12" s="9" t="s">
        <v>8</v>
      </c>
      <c r="B12" s="9"/>
      <c r="C12" s="1" t="n">
        <v>0</v>
      </c>
    </row>
    <row r="13" customFormat="false" ht="14.4" hidden="false" customHeight="false" outlineLevel="0" collapsed="false">
      <c r="A13" s="9" t="s">
        <v>9</v>
      </c>
      <c r="B13" s="9"/>
      <c r="C13" s="1" t="n">
        <v>1</v>
      </c>
    </row>
    <row r="14" customFormat="false" ht="14.4" hidden="false" customHeight="false" outlineLevel="0" collapsed="false">
      <c r="A14" s="9" t="s">
        <v>10</v>
      </c>
      <c r="B14" s="9"/>
      <c r="C14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3.33"/>
  </cols>
  <sheetData>
    <row r="1" customFormat="false" ht="14.4" hidden="false" customHeight="false" outlineLevel="0" collapsed="false">
      <c r="A1" s="0" t="s">
        <v>22</v>
      </c>
      <c r="B1" s="0" t="n">
        <v>4200</v>
      </c>
    </row>
    <row r="2" customFormat="false" ht="13.8" hidden="false" customHeight="false" outlineLevel="0" collapsed="false">
      <c r="A2" s="10" t="s">
        <v>23</v>
      </c>
      <c r="B2" s="10" t="s">
        <v>24</v>
      </c>
    </row>
    <row r="3" customFormat="false" ht="14.4" hidden="false" customHeight="false" outlineLevel="0" collapsed="false">
      <c r="A3" s="0" t="s">
        <v>25</v>
      </c>
      <c r="B3" s="0" t="n">
        <v>27000</v>
      </c>
    </row>
    <row r="4" customFormat="false" ht="14.4" hidden="false" customHeight="false" outlineLevel="0" collapsed="false">
      <c r="A4" s="0" t="s">
        <v>26</v>
      </c>
      <c r="B4" s="0" t="n">
        <v>140000</v>
      </c>
    </row>
    <row r="5" customFormat="false" ht="14.4" hidden="false" customHeight="false" outlineLevel="0" collapsed="false">
      <c r="A5" s="0" t="s">
        <v>27</v>
      </c>
      <c r="B5" s="0" t="n">
        <v>122000</v>
      </c>
    </row>
    <row r="6" customFormat="false" ht="14.4" hidden="false" customHeight="false" outlineLevel="0" collapsed="false">
      <c r="A6" s="0" t="s">
        <v>28</v>
      </c>
      <c r="B6" s="0" t="n">
        <v>43200000</v>
      </c>
    </row>
    <row r="7" customFormat="false" ht="14.4" hidden="false" customHeight="false" outlineLevel="0" collapsed="false">
      <c r="A7" s="0" t="s">
        <v>29</v>
      </c>
      <c r="B7" s="0" t="n">
        <v>0</v>
      </c>
    </row>
    <row r="8" customFormat="false" ht="14.4" hidden="false" customHeight="false" outlineLevel="0" collapsed="false">
      <c r="A8" s="0" t="s">
        <v>30</v>
      </c>
      <c r="B8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78"/>
  </cols>
  <sheetData>
    <row r="1" customFormat="false" ht="14.4" hidden="false" customHeight="false" outlineLevel="0" collapsed="false">
      <c r="A1" s="0" t="s">
        <v>31</v>
      </c>
      <c r="B1" s="0" t="n">
        <v>-1</v>
      </c>
    </row>
    <row r="2" customFormat="false" ht="14.4" hidden="false" customHeight="false" outlineLevel="0" collapsed="false">
      <c r="A2" s="0" t="s">
        <v>11</v>
      </c>
      <c r="B2" s="0" t="n">
        <v>0</v>
      </c>
    </row>
    <row r="3" customFormat="false" ht="14.4" hidden="false" customHeight="false" outlineLevel="0" collapsed="false">
      <c r="A3" s="0" t="s">
        <v>12</v>
      </c>
      <c r="B3" s="0" t="n">
        <v>1</v>
      </c>
    </row>
    <row r="4" customFormat="false" ht="14.4" hidden="false" customHeight="false" outlineLevel="0" collapsed="false">
      <c r="A4" s="0" t="s">
        <v>13</v>
      </c>
      <c r="B4" s="0" t="n">
        <v>2</v>
      </c>
    </row>
    <row r="5" customFormat="false" ht="14.4" hidden="false" customHeight="false" outlineLevel="0" collapsed="false">
      <c r="A5" s="0" t="s">
        <v>14</v>
      </c>
      <c r="B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3.78"/>
  </cols>
  <sheetData>
    <row r="1" customFormat="false" ht="14.4" hidden="false" customHeight="false" outlineLevel="0" collapsed="false">
      <c r="A1" s="0" t="s">
        <v>32</v>
      </c>
      <c r="B1" s="0" t="n">
        <v>1</v>
      </c>
    </row>
    <row r="2" customFormat="false" ht="14.4" hidden="false" customHeight="false" outlineLevel="0" collapsed="false">
      <c r="A2" s="0" t="s">
        <v>33</v>
      </c>
      <c r="B2" s="0" t="n">
        <v>2</v>
      </c>
    </row>
    <row r="3" customFormat="false" ht="14.4" hidden="false" customHeight="false" outlineLevel="0" collapsed="false">
      <c r="A3" s="0" t="s">
        <v>34</v>
      </c>
      <c r="B3" s="0" t="n">
        <v>3</v>
      </c>
    </row>
    <row r="4" customFormat="false" ht="14.4" hidden="false" customHeight="false" outlineLevel="0" collapsed="false">
      <c r="A4" s="0" t="s">
        <v>35</v>
      </c>
      <c r="B4" s="0" t="n">
        <v>4</v>
      </c>
    </row>
    <row r="5" customFormat="false" ht="14.4" hidden="false" customHeight="false" outlineLevel="0" collapsed="false">
      <c r="A5" s="0" t="s">
        <v>36</v>
      </c>
      <c r="B5" s="0" t="n">
        <v>5</v>
      </c>
    </row>
    <row r="6" customFormat="false" ht="14.4" hidden="false" customHeight="false" outlineLevel="0" collapsed="false">
      <c r="A6" s="0" t="s">
        <v>37</v>
      </c>
      <c r="B6" s="0" t="n">
        <v>6</v>
      </c>
    </row>
    <row r="7" customFormat="false" ht="14.4" hidden="false" customHeight="false" outlineLevel="0" collapsed="false">
      <c r="A7" s="0" t="s">
        <v>38</v>
      </c>
      <c r="B7" s="0" t="n">
        <v>7</v>
      </c>
    </row>
    <row r="8" customFormat="false" ht="14.4" hidden="false" customHeight="false" outlineLevel="0" collapsed="false">
      <c r="A8" s="0" t="s">
        <v>39</v>
      </c>
      <c r="B8" s="0" t="n">
        <v>8</v>
      </c>
    </row>
    <row r="9" customFormat="false" ht="14.4" hidden="false" customHeight="false" outlineLevel="0" collapsed="false">
      <c r="A9" s="0" t="s">
        <v>40</v>
      </c>
      <c r="B9" s="0" t="n">
        <v>9</v>
      </c>
    </row>
    <row r="10" customFormat="false" ht="14.4" hidden="false" customHeight="false" outlineLevel="0" collapsed="false">
      <c r="A10" s="0" t="s">
        <v>41</v>
      </c>
      <c r="B10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9.66"/>
    <col collapsed="false" customWidth="true" hidden="false" outlineLevel="0" max="4" min="4" style="0" width="13.44"/>
    <col collapsed="false" customWidth="true" hidden="false" outlineLevel="0" max="5" min="5" style="0" width="8.11"/>
  </cols>
  <sheetData>
    <row r="1" customFormat="false" ht="14.4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</row>
    <row r="2" customFormat="false" ht="14.4" hidden="false" customHeight="false" outlineLevel="0" collapsed="false">
      <c r="A2" s="0" t="n">
        <v>1</v>
      </c>
      <c r="B2" s="0" t="n">
        <v>100</v>
      </c>
      <c r="C2" s="0" t="n">
        <v>5</v>
      </c>
      <c r="D2" s="0" t="n">
        <v>0.5</v>
      </c>
      <c r="E2" s="0" t="n">
        <v>10</v>
      </c>
    </row>
    <row r="3" customFormat="false" ht="14.4" hidden="false" customHeight="false" outlineLevel="0" collapsed="false">
      <c r="A3" s="0" t="n">
        <v>2</v>
      </c>
      <c r="B3" s="0" t="n">
        <v>100</v>
      </c>
      <c r="C3" s="0" t="n">
        <v>10</v>
      </c>
      <c r="D3" s="0" t="n">
        <v>0.5</v>
      </c>
      <c r="E3" s="0" t="n">
        <v>30</v>
      </c>
    </row>
    <row r="4" customFormat="false" ht="14.4" hidden="false" customHeight="false" outlineLevel="0" collapsed="false">
      <c r="A4" s="0" t="n">
        <v>3</v>
      </c>
      <c r="B4" s="0" t="n">
        <v>1000</v>
      </c>
      <c r="C4" s="0" t="n">
        <v>10</v>
      </c>
      <c r="D4" s="0" t="n">
        <v>1</v>
      </c>
      <c r="E4" s="0" t="n">
        <v>20</v>
      </c>
    </row>
    <row r="5" customFormat="false" ht="14.4" hidden="false" customHeight="false" outlineLevel="0" collapsed="false">
      <c r="A5" s="0" t="n">
        <v>4</v>
      </c>
      <c r="B5" s="0" t="n">
        <v>300</v>
      </c>
      <c r="C5" s="0" t="n">
        <v>5</v>
      </c>
      <c r="D5" s="0" t="n">
        <v>1</v>
      </c>
      <c r="E5" s="0" t="n">
        <v>10</v>
      </c>
    </row>
    <row r="6" customFormat="false" ht="14.4" hidden="false" customHeight="false" outlineLevel="0" collapsed="false">
      <c r="A6" s="0" t="n">
        <v>5</v>
      </c>
      <c r="B6" s="0" t="n">
        <v>500</v>
      </c>
      <c r="C6" s="0" t="n">
        <v>10</v>
      </c>
      <c r="D6" s="0" t="n">
        <v>1</v>
      </c>
      <c r="E6" s="0" t="n">
        <v>15</v>
      </c>
    </row>
    <row r="7" customFormat="false" ht="14.4" hidden="false" customHeight="false" outlineLevel="0" collapsed="false">
      <c r="A7" s="0" t="n">
        <v>6</v>
      </c>
      <c r="B7" s="0" t="n">
        <v>1000</v>
      </c>
      <c r="C7" s="0" t="n">
        <v>10</v>
      </c>
      <c r="D7" s="0" t="n">
        <v>5</v>
      </c>
      <c r="E7" s="0" t="n">
        <v>40</v>
      </c>
    </row>
    <row r="8" customFormat="false" ht="14.4" hidden="false" customHeight="false" outlineLevel="0" collapsed="false">
      <c r="A8" s="0" t="n">
        <v>7</v>
      </c>
      <c r="B8" s="0" t="n">
        <v>500</v>
      </c>
      <c r="C8" s="0" t="n">
        <v>5</v>
      </c>
      <c r="D8" s="0" t="n">
        <v>1</v>
      </c>
      <c r="E8" s="0" t="n">
        <v>30</v>
      </c>
    </row>
    <row r="9" customFormat="false" ht="14.4" hidden="false" customHeight="false" outlineLevel="0" collapsed="false">
      <c r="A9" s="0" t="n">
        <v>8</v>
      </c>
      <c r="B9" s="0" t="n">
        <v>100</v>
      </c>
      <c r="C9" s="0" t="n">
        <v>10</v>
      </c>
      <c r="D9" s="0" t="n">
        <v>2</v>
      </c>
      <c r="E9" s="0" t="n">
        <v>15</v>
      </c>
    </row>
    <row r="10" customFormat="false" ht="14.4" hidden="false" customHeight="false" outlineLevel="0" collapsed="false">
      <c r="A10" s="0" t="n">
        <v>9</v>
      </c>
      <c r="B10" s="0" t="n">
        <v>400</v>
      </c>
      <c r="C10" s="0" t="n">
        <v>30</v>
      </c>
      <c r="D10" s="0" t="n">
        <v>3</v>
      </c>
      <c r="E10" s="0" t="n">
        <v>30</v>
      </c>
    </row>
    <row r="11" customFormat="false" ht="14.4" hidden="false" customHeight="false" outlineLevel="0" collapsed="false">
      <c r="A11" s="0" t="n">
        <v>10</v>
      </c>
      <c r="B11" s="0" t="n">
        <v>1000</v>
      </c>
      <c r="C11" s="0" t="n">
        <v>50</v>
      </c>
      <c r="D11" s="0" t="n">
        <v>5</v>
      </c>
      <c r="E1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n">
        <v>12</v>
      </c>
      <c r="B1" s="0" t="s">
        <v>47</v>
      </c>
    </row>
    <row r="2" customFormat="false" ht="14.4" hidden="false" customHeight="false" outlineLevel="0" collapsed="false">
      <c r="A2" s="0" t="n">
        <v>13</v>
      </c>
      <c r="B2" s="0" t="s">
        <v>48</v>
      </c>
    </row>
    <row r="3" customFormat="false" ht="14.4" hidden="false" customHeight="false" outlineLevel="0" collapsed="false">
      <c r="A3" s="0" t="n">
        <v>14</v>
      </c>
      <c r="B3" s="0" t="s">
        <v>49</v>
      </c>
    </row>
    <row r="4" customFormat="false" ht="14.4" hidden="false" customHeight="false" outlineLevel="0" collapsed="false">
      <c r="A4" s="0" t="n">
        <v>15</v>
      </c>
      <c r="B4" s="0" t="s">
        <v>50</v>
      </c>
    </row>
    <row r="5" customFormat="false" ht="14.4" hidden="false" customHeight="false" outlineLevel="0" collapsed="false">
      <c r="A5" s="0" t="n">
        <v>16</v>
      </c>
      <c r="B5" s="0" t="s">
        <v>51</v>
      </c>
    </row>
    <row r="6" customFormat="false" ht="14.4" hidden="false" customHeight="false" outlineLevel="0" collapsed="false">
      <c r="A6" s="0" t="n">
        <v>17</v>
      </c>
      <c r="B6" s="0" t="s">
        <v>52</v>
      </c>
    </row>
    <row r="7" customFormat="false" ht="14.4" hidden="false" customHeight="false" outlineLevel="0" collapsed="false">
      <c r="A7" s="0" t="n">
        <v>18</v>
      </c>
      <c r="B7" s="0" t="s">
        <v>53</v>
      </c>
    </row>
    <row r="8" customFormat="false" ht="14.4" hidden="false" customHeight="false" outlineLevel="0" collapsed="false">
      <c r="A8" s="0" t="n">
        <v>19</v>
      </c>
      <c r="B8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55"/>
    <col collapsed="false" customWidth="true" hidden="false" outlineLevel="0" max="3" min="2" style="0" width="31.78"/>
    <col collapsed="false" customWidth="true" hidden="false" outlineLevel="0" max="8" min="4" style="0" width="30.78"/>
    <col collapsed="false" customWidth="false" hidden="false" outlineLevel="0" max="1024" min="65" style="10" width="8.53"/>
  </cols>
  <sheetData>
    <row r="1" customFormat="false" ht="14.4" hidden="false" customHeight="false" outlineLevel="0" collapsed="false">
      <c r="A1" s="11" t="s">
        <v>55</v>
      </c>
      <c r="B1" s="11"/>
      <c r="C1" s="12" t="s">
        <v>56</v>
      </c>
      <c r="D1" s="12"/>
      <c r="E1" s="12"/>
      <c r="F1" s="12"/>
      <c r="G1" s="12"/>
      <c r="H1" s="12"/>
    </row>
    <row r="2" s="15" customFormat="true" ht="15" hidden="false" customHeight="false" outlineLevel="0" collapsed="false">
      <c r="A2" s="11"/>
      <c r="B2" s="11"/>
      <c r="C2" s="13" t="s">
        <v>57</v>
      </c>
      <c r="D2" s="13" t="s">
        <v>58</v>
      </c>
      <c r="E2" s="13" t="s">
        <v>59</v>
      </c>
      <c r="F2" s="13" t="s">
        <v>60</v>
      </c>
      <c r="G2" s="14" t="s">
        <v>61</v>
      </c>
      <c r="H2" s="14" t="s">
        <v>62</v>
      </c>
    </row>
    <row r="3" customFormat="false" ht="14.4" hidden="false" customHeight="false" outlineLevel="0" collapsed="false">
      <c r="A3" s="9" t="s">
        <v>0</v>
      </c>
      <c r="B3" s="13" t="s">
        <v>32</v>
      </c>
      <c r="C3" s="13" t="n">
        <v>1</v>
      </c>
      <c r="D3" s="13" t="n">
        <v>1</v>
      </c>
      <c r="E3" s="13" t="n">
        <v>1</v>
      </c>
      <c r="F3" s="13" t="n">
        <v>0</v>
      </c>
      <c r="G3" s="1" t="n">
        <v>0</v>
      </c>
      <c r="H3" s="13" t="n">
        <v>1</v>
      </c>
    </row>
    <row r="4" customFormat="false" ht="14.4" hidden="false" customHeight="false" outlineLevel="0" collapsed="false">
      <c r="A4" s="9" t="s">
        <v>1</v>
      </c>
      <c r="B4" s="13" t="s">
        <v>33</v>
      </c>
      <c r="C4" s="13" t="n">
        <v>1</v>
      </c>
      <c r="D4" s="13" t="n">
        <v>1</v>
      </c>
      <c r="E4" s="13" t="n">
        <v>0</v>
      </c>
      <c r="F4" s="13" t="n">
        <v>0</v>
      </c>
      <c r="G4" s="1" t="n">
        <v>0</v>
      </c>
      <c r="H4" s="13" t="n">
        <v>1</v>
      </c>
    </row>
    <row r="5" customFormat="false" ht="14.4" hidden="false" customHeight="false" outlineLevel="0" collapsed="false">
      <c r="A5" s="9" t="s">
        <v>2</v>
      </c>
      <c r="B5" s="13" t="s">
        <v>34</v>
      </c>
      <c r="C5" s="13" t="n">
        <v>1</v>
      </c>
      <c r="D5" s="13" t="n">
        <v>1</v>
      </c>
      <c r="E5" s="13" t="n">
        <v>0</v>
      </c>
      <c r="F5" s="13" t="n">
        <v>1</v>
      </c>
      <c r="G5" s="13" t="n">
        <v>0</v>
      </c>
      <c r="H5" s="13" t="n">
        <v>0</v>
      </c>
    </row>
    <row r="6" customFormat="false" ht="14.4" hidden="false" customHeight="false" outlineLevel="0" collapsed="false">
      <c r="A6" s="9" t="s">
        <v>3</v>
      </c>
      <c r="B6" s="13" t="s">
        <v>35</v>
      </c>
      <c r="C6" s="13" t="n">
        <v>1</v>
      </c>
      <c r="D6" s="13" t="n">
        <v>1</v>
      </c>
      <c r="E6" s="13" t="n">
        <v>1</v>
      </c>
      <c r="F6" s="13" t="n">
        <v>0</v>
      </c>
      <c r="G6" s="1" t="n">
        <v>1</v>
      </c>
      <c r="H6" s="13" t="n">
        <v>0</v>
      </c>
    </row>
    <row r="7" customFormat="false" ht="14.4" hidden="false" customHeight="false" outlineLevel="0" collapsed="false">
      <c r="A7" s="9" t="s">
        <v>4</v>
      </c>
      <c r="B7" s="13" t="s">
        <v>36</v>
      </c>
      <c r="C7" s="13" t="n">
        <v>1</v>
      </c>
      <c r="D7" s="13" t="n">
        <v>1</v>
      </c>
      <c r="E7" s="13" t="n">
        <v>1</v>
      </c>
      <c r="F7" s="13" t="n">
        <v>1</v>
      </c>
      <c r="G7" s="13" t="n">
        <v>1</v>
      </c>
      <c r="H7" s="13" t="n">
        <v>0</v>
      </c>
    </row>
    <row r="8" customFormat="false" ht="14.4" hidden="false" customHeight="false" outlineLevel="0" collapsed="false">
      <c r="A8" s="9" t="s">
        <v>5</v>
      </c>
      <c r="B8" s="13" t="s">
        <v>37</v>
      </c>
      <c r="C8" s="13" t="n">
        <v>1</v>
      </c>
      <c r="D8" s="13" t="n">
        <v>0</v>
      </c>
      <c r="E8" s="13" t="n">
        <v>1</v>
      </c>
      <c r="F8" s="13" t="n">
        <v>1</v>
      </c>
      <c r="G8" s="13" t="n">
        <v>1</v>
      </c>
      <c r="H8" s="13" t="n">
        <v>0</v>
      </c>
    </row>
    <row r="9" customFormat="false" ht="14.4" hidden="false" customHeight="false" outlineLevel="0" collapsed="false">
      <c r="A9" s="9" t="s">
        <v>6</v>
      </c>
      <c r="B9" s="13" t="s">
        <v>38</v>
      </c>
      <c r="C9" s="13" t="n">
        <v>1</v>
      </c>
      <c r="D9" s="13" t="n">
        <v>0</v>
      </c>
      <c r="E9" s="13" t="n">
        <v>1</v>
      </c>
      <c r="F9" s="13" t="n">
        <v>1</v>
      </c>
      <c r="G9" s="13" t="n">
        <v>1</v>
      </c>
      <c r="H9" s="13" t="n">
        <v>1</v>
      </c>
    </row>
    <row r="10" customFormat="false" ht="14.4" hidden="false" customHeight="false" outlineLevel="0" collapsed="false">
      <c r="A10" s="9" t="s">
        <v>7</v>
      </c>
      <c r="B10" s="13" t="s">
        <v>39</v>
      </c>
      <c r="C10" s="13" t="n">
        <v>1</v>
      </c>
      <c r="D10" s="13" t="n">
        <v>0</v>
      </c>
      <c r="E10" s="13" t="n">
        <v>0</v>
      </c>
      <c r="F10" s="13" t="n">
        <v>0</v>
      </c>
      <c r="G10" s="13" t="n">
        <v>1</v>
      </c>
      <c r="H10" s="13" t="n">
        <v>1</v>
      </c>
    </row>
    <row r="11" customFormat="false" ht="14.4" hidden="false" customHeight="false" outlineLevel="0" collapsed="false">
      <c r="A11" s="9" t="s">
        <v>8</v>
      </c>
      <c r="B11" s="13" t="s">
        <v>40</v>
      </c>
      <c r="C11" s="13" t="n">
        <v>1</v>
      </c>
      <c r="D11" s="13" t="n">
        <v>1</v>
      </c>
      <c r="E11" s="13" t="n">
        <v>0</v>
      </c>
      <c r="F11" s="13" t="n">
        <v>1</v>
      </c>
      <c r="G11" s="13" t="n">
        <v>0</v>
      </c>
      <c r="H11" s="13" t="n">
        <v>1</v>
      </c>
    </row>
    <row r="12" customFormat="false" ht="14.4" hidden="false" customHeight="false" outlineLevel="0" collapsed="false">
      <c r="A12" s="9" t="s">
        <v>9</v>
      </c>
      <c r="B12" s="13" t="s">
        <v>41</v>
      </c>
      <c r="C12" s="13" t="n">
        <v>1</v>
      </c>
      <c r="D12" s="13" t="n">
        <v>0</v>
      </c>
      <c r="E12" s="13" t="n">
        <v>1</v>
      </c>
      <c r="F12" s="13" t="n">
        <v>1</v>
      </c>
      <c r="G12" s="13" t="n">
        <v>0</v>
      </c>
      <c r="H12" s="13" t="n">
        <v>1</v>
      </c>
    </row>
    <row r="13" customFormat="false" ht="14.4" hidden="false" customHeight="false" outlineLevel="0" collapsed="false">
      <c r="A13" s="9" t="s">
        <v>10</v>
      </c>
      <c r="B13" s="13" t="s">
        <v>63</v>
      </c>
      <c r="C13" s="13" t="n">
        <v>1</v>
      </c>
      <c r="D13" s="13" t="n">
        <v>1</v>
      </c>
      <c r="E13" s="13" t="n">
        <v>1</v>
      </c>
      <c r="F13" s="13" t="n">
        <v>1</v>
      </c>
      <c r="G13" s="13" t="n">
        <v>1</v>
      </c>
      <c r="H13" s="13" t="n">
        <v>1</v>
      </c>
    </row>
  </sheetData>
  <mergeCells count="2">
    <mergeCell ref="A1:B2"/>
    <mergeCell ref="C1:H1"/>
  </mergeCells>
  <conditionalFormatting sqref="D3:H13">
    <cfRule type="cellIs" priority="2" operator="equal" aboveAverage="0" equalAverage="0" bottom="0" percent="0" rank="0" text="" dxfId="0">
      <formula>1</formula>
    </cfRule>
  </conditionalFormatting>
  <conditionalFormatting sqref="C3:C13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Ghodsvali, Maryam</dc:creator>
  <dc:description/>
  <dc:language>en-US</dc:language>
  <cp:lastModifiedBy/>
  <dcterms:modified xsi:type="dcterms:W3CDTF">2021-10-30T12:51:37Z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