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31A8A399-0249-414D-A1E3-0F663CDF8B10}" xr6:coauthVersionLast="47" xr6:coauthVersionMax="47" xr10:uidLastSave="{00000000-0000-0000-0000-000000000000}"/>
  <bookViews>
    <workbookView xWindow="-120" yWindow="-120" windowWidth="29040" windowHeight="164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5" i="3"/>
  <c r="Q4" i="1"/>
  <c r="Q64" i="1"/>
  <c r="Q34" i="1"/>
  <c r="F94" i="1"/>
  <c r="R24" i="4"/>
  <c r="N24" i="4"/>
  <c r="L24" i="4"/>
  <c r="T24" i="4" s="1"/>
  <c r="S2" i="1" s="1"/>
  <c r="R23" i="4"/>
  <c r="L4" i="1" s="1"/>
  <c r="N23" i="4"/>
  <c r="L23" i="4"/>
  <c r="P23" i="4" s="1"/>
  <c r="W23" i="4" s="1"/>
  <c r="Y23" i="4" s="1"/>
  <c r="R22" i="4"/>
  <c r="G4" i="1" s="1"/>
  <c r="N22" i="4"/>
  <c r="L22" i="4"/>
  <c r="T22" i="4" s="1"/>
  <c r="I2" i="1" s="1"/>
  <c r="R20" i="4"/>
  <c r="B4" i="1" s="1"/>
  <c r="N20" i="4"/>
  <c r="L20" i="4"/>
  <c r="T20" i="4" s="1"/>
  <c r="D2" i="1" s="1"/>
  <c r="R18" i="4"/>
  <c r="G94" i="1" s="1"/>
  <c r="O18" i="4"/>
  <c r="N18" i="4"/>
  <c r="M18" i="4"/>
  <c r="V18" i="4" s="1"/>
  <c r="I92" i="1" s="1"/>
  <c r="L18" i="4"/>
  <c r="T18" i="4" s="1"/>
  <c r="V17" i="4"/>
  <c r="D92" i="1" s="1"/>
  <c r="S17" i="4"/>
  <c r="R17" i="4"/>
  <c r="B94" i="1" s="1"/>
  <c r="O17" i="4"/>
  <c r="N17" i="4"/>
  <c r="M17" i="4"/>
  <c r="U17" i="4" s="1"/>
  <c r="L17" i="4"/>
  <c r="A94" i="1" s="1"/>
  <c r="V15" i="4"/>
  <c r="S32" i="1" s="1"/>
  <c r="U15" i="4"/>
  <c r="R15" i="4"/>
  <c r="O15" i="4"/>
  <c r="N15" i="4"/>
  <c r="M15" i="4"/>
  <c r="Q15" i="4" s="1"/>
  <c r="Z15" i="4" s="1"/>
  <c r="L15" i="4"/>
  <c r="P15" i="4" s="1"/>
  <c r="W15" i="4" s="1"/>
  <c r="Y15" i="4" s="1"/>
  <c r="T14" i="4"/>
  <c r="R14" i="4"/>
  <c r="L34" i="1" s="1"/>
  <c r="O14" i="4"/>
  <c r="N14" i="4"/>
  <c r="M14" i="4"/>
  <c r="L14" i="4"/>
  <c r="S14" i="4" s="1"/>
  <c r="R13" i="4"/>
  <c r="G34" i="1" s="1"/>
  <c r="O13" i="4"/>
  <c r="N13" i="4"/>
  <c r="M13" i="4"/>
  <c r="V13" i="4" s="1"/>
  <c r="I32" i="1" s="1"/>
  <c r="L13" i="4"/>
  <c r="T13" i="4" s="1"/>
  <c r="V12" i="4"/>
  <c r="D32" i="1" s="1"/>
  <c r="U12" i="4"/>
  <c r="S12" i="4"/>
  <c r="R12" i="4"/>
  <c r="B34" i="1" s="1"/>
  <c r="O12" i="4"/>
  <c r="Q12" i="4" s="1"/>
  <c r="N12" i="4"/>
  <c r="M12" i="4"/>
  <c r="L12" i="4"/>
  <c r="A34" i="1" s="1"/>
  <c r="T10" i="4"/>
  <c r="S10" i="4"/>
  <c r="R10" i="4"/>
  <c r="O10" i="4"/>
  <c r="N10" i="4"/>
  <c r="M10" i="4"/>
  <c r="V10" i="4" s="1"/>
  <c r="S62" i="1" s="1"/>
  <c r="L10" i="4"/>
  <c r="T9" i="4"/>
  <c r="R9" i="4"/>
  <c r="L64" i="1" s="1"/>
  <c r="O9" i="4"/>
  <c r="N9" i="4"/>
  <c r="M9" i="4"/>
  <c r="Q9" i="4" s="1"/>
  <c r="L9" i="4"/>
  <c r="S9" i="4" s="1"/>
  <c r="R8" i="4"/>
  <c r="G64" i="1" s="1"/>
  <c r="O8" i="4"/>
  <c r="N8" i="4"/>
  <c r="M8" i="4"/>
  <c r="V8" i="4" s="1"/>
  <c r="I62" i="1" s="1"/>
  <c r="L8" i="4"/>
  <c r="T8" i="4" s="1"/>
  <c r="U7" i="4"/>
  <c r="R7" i="4"/>
  <c r="B64" i="1" s="1"/>
  <c r="O7" i="4"/>
  <c r="Q7" i="4" s="1"/>
  <c r="N7" i="4"/>
  <c r="M7" i="4"/>
  <c r="V7" i="4" s="1"/>
  <c r="D62" i="1" s="1"/>
  <c r="L7" i="4"/>
  <c r="A64" i="1" s="1"/>
  <c r="T5" i="4"/>
  <c r="R5" i="4"/>
  <c r="O5" i="4"/>
  <c r="N5" i="4"/>
  <c r="M5" i="4"/>
  <c r="Q5" i="4" s="1"/>
  <c r="L5" i="4"/>
  <c r="S5" i="4" s="1"/>
  <c r="R4" i="4"/>
  <c r="L94" i="1" s="1"/>
  <c r="O4" i="4"/>
  <c r="N4" i="4"/>
  <c r="M4" i="4"/>
  <c r="V4" i="4" s="1"/>
  <c r="N92" i="1" s="1"/>
  <c r="L4" i="4"/>
  <c r="P4" i="4" s="1"/>
  <c r="W4" i="4" s="1"/>
  <c r="Y4" i="4" s="1"/>
  <c r="R3" i="4"/>
  <c r="O3" i="4"/>
  <c r="N3" i="4"/>
  <c r="M3" i="4"/>
  <c r="V3" i="4" s="1"/>
  <c r="L3" i="4"/>
  <c r="T3" i="4" s="1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P17" i="4" l="1"/>
  <c r="W17" i="4" s="1"/>
  <c r="Y17" i="4" s="1"/>
  <c r="K94" i="1"/>
  <c r="S3" i="4"/>
  <c r="U9" i="4"/>
  <c r="T17" i="4"/>
  <c r="K34" i="1"/>
  <c r="P10" i="4"/>
  <c r="P12" i="4"/>
  <c r="M94" i="1"/>
  <c r="F64" i="1"/>
  <c r="F4" i="1"/>
  <c r="U3" i="4"/>
  <c r="Q14" i="4"/>
  <c r="X14" i="4" s="1"/>
  <c r="S15" i="4"/>
  <c r="A4" i="1"/>
  <c r="U5" i="4"/>
  <c r="T15" i="4"/>
  <c r="P34" i="1"/>
  <c r="K64" i="1"/>
  <c r="K4" i="1"/>
  <c r="Q10" i="4"/>
  <c r="X10" i="4" s="1"/>
  <c r="T12" i="4"/>
  <c r="S23" i="4"/>
  <c r="R34" i="1"/>
  <c r="P7" i="4"/>
  <c r="T23" i="4"/>
  <c r="N2" i="1" s="1"/>
  <c r="M4" i="1"/>
  <c r="U14" i="4"/>
  <c r="C94" i="1"/>
  <c r="P64" i="1"/>
  <c r="P4" i="1"/>
  <c r="P3" i="4"/>
  <c r="W3" i="4" s="1"/>
  <c r="Y3" i="4" s="1"/>
  <c r="S7" i="4"/>
  <c r="U10" i="4"/>
  <c r="Q17" i="4"/>
  <c r="Z17" i="4" s="1"/>
  <c r="F34" i="1"/>
  <c r="Q3" i="4"/>
  <c r="X3" i="4" s="1"/>
  <c r="T7" i="4"/>
  <c r="H8" i="1"/>
  <c r="F9" i="1"/>
  <c r="M8" i="1"/>
  <c r="R8" i="1"/>
  <c r="X5" i="4"/>
  <c r="Z10" i="4"/>
  <c r="X7" i="4"/>
  <c r="X9" i="4"/>
  <c r="X12" i="4"/>
  <c r="V5" i="4"/>
  <c r="V9" i="4"/>
  <c r="N62" i="1" s="1"/>
  <c r="V14" i="4"/>
  <c r="N32" i="1" s="1"/>
  <c r="P22" i="4"/>
  <c r="S22" i="4"/>
  <c r="P8" i="4"/>
  <c r="P18" i="4"/>
  <c r="Q4" i="4"/>
  <c r="Q8" i="4"/>
  <c r="Q13" i="4"/>
  <c r="Q18" i="4"/>
  <c r="P20" i="4"/>
  <c r="P24" i="4"/>
  <c r="X15" i="4"/>
  <c r="P5" i="4"/>
  <c r="W5" i="4" s="1"/>
  <c r="Y5" i="4" s="1"/>
  <c r="S8" i="4"/>
  <c r="P9" i="4"/>
  <c r="S13" i="4"/>
  <c r="P14" i="4"/>
  <c r="S18" i="4"/>
  <c r="S20" i="4"/>
  <c r="S24" i="4"/>
  <c r="P13" i="4"/>
  <c r="S4" i="4"/>
  <c r="T4" i="4"/>
  <c r="U4" i="4"/>
  <c r="U8" i="4"/>
  <c r="U13" i="4"/>
  <c r="U18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W12" i="4" l="1"/>
  <c r="Y12" i="4" s="1"/>
  <c r="C34" i="1"/>
  <c r="W10" i="4"/>
  <c r="Y10" i="4" s="1"/>
  <c r="R64" i="1"/>
  <c r="W7" i="4"/>
  <c r="Y7" i="4" s="1"/>
  <c r="C64" i="1"/>
  <c r="Z3" i="4"/>
  <c r="W13" i="4"/>
  <c r="Y13" i="4" s="1"/>
  <c r="H34" i="1"/>
  <c r="W9" i="4"/>
  <c r="Y9" i="4" s="1"/>
  <c r="M64" i="1"/>
  <c r="Z7" i="4"/>
  <c r="X17" i="4"/>
  <c r="W18" i="4"/>
  <c r="Y18" i="4" s="1"/>
  <c r="H94" i="1"/>
  <c r="W22" i="4"/>
  <c r="Y22" i="4" s="1"/>
  <c r="H4" i="1"/>
  <c r="W24" i="4"/>
  <c r="Y24" i="4" s="1"/>
  <c r="R4" i="1"/>
  <c r="W20" i="4"/>
  <c r="Y20" i="4" s="1"/>
  <c r="C4" i="1"/>
  <c r="W8" i="4"/>
  <c r="Y8" i="4" s="1"/>
  <c r="H64" i="1"/>
  <c r="Z12" i="4"/>
  <c r="W14" i="4"/>
  <c r="Y14" i="4" s="1"/>
  <c r="M34" i="1"/>
  <c r="F10" i="1"/>
  <c r="H9" i="1"/>
  <c r="X8" i="4"/>
  <c r="Z8" i="4"/>
  <c r="Z5" i="4"/>
  <c r="X4" i="4"/>
  <c r="Z4" i="4"/>
  <c r="Z9" i="4"/>
  <c r="Z14" i="4"/>
  <c r="Z18" i="4"/>
  <c r="X18" i="4"/>
  <c r="Z13" i="4"/>
  <c r="X13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tc={5F58F688-8559-4CAA-903D-5B37486DED4F}</author>
  </authors>
  <commentList>
    <comment ref="G20" authorId="0" shapeId="0" xr:uid="{5F58F688-8559-4CAA-903D-5B37486DED4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9065 lbs is correct value, but for viable gameplay it is set to current value.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tc={FDD360BB-6FD3-4C03-907D-93C92009B2A2}</author>
  </authors>
  <commentList>
    <comment ref="D4" authorId="0" shapeId="0" xr:uid="{FDD360BB-6FD3-4C03-907D-93C92009B2A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IRL it's more like 1000</t>
      </text>
    </comment>
  </commentList>
</comments>
</file>

<file path=xl/sharedStrings.xml><?xml version="1.0" encoding="utf-8"?>
<sst xmlns="http://schemas.openxmlformats.org/spreadsheetml/2006/main" count="267" uniqueCount="87">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</sst>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3" fontId="4" fillId="0" borderId="0" xfId="0" applyNumberFormat="1" applyFont="1">
      <alignment vertical="center"/>
    </xf>
    <xf numFmtId="3" fontId="4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" fontId="4" fillId="0" borderId="4" xfId="0" applyNumberFormat="1" applyFont="1" applyBorder="1">
      <alignment vertical="center"/>
    </xf>
    <xf numFmtId="3" fontId="4" fillId="0" borderId="5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177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179" fontId="0" fillId="0" borderId="4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3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11"/>
          <c:order val="2"/>
          <c:tx>
            <c:v>1.5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Drag!$E$5:$E$305</c:f>
              <c:numCache>
                <c:formatCode>General</c:formatCode>
                <c:ptCount val="301"/>
                <c:pt idx="0">
                  <c:v>0</c:v>
                </c:pt>
                <c:pt idx="1">
                  <c:v>3.3449074074074076E-2</c:v>
                </c:pt>
                <c:pt idx="2">
                  <c:v>6.7129629629629636E-2</c:v>
                </c:pt>
                <c:pt idx="3">
                  <c:v>0.10104166666666668</c:v>
                </c:pt>
                <c:pt idx="4">
                  <c:v>0.13518518518518519</c:v>
                </c:pt>
                <c:pt idx="5">
                  <c:v>0.16956018518518517</c:v>
                </c:pt>
                <c:pt idx="6">
                  <c:v>0.20416666666666669</c:v>
                </c:pt>
                <c:pt idx="7">
                  <c:v>0.23900462962962965</c:v>
                </c:pt>
                <c:pt idx="8">
                  <c:v>0.27407407407407408</c:v>
                </c:pt>
                <c:pt idx="9">
                  <c:v>0.30937500000000001</c:v>
                </c:pt>
                <c:pt idx="10">
                  <c:v>0.34490740740740744</c:v>
                </c:pt>
                <c:pt idx="11">
                  <c:v>0.38067129629629631</c:v>
                </c:pt>
                <c:pt idx="12">
                  <c:v>0.41666666666666674</c:v>
                </c:pt>
                <c:pt idx="13">
                  <c:v>0.45289351851851845</c:v>
                </c:pt>
                <c:pt idx="14">
                  <c:v>0.48935185185185182</c:v>
                </c:pt>
                <c:pt idx="15">
                  <c:v>0.52604166666666663</c:v>
                </c:pt>
                <c:pt idx="16">
                  <c:v>0.562962962962963</c:v>
                </c:pt>
                <c:pt idx="17">
                  <c:v>0.6001157407407407</c:v>
                </c:pt>
                <c:pt idx="18">
                  <c:v>0.63750000000000007</c:v>
                </c:pt>
                <c:pt idx="19">
                  <c:v>0.67511574074074077</c:v>
                </c:pt>
                <c:pt idx="20">
                  <c:v>0.71296296296296302</c:v>
                </c:pt>
                <c:pt idx="21">
                  <c:v>0.75104166666666661</c:v>
                </c:pt>
                <c:pt idx="22">
                  <c:v>0.78935185185185186</c:v>
                </c:pt>
                <c:pt idx="23">
                  <c:v>0.82789351851851833</c:v>
                </c:pt>
                <c:pt idx="24">
                  <c:v>0.86666666666666692</c:v>
                </c:pt>
                <c:pt idx="25">
                  <c:v>0.90567129629629628</c:v>
                </c:pt>
                <c:pt idx="26">
                  <c:v>0.94490740740740731</c:v>
                </c:pt>
                <c:pt idx="27">
                  <c:v>0.984375</c:v>
                </c:pt>
                <c:pt idx="28">
                  <c:v>1.0240740740740741</c:v>
                </c:pt>
                <c:pt idx="29">
                  <c:v>1.0640046296296297</c:v>
                </c:pt>
                <c:pt idx="30">
                  <c:v>1.1041666666666665</c:v>
                </c:pt>
                <c:pt idx="31">
                  <c:v>1.1445601851851852</c:v>
                </c:pt>
                <c:pt idx="32">
                  <c:v>1.1851851851851853</c:v>
                </c:pt>
                <c:pt idx="33">
                  <c:v>1.2260416666666667</c:v>
                </c:pt>
                <c:pt idx="34">
                  <c:v>1.2671296296296297</c:v>
                </c:pt>
                <c:pt idx="35">
                  <c:v>1.308449074074074</c:v>
                </c:pt>
                <c:pt idx="36">
                  <c:v>1.35</c:v>
                </c:pt>
                <c:pt idx="37">
                  <c:v>1.3917824074074074</c:v>
                </c:pt>
                <c:pt idx="38">
                  <c:v>1.4337962962962962</c:v>
                </c:pt>
                <c:pt idx="39">
                  <c:v>1.4760416666666667</c:v>
                </c:pt>
                <c:pt idx="40">
                  <c:v>1.5185185185185186</c:v>
                </c:pt>
                <c:pt idx="41">
                  <c:v>1.5612268518518519</c:v>
                </c:pt>
                <c:pt idx="42">
                  <c:v>1.6041666666666665</c:v>
                </c:pt>
                <c:pt idx="43">
                  <c:v>1.647337962962963</c:v>
                </c:pt>
                <c:pt idx="44">
                  <c:v>1.6907407407407407</c:v>
                </c:pt>
                <c:pt idx="45">
                  <c:v>1.734375</c:v>
                </c:pt>
                <c:pt idx="46">
                  <c:v>1.7782407407407406</c:v>
                </c:pt>
                <c:pt idx="47">
                  <c:v>1.8223379629629628</c:v>
                </c:pt>
                <c:pt idx="48">
                  <c:v>1.8666666666666671</c:v>
                </c:pt>
                <c:pt idx="49">
                  <c:v>1.911226851851852</c:v>
                </c:pt>
                <c:pt idx="50">
                  <c:v>1.9560185185185186</c:v>
                </c:pt>
                <c:pt idx="51">
                  <c:v>2.0010416666666666</c:v>
                </c:pt>
                <c:pt idx="52">
                  <c:v>2.0462962962962958</c:v>
                </c:pt>
                <c:pt idx="53">
                  <c:v>2.0917824074074076</c:v>
                </c:pt>
                <c:pt idx="54">
                  <c:v>2.1375000000000002</c:v>
                </c:pt>
                <c:pt idx="55">
                  <c:v>2.1834490740740735</c:v>
                </c:pt>
                <c:pt idx="56">
                  <c:v>2.2296296296296299</c:v>
                </c:pt>
                <c:pt idx="57">
                  <c:v>2.276041666666667</c:v>
                </c:pt>
                <c:pt idx="58">
                  <c:v>2.3226851851851853</c:v>
                </c:pt>
                <c:pt idx="59">
                  <c:v>2.3695601851851853</c:v>
                </c:pt>
                <c:pt idx="60">
                  <c:v>2.4166666666666665</c:v>
                </c:pt>
                <c:pt idx="61">
                  <c:v>2.4640046296296294</c:v>
                </c:pt>
                <c:pt idx="62">
                  <c:v>2.511574074074074</c:v>
                </c:pt>
                <c:pt idx="63">
                  <c:v>2.5593750000000002</c:v>
                </c:pt>
                <c:pt idx="64">
                  <c:v>2.6074074074074076</c:v>
                </c:pt>
                <c:pt idx="65">
                  <c:v>2.6556712962962958</c:v>
                </c:pt>
                <c:pt idx="66">
                  <c:v>2.7041666666666671</c:v>
                </c:pt>
                <c:pt idx="67">
                  <c:v>2.7528935185185186</c:v>
                </c:pt>
                <c:pt idx="68">
                  <c:v>2.8018518518518518</c:v>
                </c:pt>
                <c:pt idx="69">
                  <c:v>2.8510416666666667</c:v>
                </c:pt>
                <c:pt idx="70">
                  <c:v>2.9004629629629628</c:v>
                </c:pt>
                <c:pt idx="71">
                  <c:v>2.950115740740741</c:v>
                </c:pt>
                <c:pt idx="72">
                  <c:v>3</c:v>
                </c:pt>
                <c:pt idx="73">
                  <c:v>3.0501157407407407</c:v>
                </c:pt>
                <c:pt idx="74">
                  <c:v>3.100462962962963</c:v>
                </c:pt>
                <c:pt idx="75">
                  <c:v>3.1510416666666661</c:v>
                </c:pt>
                <c:pt idx="76">
                  <c:v>3.2018518518518517</c:v>
                </c:pt>
                <c:pt idx="77">
                  <c:v>3.2528935185185186</c:v>
                </c:pt>
                <c:pt idx="78">
                  <c:v>3.3041666666666671</c:v>
                </c:pt>
                <c:pt idx="79">
                  <c:v>3.355671296296296</c:v>
                </c:pt>
                <c:pt idx="80">
                  <c:v>3.4074074074074079</c:v>
                </c:pt>
                <c:pt idx="81">
                  <c:v>3.4593750000000005</c:v>
                </c:pt>
                <c:pt idx="82">
                  <c:v>3.5115740740740744</c:v>
                </c:pt>
                <c:pt idx="83">
                  <c:v>3.5640046296296295</c:v>
                </c:pt>
                <c:pt idx="84">
                  <c:v>3.6166666666666663</c:v>
                </c:pt>
                <c:pt idx="85">
                  <c:v>3.6695601851851851</c:v>
                </c:pt>
                <c:pt idx="86">
                  <c:v>3.7226851851851857</c:v>
                </c:pt>
                <c:pt idx="87">
                  <c:v>3.776041666666667</c:v>
                </c:pt>
                <c:pt idx="88">
                  <c:v>3.8296296296296291</c:v>
                </c:pt>
                <c:pt idx="89">
                  <c:v>3.8834490740740746</c:v>
                </c:pt>
                <c:pt idx="90">
                  <c:v>3.9375</c:v>
                </c:pt>
                <c:pt idx="91">
                  <c:v>3.9917824074074071</c:v>
                </c:pt>
                <c:pt idx="92">
                  <c:v>4.0462962962962958</c:v>
                </c:pt>
                <c:pt idx="93">
                  <c:v>4.1010416666666663</c:v>
                </c:pt>
                <c:pt idx="94">
                  <c:v>4.1560185185185183</c:v>
                </c:pt>
                <c:pt idx="95">
                  <c:v>4.2112268518518512</c:v>
                </c:pt>
                <c:pt idx="96">
                  <c:v>4.2666666666666675</c:v>
                </c:pt>
                <c:pt idx="97">
                  <c:v>4.3223379629629637</c:v>
                </c:pt>
                <c:pt idx="98">
                  <c:v>4.3782407407407415</c:v>
                </c:pt>
                <c:pt idx="99">
                  <c:v>4.4343750000000002</c:v>
                </c:pt>
                <c:pt idx="100">
                  <c:v>4.4907407407407405</c:v>
                </c:pt>
                <c:pt idx="101">
                  <c:v>4.5473379629629633</c:v>
                </c:pt>
                <c:pt idx="102">
                  <c:v>4.6041666666666661</c:v>
                </c:pt>
                <c:pt idx="103">
                  <c:v>4.6612268518518514</c:v>
                </c:pt>
                <c:pt idx="104">
                  <c:v>4.7185185185185183</c:v>
                </c:pt>
                <c:pt idx="105">
                  <c:v>4.776041666666667</c:v>
                </c:pt>
                <c:pt idx="106">
                  <c:v>4.8337962962962973</c:v>
                </c:pt>
                <c:pt idx="107">
                  <c:v>4.8917824074074074</c:v>
                </c:pt>
                <c:pt idx="108">
                  <c:v>4.9499999999999993</c:v>
                </c:pt>
                <c:pt idx="109">
                  <c:v>5.0084490740740737</c:v>
                </c:pt>
                <c:pt idx="110">
                  <c:v>5.0671296296296298</c:v>
                </c:pt>
                <c:pt idx="111">
                  <c:v>5.1260416666666666</c:v>
                </c:pt>
                <c:pt idx="112">
                  <c:v>5.1851851851851851</c:v>
                </c:pt>
                <c:pt idx="113">
                  <c:v>5.2445601851851844</c:v>
                </c:pt>
                <c:pt idx="114">
                  <c:v>5.3041666666666671</c:v>
                </c:pt>
                <c:pt idx="115">
                  <c:v>5.3640046296296298</c:v>
                </c:pt>
                <c:pt idx="116">
                  <c:v>5.424074074074074</c:v>
                </c:pt>
                <c:pt idx="117">
                  <c:v>5.484375</c:v>
                </c:pt>
                <c:pt idx="118">
                  <c:v>5.5449074074074076</c:v>
                </c:pt>
                <c:pt idx="119">
                  <c:v>5.605671296296296</c:v>
                </c:pt>
                <c:pt idx="120">
                  <c:v>5.6666666666666661</c:v>
                </c:pt>
                <c:pt idx="121">
                  <c:v>5.7278935185185178</c:v>
                </c:pt>
                <c:pt idx="122">
                  <c:v>5.7893518518518512</c:v>
                </c:pt>
                <c:pt idx="123">
                  <c:v>5.8510416666666671</c:v>
                </c:pt>
                <c:pt idx="124">
                  <c:v>5.912962962962963</c:v>
                </c:pt>
                <c:pt idx="125">
                  <c:v>5.9751157407407405</c:v>
                </c:pt>
                <c:pt idx="126">
                  <c:v>6.0375000000000005</c:v>
                </c:pt>
                <c:pt idx="127">
                  <c:v>6.1001157407407405</c:v>
                </c:pt>
                <c:pt idx="128">
                  <c:v>6.162962962962963</c:v>
                </c:pt>
                <c:pt idx="129">
                  <c:v>6.2260416666666671</c:v>
                </c:pt>
                <c:pt idx="130">
                  <c:v>6.2893518518518512</c:v>
                </c:pt>
                <c:pt idx="131">
                  <c:v>6.3528935185185187</c:v>
                </c:pt>
                <c:pt idx="132">
                  <c:v>6.4166666666666679</c:v>
                </c:pt>
                <c:pt idx="133">
                  <c:v>6.4806712962962969</c:v>
                </c:pt>
                <c:pt idx="134">
                  <c:v>6.5449074074074076</c:v>
                </c:pt>
                <c:pt idx="135">
                  <c:v>6.609375</c:v>
                </c:pt>
                <c:pt idx="136">
                  <c:v>6.674074074074074</c:v>
                </c:pt>
                <c:pt idx="137">
                  <c:v>6.7390046296296289</c:v>
                </c:pt>
                <c:pt idx="138">
                  <c:v>6.8041666666666671</c:v>
                </c:pt>
                <c:pt idx="139">
                  <c:v>6.8695601851851844</c:v>
                </c:pt>
                <c:pt idx="140">
                  <c:v>6.9351851851851851</c:v>
                </c:pt>
                <c:pt idx="141">
                  <c:v>7.0010416666666666</c:v>
                </c:pt>
                <c:pt idx="142">
                  <c:v>7.0671296296296298</c:v>
                </c:pt>
                <c:pt idx="143">
                  <c:v>7.1334490740740755</c:v>
                </c:pt>
                <c:pt idx="144">
                  <c:v>7.2000000000000011</c:v>
                </c:pt>
                <c:pt idx="145">
                  <c:v>7.2667824074074083</c:v>
                </c:pt>
                <c:pt idx="146">
                  <c:v>7.3337962962962973</c:v>
                </c:pt>
                <c:pt idx="147">
                  <c:v>7.4010416666666661</c:v>
                </c:pt>
                <c:pt idx="148">
                  <c:v>7.4685185185185183</c:v>
                </c:pt>
                <c:pt idx="149">
                  <c:v>7.5362268518518514</c:v>
                </c:pt>
                <c:pt idx="150">
                  <c:v>7.6041666666666661</c:v>
                </c:pt>
                <c:pt idx="151">
                  <c:v>7.6723379629629642</c:v>
                </c:pt>
                <c:pt idx="152">
                  <c:v>7.7407407407407405</c:v>
                </c:pt>
                <c:pt idx="153">
                  <c:v>7.8093749999999993</c:v>
                </c:pt>
                <c:pt idx="154">
                  <c:v>7.8782407407407407</c:v>
                </c:pt>
                <c:pt idx="155">
                  <c:v>7.9473379629629637</c:v>
                </c:pt>
                <c:pt idx="156">
                  <c:v>8.0166666666666675</c:v>
                </c:pt>
                <c:pt idx="157">
                  <c:v>8.0862268518518512</c:v>
                </c:pt>
                <c:pt idx="158">
                  <c:v>8.1560185185185183</c:v>
                </c:pt>
                <c:pt idx="159">
                  <c:v>8.2260416666666671</c:v>
                </c:pt>
                <c:pt idx="160">
                  <c:v>8.2962962962962976</c:v>
                </c:pt>
                <c:pt idx="161">
                  <c:v>8.3667824074074062</c:v>
                </c:pt>
                <c:pt idx="162">
                  <c:v>8.4375</c:v>
                </c:pt>
                <c:pt idx="163">
                  <c:v>8.5084490740740755</c:v>
                </c:pt>
                <c:pt idx="164">
                  <c:v>8.5796296296296291</c:v>
                </c:pt>
                <c:pt idx="165">
                  <c:v>8.6510416666666661</c:v>
                </c:pt>
                <c:pt idx="166">
                  <c:v>8.7226851851851848</c:v>
                </c:pt>
                <c:pt idx="167">
                  <c:v>8.7945601851851833</c:v>
                </c:pt>
                <c:pt idx="168">
                  <c:v>8.8666666666666654</c:v>
                </c:pt>
                <c:pt idx="169">
                  <c:v>8.9390046296296291</c:v>
                </c:pt>
                <c:pt idx="170">
                  <c:v>9.0115740740740762</c:v>
                </c:pt>
                <c:pt idx="171">
                  <c:v>9.0843750000000014</c:v>
                </c:pt>
                <c:pt idx="172">
                  <c:v>9.1574074074074083</c:v>
                </c:pt>
                <c:pt idx="173">
                  <c:v>9.2306712962962969</c:v>
                </c:pt>
                <c:pt idx="174">
                  <c:v>9.3041666666666671</c:v>
                </c:pt>
                <c:pt idx="175">
                  <c:v>9.377893518518519</c:v>
                </c:pt>
                <c:pt idx="176">
                  <c:v>9.4518518518518526</c:v>
                </c:pt>
                <c:pt idx="177">
                  <c:v>9.5260416666666679</c:v>
                </c:pt>
                <c:pt idx="178">
                  <c:v>9.6004629629629648</c:v>
                </c:pt>
                <c:pt idx="179">
                  <c:v>9.6751157407407415</c:v>
                </c:pt>
                <c:pt idx="180">
                  <c:v>9.75</c:v>
                </c:pt>
                <c:pt idx="181">
                  <c:v>9.8251157407407401</c:v>
                </c:pt>
                <c:pt idx="182">
                  <c:v>9.9004629629629619</c:v>
                </c:pt>
                <c:pt idx="183">
                  <c:v>9.9760416666666654</c:v>
                </c:pt>
                <c:pt idx="184">
                  <c:v>10.051851851851852</c:v>
                </c:pt>
                <c:pt idx="185">
                  <c:v>10.127893518518519</c:v>
                </c:pt>
                <c:pt idx="186">
                  <c:v>10.204166666666666</c:v>
                </c:pt>
                <c:pt idx="187">
                  <c:v>10.280671296296298</c:v>
                </c:pt>
                <c:pt idx="188">
                  <c:v>10.357407407407406</c:v>
                </c:pt>
                <c:pt idx="189">
                  <c:v>10.434375000000001</c:v>
                </c:pt>
                <c:pt idx="190">
                  <c:v>10.511574074074073</c:v>
                </c:pt>
                <c:pt idx="191">
                  <c:v>10.589004629629628</c:v>
                </c:pt>
                <c:pt idx="192">
                  <c:v>10.666666666666668</c:v>
                </c:pt>
                <c:pt idx="193">
                  <c:v>10.744560185185186</c:v>
                </c:pt>
                <c:pt idx="194">
                  <c:v>10.822685185185186</c:v>
                </c:pt>
                <c:pt idx="195">
                  <c:v>10.901041666666666</c:v>
                </c:pt>
                <c:pt idx="196">
                  <c:v>10.979629629629631</c:v>
                </c:pt>
                <c:pt idx="197">
                  <c:v>11.058449074074073</c:v>
                </c:pt>
                <c:pt idx="198">
                  <c:v>11.137500000000001</c:v>
                </c:pt>
                <c:pt idx="199">
                  <c:v>11.216782407407404</c:v>
                </c:pt>
                <c:pt idx="200">
                  <c:v>11.296296296296296</c:v>
                </c:pt>
                <c:pt idx="201">
                  <c:v>11.376041666666669</c:v>
                </c:pt>
                <c:pt idx="202">
                  <c:v>11.456018518518519</c:v>
                </c:pt>
                <c:pt idx="203">
                  <c:v>11.536226851851854</c:v>
                </c:pt>
                <c:pt idx="204">
                  <c:v>11.616666666666665</c:v>
                </c:pt>
                <c:pt idx="205">
                  <c:v>11.697337962962964</c:v>
                </c:pt>
                <c:pt idx="206">
                  <c:v>11.77824074074074</c:v>
                </c:pt>
                <c:pt idx="207">
                  <c:v>11.859375000000002</c:v>
                </c:pt>
                <c:pt idx="208">
                  <c:v>11.94074074074074</c:v>
                </c:pt>
                <c:pt idx="209">
                  <c:v>12.022337962962965</c:v>
                </c:pt>
                <c:pt idx="210">
                  <c:v>12.10416666666667</c:v>
                </c:pt>
                <c:pt idx="211">
                  <c:v>12.186226851851851</c:v>
                </c:pt>
                <c:pt idx="212">
                  <c:v>12.268518518518519</c:v>
                </c:pt>
                <c:pt idx="213">
                  <c:v>12.351041666666667</c:v>
                </c:pt>
                <c:pt idx="214">
                  <c:v>12.433796296296297</c:v>
                </c:pt>
                <c:pt idx="215">
                  <c:v>12.516782407407408</c:v>
                </c:pt>
                <c:pt idx="216">
                  <c:v>12.600000000000001</c:v>
                </c:pt>
                <c:pt idx="217">
                  <c:v>12.683449074074073</c:v>
                </c:pt>
                <c:pt idx="218">
                  <c:v>12.767129629629629</c:v>
                </c:pt>
                <c:pt idx="219">
                  <c:v>12.851041666666667</c:v>
                </c:pt>
                <c:pt idx="220">
                  <c:v>12.935185185185183</c:v>
                </c:pt>
                <c:pt idx="221">
                  <c:v>13.019560185185187</c:v>
                </c:pt>
                <c:pt idx="222">
                  <c:v>13.104166666666666</c:v>
                </c:pt>
                <c:pt idx="223">
                  <c:v>13.189004629629633</c:v>
                </c:pt>
                <c:pt idx="224">
                  <c:v>13.274074074074075</c:v>
                </c:pt>
                <c:pt idx="225">
                  <c:v>13.359375</c:v>
                </c:pt>
                <c:pt idx="226">
                  <c:v>13.444907407407406</c:v>
                </c:pt>
                <c:pt idx="227">
                  <c:v>13.530671296296298</c:v>
                </c:pt>
                <c:pt idx="228">
                  <c:v>13.616666666666669</c:v>
                </c:pt>
                <c:pt idx="229">
                  <c:v>13.702893518518518</c:v>
                </c:pt>
                <c:pt idx="230">
                  <c:v>13.789351851851853</c:v>
                </c:pt>
                <c:pt idx="231">
                  <c:v>13.876041666666667</c:v>
                </c:pt>
                <c:pt idx="232">
                  <c:v>13.962962962962964</c:v>
                </c:pt>
                <c:pt idx="233">
                  <c:v>14.05011574074074</c:v>
                </c:pt>
                <c:pt idx="234">
                  <c:v>14.137500000000001</c:v>
                </c:pt>
                <c:pt idx="235">
                  <c:v>14.22511574074074</c:v>
                </c:pt>
                <c:pt idx="236">
                  <c:v>14.312962962962965</c:v>
                </c:pt>
                <c:pt idx="237">
                  <c:v>14.40104166666667</c:v>
                </c:pt>
                <c:pt idx="238">
                  <c:v>14.48935185185185</c:v>
                </c:pt>
                <c:pt idx="239">
                  <c:v>14.577893518518522</c:v>
                </c:pt>
                <c:pt idx="240">
                  <c:v>14.666666666666664</c:v>
                </c:pt>
                <c:pt idx="241">
                  <c:v>14.755671296296299</c:v>
                </c:pt>
                <c:pt idx="242">
                  <c:v>14.844907407407407</c:v>
                </c:pt>
                <c:pt idx="243">
                  <c:v>14.934375000000001</c:v>
                </c:pt>
                <c:pt idx="244">
                  <c:v>15.024074074074072</c:v>
                </c:pt>
                <c:pt idx="245">
                  <c:v>15.11400462962963</c:v>
                </c:pt>
                <c:pt idx="246">
                  <c:v>15.204166666666669</c:v>
                </c:pt>
                <c:pt idx="247">
                  <c:v>15.294560185185185</c:v>
                </c:pt>
                <c:pt idx="248">
                  <c:v>15.385185185185188</c:v>
                </c:pt>
                <c:pt idx="249">
                  <c:v>15.476041666666667</c:v>
                </c:pt>
                <c:pt idx="250">
                  <c:v>15.567129629629628</c:v>
                </c:pt>
                <c:pt idx="251">
                  <c:v>15.658449074074074</c:v>
                </c:pt>
                <c:pt idx="252">
                  <c:v>15.75</c:v>
                </c:pt>
                <c:pt idx="253">
                  <c:v>15.841782407407406</c:v>
                </c:pt>
                <c:pt idx="254">
                  <c:v>15.933796296296299</c:v>
                </c:pt>
                <c:pt idx="255">
                  <c:v>16.026041666666668</c:v>
                </c:pt>
                <c:pt idx="256">
                  <c:v>16.11851851851852</c:v>
                </c:pt>
                <c:pt idx="257">
                  <c:v>16.211226851851851</c:v>
                </c:pt>
                <c:pt idx="258">
                  <c:v>16.304166666666667</c:v>
                </c:pt>
                <c:pt idx="259">
                  <c:v>16.397337962962965</c:v>
                </c:pt>
                <c:pt idx="260">
                  <c:v>16.49074074074074</c:v>
                </c:pt>
                <c:pt idx="261">
                  <c:v>16.584375000000001</c:v>
                </c:pt>
                <c:pt idx="262">
                  <c:v>16.67824074074074</c:v>
                </c:pt>
                <c:pt idx="263">
                  <c:v>16.772337962962961</c:v>
                </c:pt>
                <c:pt idx="264">
                  <c:v>16.866666666666671</c:v>
                </c:pt>
                <c:pt idx="265">
                  <c:v>16.961226851851851</c:v>
                </c:pt>
                <c:pt idx="266">
                  <c:v>17.05601851851852</c:v>
                </c:pt>
                <c:pt idx="267">
                  <c:v>17.151041666666668</c:v>
                </c:pt>
                <c:pt idx="268">
                  <c:v>17.2462962962963</c:v>
                </c:pt>
                <c:pt idx="269">
                  <c:v>17.341782407407408</c:v>
                </c:pt>
                <c:pt idx="270">
                  <c:v>17.4375</c:v>
                </c:pt>
                <c:pt idx="271">
                  <c:v>17.533449074074074</c:v>
                </c:pt>
                <c:pt idx="272">
                  <c:v>17.629629629629626</c:v>
                </c:pt>
                <c:pt idx="273">
                  <c:v>17.726041666666667</c:v>
                </c:pt>
                <c:pt idx="274">
                  <c:v>17.822685185185186</c:v>
                </c:pt>
                <c:pt idx="275">
                  <c:v>17.919560185185183</c:v>
                </c:pt>
                <c:pt idx="276">
                  <c:v>18.016666666666666</c:v>
                </c:pt>
                <c:pt idx="277">
                  <c:v>18.11400462962963</c:v>
                </c:pt>
                <c:pt idx="278">
                  <c:v>18.211574074074072</c:v>
                </c:pt>
                <c:pt idx="279">
                  <c:v>18.309375000000003</c:v>
                </c:pt>
                <c:pt idx="280">
                  <c:v>18.407407407407405</c:v>
                </c:pt>
                <c:pt idx="281">
                  <c:v>18.505671296296295</c:v>
                </c:pt>
                <c:pt idx="282">
                  <c:v>18.604166666666664</c:v>
                </c:pt>
                <c:pt idx="283">
                  <c:v>18.702893518518518</c:v>
                </c:pt>
                <c:pt idx="284">
                  <c:v>18.801851851851858</c:v>
                </c:pt>
                <c:pt idx="285">
                  <c:v>18.901041666666664</c:v>
                </c:pt>
                <c:pt idx="286">
                  <c:v>19.000462962962963</c:v>
                </c:pt>
                <c:pt idx="287">
                  <c:v>19.10011574074074</c:v>
                </c:pt>
                <c:pt idx="288">
                  <c:v>19.200000000000003</c:v>
                </c:pt>
                <c:pt idx="289">
                  <c:v>19.30011574074074</c:v>
                </c:pt>
                <c:pt idx="290">
                  <c:v>19.400462962962962</c:v>
                </c:pt>
                <c:pt idx="291">
                  <c:v>19.501041666666666</c:v>
                </c:pt>
                <c:pt idx="292">
                  <c:v>19.601851851851855</c:v>
                </c:pt>
                <c:pt idx="293">
                  <c:v>19.702893518518522</c:v>
                </c:pt>
                <c:pt idx="294">
                  <c:v>19.804166666666667</c:v>
                </c:pt>
                <c:pt idx="295">
                  <c:v>19.905671296296298</c:v>
                </c:pt>
                <c:pt idx="296">
                  <c:v>20.007407407407406</c:v>
                </c:pt>
                <c:pt idx="297">
                  <c:v>20.109375</c:v>
                </c:pt>
                <c:pt idx="298">
                  <c:v>20.211574074074072</c:v>
                </c:pt>
                <c:pt idx="299">
                  <c:v>20.314004629629633</c:v>
                </c:pt>
                <c:pt idx="300">
                  <c:v>20.416666666666664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4BC-91D1-59AEA410B365}"/>
            </c:ext>
          </c:extLst>
        </c:ser>
        <c:ser>
          <c:idx val="5"/>
          <c:order val="3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11.703125449528232</c:v>
                </c:pt>
                <c:pt idx="1">
                  <c:v>11.012806773231089</c:v>
                </c:pt>
                <c:pt idx="2">
                  <c:v>10.393774315051131</c:v>
                </c:pt>
                <c:pt idx="3">
                  <c:v>9.8295774092690014</c:v>
                </c:pt>
                <c:pt idx="4">
                  <c:v>9.3037653901653528</c:v>
                </c:pt>
                <c:pt idx="5">
                  <c:v>8.7998875920208377</c:v>
                </c:pt>
                <c:pt idx="6">
                  <c:v>8.3014933491161056</c:v>
                </c:pt>
                <c:pt idx="7">
                  <c:v>7.7921319957318076</c:v>
                </c:pt>
                <c:pt idx="8">
                  <c:v>7.255352866148594</c:v>
                </c:pt>
                <c:pt idx="9">
                  <c:v>6.674705294647115</c:v>
                </c:pt>
                <c:pt idx="10">
                  <c:v>6.033738615508021</c:v>
                </c:pt>
                <c:pt idx="11">
                  <c:v>5.3160021630119649</c:v>
                </c:pt>
                <c:pt idx="12">
                  <c:v>4.5050452714395952</c:v>
                </c:pt>
                <c:pt idx="13">
                  <c:v>3.5844172750715635</c:v>
                </c:pt>
                <c:pt idx="14">
                  <c:v>2.5376675081885196</c:v>
                </c:pt>
                <c:pt idx="15">
                  <c:v>1.3483453050711149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4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ser>
          <c:idx val="6"/>
          <c:order val="5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6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3"/>
          <c:order val="7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8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0"/>
          <c:order val="9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ngi Park" id="{2B9CBCF4-6017-4503-A8D7-215C7F85D903}" userId="cd0a2b2004dc7eb2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0" dT="2024-03-24T11:53:42.82" personId="{2B9CBCF4-6017-4503-A8D7-215C7F85D903}" id="{5F58F688-8559-4CAA-903D-5B37486DED4F}">
    <text>9065 lbs is correct value, but for viable gameplay it is set to current value.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3-24T11:58:52.86" personId="{2B9CBCF4-6017-4503-A8D7-215C7F85D903}" id="{FDD360BB-6FD3-4C03-907D-93C92009B2A2}">
    <text>IRL it's more like 1000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jet-engine.net/miltfspec.htm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activeCell="J25" sqref="J25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6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34" t="s">
        <v>43</v>
      </c>
      <c r="B1" s="35"/>
      <c r="C1" s="35"/>
      <c r="D1" s="35"/>
      <c r="E1" s="35"/>
      <c r="F1" s="36"/>
      <c r="G1" s="34" t="s">
        <v>44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5" t="s">
        <v>45</v>
      </c>
      <c r="T1" s="35"/>
      <c r="U1" s="35"/>
      <c r="V1" s="35"/>
      <c r="W1" s="35"/>
      <c r="X1" s="35"/>
      <c r="Y1" s="35"/>
      <c r="Z1" s="36"/>
    </row>
    <row r="2" spans="1:26" x14ac:dyDescent="0.3">
      <c r="A2" s="31" t="s">
        <v>46</v>
      </c>
      <c r="B2" s="32" t="s">
        <v>47</v>
      </c>
      <c r="C2" s="32" t="s">
        <v>48</v>
      </c>
      <c r="D2" s="32" t="s">
        <v>49</v>
      </c>
      <c r="E2" s="32" t="s">
        <v>50</v>
      </c>
      <c r="F2" s="33" t="s">
        <v>51</v>
      </c>
      <c r="G2" s="31" t="s">
        <v>52</v>
      </c>
      <c r="H2" s="32" t="s">
        <v>53</v>
      </c>
      <c r="I2" s="32" t="s">
        <v>54</v>
      </c>
      <c r="J2" s="32" t="s">
        <v>55</v>
      </c>
      <c r="K2" s="33" t="s">
        <v>56</v>
      </c>
      <c r="L2" s="32" t="s">
        <v>57</v>
      </c>
      <c r="M2" s="32" t="s">
        <v>58</v>
      </c>
      <c r="N2" s="32" t="s">
        <v>59</v>
      </c>
      <c r="O2" s="32" t="s">
        <v>60</v>
      </c>
      <c r="P2" s="32" t="s">
        <v>61</v>
      </c>
      <c r="Q2" s="32" t="s">
        <v>62</v>
      </c>
      <c r="R2" s="33" t="s">
        <v>63</v>
      </c>
      <c r="S2" s="31" t="s">
        <v>64</v>
      </c>
      <c r="T2" s="32" t="s">
        <v>65</v>
      </c>
      <c r="U2" s="32" t="s">
        <v>66</v>
      </c>
      <c r="V2" s="32" t="s">
        <v>67</v>
      </c>
      <c r="W2" s="32" t="s">
        <v>68</v>
      </c>
      <c r="X2" s="32" t="s">
        <v>69</v>
      </c>
      <c r="Y2" s="32" t="s">
        <v>70</v>
      </c>
      <c r="Z2" s="33" t="s">
        <v>71</v>
      </c>
    </row>
    <row r="3" spans="1:26" x14ac:dyDescent="0.3">
      <c r="A3" s="8" t="s">
        <v>72</v>
      </c>
      <c r="B3" t="s">
        <v>73</v>
      </c>
      <c r="C3">
        <v>2</v>
      </c>
      <c r="D3" s="2">
        <v>10660</v>
      </c>
      <c r="E3" s="2">
        <v>4930</v>
      </c>
      <c r="F3" s="9">
        <v>16769</v>
      </c>
      <c r="G3" s="16">
        <v>10600</v>
      </c>
      <c r="H3" s="2">
        <v>16000</v>
      </c>
      <c r="I3" s="3">
        <v>0.85299999999999998</v>
      </c>
      <c r="J3" s="3">
        <v>1.85</v>
      </c>
      <c r="K3" s="9">
        <v>142</v>
      </c>
      <c r="L3" s="4">
        <f t="shared" ref="L3:M5" si="0">G3/224.809</f>
        <v>47.151137187568111</v>
      </c>
      <c r="M3" s="4">
        <f t="shared" si="0"/>
        <v>71.171527830291495</v>
      </c>
      <c r="N3" s="4">
        <f t="shared" ref="N3:O5" si="1">I3*28.325</f>
        <v>24.161224999999998</v>
      </c>
      <c r="O3" s="4">
        <f t="shared" si="1"/>
        <v>52.401250000000005</v>
      </c>
      <c r="P3" s="5">
        <f t="shared" ref="P3:Q5" si="2">L3*N3/1000</f>
        <v>1.1392292345947004</v>
      </c>
      <c r="Q3" s="5">
        <f t="shared" si="2"/>
        <v>3.7294770227170626</v>
      </c>
      <c r="R3" s="17">
        <f>K3/2.205</f>
        <v>64.399092970521536</v>
      </c>
      <c r="S3" s="27">
        <f>(C3*L3*1000/9.81)/D3</f>
        <v>0.90177035700003838</v>
      </c>
      <c r="T3" s="5">
        <f>(C3*L3*1000/9.81)/F3</f>
        <v>0.57325254968217598</v>
      </c>
      <c r="U3" s="5">
        <f>(C3*M3*1000/9.81)/D3</f>
        <v>1.361162803018926</v>
      </c>
      <c r="V3" s="5">
        <f>(C3*M3*1000/9.81)/F3</f>
        <v>0.86528686744479399</v>
      </c>
      <c r="W3" s="5">
        <f>E3/(P3*C3)</f>
        <v>2163.743630470442</v>
      </c>
      <c r="X3" s="5">
        <f>E3/(Q3*C3)</f>
        <v>660.95057966174465</v>
      </c>
      <c r="Y3" s="5">
        <f>W3*0.33</f>
        <v>714.03539805524588</v>
      </c>
      <c r="Z3" s="17">
        <f>Q3/P3</f>
        <v>3.2736844433630479</v>
      </c>
    </row>
    <row r="4" spans="1:26" x14ac:dyDescent="0.3">
      <c r="A4" s="8" t="s">
        <v>74</v>
      </c>
      <c r="B4" t="s">
        <v>6</v>
      </c>
      <c r="C4">
        <v>2</v>
      </c>
      <c r="D4" s="2">
        <v>10433</v>
      </c>
      <c r="E4" s="2">
        <v>4930</v>
      </c>
      <c r="F4" s="9">
        <v>16769</v>
      </c>
      <c r="G4" s="16">
        <v>11950</v>
      </c>
      <c r="H4" s="2">
        <v>17700</v>
      </c>
      <c r="I4" s="18">
        <v>0.85299999999999998</v>
      </c>
      <c r="J4" s="3">
        <v>1.74</v>
      </c>
      <c r="K4" s="9">
        <v>146</v>
      </c>
      <c r="L4" s="4">
        <f t="shared" si="0"/>
        <v>53.156234848248957</v>
      </c>
      <c r="M4" s="4">
        <f t="shared" si="0"/>
        <v>78.733502662259966</v>
      </c>
      <c r="N4" s="4">
        <f t="shared" si="1"/>
        <v>24.161224999999998</v>
      </c>
      <c r="O4" s="4">
        <f t="shared" si="1"/>
        <v>49.285499999999999</v>
      </c>
      <c r="P4" s="5">
        <f t="shared" si="2"/>
        <v>1.2843197503213837</v>
      </c>
      <c r="Q4" s="5">
        <f t="shared" si="2"/>
        <v>3.8804200454608133</v>
      </c>
      <c r="R4" s="17">
        <f>K4/2.205</f>
        <v>66.213151927437636</v>
      </c>
      <c r="S4" s="27">
        <f>(C4*L4*1000/9.81)/D4</f>
        <v>1.038737934847191</v>
      </c>
      <c r="T4" s="5">
        <f>(C4*L4*1000/9.81)/F4</f>
        <v>0.64626112912283051</v>
      </c>
      <c r="U4" s="5">
        <f>(C4*M4*1000/9.81)/D4</f>
        <v>1.5385490750456305</v>
      </c>
      <c r="V4" s="5">
        <f>(C4*M4*1000/9.81)/F4</f>
        <v>0.9572235971108034</v>
      </c>
      <c r="W4" s="5">
        <f>E4/(P4*C4)</f>
        <v>1919.3039734716897</v>
      </c>
      <c r="X4" s="5">
        <f>E4/(Q4*C4)</f>
        <v>635.24050775984301</v>
      </c>
      <c r="Y4" s="5">
        <f t="shared" ref="Y4:Y5" si="3">W4*0.33</f>
        <v>633.3703112456576</v>
      </c>
      <c r="Z4" s="17">
        <f>Q4/P4</f>
        <v>3.0213815870150644</v>
      </c>
    </row>
    <row r="5" spans="1:26" x14ac:dyDescent="0.3">
      <c r="A5" s="8" t="s">
        <v>75</v>
      </c>
      <c r="B5" t="s">
        <v>76</v>
      </c>
      <c r="C5">
        <v>2</v>
      </c>
      <c r="D5" s="2">
        <v>14552</v>
      </c>
      <c r="E5" s="2">
        <v>6667</v>
      </c>
      <c r="F5" s="9">
        <v>23000</v>
      </c>
      <c r="G5" s="16">
        <v>12500</v>
      </c>
      <c r="H5" s="2">
        <v>22000</v>
      </c>
      <c r="I5" s="18">
        <v>0.72399999999999998</v>
      </c>
      <c r="J5" s="18">
        <v>1.8</v>
      </c>
      <c r="K5" s="9">
        <v>169</v>
      </c>
      <c r="L5" s="4">
        <f t="shared" si="0"/>
        <v>55.602756117415225</v>
      </c>
      <c r="M5" s="4">
        <f t="shared" si="0"/>
        <v>97.860850766650799</v>
      </c>
      <c r="N5" s="4">
        <f t="shared" si="1"/>
        <v>20.507299999999997</v>
      </c>
      <c r="O5" s="4">
        <f t="shared" si="1"/>
        <v>50.984999999999999</v>
      </c>
      <c r="P5" s="5">
        <f t="shared" si="2"/>
        <v>1.1402624005266691</v>
      </c>
      <c r="Q5" s="5">
        <f t="shared" si="2"/>
        <v>4.9894354763376905</v>
      </c>
      <c r="R5" s="17">
        <f>K5/2.205</f>
        <v>76.643990929705211</v>
      </c>
      <c r="S5" s="27">
        <f>(C5*L5*1000/9.81)/D5</f>
        <v>0.77899491265063181</v>
      </c>
      <c r="T5" s="5">
        <f>(C5*L5*1000/9.81)/F5</f>
        <v>0.49286669429965191</v>
      </c>
      <c r="U5" s="5">
        <f>(C5*M5*1000/9.81)/D5</f>
        <v>1.3710310462651119</v>
      </c>
      <c r="V5" s="5">
        <f>(C5*M5*1000/9.81)/F5</f>
        <v>0.86744538196738719</v>
      </c>
      <c r="W5" s="5">
        <f>E5/(P5*C5)</f>
        <v>2923.4498993041507</v>
      </c>
      <c r="X5" s="5">
        <f>E5/(Q5*C5)</f>
        <v>668.1116562803677</v>
      </c>
      <c r="Y5" s="5">
        <f t="shared" si="3"/>
        <v>964.73846677036977</v>
      </c>
      <c r="Z5" s="17">
        <f>Q5/P5</f>
        <v>4.375690607734807</v>
      </c>
    </row>
    <row r="6" spans="1:26" x14ac:dyDescent="0.3">
      <c r="A6" s="8"/>
      <c r="F6" s="9"/>
      <c r="G6" s="16"/>
      <c r="I6" s="2"/>
      <c r="J6" s="3"/>
      <c r="K6" s="9"/>
      <c r="L6" s="4"/>
      <c r="O6" s="4"/>
      <c r="Q6" s="5"/>
      <c r="R6" s="17"/>
      <c r="S6" s="27"/>
      <c r="Z6" s="17"/>
    </row>
    <row r="7" spans="1:26" x14ac:dyDescent="0.3">
      <c r="A7" s="8" t="s">
        <v>8</v>
      </c>
      <c r="B7" t="s">
        <v>7</v>
      </c>
      <c r="C7">
        <v>1</v>
      </c>
      <c r="D7" s="2">
        <v>8573</v>
      </c>
      <c r="E7" s="2">
        <v>3200</v>
      </c>
      <c r="F7" s="9">
        <v>12020</v>
      </c>
      <c r="G7" s="16">
        <v>16600</v>
      </c>
      <c r="H7" s="2">
        <v>28000</v>
      </c>
      <c r="I7" s="3">
        <v>0.745</v>
      </c>
      <c r="J7" s="3">
        <v>1.9710000000000001</v>
      </c>
      <c r="K7" s="9">
        <v>264</v>
      </c>
      <c r="L7" s="4">
        <f t="shared" ref="L7:M10" si="4">G7/224.809</f>
        <v>73.840460123927429</v>
      </c>
      <c r="M7" s="4">
        <f t="shared" si="4"/>
        <v>124.55017370301012</v>
      </c>
      <c r="N7" s="4">
        <f t="shared" ref="N7:O10" si="5">I7*28.325</f>
        <v>21.102125000000001</v>
      </c>
      <c r="O7" s="4">
        <f t="shared" si="5"/>
        <v>55.828575000000001</v>
      </c>
      <c r="P7" s="5">
        <f t="shared" ref="P7:Q10" si="6">L7*N7/1000</f>
        <v>1.5581906195926323</v>
      </c>
      <c r="Q7" s="5">
        <f t="shared" si="6"/>
        <v>6.9534587138415285</v>
      </c>
      <c r="R7" s="17">
        <f>K7/2.205</f>
        <v>119.72789115646258</v>
      </c>
      <c r="S7" s="27">
        <f>(C7*L7*1000/9.81)/D7</f>
        <v>0.87799605218060006</v>
      </c>
      <c r="T7" s="5">
        <f>(C7*L7*1000/9.81)/F7</f>
        <v>0.62621132739969088</v>
      </c>
      <c r="U7" s="5">
        <f>(C7*M7*1000/9.81)/D7</f>
        <v>1.4809571964492048</v>
      </c>
      <c r="V7" s="5">
        <f>(C7*M7*1000/9.81)/F7</f>
        <v>1.0562600703127314</v>
      </c>
      <c r="W7" s="5">
        <f>E7/(P7*C7)</f>
        <v>2053.6640124534933</v>
      </c>
      <c r="X7" s="5">
        <f>E7/(Q7*C7)</f>
        <v>460.20263176799943</v>
      </c>
      <c r="Y7" s="5">
        <f t="shared" ref="Y7" si="7">W7*0.33</f>
        <v>677.70912410965286</v>
      </c>
      <c r="Z7" s="17">
        <f>Q7/P7</f>
        <v>4.462521225842969</v>
      </c>
    </row>
    <row r="8" spans="1:26" x14ac:dyDescent="0.3">
      <c r="A8" s="8" t="s">
        <v>77</v>
      </c>
      <c r="B8" t="s">
        <v>21</v>
      </c>
      <c r="C8">
        <v>1</v>
      </c>
      <c r="D8" s="2">
        <v>8573</v>
      </c>
      <c r="E8" s="2">
        <v>3200</v>
      </c>
      <c r="F8" s="9">
        <v>12020</v>
      </c>
      <c r="G8" s="16">
        <v>17000</v>
      </c>
      <c r="H8" s="2">
        <v>29000</v>
      </c>
      <c r="I8" s="18">
        <v>0.745</v>
      </c>
      <c r="J8" s="3">
        <v>1.9</v>
      </c>
      <c r="K8" s="9">
        <v>270</v>
      </c>
      <c r="L8" s="4">
        <f t="shared" si="4"/>
        <v>75.619748319684717</v>
      </c>
      <c r="M8" s="4">
        <f t="shared" si="4"/>
        <v>128.99839419240334</v>
      </c>
      <c r="N8" s="4">
        <f t="shared" si="5"/>
        <v>21.102125000000001</v>
      </c>
      <c r="O8" s="4">
        <f t="shared" si="5"/>
        <v>53.817499999999995</v>
      </c>
      <c r="P8" s="5">
        <f t="shared" si="6"/>
        <v>1.5957373815105271</v>
      </c>
      <c r="Q8" s="5">
        <f t="shared" si="6"/>
        <v>6.942371079449666</v>
      </c>
      <c r="R8" s="17">
        <f>K8/2.205</f>
        <v>122.44897959183673</v>
      </c>
      <c r="S8" s="27">
        <f>(C8*L8*1000/9.81)/D8</f>
        <v>0.89915258355844574</v>
      </c>
      <c r="T8" s="5">
        <f>(C8*L8*1000/9.81)/F8</f>
        <v>0.64130075697558697</v>
      </c>
      <c r="U8" s="5">
        <f>(C8*M8*1000/9.81)/D8</f>
        <v>1.5338485248938192</v>
      </c>
      <c r="V8" s="5">
        <f>(C8*M8*1000/9.81)/F8</f>
        <v>1.093983644252472</v>
      </c>
      <c r="W8" s="5">
        <f>E8/(P8*C8)</f>
        <v>2005.3425062781168</v>
      </c>
      <c r="X8" s="5">
        <f>E8/(Q8*C8)</f>
        <v>460.93761963724785</v>
      </c>
      <c r="Y8" s="5">
        <f>W8*0.33</f>
        <v>661.76302707177854</v>
      </c>
      <c r="Z8" s="17">
        <f>Q8/P8</f>
        <v>4.3505724437425961</v>
      </c>
    </row>
    <row r="9" spans="1:26" x14ac:dyDescent="0.3">
      <c r="A9" s="8" t="s">
        <v>11</v>
      </c>
      <c r="B9" t="s">
        <v>78</v>
      </c>
      <c r="C9">
        <v>1</v>
      </c>
      <c r="D9" s="2">
        <v>8573</v>
      </c>
      <c r="E9" s="2">
        <v>3200</v>
      </c>
      <c r="F9" s="9">
        <v>12020</v>
      </c>
      <c r="G9" s="16">
        <v>14670</v>
      </c>
      <c r="H9" s="2">
        <v>23830</v>
      </c>
      <c r="I9" s="18">
        <v>0.73499999999999999</v>
      </c>
      <c r="J9" s="3">
        <v>2.1</v>
      </c>
      <c r="K9" s="9">
        <v>228</v>
      </c>
      <c r="L9" s="4">
        <f t="shared" si="4"/>
        <v>65.255394579398512</v>
      </c>
      <c r="M9" s="4">
        <f t="shared" si="4"/>
        <v>106.00109426224039</v>
      </c>
      <c r="N9" s="4">
        <f t="shared" si="5"/>
        <v>20.818874999999998</v>
      </c>
      <c r="O9" s="4">
        <f t="shared" si="5"/>
        <v>59.482500000000002</v>
      </c>
      <c r="P9" s="5">
        <f t="shared" si="6"/>
        <v>1.358543902824175</v>
      </c>
      <c r="Q9" s="5">
        <f t="shared" si="6"/>
        <v>6.3052100894537144</v>
      </c>
      <c r="R9" s="17">
        <f>K9/2.205</f>
        <v>103.40136054421768</v>
      </c>
      <c r="S9" s="27">
        <f>(C9*L9*1000/9.81)/D9</f>
        <v>0.77591578828249408</v>
      </c>
      <c r="T9" s="5">
        <f>(C9*L9*1000/9.81)/F9</f>
        <v>0.55340482969599181</v>
      </c>
      <c r="U9" s="5">
        <f>(C9*M9*1000/9.81)/D9</f>
        <v>1.2604003568351623</v>
      </c>
      <c r="V9" s="5">
        <f>(C9*M9*1000/9.81)/F9</f>
        <v>0.89895276698401383</v>
      </c>
      <c r="W9" s="5">
        <f>E9/(P9*C9)</f>
        <v>2355.4630758327057</v>
      </c>
      <c r="X9" s="5">
        <f>E9/(Q9*C9)</f>
        <v>507.51679239878416</v>
      </c>
      <c r="Y9" s="5">
        <f>W9*0.33</f>
        <v>777.30281502479295</v>
      </c>
      <c r="Z9" s="17">
        <f>Q9/P9</f>
        <v>4.641152984711268</v>
      </c>
    </row>
    <row r="10" spans="1:26" x14ac:dyDescent="0.3">
      <c r="A10" s="8" t="s">
        <v>79</v>
      </c>
      <c r="B10" t="s">
        <v>22</v>
      </c>
      <c r="C10">
        <v>1</v>
      </c>
      <c r="D10" s="2">
        <v>8573</v>
      </c>
      <c r="E10" s="2">
        <v>3200</v>
      </c>
      <c r="F10" s="9">
        <v>12020</v>
      </c>
      <c r="G10" s="16">
        <v>17800</v>
      </c>
      <c r="H10" s="2">
        <v>29100</v>
      </c>
      <c r="I10" s="3">
        <v>0.72599999999999998</v>
      </c>
      <c r="J10" s="3">
        <v>2.06</v>
      </c>
      <c r="K10" s="9">
        <v>254</v>
      </c>
      <c r="L10" s="4">
        <f t="shared" si="4"/>
        <v>79.178324711199281</v>
      </c>
      <c r="M10" s="4">
        <f t="shared" si="4"/>
        <v>129.44321624134264</v>
      </c>
      <c r="N10" s="4">
        <f t="shared" si="5"/>
        <v>20.563949999999998</v>
      </c>
      <c r="O10" s="4">
        <f t="shared" si="5"/>
        <v>58.349499999999999</v>
      </c>
      <c r="P10" s="5">
        <f t="shared" si="6"/>
        <v>1.6282191104448664</v>
      </c>
      <c r="Q10" s="5">
        <f t="shared" si="6"/>
        <v>7.552946946074222</v>
      </c>
      <c r="R10" s="17">
        <f>K10/2.205</f>
        <v>115.19274376417233</v>
      </c>
      <c r="S10" s="27">
        <f>(C10*L10*1000/9.81)/D10</f>
        <v>0.94146564631413721</v>
      </c>
      <c r="T10" s="5">
        <f>(C10*L10*1000/9.81)/F10</f>
        <v>0.67147961612737928</v>
      </c>
      <c r="U10" s="5">
        <f>(C10*M10*1000/9.81)/D10</f>
        <v>1.5391376577382805</v>
      </c>
      <c r="V10" s="5">
        <f>(C10*M10*1000/9.81)/F10</f>
        <v>1.0977560016464458</v>
      </c>
      <c r="W10" s="5">
        <f>E10/(P10*C10)</f>
        <v>1965.3374533392421</v>
      </c>
      <c r="X10" s="5">
        <f>E10/(Q10*C10)</f>
        <v>423.6756888201441</v>
      </c>
      <c r="Y10" s="5">
        <f>W10*0.33</f>
        <v>648.5613596019499</v>
      </c>
      <c r="Z10" s="17">
        <f>Q10/P10</f>
        <v>4.638777973813724</v>
      </c>
    </row>
    <row r="11" spans="1:26" x14ac:dyDescent="0.3">
      <c r="A11" s="8"/>
      <c r="F11" s="9"/>
      <c r="G11" s="16"/>
      <c r="I11" s="3"/>
      <c r="J11" s="3"/>
      <c r="K11" s="9"/>
      <c r="L11" s="4"/>
      <c r="O11" s="4"/>
      <c r="Q11" s="5"/>
      <c r="R11" s="17"/>
      <c r="S11" s="27"/>
      <c r="Z11" s="17"/>
    </row>
    <row r="12" spans="1:26" x14ac:dyDescent="0.3">
      <c r="A12" s="8" t="s">
        <v>80</v>
      </c>
      <c r="B12" t="s">
        <v>12</v>
      </c>
      <c r="C12">
        <v>2</v>
      </c>
      <c r="D12" s="2">
        <v>12701</v>
      </c>
      <c r="E12" s="2">
        <v>6103</v>
      </c>
      <c r="F12" s="9">
        <v>20185</v>
      </c>
      <c r="G12" s="16">
        <v>14670</v>
      </c>
      <c r="H12" s="2">
        <v>23830</v>
      </c>
      <c r="I12" s="18">
        <v>0.73499999999999999</v>
      </c>
      <c r="J12" s="3">
        <v>2.1</v>
      </c>
      <c r="K12" s="9">
        <v>228</v>
      </c>
      <c r="L12" s="4">
        <f t="shared" ref="L12:M15" si="8">G12/224.809</f>
        <v>65.255394579398512</v>
      </c>
      <c r="M12" s="4">
        <f t="shared" si="8"/>
        <v>106.00109426224039</v>
      </c>
      <c r="N12" s="4">
        <f t="shared" ref="N12:O15" si="9">I12*28.325</f>
        <v>20.818874999999998</v>
      </c>
      <c r="O12" s="4">
        <f t="shared" si="9"/>
        <v>59.482500000000002</v>
      </c>
      <c r="P12" s="5">
        <f t="shared" ref="P12:Q15" si="10">L12*N12/1000</f>
        <v>1.358543902824175</v>
      </c>
      <c r="Q12" s="5">
        <f t="shared" si="10"/>
        <v>6.3052100894537144</v>
      </c>
      <c r="R12" s="17">
        <f>K12/2.205</f>
        <v>103.40136054421768</v>
      </c>
      <c r="S12" s="27">
        <f>(C12*L12*1000/9.81)/D12</f>
        <v>1.0474649323589988</v>
      </c>
      <c r="T12" s="5">
        <f>(C12*L12*1000/9.81)/F12</f>
        <v>0.65909596759433453</v>
      </c>
      <c r="U12" s="5">
        <f>(C12*M12*1000/9.81)/D12</f>
        <v>1.701505749019423</v>
      </c>
      <c r="V12" s="5">
        <f>(C12*M12*1000/9.81)/F12</f>
        <v>1.0706378260240621</v>
      </c>
      <c r="W12" s="5">
        <f>E12/(P12*C12)</f>
        <v>2246.1548674698442</v>
      </c>
      <c r="X12" s="5">
        <f>E12/(Q12*C12)</f>
        <v>483.96484125152807</v>
      </c>
      <c r="Y12" s="5">
        <f>W12*0.33</f>
        <v>741.23110626504865</v>
      </c>
      <c r="Z12" s="17">
        <f>Q12/P12</f>
        <v>4.641152984711268</v>
      </c>
    </row>
    <row r="13" spans="1:26" x14ac:dyDescent="0.3">
      <c r="A13" s="8" t="s">
        <v>81</v>
      </c>
      <c r="B13" t="s">
        <v>78</v>
      </c>
      <c r="C13">
        <v>2</v>
      </c>
      <c r="D13" s="2">
        <v>14379</v>
      </c>
      <c r="E13" s="2">
        <v>10591</v>
      </c>
      <c r="F13" s="9">
        <v>23000</v>
      </c>
      <c r="G13" s="16">
        <v>14670</v>
      </c>
      <c r="H13" s="2">
        <v>23830</v>
      </c>
      <c r="I13" s="18">
        <v>0.73499999999999999</v>
      </c>
      <c r="J13" s="3">
        <v>2.1</v>
      </c>
      <c r="K13" s="9">
        <v>228</v>
      </c>
      <c r="L13" s="4">
        <f t="shared" si="8"/>
        <v>65.255394579398512</v>
      </c>
      <c r="M13" s="4">
        <f t="shared" si="8"/>
        <v>106.00109426224039</v>
      </c>
      <c r="N13" s="4">
        <f t="shared" si="9"/>
        <v>20.818874999999998</v>
      </c>
      <c r="O13" s="4">
        <f t="shared" si="9"/>
        <v>59.482500000000002</v>
      </c>
      <c r="P13" s="5">
        <f t="shared" si="10"/>
        <v>1.358543902824175</v>
      </c>
      <c r="Q13" s="5">
        <f t="shared" si="10"/>
        <v>6.3052100894537144</v>
      </c>
      <c r="R13" s="17">
        <f>K13/2.205</f>
        <v>103.40136054421768</v>
      </c>
      <c r="S13" s="27">
        <f>(C13*L13*1000/9.81)/D13</f>
        <v>0.92522790916556386</v>
      </c>
      <c r="T13" s="5">
        <f>(C13*L13*1000/9.81)/F13</f>
        <v>0.5784283524300714</v>
      </c>
      <c r="U13" s="5">
        <f>(C13*M13*1000/9.81)/D13</f>
        <v>1.5029434952566725</v>
      </c>
      <c r="V13" s="5">
        <f>(C13*M13*1000/9.81)/F13</f>
        <v>0.9396010660128562</v>
      </c>
      <c r="W13" s="5">
        <f>E13/(P13*C13)</f>
        <v>3897.9233493975294</v>
      </c>
      <c r="X13" s="5">
        <f>E13/(Q13*C13)</f>
        <v>839.86099192117547</v>
      </c>
      <c r="Y13" s="5">
        <f>W13*0.33</f>
        <v>1286.3147053011849</v>
      </c>
      <c r="Z13" s="17">
        <f>Q13/P13</f>
        <v>4.641152984711268</v>
      </c>
    </row>
    <row r="14" spans="1:26" x14ac:dyDescent="0.3">
      <c r="A14" s="8" t="s">
        <v>81</v>
      </c>
      <c r="B14" t="s">
        <v>21</v>
      </c>
      <c r="C14">
        <v>2</v>
      </c>
      <c r="D14" s="2">
        <v>14379</v>
      </c>
      <c r="E14" s="2">
        <v>10591</v>
      </c>
      <c r="F14" s="9">
        <v>23000</v>
      </c>
      <c r="G14" s="16">
        <v>17000</v>
      </c>
      <c r="H14" s="2">
        <v>29000</v>
      </c>
      <c r="I14" s="18">
        <v>0.745</v>
      </c>
      <c r="J14" s="3">
        <v>1.9</v>
      </c>
      <c r="K14" s="9">
        <v>270</v>
      </c>
      <c r="L14" s="4">
        <f t="shared" si="8"/>
        <v>75.619748319684717</v>
      </c>
      <c r="M14" s="4">
        <f t="shared" si="8"/>
        <v>128.99839419240334</v>
      </c>
      <c r="N14" s="4">
        <f t="shared" si="9"/>
        <v>21.102125000000001</v>
      </c>
      <c r="O14" s="4">
        <f t="shared" si="9"/>
        <v>53.817499999999995</v>
      </c>
      <c r="P14" s="5">
        <f t="shared" si="10"/>
        <v>1.5957373815105271</v>
      </c>
      <c r="Q14" s="5">
        <f t="shared" si="10"/>
        <v>6.942371079449666</v>
      </c>
      <c r="R14" s="17">
        <f>K14/2.205</f>
        <v>122.44897959183673</v>
      </c>
      <c r="S14" s="27">
        <f>(C14*L14*1000/9.81)/D14</f>
        <v>1.0721795811734551</v>
      </c>
      <c r="T14" s="5">
        <f>(C14*L14*1000/9.81)/F14</f>
        <v>0.67029870424752658</v>
      </c>
      <c r="U14" s="5">
        <f>(C14*M14*1000/9.81)/D14</f>
        <v>1.8290122267076587</v>
      </c>
      <c r="V14" s="5">
        <f>(C14*M14*1000/9.81)/F14</f>
        <v>1.1434507307751924</v>
      </c>
      <c r="W14" s="5">
        <f>E14/(P14*C14)</f>
        <v>3318.5285131236774</v>
      </c>
      <c r="X14" s="5">
        <f>E14/(Q14*C14)</f>
        <v>762.77973899657684</v>
      </c>
      <c r="Y14" s="5">
        <f>W14*0.33</f>
        <v>1095.1144093308135</v>
      </c>
      <c r="Z14" s="17">
        <f>Q14/P14</f>
        <v>4.3505724437425961</v>
      </c>
    </row>
    <row r="15" spans="1:26" x14ac:dyDescent="0.3">
      <c r="A15" s="8" t="s">
        <v>81</v>
      </c>
      <c r="B15" t="s">
        <v>22</v>
      </c>
      <c r="C15">
        <v>2</v>
      </c>
      <c r="D15" s="2">
        <v>14379</v>
      </c>
      <c r="E15" s="2">
        <v>10591</v>
      </c>
      <c r="F15" s="9">
        <v>23000</v>
      </c>
      <c r="G15" s="16">
        <v>17800</v>
      </c>
      <c r="H15" s="2">
        <v>29100</v>
      </c>
      <c r="I15" s="3">
        <v>0.72599999999999998</v>
      </c>
      <c r="J15" s="3">
        <v>2.06</v>
      </c>
      <c r="K15" s="9">
        <v>254</v>
      </c>
      <c r="L15" s="4">
        <f t="shared" si="8"/>
        <v>79.178324711199281</v>
      </c>
      <c r="M15" s="4">
        <f t="shared" si="8"/>
        <v>129.44321624134264</v>
      </c>
      <c r="N15" s="4">
        <f t="shared" si="9"/>
        <v>20.563949999999998</v>
      </c>
      <c r="O15" s="4">
        <f t="shared" si="9"/>
        <v>58.349499999999999</v>
      </c>
      <c r="P15" s="5">
        <f t="shared" si="10"/>
        <v>1.6282191104448664</v>
      </c>
      <c r="Q15" s="5">
        <f t="shared" si="10"/>
        <v>7.552946946074222</v>
      </c>
      <c r="R15" s="17">
        <f>K15/2.205</f>
        <v>115.19274376417233</v>
      </c>
      <c r="S15" s="27">
        <f>(C15*L15*1000/9.81)/D15</f>
        <v>1.1226350908757352</v>
      </c>
      <c r="T15" s="5">
        <f>(C15*L15*1000/9.81)/F15</f>
        <v>0.70184217268270421</v>
      </c>
      <c r="U15" s="5">
        <f>(C15*M15*1000/9.81)/D15</f>
        <v>1.8353191654204435</v>
      </c>
      <c r="V15" s="5">
        <f>(C15*M15*1000/9.81)/F15</f>
        <v>1.1473936643295894</v>
      </c>
      <c r="W15" s="5">
        <f>E15/(P15*C15)</f>
        <v>3252.3264012993614</v>
      </c>
      <c r="X15" s="5">
        <f>E15/(Q15*C15)</f>
        <v>701.11706567096041</v>
      </c>
      <c r="Y15" s="5">
        <f>W15*0.33</f>
        <v>1073.2677124287893</v>
      </c>
      <c r="Z15" s="17">
        <f>Q15/P15</f>
        <v>4.638777973813724</v>
      </c>
    </row>
    <row r="16" spans="1:26" x14ac:dyDescent="0.3">
      <c r="A16" s="8"/>
      <c r="F16" s="9"/>
      <c r="G16" s="16"/>
      <c r="I16" s="3"/>
      <c r="J16" s="3"/>
      <c r="K16" s="9"/>
      <c r="L16" s="4"/>
      <c r="O16" s="4"/>
      <c r="Q16" s="5"/>
      <c r="R16" s="17"/>
      <c r="S16" s="27"/>
      <c r="Z16" s="17"/>
    </row>
    <row r="17" spans="1:26" x14ac:dyDescent="0.3">
      <c r="A17" s="8" t="s">
        <v>16</v>
      </c>
      <c r="B17" t="s">
        <v>32</v>
      </c>
      <c r="C17">
        <v>2</v>
      </c>
      <c r="D17" s="2">
        <v>19838</v>
      </c>
      <c r="E17" s="2">
        <v>7350</v>
      </c>
      <c r="F17" s="9">
        <v>27669</v>
      </c>
      <c r="G17" s="19">
        <v>13400</v>
      </c>
      <c r="H17" s="2">
        <v>20900</v>
      </c>
      <c r="I17" s="18">
        <v>0.66700000000000004</v>
      </c>
      <c r="J17" s="18">
        <v>2.5</v>
      </c>
      <c r="K17" s="29">
        <v>260</v>
      </c>
      <c r="L17" s="4">
        <f>G17/224.809</f>
        <v>59.606154557869125</v>
      </c>
      <c r="M17" s="4">
        <f>H17/224.809</f>
        <v>92.967808228318262</v>
      </c>
      <c r="N17" s="4">
        <f>I17*28.325</f>
        <v>18.892775</v>
      </c>
      <c r="O17" s="4">
        <f>J17*28.325</f>
        <v>70.8125</v>
      </c>
      <c r="P17" s="5">
        <f>L17*N17/1000</f>
        <v>1.1261256666770461</v>
      </c>
      <c r="Q17" s="5">
        <f>M17*O17/1000</f>
        <v>6.5832829201677869</v>
      </c>
      <c r="R17" s="17">
        <f>K17/2.205</f>
        <v>117.91383219954648</v>
      </c>
      <c r="S17" s="27">
        <f>(C17*L17*1000/9.81)/D17</f>
        <v>0.61256786040186595</v>
      </c>
      <c r="T17" s="5">
        <f>(C17*L17*1000/9.81)/F17</f>
        <v>0.43919625626702141</v>
      </c>
      <c r="U17" s="5">
        <f>(C17*M17*1000/9.81)/D17</f>
        <v>0.95542300614917886</v>
      </c>
      <c r="V17" s="5">
        <f>(C17*M17*1000/9.81)/F17</f>
        <v>0.68501505641647376</v>
      </c>
      <c r="W17" s="5">
        <f>E17/(P17*C17)</f>
        <v>3263.4013314376648</v>
      </c>
      <c r="X17" s="5">
        <f>E17/(Q17*C17)</f>
        <v>558.23212287317824</v>
      </c>
      <c r="Y17" s="5">
        <f t="shared" ref="Y17:Y18" si="11">W17*0.33</f>
        <v>1076.9224393744294</v>
      </c>
      <c r="Z17" s="17">
        <f>Q17/P17</f>
        <v>5.845957618205821</v>
      </c>
    </row>
    <row r="18" spans="1:26" x14ac:dyDescent="0.3">
      <c r="A18" s="8" t="s">
        <v>17</v>
      </c>
      <c r="B18" t="s">
        <v>18</v>
      </c>
      <c r="C18">
        <v>2</v>
      </c>
      <c r="D18" s="2">
        <v>19838</v>
      </c>
      <c r="E18" s="2">
        <v>7350</v>
      </c>
      <c r="F18" s="9">
        <v>27669</v>
      </c>
      <c r="G18" s="16">
        <v>16800</v>
      </c>
      <c r="H18" s="2">
        <v>26080</v>
      </c>
      <c r="I18" s="18">
        <v>0.745</v>
      </c>
      <c r="J18" s="3">
        <v>2</v>
      </c>
      <c r="K18" s="9">
        <v>250</v>
      </c>
      <c r="L18" s="4">
        <f>G18/224.809</f>
        <v>74.730104221806073</v>
      </c>
      <c r="M18" s="4">
        <f>H18/224.809</f>
        <v>116.00959036337514</v>
      </c>
      <c r="N18" s="4">
        <f>I18*28.325</f>
        <v>21.102125000000001</v>
      </c>
      <c r="O18" s="4">
        <f>J18*28.325</f>
        <v>56.65</v>
      </c>
      <c r="P18" s="5">
        <f>L18*N18/1000</f>
        <v>1.5769640005515797</v>
      </c>
      <c r="Q18" s="5">
        <f>M18*O18/1000</f>
        <v>6.5719432940852007</v>
      </c>
      <c r="R18" s="17">
        <f>K18/2.205</f>
        <v>113.37868480725623</v>
      </c>
      <c r="S18" s="27">
        <f>(C18*L18*1000/9.81)/D18</f>
        <v>0.76799552647398128</v>
      </c>
      <c r="T18" s="5">
        <f>(C18*L18*1000/9.81)/F18</f>
        <v>0.55063411233477322</v>
      </c>
      <c r="U18" s="5">
        <f>(C18*M18*1000/9.81)/D18</f>
        <v>1.1922216268119898</v>
      </c>
      <c r="V18" s="5">
        <f>(C18*M18*1000/9.81)/F18</f>
        <v>0.85479390771969554</v>
      </c>
      <c r="W18" s="5">
        <f>E18/(P18*C18)</f>
        <v>2330.4273266317959</v>
      </c>
      <c r="X18" s="5">
        <f>E18/(Q18*C18)</f>
        <v>559.19533014040587</v>
      </c>
      <c r="Y18" s="5">
        <f t="shared" si="11"/>
        <v>769.0410177884927</v>
      </c>
      <c r="Z18" s="17">
        <f>Q18/P18</f>
        <v>4.1674656439757101</v>
      </c>
    </row>
    <row r="19" spans="1:26" x14ac:dyDescent="0.3">
      <c r="A19" s="8"/>
      <c r="F19" s="9"/>
      <c r="G19" s="16"/>
      <c r="I19" s="3"/>
      <c r="J19" s="3"/>
      <c r="K19" s="9"/>
      <c r="L19" s="4"/>
      <c r="O19" s="4"/>
      <c r="Q19" s="5"/>
      <c r="R19" s="17"/>
      <c r="S19" s="27"/>
      <c r="Z19" s="17"/>
    </row>
    <row r="20" spans="1:26" x14ac:dyDescent="0.3">
      <c r="A20" s="8" t="s">
        <v>82</v>
      </c>
      <c r="B20" t="s">
        <v>23</v>
      </c>
      <c r="C20">
        <v>2</v>
      </c>
      <c r="D20" s="2">
        <v>11321</v>
      </c>
      <c r="E20" s="2">
        <v>4990</v>
      </c>
      <c r="F20" s="9">
        <v>13782</v>
      </c>
      <c r="G20" s="16">
        <v>18130</v>
      </c>
      <c r="I20" s="18">
        <v>0.37</v>
      </c>
      <c r="J20" s="3"/>
      <c r="K20" s="9">
        <v>333</v>
      </c>
      <c r="L20" s="4">
        <f>G20/224.809</f>
        <v>80.646237472699042</v>
      </c>
      <c r="N20" s="4">
        <f>I20*28.325</f>
        <v>10.48025</v>
      </c>
      <c r="O20" s="4"/>
      <c r="P20" s="5">
        <f>L20*N20/1000</f>
        <v>0.84519273027325414</v>
      </c>
      <c r="Q20" s="5"/>
      <c r="R20" s="17">
        <f>K20/2.205</f>
        <v>151.0204081632653</v>
      </c>
      <c r="S20" s="27">
        <f>(C20*L20*1000/9.81)/D20</f>
        <v>1.452313278728111</v>
      </c>
      <c r="T20" s="5">
        <f>(C20*L20*1000/9.81)/F20</f>
        <v>1.1929791487796362</v>
      </c>
      <c r="W20" s="5">
        <f>E20/(P20*C20)</f>
        <v>2951.9894228069811</v>
      </c>
      <c r="Y20" s="5">
        <f t="shared" ref="Y20" si="12">W20*0.33</f>
        <v>974.15650952630381</v>
      </c>
      <c r="Z20" s="17"/>
    </row>
    <row r="21" spans="1:26" x14ac:dyDescent="0.3">
      <c r="A21" s="8"/>
      <c r="F21" s="9"/>
      <c r="G21" s="16"/>
      <c r="I21" s="3"/>
      <c r="J21" s="3"/>
      <c r="K21" s="9"/>
      <c r="L21" s="4"/>
      <c r="O21" s="4"/>
      <c r="Q21" s="5"/>
      <c r="R21" s="17"/>
      <c r="S21" s="27"/>
      <c r="Z21" s="17"/>
    </row>
    <row r="22" spans="1:26" x14ac:dyDescent="0.3">
      <c r="A22" s="8" t="s">
        <v>37</v>
      </c>
      <c r="B22" t="s">
        <v>40</v>
      </c>
      <c r="C22">
        <v>1</v>
      </c>
      <c r="D22" s="10">
        <v>6340</v>
      </c>
      <c r="E22" s="10">
        <v>3400</v>
      </c>
      <c r="F22" s="11">
        <v>10410</v>
      </c>
      <c r="G22" s="16">
        <v>21450</v>
      </c>
      <c r="I22" s="3">
        <v>0.74</v>
      </c>
      <c r="J22" s="3"/>
      <c r="K22" s="29">
        <v>459</v>
      </c>
      <c r="L22" s="4">
        <f>G22/224.809</f>
        <v>95.41432949748453</v>
      </c>
      <c r="N22" s="4">
        <f>I22*28.325</f>
        <v>20.9605</v>
      </c>
      <c r="O22" s="4"/>
      <c r="P22" s="5">
        <f>L22*N22/1000</f>
        <v>1.9999320534320246</v>
      </c>
      <c r="Q22" s="5"/>
      <c r="R22" s="17">
        <f>K22/2.205</f>
        <v>208.16326530612244</v>
      </c>
      <c r="S22" s="27">
        <f>(C22*L22*1000/9.81)/D22</f>
        <v>1.5341058904273392</v>
      </c>
      <c r="T22" s="5">
        <f>(C22*L22*1000/9.81)/F22</f>
        <v>0.93431617149945534</v>
      </c>
      <c r="W22" s="5">
        <f>E22/(P22*C22)</f>
        <v>1700.0577565449585</v>
      </c>
      <c r="Y22" s="5">
        <f t="shared" ref="Y22:Y24" si="13">W22*0.33</f>
        <v>561.01905965983633</v>
      </c>
      <c r="Z22" s="17"/>
    </row>
    <row r="23" spans="1:26" x14ac:dyDescent="0.3">
      <c r="A23" s="8" t="s">
        <v>38</v>
      </c>
      <c r="B23" t="s">
        <v>41</v>
      </c>
      <c r="C23">
        <v>1</v>
      </c>
      <c r="D23" s="10">
        <v>6340</v>
      </c>
      <c r="E23" s="10">
        <v>3400</v>
      </c>
      <c r="F23" s="11">
        <v>10410</v>
      </c>
      <c r="G23" s="16">
        <v>23800</v>
      </c>
      <c r="I23" s="3">
        <v>0.76</v>
      </c>
      <c r="J23" s="3"/>
      <c r="K23" s="9">
        <v>459</v>
      </c>
      <c r="L23" s="4">
        <f>G23/224.809</f>
        <v>105.8676476475586</v>
      </c>
      <c r="N23" s="4">
        <f>I23*28.325</f>
        <v>21.527000000000001</v>
      </c>
      <c r="O23" s="4"/>
      <c r="P23" s="5">
        <f>L23*N23/1000</f>
        <v>2.2790128509089942</v>
      </c>
      <c r="Q23" s="5"/>
      <c r="R23" s="17">
        <f>K23/2.205</f>
        <v>208.16326530612244</v>
      </c>
      <c r="S23" s="27">
        <f>(C23*L23*1000/9.81)/D23</f>
        <v>1.7021780975370941</v>
      </c>
      <c r="T23" s="5">
        <f>(C23*L23*1000/9.81)/F23</f>
        <v>1.0366771506614003</v>
      </c>
      <c r="W23" s="5">
        <f>E23/(P23*C23)</f>
        <v>1491.873992129485</v>
      </c>
      <c r="Y23" s="5">
        <f t="shared" si="13"/>
        <v>492.31841740273006</v>
      </c>
      <c r="Z23" s="17"/>
    </row>
    <row r="24" spans="1:26" x14ac:dyDescent="0.3">
      <c r="A24" s="12" t="s">
        <v>39</v>
      </c>
      <c r="B24" s="13" t="s">
        <v>42</v>
      </c>
      <c r="C24" s="13">
        <v>1</v>
      </c>
      <c r="D24" s="14">
        <v>6340</v>
      </c>
      <c r="E24" s="14">
        <v>3400</v>
      </c>
      <c r="F24" s="15">
        <v>10410</v>
      </c>
      <c r="G24" s="20">
        <v>23800</v>
      </c>
      <c r="H24" s="21"/>
      <c r="I24" s="22">
        <v>0.6</v>
      </c>
      <c r="J24" s="23"/>
      <c r="K24" s="30">
        <v>450</v>
      </c>
      <c r="L24" s="24">
        <f>G24/224.809</f>
        <v>105.8676476475586</v>
      </c>
      <c r="M24" s="24"/>
      <c r="N24" s="24">
        <f>I24*28.325</f>
        <v>16.994999999999997</v>
      </c>
      <c r="O24" s="24"/>
      <c r="P24" s="25">
        <f>L24*N24/1000</f>
        <v>1.7992206717702581</v>
      </c>
      <c r="Q24" s="25"/>
      <c r="R24" s="26">
        <f>K24/2.205</f>
        <v>204.08163265306121</v>
      </c>
      <c r="S24" s="28">
        <f>(C24*L24*1000/9.81)/D24</f>
        <v>1.7021780975370941</v>
      </c>
      <c r="T24" s="25">
        <f>(C24*L24*1000/9.81)/F24</f>
        <v>1.0366771506614003</v>
      </c>
      <c r="U24" s="25"/>
      <c r="V24" s="25"/>
      <c r="W24" s="25">
        <f>E24/(P24*C24)</f>
        <v>1889.7070566973482</v>
      </c>
      <c r="X24" s="25"/>
      <c r="Y24" s="25">
        <f t="shared" si="13"/>
        <v>623.60332871012497</v>
      </c>
      <c r="Z24" s="26"/>
    </row>
    <row r="30" spans="1:26" x14ac:dyDescent="0.3">
      <c r="A30" t="s">
        <v>83</v>
      </c>
    </row>
    <row r="31" spans="1:26" x14ac:dyDescent="0.3">
      <c r="A31" t="s">
        <v>84</v>
      </c>
      <c r="G31" s="7" t="s">
        <v>85</v>
      </c>
    </row>
    <row r="32" spans="1:26" x14ac:dyDescent="0.3">
      <c r="A32" t="s">
        <v>86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>
      <selection activeCell="D2" sqref="D2"/>
    </sheetView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IRL!$T$20</f>
        <v>1.1929791487796362</v>
      </c>
      <c r="F2" t="s">
        <v>40</v>
      </c>
      <c r="G2">
        <v>1000</v>
      </c>
      <c r="H2">
        <f>G2*1.5/20</f>
        <v>75</v>
      </c>
      <c r="I2">
        <f>IRL!$T$22</f>
        <v>0.93431617149945534</v>
      </c>
      <c r="K2" t="s">
        <v>41</v>
      </c>
      <c r="L2">
        <v>1000</v>
      </c>
      <c r="M2">
        <f>L2*1.5/20</f>
        <v>75</v>
      </c>
      <c r="N2">
        <f>IRL!$T$23</f>
        <v>1.0366771506614003</v>
      </c>
      <c r="P2" t="s">
        <v>42</v>
      </c>
      <c r="Q2">
        <v>1000</v>
      </c>
      <c r="R2">
        <f>Q2*1.5/20</f>
        <v>75</v>
      </c>
      <c r="S2">
        <f>IRL!$T$24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IRL!$L$20*1000</f>
        <v>80646.237472699038</v>
      </c>
      <c r="B4">
        <f>IRL!$R$20</f>
        <v>151.0204081632653</v>
      </c>
      <c r="C4">
        <f>IRL!$P$20</f>
        <v>0.84519273027325414</v>
      </c>
      <c r="D4">
        <v>1200</v>
      </c>
      <c r="F4">
        <f>IRL!$L$22*1000</f>
        <v>95414.329497484534</v>
      </c>
      <c r="G4">
        <f>IRL!$R$22</f>
        <v>208.16326530612244</v>
      </c>
      <c r="H4">
        <f>IRL!$P$22</f>
        <v>1.9999320534320246</v>
      </c>
      <c r="I4">
        <v>1500</v>
      </c>
      <c r="K4">
        <f>IRL!$L$23*1000</f>
        <v>105867.6476475586</v>
      </c>
      <c r="L4">
        <f>IRL!$R$23</f>
        <v>208.16326530612244</v>
      </c>
      <c r="M4">
        <f>IRL!$P$23</f>
        <v>2.2790128509089942</v>
      </c>
      <c r="N4">
        <v>1500</v>
      </c>
      <c r="P4">
        <f>IRL!$L$24*1000</f>
        <v>105867.6476475586</v>
      </c>
      <c r="Q4">
        <f>IRL!$R$24</f>
        <v>204.08163265306121</v>
      </c>
      <c r="R4">
        <f>IRL!$P$24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2.4347718528415232</v>
      </c>
      <c r="C7">
        <f t="shared" ref="C7:C27" si="0">(1+(A7/1225)^2)*MAX(1-A7/D$4, 0)</f>
        <v>1</v>
      </c>
      <c r="D7">
        <f>D2*9.81</f>
        <v>11.703125449528232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2.2911547917591899</v>
      </c>
      <c r="C8">
        <f t="shared" si="0"/>
        <v>0.94101416076634725</v>
      </c>
      <c r="D8">
        <f t="shared" ref="D8:D27" si="9">D$7*C8</f>
        <v>11.012806773231089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2.1623684421919798</v>
      </c>
      <c r="C9">
        <f t="shared" si="0"/>
        <v>0.88811953352769679</v>
      </c>
      <c r="D9">
        <f t="shared" si="9"/>
        <v>10.393774315051131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2.0449903322517855</v>
      </c>
      <c r="C10">
        <f t="shared" si="0"/>
        <v>0.83991045397750941</v>
      </c>
      <c r="D10">
        <f t="shared" si="9"/>
        <v>9.8295774092690014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1.9355979900505027</v>
      </c>
      <c r="C11">
        <f>(1+(A11/1225)^2)*MAX(1-A11/D$4, 0)</f>
        <v>0.79498125780924611</v>
      </c>
      <c r="D11">
        <f t="shared" si="9"/>
        <v>9.3037653901653528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1.830768943700027</v>
      </c>
      <c r="C12">
        <f t="shared" si="0"/>
        <v>0.75192628071636824</v>
      </c>
      <c r="D12">
        <f t="shared" si="9"/>
        <v>8.7998875920208377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1.7270807213122525</v>
      </c>
      <c r="C13">
        <f t="shared" si="0"/>
        <v>0.7093398583923366</v>
      </c>
      <c r="D13">
        <f t="shared" si="9"/>
        <v>8.3014933491161056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1.6211108509990753</v>
      </c>
      <c r="C14">
        <f t="shared" si="0"/>
        <v>0.66581632653061229</v>
      </c>
      <c r="D14">
        <f t="shared" si="9"/>
        <v>7.7921319957318076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1.5094368608723896</v>
      </c>
      <c r="C15">
        <f t="shared" si="0"/>
        <v>0.61995002082465644</v>
      </c>
      <c r="D15">
        <f t="shared" si="9"/>
        <v>7.255352866148594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1.3886362790440903</v>
      </c>
      <c r="C16">
        <f t="shared" si="0"/>
        <v>0.57033527696793007</v>
      </c>
      <c r="D16">
        <f t="shared" si="9"/>
        <v>6.674705294647115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1.2552866336260726</v>
      </c>
      <c r="C17">
        <f t="shared" si="0"/>
        <v>0.51556643065389418</v>
      </c>
      <c r="D17">
        <f t="shared" si="9"/>
        <v>6.033738615508021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1.1059654527302316</v>
      </c>
      <c r="C18">
        <f t="shared" si="0"/>
        <v>0.45423781757601001</v>
      </c>
      <c r="D18">
        <f t="shared" si="9"/>
        <v>5.3160021630119649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0.93725026446846216</v>
      </c>
      <c r="C19">
        <f t="shared" si="0"/>
        <v>0.38494377342773844</v>
      </c>
      <c r="D19">
        <f t="shared" si="9"/>
        <v>4.5050452714395952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0.74571859695265941</v>
      </c>
      <c r="C20">
        <f t="shared" si="0"/>
        <v>0.30627863390254062</v>
      </c>
      <c r="D20">
        <f t="shared" si="9"/>
        <v>3.5844172750715635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0.52794797829471796</v>
      </c>
      <c r="C21">
        <f t="shared" si="0"/>
        <v>0.21683673469387754</v>
      </c>
      <c r="D21">
        <f t="shared" si="9"/>
        <v>2.5376675081885196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0.28051593660653323</v>
      </c>
      <c r="C22">
        <f t="shared" si="0"/>
        <v>0.11521241149521033</v>
      </c>
      <c r="D22">
        <f t="shared" si="9"/>
        <v>1.3483453050711149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IRL!$V$12</f>
        <v>1.0706378260240621</v>
      </c>
      <c r="F32" t="s">
        <v>12</v>
      </c>
      <c r="G32">
        <v>2000</v>
      </c>
      <c r="H32">
        <f>G32*1.5/20</f>
        <v>150</v>
      </c>
      <c r="I32">
        <f>IRL!$V$13</f>
        <v>0.9396010660128562</v>
      </c>
      <c r="K32" t="s">
        <v>21</v>
      </c>
      <c r="L32">
        <v>2000</v>
      </c>
      <c r="M32">
        <f>L32*1.5/20</f>
        <v>150</v>
      </c>
      <c r="N32">
        <f>IRL!$V$14</f>
        <v>1.1434507307751924</v>
      </c>
      <c r="P32" t="s">
        <v>22</v>
      </c>
      <c r="Q32">
        <v>2000</v>
      </c>
      <c r="R32">
        <f>Q32*1.5/20</f>
        <v>150</v>
      </c>
      <c r="S32">
        <f>IRL!$V$15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IRL!$L$12*1000</f>
        <v>65255.394579398511</v>
      </c>
      <c r="B34">
        <f>IRL!$R$12</f>
        <v>103.40136054421768</v>
      </c>
      <c r="C34">
        <f>IRL!$P$12</f>
        <v>1.358543902824175</v>
      </c>
      <c r="D34">
        <v>3000</v>
      </c>
      <c r="F34">
        <f>IRL!$L$13*1000</f>
        <v>65255.394579398511</v>
      </c>
      <c r="G34">
        <f>IRL!$R$13</f>
        <v>103.40136054421768</v>
      </c>
      <c r="H34">
        <f>IRL!$P$13</f>
        <v>1.358543902824175</v>
      </c>
      <c r="I34">
        <v>3000</v>
      </c>
      <c r="K34">
        <f>IRL!$L$14*1000</f>
        <v>75619.748319684717</v>
      </c>
      <c r="L34">
        <f>IRL!$R$14</f>
        <v>122.44897959183673</v>
      </c>
      <c r="M34">
        <f>IRL!$P$14</f>
        <v>1.5957373815105271</v>
      </c>
      <c r="N34">
        <v>3000</v>
      </c>
      <c r="P34">
        <f>IRL!$L$15*1000</f>
        <v>79178.324711199282</v>
      </c>
      <c r="Q34">
        <f>IRL!$R$15</f>
        <v>115.19274376417233</v>
      </c>
      <c r="R34">
        <f>IRL!$P$15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1.6501669244995878</v>
      </c>
      <c r="M37">
        <f t="shared" ref="M37:M57" si="21">(1+(K37/1225)^2)*MAX(1-K37/N$34, 0)</f>
        <v>1</v>
      </c>
      <c r="N37">
        <f>N32*9.81</f>
        <v>11.217251668904638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1.591163663163357</v>
      </c>
      <c r="M38">
        <f t="shared" si="21"/>
        <v>0.96424406497292792</v>
      </c>
      <c r="N38">
        <f t="shared" ref="N38:N57" si="29">N$37*M38</f>
        <v>10.816168347048967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1.5742221326806771</v>
      </c>
      <c r="M39">
        <f t="shared" si="21"/>
        <v>0.95397750937109538</v>
      </c>
      <c r="N39">
        <f t="shared" si="29"/>
        <v>10.701005809090409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1.5919196746656268</v>
      </c>
      <c r="M40">
        <f t="shared" si="21"/>
        <v>0.96470220741357771</v>
      </c>
      <c r="N40">
        <f t="shared" si="29"/>
        <v>10.821307446105942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1.6368336307322857</v>
      </c>
      <c r="M41">
        <f t="shared" si="21"/>
        <v>0.99192003331945033</v>
      </c>
      <c r="N41">
        <f t="shared" si="29"/>
        <v>11.126616649172547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1.701541342494733</v>
      </c>
      <c r="M42">
        <f t="shared" si="21"/>
        <v>1.0311328613077884</v>
      </c>
      <c r="N42">
        <f t="shared" si="29"/>
        <v>11.566476809367202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1.7786201515670481</v>
      </c>
      <c r="M43">
        <f t="shared" si="21"/>
        <v>1.0778425655976676</v>
      </c>
      <c r="N43">
        <f t="shared" si="29"/>
        <v>12.090431317766893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1.8606473995633104</v>
      </c>
      <c r="M44">
        <f t="shared" si="21"/>
        <v>1.1275510204081634</v>
      </c>
      <c r="N44">
        <f t="shared" si="29"/>
        <v>12.648023565448597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1.9402004280975993</v>
      </c>
      <c r="M45">
        <f t="shared" si="21"/>
        <v>1.1757600999583506</v>
      </c>
      <c r="N45">
        <f t="shared" si="29"/>
        <v>13.188796943489292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2.0098565787839937</v>
      </c>
      <c r="M46">
        <f t="shared" si="21"/>
        <v>1.2179716784673051</v>
      </c>
      <c r="N46">
        <f t="shared" si="29"/>
        <v>13.662294842965961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2.0621931932365736</v>
      </c>
      <c r="M47">
        <f t="shared" si="21"/>
        <v>1.2496876301541024</v>
      </c>
      <c r="N47">
        <f t="shared" si="29"/>
        <v>14.018060654955587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2.0897876130694168</v>
      </c>
      <c r="M48">
        <f t="shared" si="21"/>
        <v>1.2664098292378174</v>
      </c>
      <c r="N48">
        <f t="shared" si="29"/>
        <v>14.205637770535144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2.0852171798966053</v>
      </c>
      <c r="M49">
        <f t="shared" si="21"/>
        <v>1.263640149937526</v>
      </c>
      <c r="N49">
        <f t="shared" si="29"/>
        <v>14.17456958078162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2.0410592353322157</v>
      </c>
      <c r="M50">
        <f t="shared" si="21"/>
        <v>1.236880466472303</v>
      </c>
      <c r="N50">
        <f t="shared" si="29"/>
        <v>13.874399476771988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1.9498911209903294</v>
      </c>
      <c r="M51">
        <f t="shared" si="21"/>
        <v>1.1816326530612247</v>
      </c>
      <c r="N51">
        <f t="shared" si="29"/>
        <v>13.254670849583237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1.804290178485024</v>
      </c>
      <c r="M52">
        <f t="shared" si="21"/>
        <v>1.0933985839233653</v>
      </c>
      <c r="N52">
        <f t="shared" si="29"/>
        <v>12.264927090292337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1.5968337494303797</v>
      </c>
      <c r="M53">
        <f t="shared" si="21"/>
        <v>0.96768013327780067</v>
      </c>
      <c r="N53">
        <f t="shared" si="29"/>
        <v>10.854711589976272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1.3200991754404763</v>
      </c>
      <c r="M54">
        <f t="shared" si="21"/>
        <v>0.79997917534360707</v>
      </c>
      <c r="N54">
        <f t="shared" si="29"/>
        <v>8.9735677397120313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0.96666379812939163</v>
      </c>
      <c r="M55">
        <f t="shared" si="21"/>
        <v>0.58579758433985818</v>
      </c>
      <c r="N55">
        <f t="shared" si="29"/>
        <v>6.5710389305765791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0.52910495911120725</v>
      </c>
      <c r="M56">
        <f t="shared" si="21"/>
        <v>0.32063723448563125</v>
      </c>
      <c r="N56">
        <f t="shared" si="29"/>
        <v>3.5966685536469147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IRL!$V$7</f>
        <v>1.0562600703127314</v>
      </c>
      <c r="F62" t="s">
        <v>10</v>
      </c>
      <c r="G62">
        <v>2000</v>
      </c>
      <c r="H62">
        <f>G62*1.5/20</f>
        <v>150</v>
      </c>
      <c r="I62">
        <f>IRL!$V$8</f>
        <v>1.093983644252472</v>
      </c>
      <c r="K62" t="s">
        <v>12</v>
      </c>
      <c r="L62">
        <v>2000</v>
      </c>
      <c r="M62">
        <f>L62*1.5/20</f>
        <v>150</v>
      </c>
      <c r="N62">
        <f>IRL!$V$9</f>
        <v>0.89895276698401383</v>
      </c>
      <c r="P62" t="s">
        <v>14</v>
      </c>
      <c r="Q62">
        <v>2000</v>
      </c>
      <c r="R62">
        <f>Q62*1.5/20</f>
        <v>150</v>
      </c>
      <c r="S62">
        <f>IRL!$V$10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IRL!$L$7*1000</f>
        <v>73840.460123927434</v>
      </c>
      <c r="B64">
        <f>IRL!$R$7</f>
        <v>119.72789115646258</v>
      </c>
      <c r="C64">
        <f>IRL!$P$7</f>
        <v>1.5581906195926323</v>
      </c>
      <c r="D64">
        <v>3000</v>
      </c>
      <c r="F64">
        <f>IRL!$L$8*1000</f>
        <v>75619.748319684717</v>
      </c>
      <c r="G64">
        <f>IRL!$R$8</f>
        <v>122.44897959183673</v>
      </c>
      <c r="H64">
        <f>IRL!$P$8</f>
        <v>1.5957373815105271</v>
      </c>
      <c r="I64">
        <v>3000</v>
      </c>
      <c r="K64">
        <f>IRL!$L$9*1000</f>
        <v>65255.394579398511</v>
      </c>
      <c r="L64">
        <f>IRL!$R$9</f>
        <v>103.40136054421768</v>
      </c>
      <c r="M64">
        <f>IRL!$P$9</f>
        <v>1.358543902824175</v>
      </c>
      <c r="N64">
        <v>3000</v>
      </c>
      <c r="P64">
        <f>IRL!$L$10*1000</f>
        <v>79178.324711199282</v>
      </c>
      <c r="Q64">
        <f>IRL!$R$10</f>
        <v>115.19274376417233</v>
      </c>
      <c r="R64">
        <f>IRL!$P$10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IRL!$V$17</f>
        <v>0.68501505641647376</v>
      </c>
      <c r="F92" t="s">
        <v>18</v>
      </c>
      <c r="G92">
        <v>2000</v>
      </c>
      <c r="H92">
        <f>G92*1.5/20</f>
        <v>150</v>
      </c>
      <c r="I92">
        <f>IRL!$V$18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IRL!$L$17*1000</f>
        <v>59606.154557869122</v>
      </c>
      <c r="B94">
        <f>IRL!$R$17</f>
        <v>117.91383219954648</v>
      </c>
      <c r="C94">
        <f>IRL!$P$17</f>
        <v>1.1261256666770461</v>
      </c>
      <c r="D94">
        <v>3000</v>
      </c>
      <c r="F94">
        <f>IRL!$L$18*1000</f>
        <v>74730.104221806076</v>
      </c>
      <c r="G94">
        <f>IRL!$R$18</f>
        <v>113.37868480725623</v>
      </c>
      <c r="H94">
        <f>IRL!$P$18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E305"/>
  <sheetViews>
    <sheetView workbookViewId="0"/>
  </sheetViews>
  <sheetFormatPr defaultRowHeight="16.5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>
        <v>0</v>
      </c>
      <c r="B2">
        <v>8.0000000000000002E-3</v>
      </c>
      <c r="C2">
        <v>1.0000000000000001E-5</v>
      </c>
    </row>
    <row r="4" spans="1:5" x14ac:dyDescent="0.3">
      <c r="A4" t="s">
        <v>31</v>
      </c>
      <c r="C4" t="s">
        <v>27</v>
      </c>
      <c r="D4">
        <v>0.8</v>
      </c>
      <c r="E4">
        <v>1.5</v>
      </c>
    </row>
    <row r="5" spans="1:5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  <c r="E5">
        <f>C5*1.5</f>
        <v>0</v>
      </c>
    </row>
    <row r="6" spans="1:5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  <c r="E6">
        <f t="shared" ref="E6:E69" si="1">C6*1.5</f>
        <v>3.3449074074074076E-2</v>
      </c>
    </row>
    <row r="7" spans="1:5" x14ac:dyDescent="0.3">
      <c r="A7">
        <f t="shared" ref="A7:A70" si="2">A6+10</f>
        <v>20</v>
      </c>
      <c r="B7">
        <f t="shared" ref="B7:B70" si="3">A7/3.6</f>
        <v>5.5555555555555554</v>
      </c>
      <c r="C7">
        <f t="shared" ref="C7:C70" si="4">A$2+B$2*B7+C$2*B7^2</f>
        <v>4.4753086419753091E-2</v>
      </c>
      <c r="D7">
        <f t="shared" si="0"/>
        <v>3.5802469135802477E-2</v>
      </c>
      <c r="E7">
        <f t="shared" si="1"/>
        <v>6.7129629629629636E-2</v>
      </c>
    </row>
    <row r="8" spans="1:5" x14ac:dyDescent="0.3">
      <c r="A8">
        <f t="shared" si="2"/>
        <v>30</v>
      </c>
      <c r="B8">
        <f t="shared" si="3"/>
        <v>8.3333333333333339</v>
      </c>
      <c r="C8">
        <f t="shared" si="4"/>
        <v>6.7361111111111122E-2</v>
      </c>
      <c r="D8">
        <f t="shared" si="0"/>
        <v>5.3888888888888903E-2</v>
      </c>
      <c r="E8">
        <f t="shared" si="1"/>
        <v>0.10104166666666668</v>
      </c>
    </row>
    <row r="9" spans="1:5" x14ac:dyDescent="0.3">
      <c r="A9">
        <f t="shared" si="2"/>
        <v>40</v>
      </c>
      <c r="B9">
        <f t="shared" si="3"/>
        <v>11.111111111111111</v>
      </c>
      <c r="C9">
        <f t="shared" si="4"/>
        <v>9.0123456790123457E-2</v>
      </c>
      <c r="D9">
        <f t="shared" si="0"/>
        <v>7.2098765432098769E-2</v>
      </c>
      <c r="E9">
        <f t="shared" si="1"/>
        <v>0.13518518518518519</v>
      </c>
    </row>
    <row r="10" spans="1:5" x14ac:dyDescent="0.3">
      <c r="A10">
        <f t="shared" si="2"/>
        <v>50</v>
      </c>
      <c r="B10">
        <f t="shared" si="3"/>
        <v>13.888888888888889</v>
      </c>
      <c r="C10">
        <f t="shared" si="4"/>
        <v>0.11304012345679013</v>
      </c>
      <c r="D10">
        <f t="shared" si="0"/>
        <v>9.0432098765432109E-2</v>
      </c>
      <c r="E10">
        <f t="shared" si="1"/>
        <v>0.16956018518518517</v>
      </c>
    </row>
    <row r="11" spans="1:5" x14ac:dyDescent="0.3">
      <c r="A11">
        <f t="shared" si="2"/>
        <v>60</v>
      </c>
      <c r="B11">
        <f t="shared" si="3"/>
        <v>16.666666666666668</v>
      </c>
      <c r="C11">
        <f t="shared" si="4"/>
        <v>0.13611111111111113</v>
      </c>
      <c r="D11">
        <f t="shared" si="0"/>
        <v>0.10888888888888891</v>
      </c>
      <c r="E11">
        <f t="shared" si="1"/>
        <v>0.20416666666666669</v>
      </c>
    </row>
    <row r="12" spans="1:5" x14ac:dyDescent="0.3">
      <c r="A12">
        <f t="shared" si="2"/>
        <v>70</v>
      </c>
      <c r="B12">
        <f t="shared" si="3"/>
        <v>19.444444444444443</v>
      </c>
      <c r="C12">
        <f t="shared" si="4"/>
        <v>0.15933641975308643</v>
      </c>
      <c r="D12">
        <f t="shared" si="0"/>
        <v>0.12746913580246916</v>
      </c>
      <c r="E12">
        <f t="shared" si="1"/>
        <v>0.23900462962962965</v>
      </c>
    </row>
    <row r="13" spans="1:5" x14ac:dyDescent="0.3">
      <c r="A13">
        <f t="shared" si="2"/>
        <v>80</v>
      </c>
      <c r="B13">
        <f t="shared" si="3"/>
        <v>22.222222222222221</v>
      </c>
      <c r="C13">
        <f t="shared" si="4"/>
        <v>0.18271604938271604</v>
      </c>
      <c r="D13">
        <f t="shared" si="0"/>
        <v>0.14617283950617285</v>
      </c>
      <c r="E13">
        <f t="shared" si="1"/>
        <v>0.27407407407407408</v>
      </c>
    </row>
    <row r="14" spans="1:5" x14ac:dyDescent="0.3">
      <c r="A14">
        <f t="shared" si="2"/>
        <v>90</v>
      </c>
      <c r="B14">
        <f t="shared" si="3"/>
        <v>25</v>
      </c>
      <c r="C14">
        <f t="shared" si="4"/>
        <v>0.20625000000000002</v>
      </c>
      <c r="D14">
        <f t="shared" si="0"/>
        <v>0.16500000000000004</v>
      </c>
      <c r="E14">
        <f t="shared" si="1"/>
        <v>0.30937500000000001</v>
      </c>
    </row>
    <row r="15" spans="1:5" x14ac:dyDescent="0.3">
      <c r="A15">
        <f t="shared" si="2"/>
        <v>100</v>
      </c>
      <c r="B15">
        <f t="shared" si="3"/>
        <v>27.777777777777779</v>
      </c>
      <c r="C15">
        <f t="shared" si="4"/>
        <v>0.22993827160493829</v>
      </c>
      <c r="D15">
        <f t="shared" si="0"/>
        <v>0.18395061728395065</v>
      </c>
      <c r="E15">
        <f t="shared" si="1"/>
        <v>0.34490740740740744</v>
      </c>
    </row>
    <row r="16" spans="1:5" x14ac:dyDescent="0.3">
      <c r="A16">
        <f t="shared" si="2"/>
        <v>110</v>
      </c>
      <c r="B16">
        <f t="shared" si="3"/>
        <v>30.555555555555554</v>
      </c>
      <c r="C16">
        <f t="shared" si="4"/>
        <v>0.25378086419753088</v>
      </c>
      <c r="D16">
        <f t="shared" si="0"/>
        <v>0.2030246913580247</v>
      </c>
      <c r="E16">
        <f t="shared" si="1"/>
        <v>0.38067129629629631</v>
      </c>
    </row>
    <row r="17" spans="1:5" x14ac:dyDescent="0.3">
      <c r="A17">
        <f t="shared" si="2"/>
        <v>120</v>
      </c>
      <c r="B17">
        <f t="shared" si="3"/>
        <v>33.333333333333336</v>
      </c>
      <c r="C17">
        <f t="shared" si="4"/>
        <v>0.27777777777777785</v>
      </c>
      <c r="D17">
        <f t="shared" si="0"/>
        <v>0.22222222222222229</v>
      </c>
      <c r="E17">
        <f t="shared" si="1"/>
        <v>0.41666666666666674</v>
      </c>
    </row>
    <row r="18" spans="1:5" x14ac:dyDescent="0.3">
      <c r="A18">
        <f t="shared" si="2"/>
        <v>130</v>
      </c>
      <c r="B18">
        <f t="shared" si="3"/>
        <v>36.111111111111107</v>
      </c>
      <c r="C18">
        <f t="shared" si="4"/>
        <v>0.30192901234567898</v>
      </c>
      <c r="D18">
        <f t="shared" si="0"/>
        <v>0.24154320987654321</v>
      </c>
      <c r="E18">
        <f t="shared" si="1"/>
        <v>0.45289351851851845</v>
      </c>
    </row>
    <row r="19" spans="1:5" x14ac:dyDescent="0.3">
      <c r="A19">
        <f t="shared" si="2"/>
        <v>140</v>
      </c>
      <c r="B19">
        <f t="shared" si="3"/>
        <v>38.888888888888886</v>
      </c>
      <c r="C19">
        <f t="shared" si="4"/>
        <v>0.32623456790123456</v>
      </c>
      <c r="D19">
        <f t="shared" si="0"/>
        <v>0.26098765432098764</v>
      </c>
      <c r="E19">
        <f t="shared" si="1"/>
        <v>0.48935185185185182</v>
      </c>
    </row>
    <row r="20" spans="1:5" x14ac:dyDescent="0.3">
      <c r="A20">
        <f t="shared" si="2"/>
        <v>150</v>
      </c>
      <c r="B20">
        <f t="shared" si="3"/>
        <v>41.666666666666664</v>
      </c>
      <c r="C20">
        <f t="shared" si="4"/>
        <v>0.35069444444444442</v>
      </c>
      <c r="D20">
        <f t="shared" si="0"/>
        <v>0.28055555555555556</v>
      </c>
      <c r="E20">
        <f t="shared" si="1"/>
        <v>0.52604166666666663</v>
      </c>
    </row>
    <row r="21" spans="1:5" x14ac:dyDescent="0.3">
      <c r="A21">
        <f t="shared" si="2"/>
        <v>160</v>
      </c>
      <c r="B21">
        <f t="shared" si="3"/>
        <v>44.444444444444443</v>
      </c>
      <c r="C21">
        <f t="shared" si="4"/>
        <v>0.37530864197530867</v>
      </c>
      <c r="D21">
        <f t="shared" si="0"/>
        <v>0.30024691358024697</v>
      </c>
      <c r="E21">
        <f t="shared" si="1"/>
        <v>0.562962962962963</v>
      </c>
    </row>
    <row r="22" spans="1:5" x14ac:dyDescent="0.3">
      <c r="A22">
        <f t="shared" si="2"/>
        <v>170</v>
      </c>
      <c r="B22">
        <f t="shared" si="3"/>
        <v>47.222222222222221</v>
      </c>
      <c r="C22">
        <f t="shared" si="4"/>
        <v>0.40007716049382713</v>
      </c>
      <c r="D22">
        <f t="shared" si="0"/>
        <v>0.32006172839506175</v>
      </c>
      <c r="E22">
        <f t="shared" si="1"/>
        <v>0.6001157407407407</v>
      </c>
    </row>
    <row r="23" spans="1:5" x14ac:dyDescent="0.3">
      <c r="A23">
        <f t="shared" si="2"/>
        <v>180</v>
      </c>
      <c r="B23">
        <f t="shared" si="3"/>
        <v>50</v>
      </c>
      <c r="C23">
        <f t="shared" si="4"/>
        <v>0.42500000000000004</v>
      </c>
      <c r="D23">
        <f t="shared" si="0"/>
        <v>0.34000000000000008</v>
      </c>
      <c r="E23">
        <f t="shared" si="1"/>
        <v>0.63750000000000007</v>
      </c>
    </row>
    <row r="24" spans="1:5" x14ac:dyDescent="0.3">
      <c r="A24">
        <f t="shared" si="2"/>
        <v>190</v>
      </c>
      <c r="B24">
        <f t="shared" si="3"/>
        <v>52.777777777777779</v>
      </c>
      <c r="C24">
        <f t="shared" si="4"/>
        <v>0.45007716049382718</v>
      </c>
      <c r="D24">
        <f t="shared" si="0"/>
        <v>0.36006172839506179</v>
      </c>
      <c r="E24">
        <f t="shared" si="1"/>
        <v>0.67511574074074077</v>
      </c>
    </row>
    <row r="25" spans="1:5" x14ac:dyDescent="0.3">
      <c r="A25">
        <f t="shared" si="2"/>
        <v>200</v>
      </c>
      <c r="B25">
        <f t="shared" si="3"/>
        <v>55.555555555555557</v>
      </c>
      <c r="C25">
        <f t="shared" si="4"/>
        <v>0.4753086419753087</v>
      </c>
      <c r="D25">
        <f t="shared" si="0"/>
        <v>0.38024691358024698</v>
      </c>
      <c r="E25">
        <f t="shared" si="1"/>
        <v>0.71296296296296302</v>
      </c>
    </row>
    <row r="26" spans="1:5" x14ac:dyDescent="0.3">
      <c r="A26">
        <f t="shared" si="2"/>
        <v>210</v>
      </c>
      <c r="B26">
        <f t="shared" si="3"/>
        <v>58.333333333333329</v>
      </c>
      <c r="C26">
        <f t="shared" si="4"/>
        <v>0.50069444444444444</v>
      </c>
      <c r="D26">
        <f t="shared" si="0"/>
        <v>0.40055555555555555</v>
      </c>
      <c r="E26">
        <f t="shared" si="1"/>
        <v>0.75104166666666661</v>
      </c>
    </row>
    <row r="27" spans="1:5" x14ac:dyDescent="0.3">
      <c r="A27">
        <f t="shared" si="2"/>
        <v>220</v>
      </c>
      <c r="B27">
        <f t="shared" si="3"/>
        <v>61.111111111111107</v>
      </c>
      <c r="C27">
        <f t="shared" si="4"/>
        <v>0.52623456790123457</v>
      </c>
      <c r="D27">
        <f t="shared" si="0"/>
        <v>0.42098765432098767</v>
      </c>
      <c r="E27">
        <f t="shared" si="1"/>
        <v>0.78935185185185186</v>
      </c>
    </row>
    <row r="28" spans="1:5" x14ac:dyDescent="0.3">
      <c r="A28">
        <f t="shared" si="2"/>
        <v>230</v>
      </c>
      <c r="B28">
        <f t="shared" si="3"/>
        <v>63.888888888888886</v>
      </c>
      <c r="C28">
        <f t="shared" si="4"/>
        <v>0.55192901234567893</v>
      </c>
      <c r="D28">
        <f t="shared" si="0"/>
        <v>0.44154320987654316</v>
      </c>
      <c r="E28">
        <f t="shared" si="1"/>
        <v>0.82789351851851833</v>
      </c>
    </row>
    <row r="29" spans="1:5" x14ac:dyDescent="0.3">
      <c r="A29">
        <f t="shared" si="2"/>
        <v>240</v>
      </c>
      <c r="B29">
        <f t="shared" si="3"/>
        <v>66.666666666666671</v>
      </c>
      <c r="C29">
        <f t="shared" si="4"/>
        <v>0.57777777777777795</v>
      </c>
      <c r="D29">
        <f t="shared" si="0"/>
        <v>0.46222222222222237</v>
      </c>
      <c r="E29">
        <f t="shared" si="1"/>
        <v>0.86666666666666692</v>
      </c>
    </row>
    <row r="30" spans="1:5" x14ac:dyDescent="0.3">
      <c r="A30">
        <f t="shared" si="2"/>
        <v>250</v>
      </c>
      <c r="B30">
        <f t="shared" si="3"/>
        <v>69.444444444444443</v>
      </c>
      <c r="C30">
        <f t="shared" si="4"/>
        <v>0.60378086419753085</v>
      </c>
      <c r="D30">
        <f t="shared" si="0"/>
        <v>0.48302469135802473</v>
      </c>
      <c r="E30">
        <f t="shared" si="1"/>
        <v>0.90567129629629628</v>
      </c>
    </row>
    <row r="31" spans="1:5" x14ac:dyDescent="0.3">
      <c r="A31">
        <f t="shared" si="2"/>
        <v>260</v>
      </c>
      <c r="B31">
        <f t="shared" si="3"/>
        <v>72.222222222222214</v>
      </c>
      <c r="C31">
        <f t="shared" si="4"/>
        <v>0.6299382716049382</v>
      </c>
      <c r="D31">
        <f t="shared" si="0"/>
        <v>0.50395061728395063</v>
      </c>
      <c r="E31">
        <f t="shared" si="1"/>
        <v>0.94490740740740731</v>
      </c>
    </row>
    <row r="32" spans="1:5" x14ac:dyDescent="0.3">
      <c r="A32">
        <f t="shared" si="2"/>
        <v>270</v>
      </c>
      <c r="B32">
        <f t="shared" si="3"/>
        <v>75</v>
      </c>
      <c r="C32">
        <f t="shared" si="4"/>
        <v>0.65625</v>
      </c>
      <c r="D32">
        <f t="shared" si="0"/>
        <v>0.52500000000000002</v>
      </c>
      <c r="E32">
        <f t="shared" si="1"/>
        <v>0.984375</v>
      </c>
    </row>
    <row r="33" spans="1:5" x14ac:dyDescent="0.3">
      <c r="A33">
        <f t="shared" si="2"/>
        <v>280</v>
      </c>
      <c r="B33">
        <f t="shared" si="3"/>
        <v>77.777777777777771</v>
      </c>
      <c r="C33">
        <f t="shared" si="4"/>
        <v>0.68271604938271602</v>
      </c>
      <c r="D33">
        <f t="shared" si="0"/>
        <v>0.54617283950617279</v>
      </c>
      <c r="E33">
        <f t="shared" si="1"/>
        <v>1.0240740740740741</v>
      </c>
    </row>
    <row r="34" spans="1:5" x14ac:dyDescent="0.3">
      <c r="A34">
        <f t="shared" si="2"/>
        <v>290</v>
      </c>
      <c r="B34">
        <f t="shared" si="3"/>
        <v>80.555555555555557</v>
      </c>
      <c r="C34">
        <f t="shared" si="4"/>
        <v>0.70933641975308648</v>
      </c>
      <c r="D34">
        <f t="shared" si="0"/>
        <v>0.56746913580246916</v>
      </c>
      <c r="E34">
        <f t="shared" si="1"/>
        <v>1.0640046296296297</v>
      </c>
    </row>
    <row r="35" spans="1:5" x14ac:dyDescent="0.3">
      <c r="A35">
        <f t="shared" si="2"/>
        <v>300</v>
      </c>
      <c r="B35">
        <f t="shared" si="3"/>
        <v>83.333333333333329</v>
      </c>
      <c r="C35">
        <f t="shared" si="4"/>
        <v>0.73611111111111105</v>
      </c>
      <c r="D35">
        <f t="shared" si="0"/>
        <v>0.58888888888888891</v>
      </c>
      <c r="E35">
        <f t="shared" si="1"/>
        <v>1.1041666666666665</v>
      </c>
    </row>
    <row r="36" spans="1:5" x14ac:dyDescent="0.3">
      <c r="A36">
        <f t="shared" si="2"/>
        <v>310</v>
      </c>
      <c r="B36">
        <f t="shared" si="3"/>
        <v>86.111111111111114</v>
      </c>
      <c r="C36">
        <f t="shared" si="4"/>
        <v>0.76304012345679018</v>
      </c>
      <c r="D36">
        <f t="shared" si="0"/>
        <v>0.61043209876543214</v>
      </c>
      <c r="E36">
        <f t="shared" si="1"/>
        <v>1.1445601851851852</v>
      </c>
    </row>
    <row r="37" spans="1:5" x14ac:dyDescent="0.3">
      <c r="A37">
        <f t="shared" si="2"/>
        <v>320</v>
      </c>
      <c r="B37">
        <f t="shared" si="3"/>
        <v>88.888888888888886</v>
      </c>
      <c r="C37">
        <f t="shared" si="4"/>
        <v>0.79012345679012352</v>
      </c>
      <c r="D37">
        <f t="shared" si="0"/>
        <v>0.63209876543209886</v>
      </c>
      <c r="E37">
        <f t="shared" si="1"/>
        <v>1.1851851851851853</v>
      </c>
    </row>
    <row r="38" spans="1:5" x14ac:dyDescent="0.3">
      <c r="A38">
        <f t="shared" si="2"/>
        <v>330</v>
      </c>
      <c r="B38">
        <f t="shared" si="3"/>
        <v>91.666666666666671</v>
      </c>
      <c r="C38">
        <f t="shared" si="4"/>
        <v>0.8173611111111112</v>
      </c>
      <c r="D38">
        <f t="shared" si="0"/>
        <v>0.65388888888888896</v>
      </c>
      <c r="E38">
        <f t="shared" si="1"/>
        <v>1.2260416666666667</v>
      </c>
    </row>
    <row r="39" spans="1:5" x14ac:dyDescent="0.3">
      <c r="A39">
        <f t="shared" si="2"/>
        <v>340</v>
      </c>
      <c r="B39">
        <f t="shared" si="3"/>
        <v>94.444444444444443</v>
      </c>
      <c r="C39">
        <f t="shared" si="4"/>
        <v>0.84475308641975311</v>
      </c>
      <c r="D39">
        <f t="shared" si="0"/>
        <v>0.67580246913580255</v>
      </c>
      <c r="E39">
        <f t="shared" si="1"/>
        <v>1.2671296296296297</v>
      </c>
    </row>
    <row r="40" spans="1:5" x14ac:dyDescent="0.3">
      <c r="A40">
        <f t="shared" si="2"/>
        <v>350</v>
      </c>
      <c r="B40">
        <f t="shared" si="3"/>
        <v>97.222222222222214</v>
      </c>
      <c r="C40">
        <f t="shared" si="4"/>
        <v>0.87229938271604923</v>
      </c>
      <c r="D40">
        <f t="shared" si="0"/>
        <v>0.69783950617283941</v>
      </c>
      <c r="E40">
        <f t="shared" si="1"/>
        <v>1.308449074074074</v>
      </c>
    </row>
    <row r="41" spans="1:5" x14ac:dyDescent="0.3">
      <c r="A41">
        <f t="shared" si="2"/>
        <v>360</v>
      </c>
      <c r="B41">
        <f t="shared" si="3"/>
        <v>100</v>
      </c>
      <c r="C41">
        <f t="shared" si="4"/>
        <v>0.9</v>
      </c>
      <c r="D41">
        <f t="shared" si="0"/>
        <v>0.72000000000000008</v>
      </c>
      <c r="E41">
        <f t="shared" si="1"/>
        <v>1.35</v>
      </c>
    </row>
    <row r="42" spans="1:5" x14ac:dyDescent="0.3">
      <c r="A42">
        <f t="shared" si="2"/>
        <v>370</v>
      </c>
      <c r="B42">
        <f t="shared" si="3"/>
        <v>102.77777777777777</v>
      </c>
      <c r="C42">
        <f t="shared" si="4"/>
        <v>0.92785493827160492</v>
      </c>
      <c r="D42">
        <f t="shared" si="0"/>
        <v>0.74228395061728403</v>
      </c>
      <c r="E42">
        <f t="shared" si="1"/>
        <v>1.3917824074074074</v>
      </c>
    </row>
    <row r="43" spans="1:5" x14ac:dyDescent="0.3">
      <c r="A43">
        <f t="shared" si="2"/>
        <v>380</v>
      </c>
      <c r="B43">
        <f t="shared" si="3"/>
        <v>105.55555555555556</v>
      </c>
      <c r="C43">
        <f t="shared" si="4"/>
        <v>0.95586419753086416</v>
      </c>
      <c r="D43">
        <f t="shared" si="0"/>
        <v>0.76469135802469135</v>
      </c>
      <c r="E43">
        <f t="shared" si="1"/>
        <v>1.4337962962962962</v>
      </c>
    </row>
    <row r="44" spans="1:5" x14ac:dyDescent="0.3">
      <c r="A44">
        <f t="shared" si="2"/>
        <v>390</v>
      </c>
      <c r="B44">
        <f t="shared" si="3"/>
        <v>108.33333333333333</v>
      </c>
      <c r="C44">
        <f t="shared" si="4"/>
        <v>0.98402777777777783</v>
      </c>
      <c r="D44">
        <f t="shared" si="0"/>
        <v>0.78722222222222227</v>
      </c>
      <c r="E44">
        <f t="shared" si="1"/>
        <v>1.4760416666666667</v>
      </c>
    </row>
    <row r="45" spans="1:5" x14ac:dyDescent="0.3">
      <c r="A45">
        <f t="shared" si="2"/>
        <v>400</v>
      </c>
      <c r="B45">
        <f t="shared" si="3"/>
        <v>111.11111111111111</v>
      </c>
      <c r="C45">
        <f t="shared" si="4"/>
        <v>1.0123456790123457</v>
      </c>
      <c r="D45">
        <f t="shared" si="0"/>
        <v>0.80987654320987668</v>
      </c>
      <c r="E45">
        <f t="shared" si="1"/>
        <v>1.5185185185185186</v>
      </c>
    </row>
    <row r="46" spans="1:5" x14ac:dyDescent="0.3">
      <c r="A46">
        <f t="shared" si="2"/>
        <v>410</v>
      </c>
      <c r="B46">
        <f t="shared" si="3"/>
        <v>113.88888888888889</v>
      </c>
      <c r="C46">
        <f t="shared" si="4"/>
        <v>1.040817901234568</v>
      </c>
      <c r="D46">
        <f t="shared" si="0"/>
        <v>0.83265432098765446</v>
      </c>
      <c r="E46">
        <f t="shared" si="1"/>
        <v>1.5612268518518519</v>
      </c>
    </row>
    <row r="47" spans="1:5" x14ac:dyDescent="0.3">
      <c r="A47">
        <f t="shared" si="2"/>
        <v>420</v>
      </c>
      <c r="B47">
        <f t="shared" si="3"/>
        <v>116.66666666666666</v>
      </c>
      <c r="C47">
        <f t="shared" si="4"/>
        <v>1.0694444444444444</v>
      </c>
      <c r="D47">
        <f t="shared" si="0"/>
        <v>0.85555555555555562</v>
      </c>
      <c r="E47">
        <f t="shared" si="1"/>
        <v>1.6041666666666665</v>
      </c>
    </row>
    <row r="48" spans="1:5" x14ac:dyDescent="0.3">
      <c r="A48">
        <f t="shared" si="2"/>
        <v>430</v>
      </c>
      <c r="B48">
        <f t="shared" si="3"/>
        <v>119.44444444444444</v>
      </c>
      <c r="C48">
        <f t="shared" si="4"/>
        <v>1.0982253086419753</v>
      </c>
      <c r="D48">
        <f t="shared" si="0"/>
        <v>0.87858024691358028</v>
      </c>
      <c r="E48">
        <f t="shared" si="1"/>
        <v>1.647337962962963</v>
      </c>
    </row>
    <row r="49" spans="1:5" x14ac:dyDescent="0.3">
      <c r="A49">
        <f t="shared" si="2"/>
        <v>440</v>
      </c>
      <c r="B49">
        <f t="shared" si="3"/>
        <v>122.22222222222221</v>
      </c>
      <c r="C49">
        <f t="shared" si="4"/>
        <v>1.1271604938271604</v>
      </c>
      <c r="D49">
        <f t="shared" si="0"/>
        <v>0.90172839506172842</v>
      </c>
      <c r="E49">
        <f t="shared" si="1"/>
        <v>1.6907407407407407</v>
      </c>
    </row>
    <row r="50" spans="1:5" x14ac:dyDescent="0.3">
      <c r="A50">
        <f t="shared" si="2"/>
        <v>450</v>
      </c>
      <c r="B50">
        <f t="shared" si="3"/>
        <v>125</v>
      </c>
      <c r="C50">
        <f t="shared" si="4"/>
        <v>1.15625</v>
      </c>
      <c r="D50">
        <f t="shared" si="0"/>
        <v>0.92500000000000004</v>
      </c>
      <c r="E50">
        <f t="shared" si="1"/>
        <v>1.734375</v>
      </c>
    </row>
    <row r="51" spans="1:5" x14ac:dyDescent="0.3">
      <c r="A51">
        <f t="shared" si="2"/>
        <v>460</v>
      </c>
      <c r="B51">
        <f t="shared" si="3"/>
        <v>127.77777777777777</v>
      </c>
      <c r="C51">
        <f t="shared" si="4"/>
        <v>1.1854938271604938</v>
      </c>
      <c r="D51">
        <f t="shared" si="0"/>
        <v>0.94839506172839505</v>
      </c>
      <c r="E51">
        <f t="shared" si="1"/>
        <v>1.7782407407407406</v>
      </c>
    </row>
    <row r="52" spans="1:5" x14ac:dyDescent="0.3">
      <c r="A52">
        <f t="shared" si="2"/>
        <v>470</v>
      </c>
      <c r="B52">
        <f t="shared" si="3"/>
        <v>130.55555555555554</v>
      </c>
      <c r="C52">
        <f t="shared" si="4"/>
        <v>1.2148919753086418</v>
      </c>
      <c r="D52">
        <f t="shared" si="0"/>
        <v>0.97191358024691343</v>
      </c>
      <c r="E52">
        <f t="shared" si="1"/>
        <v>1.8223379629629628</v>
      </c>
    </row>
    <row r="53" spans="1:5" x14ac:dyDescent="0.3">
      <c r="A53">
        <f t="shared" si="2"/>
        <v>480</v>
      </c>
      <c r="B53">
        <f t="shared" si="3"/>
        <v>133.33333333333334</v>
      </c>
      <c r="C53">
        <f t="shared" si="4"/>
        <v>1.2444444444444447</v>
      </c>
      <c r="D53">
        <f t="shared" si="0"/>
        <v>0.99555555555555575</v>
      </c>
      <c r="E53">
        <f t="shared" si="1"/>
        <v>1.8666666666666671</v>
      </c>
    </row>
    <row r="54" spans="1:5" x14ac:dyDescent="0.3">
      <c r="A54">
        <f t="shared" si="2"/>
        <v>490</v>
      </c>
      <c r="B54">
        <f t="shared" si="3"/>
        <v>136.11111111111111</v>
      </c>
      <c r="C54">
        <f t="shared" si="4"/>
        <v>1.2741512345679014</v>
      </c>
      <c r="D54">
        <f t="shared" si="0"/>
        <v>1.0193209876543212</v>
      </c>
      <c r="E54">
        <f t="shared" si="1"/>
        <v>1.911226851851852</v>
      </c>
    </row>
    <row r="55" spans="1:5" x14ac:dyDescent="0.3">
      <c r="A55">
        <f t="shared" si="2"/>
        <v>500</v>
      </c>
      <c r="B55">
        <f t="shared" si="3"/>
        <v>138.88888888888889</v>
      </c>
      <c r="C55">
        <f t="shared" si="4"/>
        <v>1.3040123456790125</v>
      </c>
      <c r="D55">
        <f t="shared" si="0"/>
        <v>1.0432098765432101</v>
      </c>
      <c r="E55">
        <f t="shared" si="1"/>
        <v>1.9560185185185186</v>
      </c>
    </row>
    <row r="56" spans="1:5" x14ac:dyDescent="0.3">
      <c r="A56">
        <f t="shared" si="2"/>
        <v>510</v>
      </c>
      <c r="B56">
        <f t="shared" si="3"/>
        <v>141.66666666666666</v>
      </c>
      <c r="C56">
        <f t="shared" si="4"/>
        <v>1.3340277777777778</v>
      </c>
      <c r="D56">
        <f t="shared" si="0"/>
        <v>1.0672222222222223</v>
      </c>
      <c r="E56">
        <f t="shared" si="1"/>
        <v>2.0010416666666666</v>
      </c>
    </row>
    <row r="57" spans="1:5" x14ac:dyDescent="0.3">
      <c r="A57">
        <f t="shared" si="2"/>
        <v>520</v>
      </c>
      <c r="B57">
        <f t="shared" si="3"/>
        <v>144.44444444444443</v>
      </c>
      <c r="C57">
        <f t="shared" si="4"/>
        <v>1.3641975308641974</v>
      </c>
      <c r="D57">
        <f t="shared" si="0"/>
        <v>1.0913580246913579</v>
      </c>
      <c r="E57">
        <f t="shared" si="1"/>
        <v>2.0462962962962958</v>
      </c>
    </row>
    <row r="58" spans="1:5" x14ac:dyDescent="0.3">
      <c r="A58">
        <f t="shared" si="2"/>
        <v>530</v>
      </c>
      <c r="B58">
        <f t="shared" si="3"/>
        <v>147.22222222222223</v>
      </c>
      <c r="C58">
        <f t="shared" si="4"/>
        <v>1.3945216049382716</v>
      </c>
      <c r="D58">
        <f t="shared" si="0"/>
        <v>1.1156172839506173</v>
      </c>
      <c r="E58">
        <f t="shared" si="1"/>
        <v>2.0917824074074076</v>
      </c>
    </row>
    <row r="59" spans="1:5" x14ac:dyDescent="0.3">
      <c r="A59">
        <f t="shared" si="2"/>
        <v>540</v>
      </c>
      <c r="B59">
        <f t="shared" si="3"/>
        <v>150</v>
      </c>
      <c r="C59">
        <f t="shared" si="4"/>
        <v>1.425</v>
      </c>
      <c r="D59">
        <f t="shared" si="0"/>
        <v>1.1400000000000001</v>
      </c>
      <c r="E59">
        <f t="shared" si="1"/>
        <v>2.1375000000000002</v>
      </c>
    </row>
    <row r="60" spans="1:5" x14ac:dyDescent="0.3">
      <c r="A60">
        <f t="shared" si="2"/>
        <v>550</v>
      </c>
      <c r="B60">
        <f t="shared" si="3"/>
        <v>152.77777777777777</v>
      </c>
      <c r="C60">
        <f t="shared" si="4"/>
        <v>1.4556327160493825</v>
      </c>
      <c r="D60">
        <f t="shared" si="0"/>
        <v>1.1645061728395061</v>
      </c>
      <c r="E60">
        <f t="shared" si="1"/>
        <v>2.1834490740740735</v>
      </c>
    </row>
    <row r="61" spans="1:5" x14ac:dyDescent="0.3">
      <c r="A61">
        <f t="shared" si="2"/>
        <v>560</v>
      </c>
      <c r="B61">
        <f t="shared" si="3"/>
        <v>155.55555555555554</v>
      </c>
      <c r="C61">
        <f t="shared" si="4"/>
        <v>1.4864197530864198</v>
      </c>
      <c r="D61">
        <f t="shared" si="0"/>
        <v>1.1891358024691359</v>
      </c>
      <c r="E61">
        <f t="shared" si="1"/>
        <v>2.2296296296296299</v>
      </c>
    </row>
    <row r="62" spans="1:5" x14ac:dyDescent="0.3">
      <c r="A62">
        <f t="shared" si="2"/>
        <v>570</v>
      </c>
      <c r="B62">
        <f t="shared" si="3"/>
        <v>158.33333333333334</v>
      </c>
      <c r="C62">
        <f t="shared" si="4"/>
        <v>1.5173611111111114</v>
      </c>
      <c r="D62">
        <f t="shared" si="0"/>
        <v>1.2138888888888892</v>
      </c>
      <c r="E62">
        <f t="shared" si="1"/>
        <v>2.276041666666667</v>
      </c>
    </row>
    <row r="63" spans="1:5" x14ac:dyDescent="0.3">
      <c r="A63">
        <f t="shared" si="2"/>
        <v>580</v>
      </c>
      <c r="B63">
        <f t="shared" si="3"/>
        <v>161.11111111111111</v>
      </c>
      <c r="C63">
        <f t="shared" si="4"/>
        <v>1.5484567901234569</v>
      </c>
      <c r="D63">
        <f t="shared" si="0"/>
        <v>1.2387654320987656</v>
      </c>
      <c r="E63">
        <f t="shared" si="1"/>
        <v>2.3226851851851853</v>
      </c>
    </row>
    <row r="64" spans="1:5" x14ac:dyDescent="0.3">
      <c r="A64">
        <f t="shared" si="2"/>
        <v>590</v>
      </c>
      <c r="B64">
        <f t="shared" si="3"/>
        <v>163.88888888888889</v>
      </c>
      <c r="C64">
        <f t="shared" si="4"/>
        <v>1.5797067901234567</v>
      </c>
      <c r="D64">
        <f t="shared" si="0"/>
        <v>1.2637654320987655</v>
      </c>
      <c r="E64">
        <f t="shared" si="1"/>
        <v>2.3695601851851853</v>
      </c>
    </row>
    <row r="65" spans="1:5" x14ac:dyDescent="0.3">
      <c r="A65">
        <f t="shared" si="2"/>
        <v>600</v>
      </c>
      <c r="B65">
        <f t="shared" si="3"/>
        <v>166.66666666666666</v>
      </c>
      <c r="C65">
        <f t="shared" si="4"/>
        <v>1.6111111111111109</v>
      </c>
      <c r="D65">
        <f t="shared" si="0"/>
        <v>1.2888888888888888</v>
      </c>
      <c r="E65">
        <f t="shared" si="1"/>
        <v>2.4166666666666665</v>
      </c>
    </row>
    <row r="66" spans="1:5" x14ac:dyDescent="0.3">
      <c r="A66">
        <f t="shared" si="2"/>
        <v>610</v>
      </c>
      <c r="B66">
        <f t="shared" si="3"/>
        <v>169.44444444444443</v>
      </c>
      <c r="C66">
        <f t="shared" si="4"/>
        <v>1.6426697530864196</v>
      </c>
      <c r="D66">
        <f t="shared" si="0"/>
        <v>1.3141358024691359</v>
      </c>
      <c r="E66">
        <f t="shared" si="1"/>
        <v>2.4640046296296294</v>
      </c>
    </row>
    <row r="67" spans="1:5" x14ac:dyDescent="0.3">
      <c r="A67">
        <f t="shared" si="2"/>
        <v>620</v>
      </c>
      <c r="B67">
        <f t="shared" si="3"/>
        <v>172.22222222222223</v>
      </c>
      <c r="C67">
        <f t="shared" si="4"/>
        <v>1.6743827160493827</v>
      </c>
      <c r="D67">
        <f t="shared" si="0"/>
        <v>1.3395061728395063</v>
      </c>
      <c r="E67">
        <f t="shared" si="1"/>
        <v>2.511574074074074</v>
      </c>
    </row>
    <row r="68" spans="1:5" x14ac:dyDescent="0.3">
      <c r="A68">
        <f t="shared" si="2"/>
        <v>630</v>
      </c>
      <c r="B68">
        <f t="shared" si="3"/>
        <v>175</v>
      </c>
      <c r="C68">
        <f t="shared" si="4"/>
        <v>1.7062500000000003</v>
      </c>
      <c r="D68">
        <f t="shared" si="0"/>
        <v>1.3650000000000002</v>
      </c>
      <c r="E68">
        <f t="shared" si="1"/>
        <v>2.5593750000000002</v>
      </c>
    </row>
    <row r="69" spans="1:5" x14ac:dyDescent="0.3">
      <c r="A69">
        <f t="shared" si="2"/>
        <v>640</v>
      </c>
      <c r="B69">
        <f t="shared" si="3"/>
        <v>177.77777777777777</v>
      </c>
      <c r="C69">
        <f t="shared" si="4"/>
        <v>1.7382716049382716</v>
      </c>
      <c r="D69">
        <f t="shared" si="0"/>
        <v>1.3906172839506175</v>
      </c>
      <c r="E69">
        <f t="shared" si="1"/>
        <v>2.6074074074074076</v>
      </c>
    </row>
    <row r="70" spans="1:5" x14ac:dyDescent="0.3">
      <c r="A70">
        <f t="shared" si="2"/>
        <v>650</v>
      </c>
      <c r="B70">
        <f t="shared" si="3"/>
        <v>180.55555555555554</v>
      </c>
      <c r="C70">
        <f t="shared" si="4"/>
        <v>1.7704475308641974</v>
      </c>
      <c r="D70">
        <f t="shared" ref="D70:D133" si="5">C70*0.8</f>
        <v>1.4163580246913581</v>
      </c>
      <c r="E70">
        <f t="shared" ref="E70:E133" si="6">C70*1.5</f>
        <v>2.6556712962962958</v>
      </c>
    </row>
    <row r="71" spans="1:5" x14ac:dyDescent="0.3">
      <c r="A71">
        <f t="shared" ref="A71:A134" si="7">A70+10</f>
        <v>660</v>
      </c>
      <c r="B71">
        <f t="shared" ref="B71:B134" si="8">A71/3.6</f>
        <v>183.33333333333334</v>
      </c>
      <c r="C71">
        <f t="shared" ref="C71:C134" si="9">A$2+B$2*B71+C$2*B71^2</f>
        <v>1.802777777777778</v>
      </c>
      <c r="D71">
        <f t="shared" si="5"/>
        <v>1.4422222222222225</v>
      </c>
      <c r="E71">
        <f t="shared" si="6"/>
        <v>2.7041666666666671</v>
      </c>
    </row>
    <row r="72" spans="1:5" x14ac:dyDescent="0.3">
      <c r="A72">
        <f t="shared" si="7"/>
        <v>670</v>
      </c>
      <c r="B72">
        <f t="shared" si="8"/>
        <v>186.11111111111111</v>
      </c>
      <c r="C72">
        <f t="shared" si="9"/>
        <v>1.8352623456790125</v>
      </c>
      <c r="D72">
        <f t="shared" si="5"/>
        <v>1.4682098765432101</v>
      </c>
      <c r="E72">
        <f t="shared" si="6"/>
        <v>2.7528935185185186</v>
      </c>
    </row>
    <row r="73" spans="1:5" x14ac:dyDescent="0.3">
      <c r="A73">
        <f t="shared" si="7"/>
        <v>680</v>
      </c>
      <c r="B73">
        <f t="shared" si="8"/>
        <v>188.88888888888889</v>
      </c>
      <c r="C73">
        <f t="shared" si="9"/>
        <v>1.8679012345679011</v>
      </c>
      <c r="D73">
        <f t="shared" si="5"/>
        <v>1.4943209876543211</v>
      </c>
      <c r="E73">
        <f t="shared" si="6"/>
        <v>2.8018518518518518</v>
      </c>
    </row>
    <row r="74" spans="1:5" x14ac:dyDescent="0.3">
      <c r="A74">
        <f t="shared" si="7"/>
        <v>690</v>
      </c>
      <c r="B74">
        <f t="shared" si="8"/>
        <v>191.66666666666666</v>
      </c>
      <c r="C74">
        <f t="shared" si="9"/>
        <v>1.9006944444444445</v>
      </c>
      <c r="D74">
        <f t="shared" si="5"/>
        <v>1.5205555555555557</v>
      </c>
      <c r="E74">
        <f t="shared" si="6"/>
        <v>2.8510416666666667</v>
      </c>
    </row>
    <row r="75" spans="1:5" x14ac:dyDescent="0.3">
      <c r="A75">
        <f t="shared" si="7"/>
        <v>700</v>
      </c>
      <c r="B75">
        <f t="shared" si="8"/>
        <v>194.44444444444443</v>
      </c>
      <c r="C75">
        <f t="shared" si="9"/>
        <v>1.9336419753086418</v>
      </c>
      <c r="D75">
        <f t="shared" si="5"/>
        <v>1.5469135802469136</v>
      </c>
      <c r="E75">
        <f t="shared" si="6"/>
        <v>2.9004629629629628</v>
      </c>
    </row>
    <row r="76" spans="1:5" x14ac:dyDescent="0.3">
      <c r="A76">
        <f t="shared" si="7"/>
        <v>710</v>
      </c>
      <c r="B76">
        <f t="shared" si="8"/>
        <v>197.22222222222223</v>
      </c>
      <c r="C76">
        <f t="shared" si="9"/>
        <v>1.966743827160494</v>
      </c>
      <c r="D76">
        <f t="shared" si="5"/>
        <v>1.5733950617283954</v>
      </c>
      <c r="E76">
        <f t="shared" si="6"/>
        <v>2.950115740740741</v>
      </c>
    </row>
    <row r="77" spans="1:5" x14ac:dyDescent="0.3">
      <c r="A77">
        <f t="shared" si="7"/>
        <v>720</v>
      </c>
      <c r="B77">
        <f t="shared" si="8"/>
        <v>200</v>
      </c>
      <c r="C77">
        <f t="shared" si="9"/>
        <v>2</v>
      </c>
      <c r="D77">
        <f t="shared" si="5"/>
        <v>1.6</v>
      </c>
      <c r="E77">
        <f t="shared" si="6"/>
        <v>3</v>
      </c>
    </row>
    <row r="78" spans="1:5" x14ac:dyDescent="0.3">
      <c r="A78">
        <f t="shared" si="7"/>
        <v>730</v>
      </c>
      <c r="B78">
        <f t="shared" si="8"/>
        <v>202.77777777777777</v>
      </c>
      <c r="C78">
        <f t="shared" si="9"/>
        <v>2.0334104938271604</v>
      </c>
      <c r="D78">
        <f t="shared" si="5"/>
        <v>1.6267283950617284</v>
      </c>
      <c r="E78">
        <f t="shared" si="6"/>
        <v>3.0501157407407407</v>
      </c>
    </row>
    <row r="79" spans="1:5" x14ac:dyDescent="0.3">
      <c r="A79">
        <f t="shared" si="7"/>
        <v>740</v>
      </c>
      <c r="B79">
        <f t="shared" si="8"/>
        <v>205.55555555555554</v>
      </c>
      <c r="C79">
        <f t="shared" si="9"/>
        <v>2.0669753086419753</v>
      </c>
      <c r="D79">
        <f t="shared" si="5"/>
        <v>1.6535802469135803</v>
      </c>
      <c r="E79">
        <f t="shared" si="6"/>
        <v>3.100462962962963</v>
      </c>
    </row>
    <row r="80" spans="1:5" x14ac:dyDescent="0.3">
      <c r="A80">
        <f t="shared" si="7"/>
        <v>750</v>
      </c>
      <c r="B80">
        <f t="shared" si="8"/>
        <v>208.33333333333331</v>
      </c>
      <c r="C80">
        <f t="shared" si="9"/>
        <v>2.1006944444444442</v>
      </c>
      <c r="D80">
        <f t="shared" si="5"/>
        <v>1.6805555555555554</v>
      </c>
      <c r="E80">
        <f t="shared" si="6"/>
        <v>3.1510416666666661</v>
      </c>
    </row>
    <row r="81" spans="1:5" x14ac:dyDescent="0.3">
      <c r="A81">
        <f t="shared" si="7"/>
        <v>760</v>
      </c>
      <c r="B81">
        <f t="shared" si="8"/>
        <v>211.11111111111111</v>
      </c>
      <c r="C81">
        <f t="shared" si="9"/>
        <v>2.134567901234568</v>
      </c>
      <c r="D81">
        <f t="shared" si="5"/>
        <v>1.7076543209876545</v>
      </c>
      <c r="E81">
        <f t="shared" si="6"/>
        <v>3.2018518518518517</v>
      </c>
    </row>
    <row r="82" spans="1:5" x14ac:dyDescent="0.3">
      <c r="A82">
        <f t="shared" si="7"/>
        <v>770</v>
      </c>
      <c r="B82">
        <f t="shared" si="8"/>
        <v>213.88888888888889</v>
      </c>
      <c r="C82">
        <f t="shared" si="9"/>
        <v>2.1685956790123457</v>
      </c>
      <c r="D82">
        <f t="shared" si="5"/>
        <v>1.7348765432098767</v>
      </c>
      <c r="E82">
        <f t="shared" si="6"/>
        <v>3.2528935185185186</v>
      </c>
    </row>
    <row r="83" spans="1:5" x14ac:dyDescent="0.3">
      <c r="A83">
        <f t="shared" si="7"/>
        <v>780</v>
      </c>
      <c r="B83">
        <f t="shared" si="8"/>
        <v>216.66666666666666</v>
      </c>
      <c r="C83">
        <f t="shared" si="9"/>
        <v>2.2027777777777779</v>
      </c>
      <c r="D83">
        <f t="shared" si="5"/>
        <v>1.7622222222222224</v>
      </c>
      <c r="E83">
        <f t="shared" si="6"/>
        <v>3.3041666666666671</v>
      </c>
    </row>
    <row r="84" spans="1:5" x14ac:dyDescent="0.3">
      <c r="A84">
        <f t="shared" si="7"/>
        <v>790</v>
      </c>
      <c r="B84">
        <f t="shared" si="8"/>
        <v>219.44444444444443</v>
      </c>
      <c r="C84">
        <f t="shared" si="9"/>
        <v>2.2371141975308642</v>
      </c>
      <c r="D84">
        <f t="shared" si="5"/>
        <v>1.7896913580246914</v>
      </c>
      <c r="E84">
        <f t="shared" si="6"/>
        <v>3.355671296296296</v>
      </c>
    </row>
    <row r="85" spans="1:5" x14ac:dyDescent="0.3">
      <c r="A85">
        <f t="shared" si="7"/>
        <v>800</v>
      </c>
      <c r="B85">
        <f t="shared" si="8"/>
        <v>222.22222222222223</v>
      </c>
      <c r="C85">
        <f t="shared" si="9"/>
        <v>2.2716049382716053</v>
      </c>
      <c r="D85">
        <f t="shared" si="5"/>
        <v>1.8172839506172842</v>
      </c>
      <c r="E85">
        <f t="shared" si="6"/>
        <v>3.4074074074074079</v>
      </c>
    </row>
    <row r="86" spans="1:5" x14ac:dyDescent="0.3">
      <c r="A86">
        <f t="shared" si="7"/>
        <v>810</v>
      </c>
      <c r="B86">
        <f t="shared" si="8"/>
        <v>225</v>
      </c>
      <c r="C86">
        <f t="shared" si="9"/>
        <v>2.3062500000000004</v>
      </c>
      <c r="D86">
        <f t="shared" si="5"/>
        <v>1.8450000000000004</v>
      </c>
      <c r="E86">
        <f t="shared" si="6"/>
        <v>3.4593750000000005</v>
      </c>
    </row>
    <row r="87" spans="1:5" x14ac:dyDescent="0.3">
      <c r="A87">
        <f t="shared" si="7"/>
        <v>820</v>
      </c>
      <c r="B87">
        <f t="shared" si="8"/>
        <v>227.77777777777777</v>
      </c>
      <c r="C87">
        <f t="shared" si="9"/>
        <v>2.3410493827160495</v>
      </c>
      <c r="D87">
        <f t="shared" si="5"/>
        <v>1.8728395061728396</v>
      </c>
      <c r="E87">
        <f t="shared" si="6"/>
        <v>3.5115740740740744</v>
      </c>
    </row>
    <row r="88" spans="1:5" x14ac:dyDescent="0.3">
      <c r="A88">
        <f t="shared" si="7"/>
        <v>830</v>
      </c>
      <c r="B88">
        <f t="shared" si="8"/>
        <v>230.55555555555554</v>
      </c>
      <c r="C88">
        <f t="shared" si="9"/>
        <v>2.376003086419753</v>
      </c>
      <c r="D88">
        <f t="shared" si="5"/>
        <v>1.9008024691358025</v>
      </c>
      <c r="E88">
        <f t="shared" si="6"/>
        <v>3.5640046296296295</v>
      </c>
    </row>
    <row r="89" spans="1:5" x14ac:dyDescent="0.3">
      <c r="A89">
        <f t="shared" si="7"/>
        <v>840</v>
      </c>
      <c r="B89">
        <f t="shared" si="8"/>
        <v>233.33333333333331</v>
      </c>
      <c r="C89">
        <f t="shared" si="9"/>
        <v>2.411111111111111</v>
      </c>
      <c r="D89">
        <f t="shared" si="5"/>
        <v>1.9288888888888889</v>
      </c>
      <c r="E89">
        <f t="shared" si="6"/>
        <v>3.6166666666666663</v>
      </c>
    </row>
    <row r="90" spans="1:5" x14ac:dyDescent="0.3">
      <c r="A90">
        <f t="shared" si="7"/>
        <v>850</v>
      </c>
      <c r="B90">
        <f t="shared" si="8"/>
        <v>236.11111111111111</v>
      </c>
      <c r="C90">
        <f t="shared" si="9"/>
        <v>2.4463734567901234</v>
      </c>
      <c r="D90">
        <f t="shared" si="5"/>
        <v>1.9570987654320988</v>
      </c>
      <c r="E90">
        <f t="shared" si="6"/>
        <v>3.6695601851851851</v>
      </c>
    </row>
    <row r="91" spans="1:5" x14ac:dyDescent="0.3">
      <c r="A91">
        <f t="shared" si="7"/>
        <v>860</v>
      </c>
      <c r="B91">
        <f t="shared" si="8"/>
        <v>238.88888888888889</v>
      </c>
      <c r="C91">
        <f t="shared" si="9"/>
        <v>2.4817901234567903</v>
      </c>
      <c r="D91">
        <f t="shared" si="5"/>
        <v>1.9854320987654324</v>
      </c>
      <c r="E91">
        <f t="shared" si="6"/>
        <v>3.7226851851851857</v>
      </c>
    </row>
    <row r="92" spans="1:5" x14ac:dyDescent="0.3">
      <c r="A92">
        <f t="shared" si="7"/>
        <v>870</v>
      </c>
      <c r="B92">
        <f t="shared" si="8"/>
        <v>241.66666666666666</v>
      </c>
      <c r="C92">
        <f t="shared" si="9"/>
        <v>2.5173611111111112</v>
      </c>
      <c r="D92">
        <f t="shared" si="5"/>
        <v>2.0138888888888888</v>
      </c>
      <c r="E92">
        <f t="shared" si="6"/>
        <v>3.776041666666667</v>
      </c>
    </row>
    <row r="93" spans="1:5" x14ac:dyDescent="0.3">
      <c r="A93">
        <f t="shared" si="7"/>
        <v>880</v>
      </c>
      <c r="B93">
        <f t="shared" si="8"/>
        <v>244.44444444444443</v>
      </c>
      <c r="C93">
        <f t="shared" si="9"/>
        <v>2.553086419753086</v>
      </c>
      <c r="D93">
        <f t="shared" si="5"/>
        <v>2.0424691358024689</v>
      </c>
      <c r="E93">
        <f t="shared" si="6"/>
        <v>3.8296296296296291</v>
      </c>
    </row>
    <row r="94" spans="1:5" x14ac:dyDescent="0.3">
      <c r="A94">
        <f t="shared" si="7"/>
        <v>890</v>
      </c>
      <c r="B94">
        <f t="shared" si="8"/>
        <v>247.22222222222223</v>
      </c>
      <c r="C94">
        <f t="shared" si="9"/>
        <v>2.5889660493827162</v>
      </c>
      <c r="D94">
        <f t="shared" si="5"/>
        <v>2.0711728395061733</v>
      </c>
      <c r="E94">
        <f t="shared" si="6"/>
        <v>3.8834490740740746</v>
      </c>
    </row>
    <row r="95" spans="1:5" x14ac:dyDescent="0.3">
      <c r="A95">
        <f t="shared" si="7"/>
        <v>900</v>
      </c>
      <c r="B95">
        <f t="shared" si="8"/>
        <v>250</v>
      </c>
      <c r="C95">
        <f t="shared" si="9"/>
        <v>2.625</v>
      </c>
      <c r="D95">
        <f t="shared" si="5"/>
        <v>2.1</v>
      </c>
      <c r="E95">
        <f t="shared" si="6"/>
        <v>3.9375</v>
      </c>
    </row>
    <row r="96" spans="1:5" x14ac:dyDescent="0.3">
      <c r="A96">
        <f t="shared" si="7"/>
        <v>910</v>
      </c>
      <c r="B96">
        <f t="shared" si="8"/>
        <v>252.77777777777777</v>
      </c>
      <c r="C96">
        <f t="shared" si="9"/>
        <v>2.6611882716049382</v>
      </c>
      <c r="D96">
        <f t="shared" si="5"/>
        <v>2.1289506172839507</v>
      </c>
      <c r="E96">
        <f t="shared" si="6"/>
        <v>3.9917824074074071</v>
      </c>
    </row>
    <row r="97" spans="1:5" x14ac:dyDescent="0.3">
      <c r="A97">
        <f t="shared" si="7"/>
        <v>920</v>
      </c>
      <c r="B97">
        <f t="shared" si="8"/>
        <v>255.55555555555554</v>
      </c>
      <c r="C97">
        <f t="shared" si="9"/>
        <v>2.6975308641975309</v>
      </c>
      <c r="D97">
        <f t="shared" si="5"/>
        <v>2.1580246913580248</v>
      </c>
      <c r="E97">
        <f t="shared" si="6"/>
        <v>4.0462962962962958</v>
      </c>
    </row>
    <row r="98" spans="1:5" x14ac:dyDescent="0.3">
      <c r="A98">
        <f t="shared" si="7"/>
        <v>930</v>
      </c>
      <c r="B98">
        <f t="shared" si="8"/>
        <v>258.33333333333331</v>
      </c>
      <c r="C98">
        <f t="shared" si="9"/>
        <v>2.7340277777777775</v>
      </c>
      <c r="D98">
        <f t="shared" si="5"/>
        <v>2.1872222222222222</v>
      </c>
      <c r="E98">
        <f t="shared" si="6"/>
        <v>4.1010416666666663</v>
      </c>
    </row>
    <row r="99" spans="1:5" x14ac:dyDescent="0.3">
      <c r="A99">
        <f t="shared" si="7"/>
        <v>940</v>
      </c>
      <c r="B99">
        <f t="shared" si="8"/>
        <v>261.11111111111109</v>
      </c>
      <c r="C99">
        <f t="shared" si="9"/>
        <v>2.7706790123456786</v>
      </c>
      <c r="D99">
        <f t="shared" si="5"/>
        <v>2.216543209876543</v>
      </c>
      <c r="E99">
        <f t="shared" si="6"/>
        <v>4.1560185185185183</v>
      </c>
    </row>
    <row r="100" spans="1:5" x14ac:dyDescent="0.3">
      <c r="A100">
        <f t="shared" si="7"/>
        <v>950</v>
      </c>
      <c r="B100">
        <f t="shared" si="8"/>
        <v>263.88888888888886</v>
      </c>
      <c r="C100">
        <f t="shared" si="9"/>
        <v>2.8074845679012341</v>
      </c>
      <c r="D100">
        <f t="shared" si="5"/>
        <v>2.2459876543209876</v>
      </c>
      <c r="E100">
        <f t="shared" si="6"/>
        <v>4.2112268518518512</v>
      </c>
    </row>
    <row r="101" spans="1:5" x14ac:dyDescent="0.3">
      <c r="A101">
        <f t="shared" si="7"/>
        <v>960</v>
      </c>
      <c r="B101">
        <f t="shared" si="8"/>
        <v>266.66666666666669</v>
      </c>
      <c r="C101">
        <f t="shared" si="9"/>
        <v>2.844444444444445</v>
      </c>
      <c r="D101">
        <f t="shared" si="5"/>
        <v>2.275555555555556</v>
      </c>
      <c r="E101">
        <f t="shared" si="6"/>
        <v>4.2666666666666675</v>
      </c>
    </row>
    <row r="102" spans="1:5" x14ac:dyDescent="0.3">
      <c r="A102">
        <f t="shared" si="7"/>
        <v>970</v>
      </c>
      <c r="B102">
        <f t="shared" si="8"/>
        <v>269.44444444444446</v>
      </c>
      <c r="C102">
        <f t="shared" si="9"/>
        <v>2.881558641975309</v>
      </c>
      <c r="D102">
        <f t="shared" si="5"/>
        <v>2.3052469135802474</v>
      </c>
      <c r="E102">
        <f t="shared" si="6"/>
        <v>4.3223379629629637</v>
      </c>
    </row>
    <row r="103" spans="1:5" x14ac:dyDescent="0.3">
      <c r="A103">
        <f t="shared" si="7"/>
        <v>980</v>
      </c>
      <c r="B103">
        <f t="shared" si="8"/>
        <v>272.22222222222223</v>
      </c>
      <c r="C103">
        <f t="shared" si="9"/>
        <v>2.9188271604938274</v>
      </c>
      <c r="D103">
        <f t="shared" si="5"/>
        <v>2.3350617283950621</v>
      </c>
      <c r="E103">
        <f t="shared" si="6"/>
        <v>4.3782407407407415</v>
      </c>
    </row>
    <row r="104" spans="1:5" x14ac:dyDescent="0.3">
      <c r="A104">
        <f t="shared" si="7"/>
        <v>990</v>
      </c>
      <c r="B104">
        <f t="shared" si="8"/>
        <v>275</v>
      </c>
      <c r="C104">
        <f t="shared" si="9"/>
        <v>2.9562500000000003</v>
      </c>
      <c r="D104">
        <f t="shared" si="5"/>
        <v>2.3650000000000002</v>
      </c>
      <c r="E104">
        <f t="shared" si="6"/>
        <v>4.4343750000000002</v>
      </c>
    </row>
    <row r="105" spans="1:5" x14ac:dyDescent="0.3">
      <c r="A105">
        <f t="shared" si="7"/>
        <v>1000</v>
      </c>
      <c r="B105">
        <f t="shared" si="8"/>
        <v>277.77777777777777</v>
      </c>
      <c r="C105">
        <f t="shared" si="9"/>
        <v>2.9938271604938271</v>
      </c>
      <c r="D105">
        <f t="shared" si="5"/>
        <v>2.3950617283950617</v>
      </c>
      <c r="E105">
        <f t="shared" si="6"/>
        <v>4.4907407407407405</v>
      </c>
    </row>
    <row r="106" spans="1:5" x14ac:dyDescent="0.3">
      <c r="A106">
        <f t="shared" si="7"/>
        <v>1010</v>
      </c>
      <c r="B106">
        <f t="shared" si="8"/>
        <v>280.55555555555554</v>
      </c>
      <c r="C106">
        <f t="shared" si="9"/>
        <v>3.0315586419753089</v>
      </c>
      <c r="D106">
        <f t="shared" si="5"/>
        <v>2.4252469135802475</v>
      </c>
      <c r="E106">
        <f t="shared" si="6"/>
        <v>4.5473379629629633</v>
      </c>
    </row>
    <row r="107" spans="1:5" x14ac:dyDescent="0.3">
      <c r="A107">
        <f t="shared" si="7"/>
        <v>1020</v>
      </c>
      <c r="B107">
        <f t="shared" si="8"/>
        <v>283.33333333333331</v>
      </c>
      <c r="C107">
        <f t="shared" si="9"/>
        <v>3.0694444444444442</v>
      </c>
      <c r="D107">
        <f t="shared" si="5"/>
        <v>2.4555555555555557</v>
      </c>
      <c r="E107">
        <f t="shared" si="6"/>
        <v>4.6041666666666661</v>
      </c>
    </row>
    <row r="108" spans="1:5" x14ac:dyDescent="0.3">
      <c r="A108">
        <f t="shared" si="7"/>
        <v>1030</v>
      </c>
      <c r="B108">
        <f t="shared" si="8"/>
        <v>286.11111111111109</v>
      </c>
      <c r="C108">
        <f t="shared" si="9"/>
        <v>3.1074845679012344</v>
      </c>
      <c r="D108">
        <f t="shared" si="5"/>
        <v>2.4859876543209878</v>
      </c>
      <c r="E108">
        <f t="shared" si="6"/>
        <v>4.6612268518518514</v>
      </c>
    </row>
    <row r="109" spans="1:5" x14ac:dyDescent="0.3">
      <c r="A109">
        <f t="shared" si="7"/>
        <v>1040</v>
      </c>
      <c r="B109">
        <f t="shared" si="8"/>
        <v>288.88888888888886</v>
      </c>
      <c r="C109">
        <f t="shared" si="9"/>
        <v>3.1456790123456786</v>
      </c>
      <c r="D109">
        <f t="shared" si="5"/>
        <v>2.5165432098765432</v>
      </c>
      <c r="E109">
        <f t="shared" si="6"/>
        <v>4.7185185185185183</v>
      </c>
    </row>
    <row r="110" spans="1:5" x14ac:dyDescent="0.3">
      <c r="A110">
        <f t="shared" si="7"/>
        <v>1050</v>
      </c>
      <c r="B110">
        <f t="shared" si="8"/>
        <v>291.66666666666669</v>
      </c>
      <c r="C110">
        <f t="shared" si="9"/>
        <v>3.1840277777777781</v>
      </c>
      <c r="D110">
        <f t="shared" si="5"/>
        <v>2.5472222222222225</v>
      </c>
      <c r="E110">
        <f t="shared" si="6"/>
        <v>4.776041666666667</v>
      </c>
    </row>
    <row r="111" spans="1:5" x14ac:dyDescent="0.3">
      <c r="A111">
        <f t="shared" si="7"/>
        <v>1060</v>
      </c>
      <c r="B111">
        <f t="shared" si="8"/>
        <v>294.44444444444446</v>
      </c>
      <c r="C111">
        <f t="shared" si="9"/>
        <v>3.2225308641975312</v>
      </c>
      <c r="D111">
        <f t="shared" si="5"/>
        <v>2.5780246913580251</v>
      </c>
      <c r="E111">
        <f t="shared" si="6"/>
        <v>4.8337962962962973</v>
      </c>
    </row>
    <row r="112" spans="1:5" x14ac:dyDescent="0.3">
      <c r="A112">
        <f t="shared" si="7"/>
        <v>1070</v>
      </c>
      <c r="B112">
        <f t="shared" si="8"/>
        <v>297.22222222222223</v>
      </c>
      <c r="C112">
        <f t="shared" si="9"/>
        <v>3.2611882716049383</v>
      </c>
      <c r="D112">
        <f t="shared" si="5"/>
        <v>2.6089506172839507</v>
      </c>
      <c r="E112">
        <f t="shared" si="6"/>
        <v>4.8917824074074074</v>
      </c>
    </row>
    <row r="113" spans="1:5" x14ac:dyDescent="0.3">
      <c r="A113">
        <f t="shared" si="7"/>
        <v>1080</v>
      </c>
      <c r="B113">
        <f t="shared" si="8"/>
        <v>300</v>
      </c>
      <c r="C113">
        <f t="shared" si="9"/>
        <v>3.3</v>
      </c>
      <c r="D113">
        <f t="shared" si="5"/>
        <v>2.64</v>
      </c>
      <c r="E113">
        <f t="shared" si="6"/>
        <v>4.9499999999999993</v>
      </c>
    </row>
    <row r="114" spans="1:5" x14ac:dyDescent="0.3">
      <c r="A114">
        <f t="shared" si="7"/>
        <v>1090</v>
      </c>
      <c r="B114">
        <f t="shared" si="8"/>
        <v>302.77777777777777</v>
      </c>
      <c r="C114">
        <f t="shared" si="9"/>
        <v>3.3389660493827158</v>
      </c>
      <c r="D114">
        <f t="shared" si="5"/>
        <v>2.6711728395061729</v>
      </c>
      <c r="E114">
        <f t="shared" si="6"/>
        <v>5.0084490740740737</v>
      </c>
    </row>
    <row r="115" spans="1:5" x14ac:dyDescent="0.3">
      <c r="A115">
        <f t="shared" si="7"/>
        <v>1100</v>
      </c>
      <c r="B115">
        <f t="shared" si="8"/>
        <v>305.55555555555554</v>
      </c>
      <c r="C115">
        <f t="shared" si="9"/>
        <v>3.3780864197530862</v>
      </c>
      <c r="D115">
        <f t="shared" si="5"/>
        <v>2.7024691358024691</v>
      </c>
      <c r="E115">
        <f t="shared" si="6"/>
        <v>5.0671296296296298</v>
      </c>
    </row>
    <row r="116" spans="1:5" x14ac:dyDescent="0.3">
      <c r="A116">
        <f t="shared" si="7"/>
        <v>1110</v>
      </c>
      <c r="B116">
        <f t="shared" si="8"/>
        <v>308.33333333333331</v>
      </c>
      <c r="C116">
        <f t="shared" si="9"/>
        <v>3.4173611111111111</v>
      </c>
      <c r="D116">
        <f t="shared" si="5"/>
        <v>2.733888888888889</v>
      </c>
      <c r="E116">
        <f t="shared" si="6"/>
        <v>5.1260416666666666</v>
      </c>
    </row>
    <row r="117" spans="1:5" x14ac:dyDescent="0.3">
      <c r="A117">
        <f t="shared" si="7"/>
        <v>1120</v>
      </c>
      <c r="B117">
        <f t="shared" si="8"/>
        <v>311.11111111111109</v>
      </c>
      <c r="C117">
        <f t="shared" si="9"/>
        <v>3.4567901234567904</v>
      </c>
      <c r="D117">
        <f t="shared" si="5"/>
        <v>2.7654320987654324</v>
      </c>
      <c r="E117">
        <f t="shared" si="6"/>
        <v>5.1851851851851851</v>
      </c>
    </row>
    <row r="118" spans="1:5" x14ac:dyDescent="0.3">
      <c r="A118">
        <f t="shared" si="7"/>
        <v>1130</v>
      </c>
      <c r="B118">
        <f t="shared" si="8"/>
        <v>313.88888888888886</v>
      </c>
      <c r="C118">
        <f t="shared" si="9"/>
        <v>3.4963734567901232</v>
      </c>
      <c r="D118">
        <f t="shared" si="5"/>
        <v>2.7970987654320987</v>
      </c>
      <c r="E118">
        <f t="shared" si="6"/>
        <v>5.2445601851851844</v>
      </c>
    </row>
    <row r="119" spans="1:5" x14ac:dyDescent="0.3">
      <c r="A119">
        <f t="shared" si="7"/>
        <v>1140</v>
      </c>
      <c r="B119">
        <f t="shared" si="8"/>
        <v>316.66666666666669</v>
      </c>
      <c r="C119">
        <f t="shared" si="9"/>
        <v>3.5361111111111114</v>
      </c>
      <c r="D119">
        <f t="shared" si="5"/>
        <v>2.8288888888888892</v>
      </c>
      <c r="E119">
        <f t="shared" si="6"/>
        <v>5.3041666666666671</v>
      </c>
    </row>
    <row r="120" spans="1:5" x14ac:dyDescent="0.3">
      <c r="A120">
        <f t="shared" si="7"/>
        <v>1150</v>
      </c>
      <c r="B120">
        <f t="shared" si="8"/>
        <v>319.44444444444446</v>
      </c>
      <c r="C120">
        <f t="shared" si="9"/>
        <v>3.5760030864197532</v>
      </c>
      <c r="D120">
        <f t="shared" si="5"/>
        <v>2.8608024691358027</v>
      </c>
      <c r="E120">
        <f t="shared" si="6"/>
        <v>5.3640046296296298</v>
      </c>
    </row>
    <row r="121" spans="1:5" x14ac:dyDescent="0.3">
      <c r="A121">
        <f t="shared" si="7"/>
        <v>1160</v>
      </c>
      <c r="B121">
        <f t="shared" si="8"/>
        <v>322.22222222222223</v>
      </c>
      <c r="C121">
        <f t="shared" si="9"/>
        <v>3.6160493827160494</v>
      </c>
      <c r="D121">
        <f t="shared" si="5"/>
        <v>2.8928395061728396</v>
      </c>
      <c r="E121">
        <f t="shared" si="6"/>
        <v>5.424074074074074</v>
      </c>
    </row>
    <row r="122" spans="1:5" x14ac:dyDescent="0.3">
      <c r="A122">
        <f t="shared" si="7"/>
        <v>1170</v>
      </c>
      <c r="B122">
        <f t="shared" si="8"/>
        <v>325</v>
      </c>
      <c r="C122">
        <f t="shared" si="9"/>
        <v>3.65625</v>
      </c>
      <c r="D122">
        <f t="shared" si="5"/>
        <v>2.9250000000000003</v>
      </c>
      <c r="E122">
        <f t="shared" si="6"/>
        <v>5.484375</v>
      </c>
    </row>
    <row r="123" spans="1:5" x14ac:dyDescent="0.3">
      <c r="A123">
        <f t="shared" si="7"/>
        <v>1180</v>
      </c>
      <c r="B123">
        <f t="shared" si="8"/>
        <v>327.77777777777777</v>
      </c>
      <c r="C123">
        <f t="shared" si="9"/>
        <v>3.6966049382716051</v>
      </c>
      <c r="D123">
        <f t="shared" si="5"/>
        <v>2.9572839506172843</v>
      </c>
      <c r="E123">
        <f t="shared" si="6"/>
        <v>5.5449074074074076</v>
      </c>
    </row>
    <row r="124" spans="1:5" x14ac:dyDescent="0.3">
      <c r="A124">
        <f t="shared" si="7"/>
        <v>1190</v>
      </c>
      <c r="B124">
        <f t="shared" si="8"/>
        <v>330.55555555555554</v>
      </c>
      <c r="C124">
        <f t="shared" si="9"/>
        <v>3.7371141975308642</v>
      </c>
      <c r="D124">
        <f t="shared" si="5"/>
        <v>2.9896913580246913</v>
      </c>
      <c r="E124">
        <f t="shared" si="6"/>
        <v>5.605671296296296</v>
      </c>
    </row>
    <row r="125" spans="1:5" x14ac:dyDescent="0.3">
      <c r="A125">
        <f t="shared" si="7"/>
        <v>1200</v>
      </c>
      <c r="B125">
        <f t="shared" si="8"/>
        <v>333.33333333333331</v>
      </c>
      <c r="C125">
        <f t="shared" si="9"/>
        <v>3.7777777777777777</v>
      </c>
      <c r="D125">
        <f t="shared" si="5"/>
        <v>3.0222222222222221</v>
      </c>
      <c r="E125">
        <f t="shared" si="6"/>
        <v>5.6666666666666661</v>
      </c>
    </row>
    <row r="126" spans="1:5" x14ac:dyDescent="0.3">
      <c r="A126">
        <f t="shared" si="7"/>
        <v>1210</v>
      </c>
      <c r="B126">
        <f t="shared" si="8"/>
        <v>336.11111111111109</v>
      </c>
      <c r="C126">
        <f t="shared" si="9"/>
        <v>3.8185956790123452</v>
      </c>
      <c r="D126">
        <f t="shared" si="5"/>
        <v>3.0548765432098763</v>
      </c>
      <c r="E126">
        <f t="shared" si="6"/>
        <v>5.7278935185185178</v>
      </c>
    </row>
    <row r="127" spans="1:5" x14ac:dyDescent="0.3">
      <c r="A127">
        <f t="shared" si="7"/>
        <v>1220</v>
      </c>
      <c r="B127">
        <f t="shared" si="8"/>
        <v>338.88888888888886</v>
      </c>
      <c r="C127">
        <f t="shared" si="9"/>
        <v>3.8595679012345672</v>
      </c>
      <c r="D127">
        <f t="shared" si="5"/>
        <v>3.0876543209876539</v>
      </c>
      <c r="E127">
        <f t="shared" si="6"/>
        <v>5.7893518518518512</v>
      </c>
    </row>
    <row r="128" spans="1:5" x14ac:dyDescent="0.3">
      <c r="A128">
        <f t="shared" si="7"/>
        <v>1230</v>
      </c>
      <c r="B128">
        <f t="shared" si="8"/>
        <v>341.66666666666669</v>
      </c>
      <c r="C128">
        <f t="shared" si="9"/>
        <v>3.9006944444444445</v>
      </c>
      <c r="D128">
        <f t="shared" si="5"/>
        <v>3.1205555555555557</v>
      </c>
      <c r="E128">
        <f t="shared" si="6"/>
        <v>5.8510416666666671</v>
      </c>
    </row>
    <row r="129" spans="1:5" x14ac:dyDescent="0.3">
      <c r="A129">
        <f t="shared" si="7"/>
        <v>1240</v>
      </c>
      <c r="B129">
        <f t="shared" si="8"/>
        <v>344.44444444444446</v>
      </c>
      <c r="C129">
        <f t="shared" si="9"/>
        <v>3.9419753086419753</v>
      </c>
      <c r="D129">
        <f t="shared" si="5"/>
        <v>3.1535802469135805</v>
      </c>
      <c r="E129">
        <f t="shared" si="6"/>
        <v>5.912962962962963</v>
      </c>
    </row>
    <row r="130" spans="1:5" x14ac:dyDescent="0.3">
      <c r="A130">
        <f t="shared" si="7"/>
        <v>1250</v>
      </c>
      <c r="B130">
        <f t="shared" si="8"/>
        <v>347.22222222222223</v>
      </c>
      <c r="C130">
        <f t="shared" si="9"/>
        <v>3.9834104938271606</v>
      </c>
      <c r="D130">
        <f t="shared" si="5"/>
        <v>3.1867283950617287</v>
      </c>
      <c r="E130">
        <f t="shared" si="6"/>
        <v>5.9751157407407405</v>
      </c>
    </row>
    <row r="131" spans="1:5" x14ac:dyDescent="0.3">
      <c r="A131">
        <f t="shared" si="7"/>
        <v>1260</v>
      </c>
      <c r="B131">
        <f t="shared" si="8"/>
        <v>350</v>
      </c>
      <c r="C131">
        <f t="shared" si="9"/>
        <v>4.0250000000000004</v>
      </c>
      <c r="D131">
        <f t="shared" si="5"/>
        <v>3.2200000000000006</v>
      </c>
      <c r="E131">
        <f t="shared" si="6"/>
        <v>6.0375000000000005</v>
      </c>
    </row>
    <row r="132" spans="1:5" x14ac:dyDescent="0.3">
      <c r="A132">
        <f t="shared" si="7"/>
        <v>1270</v>
      </c>
      <c r="B132">
        <f t="shared" si="8"/>
        <v>352.77777777777777</v>
      </c>
      <c r="C132">
        <f t="shared" si="9"/>
        <v>4.0667438271604937</v>
      </c>
      <c r="D132">
        <f t="shared" si="5"/>
        <v>3.2533950617283951</v>
      </c>
      <c r="E132">
        <f t="shared" si="6"/>
        <v>6.1001157407407405</v>
      </c>
    </row>
    <row r="133" spans="1:5" x14ac:dyDescent="0.3">
      <c r="A133">
        <f t="shared" si="7"/>
        <v>1280</v>
      </c>
      <c r="B133">
        <f t="shared" si="8"/>
        <v>355.55555555555554</v>
      </c>
      <c r="C133">
        <f t="shared" si="9"/>
        <v>4.1086419753086423</v>
      </c>
      <c r="D133">
        <f t="shared" si="5"/>
        <v>3.2869135802469138</v>
      </c>
      <c r="E133">
        <f t="shared" si="6"/>
        <v>6.162962962962963</v>
      </c>
    </row>
    <row r="134" spans="1:5" x14ac:dyDescent="0.3">
      <c r="A134">
        <f t="shared" si="7"/>
        <v>1290</v>
      </c>
      <c r="B134">
        <f t="shared" si="8"/>
        <v>358.33333333333331</v>
      </c>
      <c r="C134">
        <f t="shared" si="9"/>
        <v>4.1506944444444445</v>
      </c>
      <c r="D134">
        <f t="shared" ref="D134:D197" si="10">C134*0.8</f>
        <v>3.3205555555555559</v>
      </c>
      <c r="E134">
        <f t="shared" ref="E134:E197" si="11">C134*1.5</f>
        <v>6.2260416666666671</v>
      </c>
    </row>
    <row r="135" spans="1:5" x14ac:dyDescent="0.3">
      <c r="A135">
        <f t="shared" ref="A135:A198" si="12">A134+10</f>
        <v>1300</v>
      </c>
      <c r="B135">
        <f t="shared" ref="B135:B198" si="13">A135/3.6</f>
        <v>361.11111111111109</v>
      </c>
      <c r="C135">
        <f t="shared" ref="C135:C198" si="14">A$2+B$2*B135+C$2*B135^2</f>
        <v>4.1929012345679011</v>
      </c>
      <c r="D135">
        <f t="shared" si="10"/>
        <v>3.354320987654321</v>
      </c>
      <c r="E135">
        <f t="shared" si="11"/>
        <v>6.2893518518518512</v>
      </c>
    </row>
    <row r="136" spans="1:5" x14ac:dyDescent="0.3">
      <c r="A136">
        <f t="shared" si="12"/>
        <v>1310</v>
      </c>
      <c r="B136">
        <f t="shared" si="13"/>
        <v>363.88888888888886</v>
      </c>
      <c r="C136">
        <f t="shared" si="14"/>
        <v>4.2352623456790122</v>
      </c>
      <c r="D136">
        <f t="shared" si="10"/>
        <v>3.3882098765432098</v>
      </c>
      <c r="E136">
        <f t="shared" si="11"/>
        <v>6.3528935185185187</v>
      </c>
    </row>
    <row r="137" spans="1:5" x14ac:dyDescent="0.3">
      <c r="A137">
        <f t="shared" si="12"/>
        <v>1320</v>
      </c>
      <c r="B137">
        <f t="shared" si="13"/>
        <v>366.66666666666669</v>
      </c>
      <c r="C137">
        <f t="shared" si="14"/>
        <v>4.2777777777777786</v>
      </c>
      <c r="D137">
        <f t="shared" si="10"/>
        <v>3.4222222222222229</v>
      </c>
      <c r="E137">
        <f t="shared" si="11"/>
        <v>6.4166666666666679</v>
      </c>
    </row>
    <row r="138" spans="1:5" x14ac:dyDescent="0.3">
      <c r="A138">
        <f t="shared" si="12"/>
        <v>1330</v>
      </c>
      <c r="B138">
        <f t="shared" si="13"/>
        <v>369.44444444444446</v>
      </c>
      <c r="C138">
        <f t="shared" si="14"/>
        <v>4.3204475308641976</v>
      </c>
      <c r="D138">
        <f t="shared" si="10"/>
        <v>3.4563580246913581</v>
      </c>
      <c r="E138">
        <f t="shared" si="11"/>
        <v>6.4806712962962969</v>
      </c>
    </row>
    <row r="139" spans="1:5" x14ac:dyDescent="0.3">
      <c r="A139">
        <f t="shared" si="12"/>
        <v>1340</v>
      </c>
      <c r="B139">
        <f t="shared" si="13"/>
        <v>372.22222222222223</v>
      </c>
      <c r="C139">
        <f t="shared" si="14"/>
        <v>4.363271604938272</v>
      </c>
      <c r="D139">
        <f t="shared" si="10"/>
        <v>3.490617283950618</v>
      </c>
      <c r="E139">
        <f t="shared" si="11"/>
        <v>6.5449074074074076</v>
      </c>
    </row>
    <row r="140" spans="1:5" x14ac:dyDescent="0.3">
      <c r="A140">
        <f t="shared" si="12"/>
        <v>1350</v>
      </c>
      <c r="B140">
        <f t="shared" si="13"/>
        <v>375</v>
      </c>
      <c r="C140">
        <f t="shared" si="14"/>
        <v>4.40625</v>
      </c>
      <c r="D140">
        <f t="shared" si="10"/>
        <v>3.5250000000000004</v>
      </c>
      <c r="E140">
        <f t="shared" si="11"/>
        <v>6.609375</v>
      </c>
    </row>
    <row r="141" spans="1:5" x14ac:dyDescent="0.3">
      <c r="A141">
        <f t="shared" si="12"/>
        <v>1360</v>
      </c>
      <c r="B141">
        <f t="shared" si="13"/>
        <v>377.77777777777777</v>
      </c>
      <c r="C141">
        <f t="shared" si="14"/>
        <v>4.4493827160493824</v>
      </c>
      <c r="D141">
        <f t="shared" si="10"/>
        <v>3.5595061728395061</v>
      </c>
      <c r="E141">
        <f t="shared" si="11"/>
        <v>6.674074074074074</v>
      </c>
    </row>
    <row r="142" spans="1:5" x14ac:dyDescent="0.3">
      <c r="A142">
        <f t="shared" si="12"/>
        <v>1370</v>
      </c>
      <c r="B142">
        <f t="shared" si="13"/>
        <v>380.55555555555554</v>
      </c>
      <c r="C142">
        <f t="shared" si="14"/>
        <v>4.4926697530864192</v>
      </c>
      <c r="D142">
        <f t="shared" si="10"/>
        <v>3.5941358024691357</v>
      </c>
      <c r="E142">
        <f t="shared" si="11"/>
        <v>6.7390046296296289</v>
      </c>
    </row>
    <row r="143" spans="1:5" x14ac:dyDescent="0.3">
      <c r="A143">
        <f t="shared" si="12"/>
        <v>1380</v>
      </c>
      <c r="B143">
        <f t="shared" si="13"/>
        <v>383.33333333333331</v>
      </c>
      <c r="C143">
        <f t="shared" si="14"/>
        <v>4.5361111111111114</v>
      </c>
      <c r="D143">
        <f t="shared" si="10"/>
        <v>3.6288888888888895</v>
      </c>
      <c r="E143">
        <f t="shared" si="11"/>
        <v>6.8041666666666671</v>
      </c>
    </row>
    <row r="144" spans="1:5" x14ac:dyDescent="0.3">
      <c r="A144">
        <f t="shared" si="12"/>
        <v>1390</v>
      </c>
      <c r="B144">
        <f t="shared" si="13"/>
        <v>386.11111111111109</v>
      </c>
      <c r="C144">
        <f t="shared" si="14"/>
        <v>4.5797067901234563</v>
      </c>
      <c r="D144">
        <f t="shared" si="10"/>
        <v>3.6637654320987654</v>
      </c>
      <c r="E144">
        <f t="shared" si="11"/>
        <v>6.8695601851851844</v>
      </c>
    </row>
    <row r="145" spans="1:5" x14ac:dyDescent="0.3">
      <c r="A145">
        <f t="shared" si="12"/>
        <v>1400</v>
      </c>
      <c r="B145">
        <f t="shared" si="13"/>
        <v>388.88888888888886</v>
      </c>
      <c r="C145">
        <f t="shared" si="14"/>
        <v>4.6234567901234565</v>
      </c>
      <c r="D145">
        <f t="shared" si="10"/>
        <v>3.6987654320987655</v>
      </c>
      <c r="E145">
        <f t="shared" si="11"/>
        <v>6.9351851851851851</v>
      </c>
    </row>
    <row r="146" spans="1:5" x14ac:dyDescent="0.3">
      <c r="A146">
        <f t="shared" si="12"/>
        <v>1410</v>
      </c>
      <c r="B146">
        <f t="shared" si="13"/>
        <v>391.66666666666663</v>
      </c>
      <c r="C146">
        <f t="shared" si="14"/>
        <v>4.6673611111111111</v>
      </c>
      <c r="D146">
        <f t="shared" si="10"/>
        <v>3.733888888888889</v>
      </c>
      <c r="E146">
        <f t="shared" si="11"/>
        <v>7.0010416666666666</v>
      </c>
    </row>
    <row r="147" spans="1:5" x14ac:dyDescent="0.3">
      <c r="A147">
        <f t="shared" si="12"/>
        <v>1420</v>
      </c>
      <c r="B147">
        <f t="shared" si="13"/>
        <v>394.44444444444446</v>
      </c>
      <c r="C147">
        <f t="shared" si="14"/>
        <v>4.7114197530864201</v>
      </c>
      <c r="D147">
        <f t="shared" si="10"/>
        <v>3.7691358024691364</v>
      </c>
      <c r="E147">
        <f t="shared" si="11"/>
        <v>7.0671296296296298</v>
      </c>
    </row>
    <row r="148" spans="1:5" x14ac:dyDescent="0.3">
      <c r="A148">
        <f t="shared" si="12"/>
        <v>1430</v>
      </c>
      <c r="B148">
        <f t="shared" si="13"/>
        <v>397.22222222222223</v>
      </c>
      <c r="C148">
        <f t="shared" si="14"/>
        <v>4.7556327160493836</v>
      </c>
      <c r="D148">
        <f t="shared" si="10"/>
        <v>3.8045061728395071</v>
      </c>
      <c r="E148">
        <f t="shared" si="11"/>
        <v>7.1334490740740755</v>
      </c>
    </row>
    <row r="149" spans="1:5" x14ac:dyDescent="0.3">
      <c r="A149">
        <f t="shared" si="12"/>
        <v>1440</v>
      </c>
      <c r="B149">
        <f t="shared" si="13"/>
        <v>400</v>
      </c>
      <c r="C149">
        <f t="shared" si="14"/>
        <v>4.8000000000000007</v>
      </c>
      <c r="D149">
        <f t="shared" si="10"/>
        <v>3.8400000000000007</v>
      </c>
      <c r="E149">
        <f t="shared" si="11"/>
        <v>7.2000000000000011</v>
      </c>
    </row>
    <row r="150" spans="1:5" x14ac:dyDescent="0.3">
      <c r="A150">
        <f t="shared" si="12"/>
        <v>1450</v>
      </c>
      <c r="B150">
        <f t="shared" si="13"/>
        <v>402.77777777777777</v>
      </c>
      <c r="C150">
        <f t="shared" si="14"/>
        <v>4.8445216049382722</v>
      </c>
      <c r="D150">
        <f t="shared" si="10"/>
        <v>3.8756172839506178</v>
      </c>
      <c r="E150">
        <f t="shared" si="11"/>
        <v>7.2667824074074083</v>
      </c>
    </row>
    <row r="151" spans="1:5" x14ac:dyDescent="0.3">
      <c r="A151">
        <f t="shared" si="12"/>
        <v>1460</v>
      </c>
      <c r="B151">
        <f t="shared" si="13"/>
        <v>405.55555555555554</v>
      </c>
      <c r="C151">
        <f t="shared" si="14"/>
        <v>4.8891975308641982</v>
      </c>
      <c r="D151">
        <f t="shared" si="10"/>
        <v>3.9113580246913586</v>
      </c>
      <c r="E151">
        <f t="shared" si="11"/>
        <v>7.3337962962962973</v>
      </c>
    </row>
    <row r="152" spans="1:5" x14ac:dyDescent="0.3">
      <c r="A152">
        <f t="shared" si="12"/>
        <v>1470</v>
      </c>
      <c r="B152">
        <f t="shared" si="13"/>
        <v>408.33333333333331</v>
      </c>
      <c r="C152">
        <f t="shared" si="14"/>
        <v>4.9340277777777777</v>
      </c>
      <c r="D152">
        <f t="shared" si="10"/>
        <v>3.9472222222222224</v>
      </c>
      <c r="E152">
        <f t="shared" si="11"/>
        <v>7.4010416666666661</v>
      </c>
    </row>
    <row r="153" spans="1:5" x14ac:dyDescent="0.3">
      <c r="A153">
        <f t="shared" si="12"/>
        <v>1480</v>
      </c>
      <c r="B153">
        <f t="shared" si="13"/>
        <v>411.11111111111109</v>
      </c>
      <c r="C153">
        <f t="shared" si="14"/>
        <v>4.9790123456790125</v>
      </c>
      <c r="D153">
        <f t="shared" si="10"/>
        <v>3.98320987654321</v>
      </c>
      <c r="E153">
        <f t="shared" si="11"/>
        <v>7.4685185185185183</v>
      </c>
    </row>
    <row r="154" spans="1:5" x14ac:dyDescent="0.3">
      <c r="A154">
        <f t="shared" si="12"/>
        <v>1490</v>
      </c>
      <c r="B154">
        <f t="shared" si="13"/>
        <v>413.88888888888886</v>
      </c>
      <c r="C154">
        <f t="shared" si="14"/>
        <v>5.0241512345679009</v>
      </c>
      <c r="D154">
        <f t="shared" si="10"/>
        <v>4.0193209876543206</v>
      </c>
      <c r="E154">
        <f t="shared" si="11"/>
        <v>7.5362268518518514</v>
      </c>
    </row>
    <row r="155" spans="1:5" x14ac:dyDescent="0.3">
      <c r="A155">
        <f t="shared" si="12"/>
        <v>1500</v>
      </c>
      <c r="B155">
        <f t="shared" si="13"/>
        <v>416.66666666666663</v>
      </c>
      <c r="C155">
        <f t="shared" si="14"/>
        <v>5.0694444444444438</v>
      </c>
      <c r="D155">
        <f t="shared" si="10"/>
        <v>4.0555555555555554</v>
      </c>
      <c r="E155">
        <f t="shared" si="11"/>
        <v>7.6041666666666661</v>
      </c>
    </row>
    <row r="156" spans="1:5" x14ac:dyDescent="0.3">
      <c r="A156">
        <f t="shared" si="12"/>
        <v>1510</v>
      </c>
      <c r="B156">
        <f t="shared" si="13"/>
        <v>419.44444444444446</v>
      </c>
      <c r="C156">
        <f t="shared" si="14"/>
        <v>5.1148919753086428</v>
      </c>
      <c r="D156">
        <f t="shared" si="10"/>
        <v>4.0919135802469144</v>
      </c>
      <c r="E156">
        <f t="shared" si="11"/>
        <v>7.6723379629629642</v>
      </c>
    </row>
    <row r="157" spans="1:5" x14ac:dyDescent="0.3">
      <c r="A157">
        <f t="shared" si="12"/>
        <v>1520</v>
      </c>
      <c r="B157">
        <f t="shared" si="13"/>
        <v>422.22222222222223</v>
      </c>
      <c r="C157">
        <f t="shared" si="14"/>
        <v>5.1604938271604937</v>
      </c>
      <c r="D157">
        <f t="shared" si="10"/>
        <v>4.1283950617283951</v>
      </c>
      <c r="E157">
        <f t="shared" si="11"/>
        <v>7.7407407407407405</v>
      </c>
    </row>
    <row r="158" spans="1:5" x14ac:dyDescent="0.3">
      <c r="A158">
        <f t="shared" si="12"/>
        <v>1530</v>
      </c>
      <c r="B158">
        <f t="shared" si="13"/>
        <v>425</v>
      </c>
      <c r="C158">
        <f t="shared" si="14"/>
        <v>5.2062499999999998</v>
      </c>
      <c r="D158">
        <f t="shared" si="10"/>
        <v>4.165</v>
      </c>
      <c r="E158">
        <f t="shared" si="11"/>
        <v>7.8093749999999993</v>
      </c>
    </row>
    <row r="159" spans="1:5" x14ac:dyDescent="0.3">
      <c r="A159">
        <f t="shared" si="12"/>
        <v>1540</v>
      </c>
      <c r="B159">
        <f t="shared" si="13"/>
        <v>427.77777777777777</v>
      </c>
      <c r="C159">
        <f t="shared" si="14"/>
        <v>5.2521604938271604</v>
      </c>
      <c r="D159">
        <f t="shared" si="10"/>
        <v>4.2017283950617283</v>
      </c>
      <c r="E159">
        <f t="shared" si="11"/>
        <v>7.8782407407407407</v>
      </c>
    </row>
    <row r="160" spans="1:5" x14ac:dyDescent="0.3">
      <c r="A160">
        <f t="shared" si="12"/>
        <v>1550</v>
      </c>
      <c r="B160">
        <f t="shared" si="13"/>
        <v>430.55555555555554</v>
      </c>
      <c r="C160">
        <f t="shared" si="14"/>
        <v>5.2982253086419755</v>
      </c>
      <c r="D160">
        <f t="shared" si="10"/>
        <v>4.2385802469135809</v>
      </c>
      <c r="E160">
        <f t="shared" si="11"/>
        <v>7.9473379629629637</v>
      </c>
    </row>
    <row r="161" spans="1:5" x14ac:dyDescent="0.3">
      <c r="A161">
        <f t="shared" si="12"/>
        <v>1560</v>
      </c>
      <c r="B161">
        <f t="shared" si="13"/>
        <v>433.33333333333331</v>
      </c>
      <c r="C161">
        <f t="shared" si="14"/>
        <v>5.344444444444445</v>
      </c>
      <c r="D161">
        <f t="shared" si="10"/>
        <v>4.275555555555556</v>
      </c>
      <c r="E161">
        <f t="shared" si="11"/>
        <v>8.0166666666666675</v>
      </c>
    </row>
    <row r="162" spans="1:5" x14ac:dyDescent="0.3">
      <c r="A162">
        <f t="shared" si="12"/>
        <v>1570</v>
      </c>
      <c r="B162">
        <f t="shared" si="13"/>
        <v>436.11111111111109</v>
      </c>
      <c r="C162">
        <f t="shared" si="14"/>
        <v>5.3908179012345681</v>
      </c>
      <c r="D162">
        <f t="shared" si="10"/>
        <v>4.3126543209876544</v>
      </c>
      <c r="E162">
        <f t="shared" si="11"/>
        <v>8.0862268518518512</v>
      </c>
    </row>
    <row r="163" spans="1:5" x14ac:dyDescent="0.3">
      <c r="A163">
        <f t="shared" si="12"/>
        <v>1580</v>
      </c>
      <c r="B163">
        <f t="shared" si="13"/>
        <v>438.88888888888886</v>
      </c>
      <c r="C163">
        <f t="shared" si="14"/>
        <v>5.4373456790123456</v>
      </c>
      <c r="D163">
        <f t="shared" si="10"/>
        <v>4.3498765432098763</v>
      </c>
      <c r="E163">
        <f t="shared" si="11"/>
        <v>8.1560185185185183</v>
      </c>
    </row>
    <row r="164" spans="1:5" x14ac:dyDescent="0.3">
      <c r="A164">
        <f t="shared" si="12"/>
        <v>1590</v>
      </c>
      <c r="B164">
        <f t="shared" si="13"/>
        <v>441.66666666666663</v>
      </c>
      <c r="C164">
        <f t="shared" si="14"/>
        <v>5.4840277777777775</v>
      </c>
      <c r="D164">
        <f t="shared" si="10"/>
        <v>4.3872222222222224</v>
      </c>
      <c r="E164">
        <f t="shared" si="11"/>
        <v>8.2260416666666671</v>
      </c>
    </row>
    <row r="165" spans="1:5" x14ac:dyDescent="0.3">
      <c r="A165">
        <f t="shared" si="12"/>
        <v>1600</v>
      </c>
      <c r="B165">
        <f t="shared" si="13"/>
        <v>444.44444444444446</v>
      </c>
      <c r="C165">
        <f t="shared" si="14"/>
        <v>5.5308641975308648</v>
      </c>
      <c r="D165">
        <f t="shared" si="10"/>
        <v>4.4246913580246918</v>
      </c>
      <c r="E165">
        <f t="shared" si="11"/>
        <v>8.2962962962962976</v>
      </c>
    </row>
    <row r="166" spans="1:5" x14ac:dyDescent="0.3">
      <c r="A166">
        <f t="shared" si="12"/>
        <v>1610</v>
      </c>
      <c r="B166">
        <f t="shared" si="13"/>
        <v>447.22222222222223</v>
      </c>
      <c r="C166">
        <f t="shared" si="14"/>
        <v>5.5778549382716047</v>
      </c>
      <c r="D166">
        <f t="shared" si="10"/>
        <v>4.4622839506172838</v>
      </c>
      <c r="E166">
        <f t="shared" si="11"/>
        <v>8.3667824074074062</v>
      </c>
    </row>
    <row r="167" spans="1:5" x14ac:dyDescent="0.3">
      <c r="A167">
        <f t="shared" si="12"/>
        <v>1620</v>
      </c>
      <c r="B167">
        <f t="shared" si="13"/>
        <v>450</v>
      </c>
      <c r="C167">
        <f t="shared" si="14"/>
        <v>5.625</v>
      </c>
      <c r="D167">
        <f t="shared" si="10"/>
        <v>4.5</v>
      </c>
      <c r="E167">
        <f t="shared" si="11"/>
        <v>8.4375</v>
      </c>
    </row>
    <row r="168" spans="1:5" x14ac:dyDescent="0.3">
      <c r="A168">
        <f t="shared" si="12"/>
        <v>1630</v>
      </c>
      <c r="B168">
        <f t="shared" si="13"/>
        <v>452.77777777777777</v>
      </c>
      <c r="C168">
        <f t="shared" si="14"/>
        <v>5.6722993827160497</v>
      </c>
      <c r="D168">
        <f t="shared" si="10"/>
        <v>4.5378395061728396</v>
      </c>
      <c r="E168">
        <f t="shared" si="11"/>
        <v>8.5084490740740755</v>
      </c>
    </row>
    <row r="169" spans="1:5" x14ac:dyDescent="0.3">
      <c r="A169">
        <f t="shared" si="12"/>
        <v>1640</v>
      </c>
      <c r="B169">
        <f t="shared" si="13"/>
        <v>455.55555555555554</v>
      </c>
      <c r="C169">
        <f t="shared" si="14"/>
        <v>5.719753086419753</v>
      </c>
      <c r="D169">
        <f t="shared" si="10"/>
        <v>4.5758024691358026</v>
      </c>
      <c r="E169">
        <f t="shared" si="11"/>
        <v>8.5796296296296291</v>
      </c>
    </row>
    <row r="170" spans="1:5" x14ac:dyDescent="0.3">
      <c r="A170">
        <f t="shared" si="12"/>
        <v>1650</v>
      </c>
      <c r="B170">
        <f t="shared" si="13"/>
        <v>458.33333333333331</v>
      </c>
      <c r="C170">
        <f t="shared" si="14"/>
        <v>5.7673611111111107</v>
      </c>
      <c r="D170">
        <f t="shared" si="10"/>
        <v>4.6138888888888889</v>
      </c>
      <c r="E170">
        <f t="shared" si="11"/>
        <v>8.6510416666666661</v>
      </c>
    </row>
    <row r="171" spans="1:5" x14ac:dyDescent="0.3">
      <c r="A171">
        <f t="shared" si="12"/>
        <v>1660</v>
      </c>
      <c r="B171">
        <f t="shared" si="13"/>
        <v>461.11111111111109</v>
      </c>
      <c r="C171">
        <f t="shared" si="14"/>
        <v>5.8151234567901229</v>
      </c>
      <c r="D171">
        <f t="shared" si="10"/>
        <v>4.6520987654320987</v>
      </c>
      <c r="E171">
        <f t="shared" si="11"/>
        <v>8.7226851851851848</v>
      </c>
    </row>
    <row r="172" spans="1:5" x14ac:dyDescent="0.3">
      <c r="A172">
        <f t="shared" si="12"/>
        <v>1670</v>
      </c>
      <c r="B172">
        <f t="shared" si="13"/>
        <v>463.88888888888886</v>
      </c>
      <c r="C172">
        <f t="shared" si="14"/>
        <v>5.8630401234567895</v>
      </c>
      <c r="D172">
        <f t="shared" si="10"/>
        <v>4.6904320987654318</v>
      </c>
      <c r="E172">
        <f t="shared" si="11"/>
        <v>8.7945601851851833</v>
      </c>
    </row>
    <row r="173" spans="1:5" x14ac:dyDescent="0.3">
      <c r="A173">
        <f t="shared" si="12"/>
        <v>1680</v>
      </c>
      <c r="B173">
        <f t="shared" si="13"/>
        <v>466.66666666666663</v>
      </c>
      <c r="C173">
        <f t="shared" si="14"/>
        <v>5.9111111111111105</v>
      </c>
      <c r="D173">
        <f t="shared" si="10"/>
        <v>4.7288888888888883</v>
      </c>
      <c r="E173">
        <f t="shared" si="11"/>
        <v>8.8666666666666654</v>
      </c>
    </row>
    <row r="174" spans="1:5" x14ac:dyDescent="0.3">
      <c r="A174">
        <f t="shared" si="12"/>
        <v>1690</v>
      </c>
      <c r="B174">
        <f t="shared" si="13"/>
        <v>469.44444444444446</v>
      </c>
      <c r="C174">
        <f t="shared" si="14"/>
        <v>5.959336419753086</v>
      </c>
      <c r="D174">
        <f t="shared" si="10"/>
        <v>4.767469135802469</v>
      </c>
      <c r="E174">
        <f t="shared" si="11"/>
        <v>8.9390046296296291</v>
      </c>
    </row>
    <row r="175" spans="1:5" x14ac:dyDescent="0.3">
      <c r="A175">
        <f t="shared" si="12"/>
        <v>1700</v>
      </c>
      <c r="B175">
        <f t="shared" si="13"/>
        <v>472.22222222222223</v>
      </c>
      <c r="C175">
        <f t="shared" si="14"/>
        <v>6.0077160493827169</v>
      </c>
      <c r="D175">
        <f t="shared" si="10"/>
        <v>4.806172839506174</v>
      </c>
      <c r="E175">
        <f t="shared" si="11"/>
        <v>9.0115740740740762</v>
      </c>
    </row>
    <row r="176" spans="1:5" x14ac:dyDescent="0.3">
      <c r="A176">
        <f t="shared" si="12"/>
        <v>1710</v>
      </c>
      <c r="B176">
        <f t="shared" si="13"/>
        <v>475</v>
      </c>
      <c r="C176">
        <f t="shared" si="14"/>
        <v>6.0562500000000004</v>
      </c>
      <c r="D176">
        <f t="shared" si="10"/>
        <v>4.8450000000000006</v>
      </c>
      <c r="E176">
        <f t="shared" si="11"/>
        <v>9.0843750000000014</v>
      </c>
    </row>
    <row r="177" spans="1:5" x14ac:dyDescent="0.3">
      <c r="A177">
        <f t="shared" si="12"/>
        <v>1720</v>
      </c>
      <c r="B177">
        <f t="shared" si="13"/>
        <v>477.77777777777777</v>
      </c>
      <c r="C177">
        <f t="shared" si="14"/>
        <v>6.1049382716049383</v>
      </c>
      <c r="D177">
        <f t="shared" si="10"/>
        <v>4.8839506172839506</v>
      </c>
      <c r="E177">
        <f t="shared" si="11"/>
        <v>9.1574074074074083</v>
      </c>
    </row>
    <row r="178" spans="1:5" x14ac:dyDescent="0.3">
      <c r="A178">
        <f t="shared" si="12"/>
        <v>1730</v>
      </c>
      <c r="B178">
        <f t="shared" si="13"/>
        <v>480.55555555555554</v>
      </c>
      <c r="C178">
        <f t="shared" si="14"/>
        <v>6.1537808641975307</v>
      </c>
      <c r="D178">
        <f t="shared" si="10"/>
        <v>4.9230246913580249</v>
      </c>
      <c r="E178">
        <f t="shared" si="11"/>
        <v>9.2306712962962969</v>
      </c>
    </row>
    <row r="179" spans="1:5" x14ac:dyDescent="0.3">
      <c r="A179">
        <f t="shared" si="12"/>
        <v>1740</v>
      </c>
      <c r="B179">
        <f t="shared" si="13"/>
        <v>483.33333333333331</v>
      </c>
      <c r="C179">
        <f t="shared" si="14"/>
        <v>6.2027777777777775</v>
      </c>
      <c r="D179">
        <f t="shared" si="10"/>
        <v>4.9622222222222225</v>
      </c>
      <c r="E179">
        <f t="shared" si="11"/>
        <v>9.3041666666666671</v>
      </c>
    </row>
    <row r="180" spans="1:5" x14ac:dyDescent="0.3">
      <c r="A180">
        <f t="shared" si="12"/>
        <v>1750</v>
      </c>
      <c r="B180">
        <f t="shared" si="13"/>
        <v>486.11111111111109</v>
      </c>
      <c r="C180">
        <f t="shared" si="14"/>
        <v>6.2519290123456788</v>
      </c>
      <c r="D180">
        <f t="shared" si="10"/>
        <v>5.0015432098765435</v>
      </c>
      <c r="E180">
        <f t="shared" si="11"/>
        <v>9.377893518518519</v>
      </c>
    </row>
    <row r="181" spans="1:5" x14ac:dyDescent="0.3">
      <c r="A181">
        <f t="shared" si="12"/>
        <v>1760</v>
      </c>
      <c r="B181">
        <f t="shared" si="13"/>
        <v>488.88888888888886</v>
      </c>
      <c r="C181">
        <f t="shared" si="14"/>
        <v>6.3012345679012345</v>
      </c>
      <c r="D181">
        <f t="shared" si="10"/>
        <v>5.0409876543209879</v>
      </c>
      <c r="E181">
        <f t="shared" si="11"/>
        <v>9.4518518518518526</v>
      </c>
    </row>
    <row r="182" spans="1:5" x14ac:dyDescent="0.3">
      <c r="A182">
        <f t="shared" si="12"/>
        <v>1770</v>
      </c>
      <c r="B182">
        <f t="shared" si="13"/>
        <v>491.66666666666663</v>
      </c>
      <c r="C182">
        <f t="shared" si="14"/>
        <v>6.3506944444444446</v>
      </c>
      <c r="D182">
        <f t="shared" si="10"/>
        <v>5.0805555555555557</v>
      </c>
      <c r="E182">
        <f t="shared" si="11"/>
        <v>9.5260416666666679</v>
      </c>
    </row>
    <row r="183" spans="1:5" x14ac:dyDescent="0.3">
      <c r="A183">
        <f t="shared" si="12"/>
        <v>1780</v>
      </c>
      <c r="B183">
        <f t="shared" si="13"/>
        <v>494.44444444444446</v>
      </c>
      <c r="C183">
        <f t="shared" si="14"/>
        <v>6.4003086419753092</v>
      </c>
      <c r="D183">
        <f t="shared" si="10"/>
        <v>5.1202469135802477</v>
      </c>
      <c r="E183">
        <f t="shared" si="11"/>
        <v>9.6004629629629648</v>
      </c>
    </row>
    <row r="184" spans="1:5" x14ac:dyDescent="0.3">
      <c r="A184">
        <f t="shared" si="12"/>
        <v>1790</v>
      </c>
      <c r="B184">
        <f t="shared" si="13"/>
        <v>497.22222222222223</v>
      </c>
      <c r="C184">
        <f t="shared" si="14"/>
        <v>6.4500771604938274</v>
      </c>
      <c r="D184">
        <f t="shared" si="10"/>
        <v>5.1600617283950623</v>
      </c>
      <c r="E184">
        <f t="shared" si="11"/>
        <v>9.6751157407407415</v>
      </c>
    </row>
    <row r="185" spans="1:5" x14ac:dyDescent="0.3">
      <c r="A185">
        <f t="shared" si="12"/>
        <v>1800</v>
      </c>
      <c r="B185">
        <f t="shared" si="13"/>
        <v>500</v>
      </c>
      <c r="C185">
        <f t="shared" si="14"/>
        <v>6.5</v>
      </c>
      <c r="D185">
        <f t="shared" si="10"/>
        <v>5.2</v>
      </c>
      <c r="E185">
        <f t="shared" si="11"/>
        <v>9.75</v>
      </c>
    </row>
    <row r="186" spans="1:5" x14ac:dyDescent="0.3">
      <c r="A186">
        <f t="shared" si="12"/>
        <v>1810</v>
      </c>
      <c r="B186">
        <f t="shared" si="13"/>
        <v>502.77777777777777</v>
      </c>
      <c r="C186">
        <f t="shared" si="14"/>
        <v>6.550077160493827</v>
      </c>
      <c r="D186">
        <f t="shared" si="10"/>
        <v>5.2400617283950623</v>
      </c>
      <c r="E186">
        <f t="shared" si="11"/>
        <v>9.8251157407407401</v>
      </c>
    </row>
    <row r="187" spans="1:5" x14ac:dyDescent="0.3">
      <c r="A187">
        <f t="shared" si="12"/>
        <v>1820</v>
      </c>
      <c r="B187">
        <f t="shared" si="13"/>
        <v>505.55555555555554</v>
      </c>
      <c r="C187">
        <f t="shared" si="14"/>
        <v>6.6003086419753085</v>
      </c>
      <c r="D187">
        <f t="shared" si="10"/>
        <v>5.280246913580247</v>
      </c>
      <c r="E187">
        <f t="shared" si="11"/>
        <v>9.9004629629629619</v>
      </c>
    </row>
    <row r="188" spans="1:5" x14ac:dyDescent="0.3">
      <c r="A188">
        <f t="shared" si="12"/>
        <v>1830</v>
      </c>
      <c r="B188">
        <f t="shared" si="13"/>
        <v>508.33333333333331</v>
      </c>
      <c r="C188">
        <f t="shared" si="14"/>
        <v>6.6506944444444436</v>
      </c>
      <c r="D188">
        <f t="shared" si="10"/>
        <v>5.320555555555555</v>
      </c>
      <c r="E188">
        <f t="shared" si="11"/>
        <v>9.9760416666666654</v>
      </c>
    </row>
    <row r="189" spans="1:5" x14ac:dyDescent="0.3">
      <c r="A189">
        <f t="shared" si="12"/>
        <v>1840</v>
      </c>
      <c r="B189">
        <f t="shared" si="13"/>
        <v>511.11111111111109</v>
      </c>
      <c r="C189">
        <f t="shared" si="14"/>
        <v>6.7012345679012348</v>
      </c>
      <c r="D189">
        <f t="shared" si="10"/>
        <v>5.3609876543209882</v>
      </c>
      <c r="E189">
        <f t="shared" si="11"/>
        <v>10.051851851851852</v>
      </c>
    </row>
    <row r="190" spans="1:5" x14ac:dyDescent="0.3">
      <c r="A190">
        <f t="shared" si="12"/>
        <v>1850</v>
      </c>
      <c r="B190">
        <f t="shared" si="13"/>
        <v>513.88888888888891</v>
      </c>
      <c r="C190">
        <f t="shared" si="14"/>
        <v>6.7519290123456797</v>
      </c>
      <c r="D190">
        <f t="shared" si="10"/>
        <v>5.4015432098765439</v>
      </c>
      <c r="E190">
        <f t="shared" si="11"/>
        <v>10.127893518518519</v>
      </c>
    </row>
    <row r="191" spans="1:5" x14ac:dyDescent="0.3">
      <c r="A191">
        <f t="shared" si="12"/>
        <v>1860</v>
      </c>
      <c r="B191">
        <f t="shared" si="13"/>
        <v>516.66666666666663</v>
      </c>
      <c r="C191">
        <f t="shared" si="14"/>
        <v>6.8027777777777771</v>
      </c>
      <c r="D191">
        <f t="shared" si="10"/>
        <v>5.4422222222222221</v>
      </c>
      <c r="E191">
        <f t="shared" si="11"/>
        <v>10.204166666666666</v>
      </c>
    </row>
    <row r="192" spans="1:5" x14ac:dyDescent="0.3">
      <c r="A192">
        <f t="shared" si="12"/>
        <v>1870</v>
      </c>
      <c r="B192">
        <f t="shared" si="13"/>
        <v>519.44444444444446</v>
      </c>
      <c r="C192">
        <f t="shared" si="14"/>
        <v>6.8537808641975317</v>
      </c>
      <c r="D192">
        <f t="shared" si="10"/>
        <v>5.4830246913580254</v>
      </c>
      <c r="E192">
        <f t="shared" si="11"/>
        <v>10.280671296296298</v>
      </c>
    </row>
    <row r="193" spans="1:5" x14ac:dyDescent="0.3">
      <c r="A193">
        <f t="shared" si="12"/>
        <v>1880</v>
      </c>
      <c r="B193">
        <f t="shared" si="13"/>
        <v>522.22222222222217</v>
      </c>
      <c r="C193">
        <f t="shared" si="14"/>
        <v>6.9049382716049372</v>
      </c>
      <c r="D193">
        <f t="shared" si="10"/>
        <v>5.5239506172839503</v>
      </c>
      <c r="E193">
        <f t="shared" si="11"/>
        <v>10.357407407407406</v>
      </c>
    </row>
    <row r="194" spans="1:5" x14ac:dyDescent="0.3">
      <c r="A194">
        <f t="shared" si="12"/>
        <v>1890</v>
      </c>
      <c r="B194">
        <f t="shared" si="13"/>
        <v>525</v>
      </c>
      <c r="C194">
        <f t="shared" si="14"/>
        <v>6.9562500000000007</v>
      </c>
      <c r="D194">
        <f t="shared" si="10"/>
        <v>5.5650000000000013</v>
      </c>
      <c r="E194">
        <f t="shared" si="11"/>
        <v>10.434375000000001</v>
      </c>
    </row>
    <row r="195" spans="1:5" x14ac:dyDescent="0.3">
      <c r="A195">
        <f t="shared" si="12"/>
        <v>1900</v>
      </c>
      <c r="B195">
        <f t="shared" si="13"/>
        <v>527.77777777777771</v>
      </c>
      <c r="C195">
        <f t="shared" si="14"/>
        <v>7.0077160493827151</v>
      </c>
      <c r="D195">
        <f t="shared" si="10"/>
        <v>5.6061728395061721</v>
      </c>
      <c r="E195">
        <f t="shared" si="11"/>
        <v>10.511574074074073</v>
      </c>
    </row>
    <row r="196" spans="1:5" x14ac:dyDescent="0.3">
      <c r="A196">
        <f t="shared" si="12"/>
        <v>1910</v>
      </c>
      <c r="B196">
        <f t="shared" si="13"/>
        <v>530.55555555555554</v>
      </c>
      <c r="C196">
        <f t="shared" si="14"/>
        <v>7.0593364197530857</v>
      </c>
      <c r="D196">
        <f t="shared" si="10"/>
        <v>5.6474691358024689</v>
      </c>
      <c r="E196">
        <f t="shared" si="11"/>
        <v>10.589004629629628</v>
      </c>
    </row>
    <row r="197" spans="1:5" x14ac:dyDescent="0.3">
      <c r="A197">
        <f t="shared" si="12"/>
        <v>1920</v>
      </c>
      <c r="B197">
        <f t="shared" si="13"/>
        <v>533.33333333333337</v>
      </c>
      <c r="C197">
        <f t="shared" si="14"/>
        <v>7.1111111111111125</v>
      </c>
      <c r="D197">
        <f t="shared" si="10"/>
        <v>5.68888888888889</v>
      </c>
      <c r="E197">
        <f t="shared" si="11"/>
        <v>10.666666666666668</v>
      </c>
    </row>
    <row r="198" spans="1:5" x14ac:dyDescent="0.3">
      <c r="A198">
        <f t="shared" si="12"/>
        <v>1930</v>
      </c>
      <c r="B198">
        <f t="shared" si="13"/>
        <v>536.11111111111109</v>
      </c>
      <c r="C198">
        <f t="shared" si="14"/>
        <v>7.1630401234567902</v>
      </c>
      <c r="D198">
        <f t="shared" ref="D198:D261" si="15">C198*0.8</f>
        <v>5.7304320987654327</v>
      </c>
      <c r="E198">
        <f t="shared" ref="E198:E261" si="16">C198*1.5</f>
        <v>10.744560185185186</v>
      </c>
    </row>
    <row r="199" spans="1:5" x14ac:dyDescent="0.3">
      <c r="A199">
        <f t="shared" ref="A199:A262" si="17">A198+10</f>
        <v>1940</v>
      </c>
      <c r="B199">
        <f t="shared" ref="B199:B262" si="18">A199/3.6</f>
        <v>538.88888888888891</v>
      </c>
      <c r="C199">
        <f t="shared" ref="C199:C262" si="19">A$2+B$2*B199+C$2*B199^2</f>
        <v>7.2151234567901241</v>
      </c>
      <c r="D199">
        <f t="shared" si="15"/>
        <v>5.7720987654320997</v>
      </c>
      <c r="E199">
        <f t="shared" si="16"/>
        <v>10.822685185185186</v>
      </c>
    </row>
    <row r="200" spans="1:5" x14ac:dyDescent="0.3">
      <c r="A200">
        <f t="shared" si="17"/>
        <v>1950</v>
      </c>
      <c r="B200">
        <f t="shared" si="18"/>
        <v>541.66666666666663</v>
      </c>
      <c r="C200">
        <f t="shared" si="19"/>
        <v>7.2673611111111107</v>
      </c>
      <c r="D200">
        <f t="shared" si="15"/>
        <v>5.8138888888888891</v>
      </c>
      <c r="E200">
        <f t="shared" si="16"/>
        <v>10.901041666666666</v>
      </c>
    </row>
    <row r="201" spans="1:5" x14ac:dyDescent="0.3">
      <c r="A201">
        <f t="shared" si="17"/>
        <v>1960</v>
      </c>
      <c r="B201">
        <f t="shared" si="18"/>
        <v>544.44444444444446</v>
      </c>
      <c r="C201">
        <f t="shared" si="19"/>
        <v>7.3197530864197535</v>
      </c>
      <c r="D201">
        <f t="shared" si="15"/>
        <v>5.8558024691358028</v>
      </c>
      <c r="E201">
        <f t="shared" si="16"/>
        <v>10.979629629629631</v>
      </c>
    </row>
    <row r="202" spans="1:5" x14ac:dyDescent="0.3">
      <c r="A202">
        <f t="shared" si="17"/>
        <v>1970</v>
      </c>
      <c r="B202">
        <f t="shared" si="18"/>
        <v>547.22222222222217</v>
      </c>
      <c r="C202">
        <f t="shared" si="19"/>
        <v>7.372299382716049</v>
      </c>
      <c r="D202">
        <f t="shared" si="15"/>
        <v>5.8978395061728399</v>
      </c>
      <c r="E202">
        <f t="shared" si="16"/>
        <v>11.058449074074073</v>
      </c>
    </row>
    <row r="203" spans="1:5" x14ac:dyDescent="0.3">
      <c r="A203">
        <f t="shared" si="17"/>
        <v>1980</v>
      </c>
      <c r="B203">
        <f t="shared" si="18"/>
        <v>550</v>
      </c>
      <c r="C203">
        <f t="shared" si="19"/>
        <v>7.4250000000000007</v>
      </c>
      <c r="D203">
        <f t="shared" si="15"/>
        <v>5.9400000000000013</v>
      </c>
      <c r="E203">
        <f t="shared" si="16"/>
        <v>11.137500000000001</v>
      </c>
    </row>
    <row r="204" spans="1:5" x14ac:dyDescent="0.3">
      <c r="A204">
        <f t="shared" si="17"/>
        <v>1990</v>
      </c>
      <c r="B204">
        <f t="shared" si="18"/>
        <v>552.77777777777771</v>
      </c>
      <c r="C204">
        <f t="shared" si="19"/>
        <v>7.4778549382716033</v>
      </c>
      <c r="D204">
        <f t="shared" si="15"/>
        <v>5.9822839506172834</v>
      </c>
      <c r="E204">
        <f t="shared" si="16"/>
        <v>11.216782407407404</v>
      </c>
    </row>
    <row r="205" spans="1:5" x14ac:dyDescent="0.3">
      <c r="A205">
        <f t="shared" si="17"/>
        <v>2000</v>
      </c>
      <c r="B205">
        <f t="shared" si="18"/>
        <v>555.55555555555554</v>
      </c>
      <c r="C205">
        <f t="shared" si="19"/>
        <v>7.5308641975308639</v>
      </c>
      <c r="D205">
        <f t="shared" si="15"/>
        <v>6.0246913580246915</v>
      </c>
      <c r="E205">
        <f t="shared" si="16"/>
        <v>11.296296296296296</v>
      </c>
    </row>
    <row r="206" spans="1:5" x14ac:dyDescent="0.3">
      <c r="A206">
        <f t="shared" si="17"/>
        <v>2010</v>
      </c>
      <c r="B206">
        <f t="shared" si="18"/>
        <v>558.33333333333337</v>
      </c>
      <c r="C206">
        <f t="shared" si="19"/>
        <v>7.5840277777777789</v>
      </c>
      <c r="D206">
        <f t="shared" si="15"/>
        <v>6.0672222222222238</v>
      </c>
      <c r="E206">
        <f t="shared" si="16"/>
        <v>11.376041666666669</v>
      </c>
    </row>
    <row r="207" spans="1:5" x14ac:dyDescent="0.3">
      <c r="A207">
        <f t="shared" si="17"/>
        <v>2020</v>
      </c>
      <c r="B207">
        <f t="shared" si="18"/>
        <v>561.11111111111109</v>
      </c>
      <c r="C207">
        <f t="shared" si="19"/>
        <v>7.6373456790123457</v>
      </c>
      <c r="D207">
        <f t="shared" si="15"/>
        <v>6.1098765432098769</v>
      </c>
      <c r="E207">
        <f t="shared" si="16"/>
        <v>11.456018518518519</v>
      </c>
    </row>
    <row r="208" spans="1:5" x14ac:dyDescent="0.3">
      <c r="A208">
        <f t="shared" si="17"/>
        <v>2030</v>
      </c>
      <c r="B208">
        <f t="shared" si="18"/>
        <v>563.88888888888891</v>
      </c>
      <c r="C208">
        <f t="shared" si="19"/>
        <v>7.6908179012345688</v>
      </c>
      <c r="D208">
        <f t="shared" si="15"/>
        <v>6.1526543209876552</v>
      </c>
      <c r="E208">
        <f t="shared" si="16"/>
        <v>11.536226851851854</v>
      </c>
    </row>
    <row r="209" spans="1:5" x14ac:dyDescent="0.3">
      <c r="A209">
        <f t="shared" si="17"/>
        <v>2040</v>
      </c>
      <c r="B209">
        <f t="shared" si="18"/>
        <v>566.66666666666663</v>
      </c>
      <c r="C209">
        <f t="shared" si="19"/>
        <v>7.7444444444444436</v>
      </c>
      <c r="D209">
        <f t="shared" si="15"/>
        <v>6.195555555555555</v>
      </c>
      <c r="E209">
        <f t="shared" si="16"/>
        <v>11.616666666666665</v>
      </c>
    </row>
    <row r="210" spans="1:5" x14ac:dyDescent="0.3">
      <c r="A210">
        <f t="shared" si="17"/>
        <v>2050</v>
      </c>
      <c r="B210">
        <f t="shared" si="18"/>
        <v>569.44444444444446</v>
      </c>
      <c r="C210">
        <f t="shared" si="19"/>
        <v>7.7982253086419755</v>
      </c>
      <c r="D210">
        <f t="shared" si="15"/>
        <v>6.2385802469135809</v>
      </c>
      <c r="E210">
        <f t="shared" si="16"/>
        <v>11.697337962962964</v>
      </c>
    </row>
    <row r="211" spans="1:5" x14ac:dyDescent="0.3">
      <c r="A211">
        <f t="shared" si="17"/>
        <v>2060</v>
      </c>
      <c r="B211">
        <f t="shared" si="18"/>
        <v>572.22222222222217</v>
      </c>
      <c r="C211">
        <f t="shared" si="19"/>
        <v>7.8521604938271601</v>
      </c>
      <c r="D211">
        <f t="shared" si="15"/>
        <v>6.2817283950617284</v>
      </c>
      <c r="E211">
        <f t="shared" si="16"/>
        <v>11.77824074074074</v>
      </c>
    </row>
    <row r="212" spans="1:5" x14ac:dyDescent="0.3">
      <c r="A212">
        <f t="shared" si="17"/>
        <v>2070</v>
      </c>
      <c r="B212">
        <f t="shared" si="18"/>
        <v>575</v>
      </c>
      <c r="C212">
        <f t="shared" si="19"/>
        <v>7.9062500000000009</v>
      </c>
      <c r="D212">
        <f t="shared" si="15"/>
        <v>6.3250000000000011</v>
      </c>
      <c r="E212">
        <f t="shared" si="16"/>
        <v>11.859375000000002</v>
      </c>
    </row>
    <row r="213" spans="1:5" x14ac:dyDescent="0.3">
      <c r="A213">
        <f t="shared" si="17"/>
        <v>2080</v>
      </c>
      <c r="B213">
        <f t="shared" si="18"/>
        <v>577.77777777777771</v>
      </c>
      <c r="C213">
        <f t="shared" si="19"/>
        <v>7.9604938271604926</v>
      </c>
      <c r="D213">
        <f t="shared" si="15"/>
        <v>6.3683950617283944</v>
      </c>
      <c r="E213">
        <f t="shared" si="16"/>
        <v>11.94074074074074</v>
      </c>
    </row>
    <row r="214" spans="1:5" x14ac:dyDescent="0.3">
      <c r="A214">
        <f t="shared" si="17"/>
        <v>2090</v>
      </c>
      <c r="B214">
        <f t="shared" si="18"/>
        <v>580.55555555555554</v>
      </c>
      <c r="C214">
        <f t="shared" si="19"/>
        <v>8.0148919753086432</v>
      </c>
      <c r="D214">
        <f t="shared" si="15"/>
        <v>6.4119135802469147</v>
      </c>
      <c r="E214">
        <f t="shared" si="16"/>
        <v>12.022337962962965</v>
      </c>
    </row>
    <row r="215" spans="1:5" x14ac:dyDescent="0.3">
      <c r="A215">
        <f t="shared" si="17"/>
        <v>2100</v>
      </c>
      <c r="B215">
        <f t="shared" si="18"/>
        <v>583.33333333333337</v>
      </c>
      <c r="C215">
        <f t="shared" si="19"/>
        <v>8.0694444444444464</v>
      </c>
      <c r="D215">
        <f t="shared" si="15"/>
        <v>6.4555555555555575</v>
      </c>
      <c r="E215">
        <f t="shared" si="16"/>
        <v>12.10416666666667</v>
      </c>
    </row>
    <row r="216" spans="1:5" x14ac:dyDescent="0.3">
      <c r="A216">
        <f t="shared" si="17"/>
        <v>2110</v>
      </c>
      <c r="B216">
        <f t="shared" si="18"/>
        <v>586.11111111111109</v>
      </c>
      <c r="C216">
        <f t="shared" si="19"/>
        <v>8.1241512345679006</v>
      </c>
      <c r="D216">
        <f t="shared" si="15"/>
        <v>6.499320987654321</v>
      </c>
      <c r="E216">
        <f t="shared" si="16"/>
        <v>12.186226851851851</v>
      </c>
    </row>
    <row r="217" spans="1:5" x14ac:dyDescent="0.3">
      <c r="A217">
        <f t="shared" si="17"/>
        <v>2120</v>
      </c>
      <c r="B217">
        <f t="shared" si="18"/>
        <v>588.88888888888891</v>
      </c>
      <c r="C217">
        <f t="shared" si="19"/>
        <v>8.1790123456790127</v>
      </c>
      <c r="D217">
        <f t="shared" si="15"/>
        <v>6.5432098765432105</v>
      </c>
      <c r="E217">
        <f t="shared" si="16"/>
        <v>12.268518518518519</v>
      </c>
    </row>
    <row r="218" spans="1:5" x14ac:dyDescent="0.3">
      <c r="A218">
        <f t="shared" si="17"/>
        <v>2130</v>
      </c>
      <c r="B218">
        <f t="shared" si="18"/>
        <v>591.66666666666663</v>
      </c>
      <c r="C218">
        <f t="shared" si="19"/>
        <v>8.2340277777777775</v>
      </c>
      <c r="D218">
        <f t="shared" si="15"/>
        <v>6.5872222222222225</v>
      </c>
      <c r="E218">
        <f t="shared" si="16"/>
        <v>12.351041666666667</v>
      </c>
    </row>
    <row r="219" spans="1:5" x14ac:dyDescent="0.3">
      <c r="A219">
        <f t="shared" si="17"/>
        <v>2140</v>
      </c>
      <c r="B219">
        <f t="shared" si="18"/>
        <v>594.44444444444446</v>
      </c>
      <c r="C219">
        <f t="shared" si="19"/>
        <v>8.2891975308641985</v>
      </c>
      <c r="D219">
        <f t="shared" si="15"/>
        <v>6.6313580246913588</v>
      </c>
      <c r="E219">
        <f t="shared" si="16"/>
        <v>12.433796296296297</v>
      </c>
    </row>
    <row r="220" spans="1:5" x14ac:dyDescent="0.3">
      <c r="A220">
        <f t="shared" si="17"/>
        <v>2150</v>
      </c>
      <c r="B220">
        <f t="shared" si="18"/>
        <v>597.22222222222217</v>
      </c>
      <c r="C220">
        <f t="shared" si="19"/>
        <v>8.3445216049382722</v>
      </c>
      <c r="D220">
        <f t="shared" si="15"/>
        <v>6.6756172839506185</v>
      </c>
      <c r="E220">
        <f t="shared" si="16"/>
        <v>12.516782407407408</v>
      </c>
    </row>
    <row r="221" spans="1:5" x14ac:dyDescent="0.3">
      <c r="A221">
        <f t="shared" si="17"/>
        <v>2160</v>
      </c>
      <c r="B221">
        <f t="shared" si="18"/>
        <v>600</v>
      </c>
      <c r="C221">
        <f t="shared" si="19"/>
        <v>8.4</v>
      </c>
      <c r="D221">
        <f t="shared" si="15"/>
        <v>6.7200000000000006</v>
      </c>
      <c r="E221">
        <f t="shared" si="16"/>
        <v>12.600000000000001</v>
      </c>
    </row>
    <row r="222" spans="1:5" x14ac:dyDescent="0.3">
      <c r="A222">
        <f t="shared" si="17"/>
        <v>2170</v>
      </c>
      <c r="B222">
        <f t="shared" si="18"/>
        <v>602.77777777777771</v>
      </c>
      <c r="C222">
        <f t="shared" si="19"/>
        <v>8.4556327160493812</v>
      </c>
      <c r="D222">
        <f t="shared" si="15"/>
        <v>6.7645061728395053</v>
      </c>
      <c r="E222">
        <f t="shared" si="16"/>
        <v>12.683449074074073</v>
      </c>
    </row>
    <row r="223" spans="1:5" x14ac:dyDescent="0.3">
      <c r="A223">
        <f t="shared" si="17"/>
        <v>2180</v>
      </c>
      <c r="B223">
        <f t="shared" si="18"/>
        <v>605.55555555555554</v>
      </c>
      <c r="C223">
        <f t="shared" si="19"/>
        <v>8.51141975308642</v>
      </c>
      <c r="D223">
        <f t="shared" si="15"/>
        <v>6.809135802469136</v>
      </c>
      <c r="E223">
        <f t="shared" si="16"/>
        <v>12.767129629629629</v>
      </c>
    </row>
    <row r="224" spans="1:5" x14ac:dyDescent="0.3">
      <c r="A224">
        <f t="shared" si="17"/>
        <v>2190</v>
      </c>
      <c r="B224">
        <f t="shared" si="18"/>
        <v>608.33333333333337</v>
      </c>
      <c r="C224">
        <f t="shared" si="19"/>
        <v>8.5673611111111114</v>
      </c>
      <c r="D224">
        <f t="shared" si="15"/>
        <v>6.8538888888888891</v>
      </c>
      <c r="E224">
        <f t="shared" si="16"/>
        <v>12.851041666666667</v>
      </c>
    </row>
    <row r="225" spans="1:5" x14ac:dyDescent="0.3">
      <c r="A225">
        <f t="shared" si="17"/>
        <v>2200</v>
      </c>
      <c r="B225">
        <f t="shared" si="18"/>
        <v>611.11111111111109</v>
      </c>
      <c r="C225">
        <f t="shared" si="19"/>
        <v>8.6234567901234556</v>
      </c>
      <c r="D225">
        <f t="shared" si="15"/>
        <v>6.8987654320987648</v>
      </c>
      <c r="E225">
        <f t="shared" si="16"/>
        <v>12.935185185185183</v>
      </c>
    </row>
    <row r="226" spans="1:5" x14ac:dyDescent="0.3">
      <c r="A226">
        <f t="shared" si="17"/>
        <v>2210</v>
      </c>
      <c r="B226">
        <f t="shared" si="18"/>
        <v>613.88888888888891</v>
      </c>
      <c r="C226">
        <f t="shared" si="19"/>
        <v>8.6797067901234577</v>
      </c>
      <c r="D226">
        <f t="shared" si="15"/>
        <v>6.9437654320987665</v>
      </c>
      <c r="E226">
        <f t="shared" si="16"/>
        <v>13.019560185185187</v>
      </c>
    </row>
    <row r="227" spans="1:5" x14ac:dyDescent="0.3">
      <c r="A227">
        <f t="shared" si="17"/>
        <v>2220</v>
      </c>
      <c r="B227">
        <f t="shared" si="18"/>
        <v>616.66666666666663</v>
      </c>
      <c r="C227">
        <f t="shared" si="19"/>
        <v>8.7361111111111107</v>
      </c>
      <c r="D227">
        <f t="shared" si="15"/>
        <v>6.9888888888888889</v>
      </c>
      <c r="E227">
        <f t="shared" si="16"/>
        <v>13.104166666666666</v>
      </c>
    </row>
    <row r="228" spans="1:5" x14ac:dyDescent="0.3">
      <c r="A228">
        <f t="shared" si="17"/>
        <v>2230</v>
      </c>
      <c r="B228">
        <f t="shared" si="18"/>
        <v>619.44444444444446</v>
      </c>
      <c r="C228">
        <f t="shared" si="19"/>
        <v>8.7926697530864217</v>
      </c>
      <c r="D228">
        <f t="shared" si="15"/>
        <v>7.0341358024691374</v>
      </c>
      <c r="E228">
        <f t="shared" si="16"/>
        <v>13.189004629629633</v>
      </c>
    </row>
    <row r="229" spans="1:5" x14ac:dyDescent="0.3">
      <c r="A229">
        <f t="shared" si="17"/>
        <v>2240</v>
      </c>
      <c r="B229">
        <f t="shared" si="18"/>
        <v>622.22222222222217</v>
      </c>
      <c r="C229">
        <f t="shared" si="19"/>
        <v>8.8493827160493836</v>
      </c>
      <c r="D229">
        <f t="shared" si="15"/>
        <v>7.0795061728395074</v>
      </c>
      <c r="E229">
        <f t="shared" si="16"/>
        <v>13.274074074074075</v>
      </c>
    </row>
    <row r="230" spans="1:5" x14ac:dyDescent="0.3">
      <c r="A230">
        <f t="shared" si="17"/>
        <v>2250</v>
      </c>
      <c r="B230">
        <f t="shared" si="18"/>
        <v>625</v>
      </c>
      <c r="C230">
        <f t="shared" si="19"/>
        <v>8.90625</v>
      </c>
      <c r="D230">
        <f t="shared" si="15"/>
        <v>7.125</v>
      </c>
      <c r="E230">
        <f t="shared" si="16"/>
        <v>13.359375</v>
      </c>
    </row>
    <row r="231" spans="1:5" x14ac:dyDescent="0.3">
      <c r="A231">
        <f t="shared" si="17"/>
        <v>2260</v>
      </c>
      <c r="B231">
        <f t="shared" si="18"/>
        <v>627.77777777777771</v>
      </c>
      <c r="C231">
        <f t="shared" si="19"/>
        <v>8.9632716049382708</v>
      </c>
      <c r="D231">
        <f t="shared" si="15"/>
        <v>7.1706172839506168</v>
      </c>
      <c r="E231">
        <f t="shared" si="16"/>
        <v>13.444907407407406</v>
      </c>
    </row>
    <row r="232" spans="1:5" x14ac:dyDescent="0.3">
      <c r="A232">
        <f t="shared" si="17"/>
        <v>2270</v>
      </c>
      <c r="B232">
        <f t="shared" si="18"/>
        <v>630.55555555555554</v>
      </c>
      <c r="C232">
        <f t="shared" si="19"/>
        <v>9.0204475308641978</v>
      </c>
      <c r="D232">
        <f t="shared" si="15"/>
        <v>7.2163580246913588</v>
      </c>
      <c r="E232">
        <f t="shared" si="16"/>
        <v>13.530671296296298</v>
      </c>
    </row>
    <row r="233" spans="1:5" x14ac:dyDescent="0.3">
      <c r="A233">
        <f t="shared" si="17"/>
        <v>2280</v>
      </c>
      <c r="B233">
        <f t="shared" si="18"/>
        <v>633.33333333333337</v>
      </c>
      <c r="C233">
        <f t="shared" si="19"/>
        <v>9.0777777777777793</v>
      </c>
      <c r="D233">
        <f t="shared" si="15"/>
        <v>7.2622222222222241</v>
      </c>
      <c r="E233">
        <f t="shared" si="16"/>
        <v>13.616666666666669</v>
      </c>
    </row>
    <row r="234" spans="1:5" x14ac:dyDescent="0.3">
      <c r="A234">
        <f t="shared" si="17"/>
        <v>2290</v>
      </c>
      <c r="B234">
        <f t="shared" si="18"/>
        <v>636.11111111111109</v>
      </c>
      <c r="C234">
        <f t="shared" si="19"/>
        <v>9.1352623456790116</v>
      </c>
      <c r="D234">
        <f t="shared" si="15"/>
        <v>7.3082098765432093</v>
      </c>
      <c r="E234">
        <f t="shared" si="16"/>
        <v>13.702893518518518</v>
      </c>
    </row>
    <row r="235" spans="1:5" x14ac:dyDescent="0.3">
      <c r="A235">
        <f t="shared" si="17"/>
        <v>2300</v>
      </c>
      <c r="B235">
        <f t="shared" si="18"/>
        <v>638.88888888888891</v>
      </c>
      <c r="C235">
        <f t="shared" si="19"/>
        <v>9.192901234567902</v>
      </c>
      <c r="D235">
        <f t="shared" si="15"/>
        <v>7.3543209876543223</v>
      </c>
      <c r="E235">
        <f t="shared" si="16"/>
        <v>13.789351851851853</v>
      </c>
    </row>
    <row r="236" spans="1:5" x14ac:dyDescent="0.3">
      <c r="A236">
        <f t="shared" si="17"/>
        <v>2310</v>
      </c>
      <c r="B236">
        <f t="shared" si="18"/>
        <v>641.66666666666663</v>
      </c>
      <c r="C236">
        <f t="shared" si="19"/>
        <v>9.250694444444445</v>
      </c>
      <c r="D236">
        <f t="shared" si="15"/>
        <v>7.400555555555556</v>
      </c>
      <c r="E236">
        <f t="shared" si="16"/>
        <v>13.876041666666667</v>
      </c>
    </row>
    <row r="237" spans="1:5" x14ac:dyDescent="0.3">
      <c r="A237">
        <f t="shared" si="17"/>
        <v>2320</v>
      </c>
      <c r="B237">
        <f t="shared" si="18"/>
        <v>644.44444444444446</v>
      </c>
      <c r="C237">
        <f t="shared" si="19"/>
        <v>9.3086419753086425</v>
      </c>
      <c r="D237">
        <f t="shared" si="15"/>
        <v>7.446913580246914</v>
      </c>
      <c r="E237">
        <f t="shared" si="16"/>
        <v>13.962962962962964</v>
      </c>
    </row>
    <row r="238" spans="1:5" x14ac:dyDescent="0.3">
      <c r="A238">
        <f t="shared" si="17"/>
        <v>2330</v>
      </c>
      <c r="B238">
        <f t="shared" si="18"/>
        <v>647.22222222222217</v>
      </c>
      <c r="C238">
        <f t="shared" si="19"/>
        <v>9.3667438271604926</v>
      </c>
      <c r="D238">
        <f t="shared" si="15"/>
        <v>7.4933950617283944</v>
      </c>
      <c r="E238">
        <f t="shared" si="16"/>
        <v>14.05011574074074</v>
      </c>
    </row>
    <row r="239" spans="1:5" x14ac:dyDescent="0.3">
      <c r="A239">
        <f t="shared" si="17"/>
        <v>2340</v>
      </c>
      <c r="B239">
        <f t="shared" si="18"/>
        <v>650</v>
      </c>
      <c r="C239">
        <f t="shared" si="19"/>
        <v>9.4250000000000007</v>
      </c>
      <c r="D239">
        <f t="shared" si="15"/>
        <v>7.5400000000000009</v>
      </c>
      <c r="E239">
        <f t="shared" si="16"/>
        <v>14.137500000000001</v>
      </c>
    </row>
    <row r="240" spans="1:5" x14ac:dyDescent="0.3">
      <c r="A240">
        <f t="shared" si="17"/>
        <v>2350</v>
      </c>
      <c r="B240">
        <f t="shared" si="18"/>
        <v>652.77777777777771</v>
      </c>
      <c r="C240">
        <f t="shared" si="19"/>
        <v>9.4834104938271597</v>
      </c>
      <c r="D240">
        <f t="shared" si="15"/>
        <v>7.5867283950617281</v>
      </c>
      <c r="E240">
        <f t="shared" si="16"/>
        <v>14.22511574074074</v>
      </c>
    </row>
    <row r="241" spans="1:5" x14ac:dyDescent="0.3">
      <c r="A241">
        <f t="shared" si="17"/>
        <v>2360</v>
      </c>
      <c r="B241">
        <f t="shared" si="18"/>
        <v>655.55555555555554</v>
      </c>
      <c r="C241">
        <f t="shared" si="19"/>
        <v>9.5419753086419767</v>
      </c>
      <c r="D241">
        <f t="shared" si="15"/>
        <v>7.6335802469135814</v>
      </c>
      <c r="E241">
        <f t="shared" si="16"/>
        <v>14.312962962962965</v>
      </c>
    </row>
    <row r="242" spans="1:5" x14ac:dyDescent="0.3">
      <c r="A242">
        <f t="shared" si="17"/>
        <v>2370</v>
      </c>
      <c r="B242">
        <f t="shared" si="18"/>
        <v>658.33333333333337</v>
      </c>
      <c r="C242">
        <f t="shared" si="19"/>
        <v>9.6006944444444464</v>
      </c>
      <c r="D242">
        <f t="shared" si="15"/>
        <v>7.6805555555555571</v>
      </c>
      <c r="E242">
        <f t="shared" si="16"/>
        <v>14.40104166666667</v>
      </c>
    </row>
    <row r="243" spans="1:5" x14ac:dyDescent="0.3">
      <c r="A243">
        <f t="shared" si="17"/>
        <v>2380</v>
      </c>
      <c r="B243">
        <f t="shared" si="18"/>
        <v>661.11111111111109</v>
      </c>
      <c r="C243">
        <f t="shared" si="19"/>
        <v>9.659567901234567</v>
      </c>
      <c r="D243">
        <f t="shared" si="15"/>
        <v>7.7276543209876536</v>
      </c>
      <c r="E243">
        <f t="shared" si="16"/>
        <v>14.48935185185185</v>
      </c>
    </row>
    <row r="244" spans="1:5" x14ac:dyDescent="0.3">
      <c r="A244">
        <f t="shared" si="17"/>
        <v>2390</v>
      </c>
      <c r="B244">
        <f t="shared" si="18"/>
        <v>663.88888888888891</v>
      </c>
      <c r="C244">
        <f t="shared" si="19"/>
        <v>9.7185956790123473</v>
      </c>
      <c r="D244">
        <f t="shared" si="15"/>
        <v>7.7748765432098779</v>
      </c>
      <c r="E244">
        <f t="shared" si="16"/>
        <v>14.577893518518522</v>
      </c>
    </row>
    <row r="245" spans="1:5" x14ac:dyDescent="0.3">
      <c r="A245">
        <f t="shared" si="17"/>
        <v>2400</v>
      </c>
      <c r="B245">
        <f t="shared" si="18"/>
        <v>666.66666666666663</v>
      </c>
      <c r="C245">
        <f t="shared" si="19"/>
        <v>9.7777777777777768</v>
      </c>
      <c r="D245">
        <f t="shared" si="15"/>
        <v>7.822222222222222</v>
      </c>
      <c r="E245">
        <f t="shared" si="16"/>
        <v>14.666666666666664</v>
      </c>
    </row>
    <row r="246" spans="1:5" x14ac:dyDescent="0.3">
      <c r="A246">
        <f t="shared" si="17"/>
        <v>2410</v>
      </c>
      <c r="B246">
        <f t="shared" si="18"/>
        <v>669.44444444444446</v>
      </c>
      <c r="C246">
        <f t="shared" si="19"/>
        <v>9.837114197530866</v>
      </c>
      <c r="D246">
        <f t="shared" si="15"/>
        <v>7.869691358024693</v>
      </c>
      <c r="E246">
        <f t="shared" si="16"/>
        <v>14.755671296296299</v>
      </c>
    </row>
    <row r="247" spans="1:5" x14ac:dyDescent="0.3">
      <c r="A247">
        <f t="shared" si="17"/>
        <v>2420</v>
      </c>
      <c r="B247">
        <f t="shared" si="18"/>
        <v>672.22222222222217</v>
      </c>
      <c r="C247">
        <f t="shared" si="19"/>
        <v>9.8966049382716044</v>
      </c>
      <c r="D247">
        <f t="shared" si="15"/>
        <v>7.9172839506172838</v>
      </c>
      <c r="E247">
        <f t="shared" si="16"/>
        <v>14.844907407407407</v>
      </c>
    </row>
    <row r="248" spans="1:5" x14ac:dyDescent="0.3">
      <c r="A248">
        <f t="shared" si="17"/>
        <v>2430</v>
      </c>
      <c r="B248">
        <f t="shared" si="18"/>
        <v>675</v>
      </c>
      <c r="C248">
        <f t="shared" si="19"/>
        <v>9.9562500000000007</v>
      </c>
      <c r="D248">
        <f t="shared" si="15"/>
        <v>7.9650000000000007</v>
      </c>
      <c r="E248">
        <f t="shared" si="16"/>
        <v>14.934375000000001</v>
      </c>
    </row>
    <row r="249" spans="1:5" x14ac:dyDescent="0.3">
      <c r="A249">
        <f t="shared" si="17"/>
        <v>2440</v>
      </c>
      <c r="B249">
        <f t="shared" si="18"/>
        <v>677.77777777777771</v>
      </c>
      <c r="C249">
        <f t="shared" si="19"/>
        <v>10.016049382716048</v>
      </c>
      <c r="D249">
        <f t="shared" si="15"/>
        <v>8.0128395061728384</v>
      </c>
      <c r="E249">
        <f t="shared" si="16"/>
        <v>15.024074074074072</v>
      </c>
    </row>
    <row r="250" spans="1:5" x14ac:dyDescent="0.3">
      <c r="A250">
        <f t="shared" si="17"/>
        <v>2450</v>
      </c>
      <c r="B250">
        <f t="shared" si="18"/>
        <v>680.55555555555554</v>
      </c>
      <c r="C250">
        <f t="shared" si="19"/>
        <v>10.076003086419753</v>
      </c>
      <c r="D250">
        <f t="shared" si="15"/>
        <v>8.0608024691358029</v>
      </c>
      <c r="E250">
        <f t="shared" si="16"/>
        <v>15.11400462962963</v>
      </c>
    </row>
    <row r="251" spans="1:5" x14ac:dyDescent="0.3">
      <c r="A251">
        <f t="shared" si="17"/>
        <v>2460</v>
      </c>
      <c r="B251">
        <f t="shared" si="18"/>
        <v>683.33333333333337</v>
      </c>
      <c r="C251">
        <f t="shared" si="19"/>
        <v>10.136111111111113</v>
      </c>
      <c r="D251">
        <f t="shared" si="15"/>
        <v>8.1088888888888899</v>
      </c>
      <c r="E251">
        <f t="shared" si="16"/>
        <v>15.204166666666669</v>
      </c>
    </row>
    <row r="252" spans="1:5" x14ac:dyDescent="0.3">
      <c r="A252">
        <f t="shared" si="17"/>
        <v>2470</v>
      </c>
      <c r="B252">
        <f t="shared" si="18"/>
        <v>686.11111111111109</v>
      </c>
      <c r="C252">
        <f t="shared" si="19"/>
        <v>10.196373456790123</v>
      </c>
      <c r="D252">
        <f t="shared" si="15"/>
        <v>8.1570987654320994</v>
      </c>
      <c r="E252">
        <f t="shared" si="16"/>
        <v>15.294560185185185</v>
      </c>
    </row>
    <row r="253" spans="1:5" x14ac:dyDescent="0.3">
      <c r="A253">
        <f t="shared" si="17"/>
        <v>2480</v>
      </c>
      <c r="B253">
        <f t="shared" si="18"/>
        <v>688.88888888888891</v>
      </c>
      <c r="C253">
        <f t="shared" si="19"/>
        <v>10.256790123456792</v>
      </c>
      <c r="D253">
        <f t="shared" si="15"/>
        <v>8.2054320987654332</v>
      </c>
      <c r="E253">
        <f t="shared" si="16"/>
        <v>15.385185185185188</v>
      </c>
    </row>
    <row r="254" spans="1:5" x14ac:dyDescent="0.3">
      <c r="A254">
        <f t="shared" si="17"/>
        <v>2490</v>
      </c>
      <c r="B254">
        <f t="shared" si="18"/>
        <v>691.66666666666663</v>
      </c>
      <c r="C254">
        <f t="shared" si="19"/>
        <v>10.317361111111111</v>
      </c>
      <c r="D254">
        <f t="shared" si="15"/>
        <v>8.2538888888888895</v>
      </c>
      <c r="E254">
        <f t="shared" si="16"/>
        <v>15.476041666666667</v>
      </c>
    </row>
    <row r="255" spans="1:5" x14ac:dyDescent="0.3">
      <c r="A255">
        <f t="shared" si="17"/>
        <v>2500</v>
      </c>
      <c r="B255">
        <f t="shared" si="18"/>
        <v>694.44444444444446</v>
      </c>
      <c r="C255">
        <f t="shared" si="19"/>
        <v>10.378086419753085</v>
      </c>
      <c r="D255">
        <f t="shared" si="15"/>
        <v>8.3024691358024683</v>
      </c>
      <c r="E255">
        <f t="shared" si="16"/>
        <v>15.567129629629628</v>
      </c>
    </row>
    <row r="256" spans="1:5" x14ac:dyDescent="0.3">
      <c r="A256">
        <f t="shared" si="17"/>
        <v>2510</v>
      </c>
      <c r="B256">
        <f t="shared" si="18"/>
        <v>697.22222222222217</v>
      </c>
      <c r="C256">
        <f t="shared" si="19"/>
        <v>10.438966049382715</v>
      </c>
      <c r="D256">
        <f t="shared" si="15"/>
        <v>8.3511728395061731</v>
      </c>
      <c r="E256">
        <f t="shared" si="16"/>
        <v>15.658449074074074</v>
      </c>
    </row>
    <row r="257" spans="1:5" x14ac:dyDescent="0.3">
      <c r="A257">
        <f t="shared" si="17"/>
        <v>2520</v>
      </c>
      <c r="B257">
        <f t="shared" si="18"/>
        <v>700</v>
      </c>
      <c r="C257">
        <f t="shared" si="19"/>
        <v>10.5</v>
      </c>
      <c r="D257">
        <f t="shared" si="15"/>
        <v>8.4</v>
      </c>
      <c r="E257">
        <f t="shared" si="16"/>
        <v>15.75</v>
      </c>
    </row>
    <row r="258" spans="1:5" x14ac:dyDescent="0.3">
      <c r="A258">
        <f t="shared" si="17"/>
        <v>2530</v>
      </c>
      <c r="B258">
        <f t="shared" si="18"/>
        <v>702.77777777777771</v>
      </c>
      <c r="C258">
        <f t="shared" si="19"/>
        <v>10.561188271604937</v>
      </c>
      <c r="D258">
        <f t="shared" si="15"/>
        <v>8.4489506172839501</v>
      </c>
      <c r="E258">
        <f t="shared" si="16"/>
        <v>15.841782407407406</v>
      </c>
    </row>
    <row r="259" spans="1:5" x14ac:dyDescent="0.3">
      <c r="A259">
        <f t="shared" si="17"/>
        <v>2540</v>
      </c>
      <c r="B259">
        <f t="shared" si="18"/>
        <v>705.55555555555554</v>
      </c>
      <c r="C259">
        <f t="shared" si="19"/>
        <v>10.622530864197532</v>
      </c>
      <c r="D259">
        <f t="shared" si="15"/>
        <v>8.498024691358026</v>
      </c>
      <c r="E259">
        <f t="shared" si="16"/>
        <v>15.933796296296299</v>
      </c>
    </row>
    <row r="260" spans="1:5" x14ac:dyDescent="0.3">
      <c r="A260">
        <f t="shared" si="17"/>
        <v>2550</v>
      </c>
      <c r="B260">
        <f t="shared" si="18"/>
        <v>708.33333333333337</v>
      </c>
      <c r="C260">
        <f t="shared" si="19"/>
        <v>10.684027777777779</v>
      </c>
      <c r="D260">
        <f t="shared" si="15"/>
        <v>8.5472222222222225</v>
      </c>
      <c r="E260">
        <f t="shared" si="16"/>
        <v>16.026041666666668</v>
      </c>
    </row>
    <row r="261" spans="1:5" x14ac:dyDescent="0.3">
      <c r="A261">
        <f t="shared" si="17"/>
        <v>2560</v>
      </c>
      <c r="B261">
        <f t="shared" si="18"/>
        <v>711.11111111111109</v>
      </c>
      <c r="C261">
        <f t="shared" si="19"/>
        <v>10.745679012345679</v>
      </c>
      <c r="D261">
        <f t="shared" si="15"/>
        <v>8.5965432098765433</v>
      </c>
      <c r="E261">
        <f t="shared" si="16"/>
        <v>16.11851851851852</v>
      </c>
    </row>
    <row r="262" spans="1:5" x14ac:dyDescent="0.3">
      <c r="A262">
        <f t="shared" si="17"/>
        <v>2570</v>
      </c>
      <c r="B262">
        <f t="shared" si="18"/>
        <v>713.88888888888891</v>
      </c>
      <c r="C262">
        <f t="shared" si="19"/>
        <v>10.807484567901234</v>
      </c>
      <c r="D262">
        <f t="shared" ref="D262:D305" si="20">C262*0.8</f>
        <v>8.6459876543209884</v>
      </c>
      <c r="E262">
        <f t="shared" ref="E262:E305" si="21">C262*1.5</f>
        <v>16.211226851851851</v>
      </c>
    </row>
    <row r="263" spans="1:5" x14ac:dyDescent="0.3">
      <c r="A263">
        <f t="shared" ref="A263:A305" si="22">A262+10</f>
        <v>2580</v>
      </c>
      <c r="B263">
        <f t="shared" ref="B263:B305" si="23">A263/3.6</f>
        <v>716.66666666666663</v>
      </c>
      <c r="C263">
        <f t="shared" ref="C263:C305" si="24">A$2+B$2*B263+C$2*B263^2</f>
        <v>10.869444444444444</v>
      </c>
      <c r="D263">
        <f t="shared" si="20"/>
        <v>8.6955555555555559</v>
      </c>
      <c r="E263">
        <f t="shared" si="21"/>
        <v>16.304166666666667</v>
      </c>
    </row>
    <row r="264" spans="1:5" x14ac:dyDescent="0.3">
      <c r="A264">
        <f t="shared" si="22"/>
        <v>2590</v>
      </c>
      <c r="B264">
        <f t="shared" si="23"/>
        <v>719.44444444444446</v>
      </c>
      <c r="C264">
        <f t="shared" si="24"/>
        <v>10.931558641975309</v>
      </c>
      <c r="D264">
        <f t="shared" si="20"/>
        <v>8.7452469135802477</v>
      </c>
      <c r="E264">
        <f t="shared" si="21"/>
        <v>16.397337962962965</v>
      </c>
    </row>
    <row r="265" spans="1:5" x14ac:dyDescent="0.3">
      <c r="A265">
        <f t="shared" si="22"/>
        <v>2600</v>
      </c>
      <c r="B265">
        <f t="shared" si="23"/>
        <v>722.22222222222217</v>
      </c>
      <c r="C265">
        <f t="shared" si="24"/>
        <v>10.993827160493826</v>
      </c>
      <c r="D265">
        <f t="shared" si="20"/>
        <v>8.7950617283950603</v>
      </c>
      <c r="E265">
        <f t="shared" si="21"/>
        <v>16.49074074074074</v>
      </c>
    </row>
    <row r="266" spans="1:5" x14ac:dyDescent="0.3">
      <c r="A266">
        <f t="shared" si="22"/>
        <v>2610</v>
      </c>
      <c r="B266">
        <f t="shared" si="23"/>
        <v>725</v>
      </c>
      <c r="C266">
        <f t="shared" si="24"/>
        <v>11.05625</v>
      </c>
      <c r="D266">
        <f t="shared" si="20"/>
        <v>8.8450000000000006</v>
      </c>
      <c r="E266">
        <f t="shared" si="21"/>
        <v>16.584375000000001</v>
      </c>
    </row>
    <row r="267" spans="1:5" x14ac:dyDescent="0.3">
      <c r="A267">
        <f t="shared" si="22"/>
        <v>2620</v>
      </c>
      <c r="B267">
        <f t="shared" si="23"/>
        <v>727.77777777777771</v>
      </c>
      <c r="C267">
        <f t="shared" si="24"/>
        <v>11.118827160493826</v>
      </c>
      <c r="D267">
        <f t="shared" si="20"/>
        <v>8.8950617283950617</v>
      </c>
      <c r="E267">
        <f t="shared" si="21"/>
        <v>16.67824074074074</v>
      </c>
    </row>
    <row r="268" spans="1:5" x14ac:dyDescent="0.3">
      <c r="A268">
        <f t="shared" si="22"/>
        <v>2630</v>
      </c>
      <c r="B268">
        <f t="shared" si="23"/>
        <v>730.55555555555554</v>
      </c>
      <c r="C268">
        <f t="shared" si="24"/>
        <v>11.181558641975307</v>
      </c>
      <c r="D268">
        <f t="shared" si="20"/>
        <v>8.945246913580247</v>
      </c>
      <c r="E268">
        <f t="shared" si="21"/>
        <v>16.772337962962961</v>
      </c>
    </row>
    <row r="269" spans="1:5" x14ac:dyDescent="0.3">
      <c r="A269">
        <f t="shared" si="22"/>
        <v>2640</v>
      </c>
      <c r="B269">
        <f t="shared" si="23"/>
        <v>733.33333333333337</v>
      </c>
      <c r="C269">
        <f t="shared" si="24"/>
        <v>11.244444444444447</v>
      </c>
      <c r="D269">
        <f t="shared" si="20"/>
        <v>8.9955555555555584</v>
      </c>
      <c r="E269">
        <f t="shared" si="21"/>
        <v>16.866666666666671</v>
      </c>
    </row>
    <row r="270" spans="1:5" x14ac:dyDescent="0.3">
      <c r="A270">
        <f t="shared" si="22"/>
        <v>2650</v>
      </c>
      <c r="B270">
        <f t="shared" si="23"/>
        <v>736.11111111111109</v>
      </c>
      <c r="C270">
        <f t="shared" si="24"/>
        <v>11.307484567901234</v>
      </c>
      <c r="D270">
        <f t="shared" si="20"/>
        <v>9.0459876543209869</v>
      </c>
      <c r="E270">
        <f t="shared" si="21"/>
        <v>16.961226851851851</v>
      </c>
    </row>
    <row r="271" spans="1:5" x14ac:dyDescent="0.3">
      <c r="A271">
        <f t="shared" si="22"/>
        <v>2660</v>
      </c>
      <c r="B271">
        <f t="shared" si="23"/>
        <v>738.88888888888891</v>
      </c>
      <c r="C271">
        <f t="shared" si="24"/>
        <v>11.370679012345679</v>
      </c>
      <c r="D271">
        <f t="shared" si="20"/>
        <v>9.0965432098765433</v>
      </c>
      <c r="E271">
        <f t="shared" si="21"/>
        <v>17.05601851851852</v>
      </c>
    </row>
    <row r="272" spans="1:5" x14ac:dyDescent="0.3">
      <c r="A272">
        <f t="shared" si="22"/>
        <v>2670</v>
      </c>
      <c r="B272">
        <f t="shared" si="23"/>
        <v>741.66666666666663</v>
      </c>
      <c r="C272">
        <f t="shared" si="24"/>
        <v>11.434027777777779</v>
      </c>
      <c r="D272">
        <f t="shared" si="20"/>
        <v>9.1472222222222239</v>
      </c>
      <c r="E272">
        <f t="shared" si="21"/>
        <v>17.151041666666668</v>
      </c>
    </row>
    <row r="273" spans="1:5" x14ac:dyDescent="0.3">
      <c r="A273">
        <f t="shared" si="22"/>
        <v>2680</v>
      </c>
      <c r="B273">
        <f t="shared" si="23"/>
        <v>744.44444444444446</v>
      </c>
      <c r="C273">
        <f t="shared" si="24"/>
        <v>11.497530864197532</v>
      </c>
      <c r="D273">
        <f t="shared" si="20"/>
        <v>9.198024691358027</v>
      </c>
      <c r="E273">
        <f t="shared" si="21"/>
        <v>17.2462962962963</v>
      </c>
    </row>
    <row r="274" spans="1:5" x14ac:dyDescent="0.3">
      <c r="A274">
        <f t="shared" si="22"/>
        <v>2690</v>
      </c>
      <c r="B274">
        <f t="shared" si="23"/>
        <v>747.22222222222217</v>
      </c>
      <c r="C274">
        <f t="shared" si="24"/>
        <v>11.561188271604937</v>
      </c>
      <c r="D274">
        <f t="shared" si="20"/>
        <v>9.2489506172839508</v>
      </c>
      <c r="E274">
        <f t="shared" si="21"/>
        <v>17.341782407407408</v>
      </c>
    </row>
    <row r="275" spans="1:5" x14ac:dyDescent="0.3">
      <c r="A275">
        <f t="shared" si="22"/>
        <v>2700</v>
      </c>
      <c r="B275">
        <f t="shared" si="23"/>
        <v>750</v>
      </c>
      <c r="C275">
        <f t="shared" si="24"/>
        <v>11.625</v>
      </c>
      <c r="D275">
        <f t="shared" si="20"/>
        <v>9.3000000000000007</v>
      </c>
      <c r="E275">
        <f t="shared" si="21"/>
        <v>17.4375</v>
      </c>
    </row>
    <row r="276" spans="1:5" x14ac:dyDescent="0.3">
      <c r="A276">
        <f t="shared" si="22"/>
        <v>2710</v>
      </c>
      <c r="B276">
        <f t="shared" si="23"/>
        <v>752.77777777777771</v>
      </c>
      <c r="C276">
        <f t="shared" si="24"/>
        <v>11.688966049382715</v>
      </c>
      <c r="D276">
        <f t="shared" si="20"/>
        <v>9.3511728395061731</v>
      </c>
      <c r="E276">
        <f t="shared" si="21"/>
        <v>17.533449074074074</v>
      </c>
    </row>
    <row r="277" spans="1:5" x14ac:dyDescent="0.3">
      <c r="A277">
        <f t="shared" si="22"/>
        <v>2720</v>
      </c>
      <c r="B277">
        <f t="shared" si="23"/>
        <v>755.55555555555554</v>
      </c>
      <c r="C277">
        <f t="shared" si="24"/>
        <v>11.753086419753085</v>
      </c>
      <c r="D277">
        <f t="shared" si="20"/>
        <v>9.4024691358024679</v>
      </c>
      <c r="E277">
        <f t="shared" si="21"/>
        <v>17.629629629629626</v>
      </c>
    </row>
    <row r="278" spans="1:5" x14ac:dyDescent="0.3">
      <c r="A278">
        <f t="shared" si="22"/>
        <v>2730</v>
      </c>
      <c r="B278">
        <f t="shared" si="23"/>
        <v>758.33333333333337</v>
      </c>
      <c r="C278">
        <f t="shared" si="24"/>
        <v>11.817361111111111</v>
      </c>
      <c r="D278">
        <f t="shared" si="20"/>
        <v>9.4538888888888888</v>
      </c>
      <c r="E278">
        <f t="shared" si="21"/>
        <v>17.726041666666667</v>
      </c>
    </row>
    <row r="279" spans="1:5" x14ac:dyDescent="0.3">
      <c r="A279">
        <f t="shared" si="22"/>
        <v>2740</v>
      </c>
      <c r="B279">
        <f t="shared" si="23"/>
        <v>761.11111111111109</v>
      </c>
      <c r="C279">
        <f t="shared" si="24"/>
        <v>11.88179012345679</v>
      </c>
      <c r="D279">
        <f t="shared" si="20"/>
        <v>9.5054320987654322</v>
      </c>
      <c r="E279">
        <f t="shared" si="21"/>
        <v>17.822685185185186</v>
      </c>
    </row>
    <row r="280" spans="1:5" x14ac:dyDescent="0.3">
      <c r="A280">
        <f t="shared" si="22"/>
        <v>2750</v>
      </c>
      <c r="B280">
        <f t="shared" si="23"/>
        <v>763.88888888888891</v>
      </c>
      <c r="C280">
        <f t="shared" si="24"/>
        <v>11.946373456790123</v>
      </c>
      <c r="D280">
        <f t="shared" si="20"/>
        <v>9.5570987654320998</v>
      </c>
      <c r="E280">
        <f t="shared" si="21"/>
        <v>17.919560185185183</v>
      </c>
    </row>
    <row r="281" spans="1:5" x14ac:dyDescent="0.3">
      <c r="A281">
        <f t="shared" si="22"/>
        <v>2760</v>
      </c>
      <c r="B281">
        <f t="shared" si="23"/>
        <v>766.66666666666663</v>
      </c>
      <c r="C281">
        <f t="shared" si="24"/>
        <v>12.011111111111111</v>
      </c>
      <c r="D281">
        <f t="shared" si="20"/>
        <v>9.6088888888888899</v>
      </c>
      <c r="E281">
        <f t="shared" si="21"/>
        <v>18.016666666666666</v>
      </c>
    </row>
    <row r="282" spans="1:5" x14ac:dyDescent="0.3">
      <c r="A282">
        <f t="shared" si="22"/>
        <v>2770</v>
      </c>
      <c r="B282">
        <f t="shared" si="23"/>
        <v>769.44444444444446</v>
      </c>
      <c r="C282">
        <f t="shared" si="24"/>
        <v>12.076003086419753</v>
      </c>
      <c r="D282">
        <f t="shared" si="20"/>
        <v>9.6608024691358025</v>
      </c>
      <c r="E282">
        <f t="shared" si="21"/>
        <v>18.11400462962963</v>
      </c>
    </row>
    <row r="283" spans="1:5" x14ac:dyDescent="0.3">
      <c r="A283">
        <f t="shared" si="22"/>
        <v>2780</v>
      </c>
      <c r="B283">
        <f t="shared" si="23"/>
        <v>772.22222222222217</v>
      </c>
      <c r="C283">
        <f t="shared" si="24"/>
        <v>12.141049382716048</v>
      </c>
      <c r="D283">
        <f t="shared" si="20"/>
        <v>9.7128395061728394</v>
      </c>
      <c r="E283">
        <f t="shared" si="21"/>
        <v>18.211574074074072</v>
      </c>
    </row>
    <row r="284" spans="1:5" x14ac:dyDescent="0.3">
      <c r="A284">
        <f t="shared" si="22"/>
        <v>2790</v>
      </c>
      <c r="B284">
        <f t="shared" si="23"/>
        <v>775</v>
      </c>
      <c r="C284">
        <f t="shared" si="24"/>
        <v>12.206250000000001</v>
      </c>
      <c r="D284">
        <f t="shared" si="20"/>
        <v>9.7650000000000006</v>
      </c>
      <c r="E284">
        <f t="shared" si="21"/>
        <v>18.309375000000003</v>
      </c>
    </row>
    <row r="285" spans="1:5" x14ac:dyDescent="0.3">
      <c r="A285">
        <f t="shared" si="22"/>
        <v>2800</v>
      </c>
      <c r="B285">
        <f t="shared" si="23"/>
        <v>777.77777777777771</v>
      </c>
      <c r="C285">
        <f t="shared" si="24"/>
        <v>12.271604938271604</v>
      </c>
      <c r="D285">
        <f t="shared" si="20"/>
        <v>9.8172839506172842</v>
      </c>
      <c r="E285">
        <f t="shared" si="21"/>
        <v>18.407407407407405</v>
      </c>
    </row>
    <row r="286" spans="1:5" x14ac:dyDescent="0.3">
      <c r="A286">
        <f t="shared" si="22"/>
        <v>2810</v>
      </c>
      <c r="B286">
        <f t="shared" si="23"/>
        <v>780.55555555555554</v>
      </c>
      <c r="C286">
        <f t="shared" si="24"/>
        <v>12.337114197530864</v>
      </c>
      <c r="D286">
        <f t="shared" si="20"/>
        <v>9.8696913580246921</v>
      </c>
      <c r="E286">
        <f t="shared" si="21"/>
        <v>18.505671296296295</v>
      </c>
    </row>
    <row r="287" spans="1:5" x14ac:dyDescent="0.3">
      <c r="A287">
        <f t="shared" si="22"/>
        <v>2820</v>
      </c>
      <c r="B287">
        <f t="shared" si="23"/>
        <v>783.33333333333326</v>
      </c>
      <c r="C287">
        <f t="shared" si="24"/>
        <v>12.402777777777777</v>
      </c>
      <c r="D287">
        <f t="shared" si="20"/>
        <v>9.9222222222222225</v>
      </c>
      <c r="E287">
        <f t="shared" si="21"/>
        <v>18.604166666666664</v>
      </c>
    </row>
    <row r="288" spans="1:5" x14ac:dyDescent="0.3">
      <c r="A288">
        <f t="shared" si="22"/>
        <v>2830</v>
      </c>
      <c r="B288">
        <f t="shared" si="23"/>
        <v>786.11111111111109</v>
      </c>
      <c r="C288">
        <f t="shared" si="24"/>
        <v>12.468595679012346</v>
      </c>
      <c r="D288">
        <f t="shared" si="20"/>
        <v>9.9748765432098772</v>
      </c>
      <c r="E288">
        <f t="shared" si="21"/>
        <v>18.702893518518518</v>
      </c>
    </row>
    <row r="289" spans="1:5" x14ac:dyDescent="0.3">
      <c r="A289">
        <f t="shared" si="22"/>
        <v>2840</v>
      </c>
      <c r="B289">
        <f t="shared" si="23"/>
        <v>788.88888888888891</v>
      </c>
      <c r="C289">
        <f t="shared" si="24"/>
        <v>12.534567901234571</v>
      </c>
      <c r="D289">
        <f t="shared" si="20"/>
        <v>10.027654320987658</v>
      </c>
      <c r="E289">
        <f t="shared" si="21"/>
        <v>18.801851851851858</v>
      </c>
    </row>
    <row r="290" spans="1:5" x14ac:dyDescent="0.3">
      <c r="A290">
        <f t="shared" si="22"/>
        <v>2850</v>
      </c>
      <c r="B290">
        <f t="shared" si="23"/>
        <v>791.66666666666663</v>
      </c>
      <c r="C290">
        <f t="shared" si="24"/>
        <v>12.600694444444443</v>
      </c>
      <c r="D290">
        <f t="shared" si="20"/>
        <v>10.080555555555556</v>
      </c>
      <c r="E290">
        <f t="shared" si="21"/>
        <v>18.901041666666664</v>
      </c>
    </row>
    <row r="291" spans="1:5" x14ac:dyDescent="0.3">
      <c r="A291">
        <f t="shared" si="22"/>
        <v>2860</v>
      </c>
      <c r="B291">
        <f t="shared" si="23"/>
        <v>794.44444444444446</v>
      </c>
      <c r="C291">
        <f t="shared" si="24"/>
        <v>12.666975308641977</v>
      </c>
      <c r="D291">
        <f t="shared" si="20"/>
        <v>10.133580246913581</v>
      </c>
      <c r="E291">
        <f t="shared" si="21"/>
        <v>19.000462962962963</v>
      </c>
    </row>
    <row r="292" spans="1:5" x14ac:dyDescent="0.3">
      <c r="A292">
        <f t="shared" si="22"/>
        <v>2870</v>
      </c>
      <c r="B292">
        <f t="shared" si="23"/>
        <v>797.22222222222217</v>
      </c>
      <c r="C292">
        <f t="shared" si="24"/>
        <v>12.73341049382716</v>
      </c>
      <c r="D292">
        <f t="shared" si="20"/>
        <v>10.186728395061728</v>
      </c>
      <c r="E292">
        <f t="shared" si="21"/>
        <v>19.10011574074074</v>
      </c>
    </row>
    <row r="293" spans="1:5" x14ac:dyDescent="0.3">
      <c r="A293">
        <f t="shared" si="22"/>
        <v>2880</v>
      </c>
      <c r="B293">
        <f t="shared" si="23"/>
        <v>800</v>
      </c>
      <c r="C293">
        <f t="shared" si="24"/>
        <v>12.8</v>
      </c>
      <c r="D293">
        <f t="shared" si="20"/>
        <v>10.240000000000002</v>
      </c>
      <c r="E293">
        <f t="shared" si="21"/>
        <v>19.200000000000003</v>
      </c>
    </row>
    <row r="294" spans="1:5" x14ac:dyDescent="0.3">
      <c r="A294">
        <f t="shared" si="22"/>
        <v>2890</v>
      </c>
      <c r="B294">
        <f t="shared" si="23"/>
        <v>802.77777777777771</v>
      </c>
      <c r="C294">
        <f t="shared" si="24"/>
        <v>12.866743827160493</v>
      </c>
      <c r="D294">
        <f t="shared" si="20"/>
        <v>10.293395061728395</v>
      </c>
      <c r="E294">
        <f t="shared" si="21"/>
        <v>19.30011574074074</v>
      </c>
    </row>
    <row r="295" spans="1:5" x14ac:dyDescent="0.3">
      <c r="A295">
        <f t="shared" si="22"/>
        <v>2900</v>
      </c>
      <c r="B295">
        <f t="shared" si="23"/>
        <v>805.55555555555554</v>
      </c>
      <c r="C295">
        <f t="shared" si="24"/>
        <v>12.933641975308642</v>
      </c>
      <c r="D295">
        <f t="shared" si="20"/>
        <v>10.346913580246914</v>
      </c>
      <c r="E295">
        <f t="shared" si="21"/>
        <v>19.400462962962962</v>
      </c>
    </row>
    <row r="296" spans="1:5" x14ac:dyDescent="0.3">
      <c r="A296">
        <f t="shared" si="22"/>
        <v>2910</v>
      </c>
      <c r="B296">
        <f t="shared" si="23"/>
        <v>808.33333333333326</v>
      </c>
      <c r="C296">
        <f t="shared" si="24"/>
        <v>13.000694444444443</v>
      </c>
      <c r="D296">
        <f t="shared" si="20"/>
        <v>10.400555555555556</v>
      </c>
      <c r="E296">
        <f t="shared" si="21"/>
        <v>19.501041666666666</v>
      </c>
    </row>
    <row r="297" spans="1:5" x14ac:dyDescent="0.3">
      <c r="A297">
        <f t="shared" si="22"/>
        <v>2920</v>
      </c>
      <c r="B297">
        <f t="shared" si="23"/>
        <v>811.11111111111109</v>
      </c>
      <c r="C297">
        <f t="shared" si="24"/>
        <v>13.067901234567902</v>
      </c>
      <c r="D297">
        <f t="shared" si="20"/>
        <v>10.454320987654322</v>
      </c>
      <c r="E297">
        <f t="shared" si="21"/>
        <v>19.601851851851855</v>
      </c>
    </row>
    <row r="298" spans="1:5" x14ac:dyDescent="0.3">
      <c r="A298">
        <f t="shared" si="22"/>
        <v>2930</v>
      </c>
      <c r="B298">
        <f t="shared" si="23"/>
        <v>813.88888888888891</v>
      </c>
      <c r="C298">
        <f t="shared" si="24"/>
        <v>13.135262345679013</v>
      </c>
      <c r="D298">
        <f t="shared" si="20"/>
        <v>10.508209876543212</v>
      </c>
      <c r="E298">
        <f t="shared" si="21"/>
        <v>19.702893518518522</v>
      </c>
    </row>
    <row r="299" spans="1:5" x14ac:dyDescent="0.3">
      <c r="A299">
        <f t="shared" si="22"/>
        <v>2940</v>
      </c>
      <c r="B299">
        <f t="shared" si="23"/>
        <v>816.66666666666663</v>
      </c>
      <c r="C299">
        <f t="shared" si="24"/>
        <v>13.202777777777778</v>
      </c>
      <c r="D299">
        <f t="shared" si="20"/>
        <v>10.562222222222223</v>
      </c>
      <c r="E299">
        <f t="shared" si="21"/>
        <v>19.804166666666667</v>
      </c>
    </row>
    <row r="300" spans="1:5" x14ac:dyDescent="0.3">
      <c r="A300">
        <f t="shared" si="22"/>
        <v>2950</v>
      </c>
      <c r="B300">
        <f t="shared" si="23"/>
        <v>819.44444444444446</v>
      </c>
      <c r="C300">
        <f t="shared" si="24"/>
        <v>13.2704475308642</v>
      </c>
      <c r="D300">
        <f t="shared" si="20"/>
        <v>10.61635802469136</v>
      </c>
      <c r="E300">
        <f t="shared" si="21"/>
        <v>19.905671296296298</v>
      </c>
    </row>
    <row r="301" spans="1:5" x14ac:dyDescent="0.3">
      <c r="A301">
        <f t="shared" si="22"/>
        <v>2960</v>
      </c>
      <c r="B301">
        <f t="shared" si="23"/>
        <v>822.22222222222217</v>
      </c>
      <c r="C301">
        <f t="shared" si="24"/>
        <v>13.338271604938271</v>
      </c>
      <c r="D301">
        <f t="shared" si="20"/>
        <v>10.670617283950618</v>
      </c>
      <c r="E301">
        <f t="shared" si="21"/>
        <v>20.007407407407406</v>
      </c>
    </row>
    <row r="302" spans="1:5" x14ac:dyDescent="0.3">
      <c r="A302">
        <f t="shared" si="22"/>
        <v>2970</v>
      </c>
      <c r="B302">
        <f t="shared" si="23"/>
        <v>825</v>
      </c>
      <c r="C302">
        <f t="shared" si="24"/>
        <v>13.40625</v>
      </c>
      <c r="D302">
        <f t="shared" si="20"/>
        <v>10.725000000000001</v>
      </c>
      <c r="E302">
        <f t="shared" si="21"/>
        <v>20.109375</v>
      </c>
    </row>
    <row r="303" spans="1:5" x14ac:dyDescent="0.3">
      <c r="A303">
        <f t="shared" si="22"/>
        <v>2980</v>
      </c>
      <c r="B303">
        <f t="shared" si="23"/>
        <v>827.77777777777771</v>
      </c>
      <c r="C303">
        <f t="shared" si="24"/>
        <v>13.474382716049382</v>
      </c>
      <c r="D303">
        <f t="shared" si="20"/>
        <v>10.779506172839506</v>
      </c>
      <c r="E303">
        <f t="shared" si="21"/>
        <v>20.211574074074072</v>
      </c>
    </row>
    <row r="304" spans="1:5" x14ac:dyDescent="0.3">
      <c r="A304">
        <f t="shared" si="22"/>
        <v>2990</v>
      </c>
      <c r="B304">
        <f t="shared" si="23"/>
        <v>830.55555555555554</v>
      </c>
      <c r="C304">
        <f t="shared" si="24"/>
        <v>13.542669753086422</v>
      </c>
      <c r="D304">
        <f t="shared" si="20"/>
        <v>10.834135802469138</v>
      </c>
      <c r="E304">
        <f t="shared" si="21"/>
        <v>20.314004629629633</v>
      </c>
    </row>
    <row r="305" spans="1:5" x14ac:dyDescent="0.3">
      <c r="A305">
        <f t="shared" si="22"/>
        <v>3000</v>
      </c>
      <c r="B305">
        <f t="shared" si="23"/>
        <v>833.33333333333326</v>
      </c>
      <c r="C305">
        <f t="shared" si="24"/>
        <v>13.611111111111109</v>
      </c>
      <c r="D305">
        <f t="shared" si="20"/>
        <v>10.888888888888888</v>
      </c>
      <c r="E305">
        <f t="shared" si="21"/>
        <v>20.416666666666664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2024-03-24T12:22:54Z</dcterms:modified>
</cp:coreProperties>
</file>