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cuments\GitHub\REBalanced\"/>
    </mc:Choice>
  </mc:AlternateContent>
  <xr:revisionPtr revIDLastSave="0" documentId="13_ncr:1_{85035BEF-13C6-4687-98DB-C7C40BC4F5A7}" xr6:coauthVersionLast="47" xr6:coauthVersionMax="47" xr10:uidLastSave="{00000000-0000-0000-0000-000000000000}"/>
  <bookViews>
    <workbookView xWindow="28680" yWindow="-120" windowWidth="29040" windowHeight="15840" xr2:uid="{48F6B32E-432E-46EB-935F-18F86645025F}"/>
  </bookViews>
  <sheets>
    <sheet name="Thrust" sheetId="1" r:id="rId1"/>
    <sheet name="Drag" sheetId="3" r:id="rId2"/>
    <sheet name="Plot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H94" i="1"/>
  <c r="G94" i="1"/>
  <c r="F94" i="1"/>
  <c r="C94" i="1"/>
  <c r="B94" i="1"/>
  <c r="A94" i="1"/>
  <c r="N92" i="1"/>
  <c r="I92" i="1"/>
  <c r="D92" i="1"/>
  <c r="R64" i="1"/>
  <c r="Q64" i="1"/>
  <c r="P64" i="1"/>
  <c r="M64" i="1"/>
  <c r="L64" i="1"/>
  <c r="K64" i="1"/>
  <c r="H64" i="1"/>
  <c r="G64" i="1"/>
  <c r="F64" i="1"/>
  <c r="C64" i="1"/>
  <c r="B64" i="1"/>
  <c r="A64" i="1"/>
  <c r="S62" i="1"/>
  <c r="N62" i="1"/>
  <c r="I62" i="1"/>
  <c r="D62" i="1"/>
  <c r="R34" i="1"/>
  <c r="Q34" i="1"/>
  <c r="P34" i="1"/>
  <c r="M34" i="1"/>
  <c r="L34" i="1"/>
  <c r="K34" i="1"/>
  <c r="H34" i="1"/>
  <c r="G34" i="1"/>
  <c r="F34" i="1"/>
  <c r="C34" i="1"/>
  <c r="B34" i="1"/>
  <c r="A34" i="1"/>
  <c r="S32" i="1"/>
  <c r="N32" i="1"/>
  <c r="I32" i="1"/>
  <c r="D32" i="1"/>
  <c r="R4" i="1"/>
  <c r="Q4" i="1"/>
  <c r="P4" i="1"/>
  <c r="M4" i="1"/>
  <c r="L4" i="1"/>
  <c r="K4" i="1"/>
  <c r="H4" i="1"/>
  <c r="G4" i="1"/>
  <c r="F4" i="1"/>
  <c r="C4" i="1"/>
  <c r="S2" i="1"/>
  <c r="N2" i="1"/>
  <c r="I2" i="1"/>
  <c r="D2" i="1"/>
  <c r="B4" i="1"/>
  <c r="A4" i="1"/>
  <c r="C11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F99" i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98" i="1"/>
  <c r="F98" i="1"/>
  <c r="A98" i="1"/>
  <c r="M98" i="1"/>
  <c r="M97" i="1"/>
  <c r="H98" i="1"/>
  <c r="H97" i="1"/>
  <c r="C98" i="1"/>
  <c r="C97" i="1"/>
  <c r="C99" i="1"/>
  <c r="M92" i="1"/>
  <c r="H92" i="1"/>
  <c r="C92" i="1"/>
  <c r="C7" i="1"/>
  <c r="R37" i="1"/>
  <c r="M37" i="1"/>
  <c r="H37" i="1"/>
  <c r="C37" i="1"/>
  <c r="M7" i="1"/>
  <c r="H7" i="1"/>
  <c r="R67" i="1"/>
  <c r="M67" i="1"/>
  <c r="H67" i="1"/>
  <c r="C67" i="1"/>
  <c r="R7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5" i="3"/>
  <c r="C100" i="1" l="1"/>
  <c r="H99" i="1"/>
  <c r="M99" i="1"/>
  <c r="A7" i="3"/>
  <c r="B7" i="3" s="1"/>
  <c r="C7" i="3" s="1"/>
  <c r="A8" i="3"/>
  <c r="B8" i="3"/>
  <c r="C8" i="3" s="1"/>
  <c r="A9" i="3"/>
  <c r="B9" i="3"/>
  <c r="C9" i="3"/>
  <c r="A10" i="3"/>
  <c r="A11" i="3" s="1"/>
  <c r="B10" i="3"/>
  <c r="C10" i="3" s="1"/>
  <c r="B6" i="3"/>
  <c r="C6" i="3" s="1"/>
  <c r="C5" i="3"/>
  <c r="B5" i="3"/>
  <c r="A6" i="3"/>
  <c r="H100" i="1" l="1"/>
  <c r="M100" i="1"/>
  <c r="C101" i="1"/>
  <c r="B11" i="3"/>
  <c r="C11" i="3" s="1"/>
  <c r="A12" i="3"/>
  <c r="M101" i="1" l="1"/>
  <c r="H101" i="1"/>
  <c r="C102" i="1"/>
  <c r="B12" i="3"/>
  <c r="C12" i="3" s="1"/>
  <c r="A13" i="3"/>
  <c r="C2" i="1"/>
  <c r="A8" i="1" s="1"/>
  <c r="C8" i="1" s="1"/>
  <c r="R32" i="1"/>
  <c r="P38" i="1" s="1"/>
  <c r="R38" i="1" s="1"/>
  <c r="M32" i="1"/>
  <c r="K38" i="1" s="1"/>
  <c r="M38" i="1" s="1"/>
  <c r="H32" i="1"/>
  <c r="F38" i="1" s="1"/>
  <c r="H38" i="1" s="1"/>
  <c r="C103" i="1" l="1"/>
  <c r="H102" i="1"/>
  <c r="M102" i="1"/>
  <c r="P39" i="1"/>
  <c r="K39" i="1"/>
  <c r="B13" i="3"/>
  <c r="C13" i="3" s="1"/>
  <c r="A14" i="3"/>
  <c r="A9" i="1"/>
  <c r="F39" i="1"/>
  <c r="H39" i="1" s="1"/>
  <c r="C104" i="1" l="1"/>
  <c r="M103" i="1"/>
  <c r="H103" i="1"/>
  <c r="K40" i="1"/>
  <c r="M39" i="1"/>
  <c r="C9" i="1"/>
  <c r="P40" i="1"/>
  <c r="R39" i="1"/>
  <c r="A15" i="3"/>
  <c r="B14" i="3"/>
  <c r="C14" i="3" s="1"/>
  <c r="A10" i="1"/>
  <c r="C10" i="1" s="1"/>
  <c r="F40" i="1"/>
  <c r="H40" i="1" s="1"/>
  <c r="H104" i="1" l="1"/>
  <c r="M104" i="1"/>
  <c r="C105" i="1"/>
  <c r="P41" i="1"/>
  <c r="R40" i="1"/>
  <c r="A11" i="1"/>
  <c r="M40" i="1"/>
  <c r="K41" i="1"/>
  <c r="B15" i="3"/>
  <c r="C15" i="3" s="1"/>
  <c r="A16" i="3"/>
  <c r="A12" i="1"/>
  <c r="C12" i="1" s="1"/>
  <c r="F41" i="1"/>
  <c r="H41" i="1" s="1"/>
  <c r="C106" i="1" l="1"/>
  <c r="M105" i="1"/>
  <c r="H105" i="1"/>
  <c r="M41" i="1"/>
  <c r="K42" i="1"/>
  <c r="P42" i="1"/>
  <c r="R41" i="1"/>
  <c r="B16" i="3"/>
  <c r="C16" i="3" s="1"/>
  <c r="A17" i="3"/>
  <c r="F42" i="1"/>
  <c r="H42" i="1" s="1"/>
  <c r="A13" i="1"/>
  <c r="C13" i="1" s="1"/>
  <c r="C32" i="1"/>
  <c r="A38" i="1" s="1"/>
  <c r="C38" i="1" s="1"/>
  <c r="H2" i="1"/>
  <c r="F8" i="1" s="1"/>
  <c r="H8" i="1" s="1"/>
  <c r="M2" i="1"/>
  <c r="K8" i="1" s="1"/>
  <c r="M8" i="1" s="1"/>
  <c r="C62" i="1"/>
  <c r="A68" i="1" s="1"/>
  <c r="C68" i="1" s="1"/>
  <c r="R62" i="1"/>
  <c r="P68" i="1" s="1"/>
  <c r="R68" i="1" s="1"/>
  <c r="M62" i="1"/>
  <c r="K68" i="1" s="1"/>
  <c r="M68" i="1" s="1"/>
  <c r="H62" i="1"/>
  <c r="F68" i="1" s="1"/>
  <c r="H68" i="1" s="1"/>
  <c r="R2" i="1"/>
  <c r="P8" i="1" s="1"/>
  <c r="R8" i="1" s="1"/>
  <c r="C107" i="1" l="1"/>
  <c r="H106" i="1"/>
  <c r="M106" i="1"/>
  <c r="P43" i="1"/>
  <c r="R42" i="1"/>
  <c r="M42" i="1"/>
  <c r="K43" i="1"/>
  <c r="B17" i="3"/>
  <c r="C17" i="3" s="1"/>
  <c r="A18" i="3"/>
  <c r="K9" i="1"/>
  <c r="M9" i="1" s="1"/>
  <c r="A14" i="1"/>
  <c r="C14" i="1" s="1"/>
  <c r="F43" i="1"/>
  <c r="H43" i="1" s="1"/>
  <c r="F9" i="1"/>
  <c r="H9" i="1" s="1"/>
  <c r="A39" i="1"/>
  <c r="C39" i="1" s="1"/>
  <c r="P69" i="1"/>
  <c r="R69" i="1" s="1"/>
  <c r="K69" i="1"/>
  <c r="M69" i="1" s="1"/>
  <c r="F69" i="1"/>
  <c r="H69" i="1" s="1"/>
  <c r="A69" i="1"/>
  <c r="C69" i="1" s="1"/>
  <c r="P9" i="1"/>
  <c r="R9" i="1" s="1"/>
  <c r="M107" i="1" l="1"/>
  <c r="C108" i="1"/>
  <c r="H107" i="1"/>
  <c r="M43" i="1"/>
  <c r="K44" i="1"/>
  <c r="P44" i="1"/>
  <c r="R43" i="1"/>
  <c r="A19" i="3"/>
  <c r="B18" i="3"/>
  <c r="C18" i="3" s="1"/>
  <c r="F44" i="1"/>
  <c r="H44" i="1" s="1"/>
  <c r="A15" i="1"/>
  <c r="C15" i="1" s="1"/>
  <c r="F10" i="1"/>
  <c r="H10" i="1" s="1"/>
  <c r="K10" i="1"/>
  <c r="M10" i="1" s="1"/>
  <c r="A40" i="1"/>
  <c r="C40" i="1" s="1"/>
  <c r="P70" i="1"/>
  <c r="R70" i="1" s="1"/>
  <c r="K70" i="1"/>
  <c r="M70" i="1" s="1"/>
  <c r="F70" i="1"/>
  <c r="H70" i="1" s="1"/>
  <c r="A70" i="1"/>
  <c r="C70" i="1" s="1"/>
  <c r="P10" i="1"/>
  <c r="R10" i="1" s="1"/>
  <c r="H108" i="1" l="1"/>
  <c r="C109" i="1"/>
  <c r="M108" i="1"/>
  <c r="P45" i="1"/>
  <c r="R44" i="1"/>
  <c r="M44" i="1"/>
  <c r="K45" i="1"/>
  <c r="B19" i="3"/>
  <c r="C19" i="3" s="1"/>
  <c r="A20" i="3"/>
  <c r="F11" i="1"/>
  <c r="H11" i="1" s="1"/>
  <c r="A16" i="1"/>
  <c r="C16" i="1" s="1"/>
  <c r="K11" i="1"/>
  <c r="M11" i="1" s="1"/>
  <c r="F45" i="1"/>
  <c r="H45" i="1" s="1"/>
  <c r="A41" i="1"/>
  <c r="C41" i="1" s="1"/>
  <c r="P71" i="1"/>
  <c r="R71" i="1" s="1"/>
  <c r="K71" i="1"/>
  <c r="M71" i="1" s="1"/>
  <c r="F71" i="1"/>
  <c r="H71" i="1" s="1"/>
  <c r="A71" i="1"/>
  <c r="C71" i="1" s="1"/>
  <c r="P11" i="1"/>
  <c r="R11" i="1" s="1"/>
  <c r="M109" i="1" l="1"/>
  <c r="H109" i="1"/>
  <c r="C110" i="1"/>
  <c r="M45" i="1"/>
  <c r="K46" i="1"/>
  <c r="P46" i="1"/>
  <c r="R45" i="1"/>
  <c r="B20" i="3"/>
  <c r="C20" i="3" s="1"/>
  <c r="A21" i="3"/>
  <c r="A17" i="1"/>
  <c r="C17" i="1" s="1"/>
  <c r="F46" i="1"/>
  <c r="H46" i="1" s="1"/>
  <c r="K12" i="1"/>
  <c r="M12" i="1" s="1"/>
  <c r="F12" i="1"/>
  <c r="H12" i="1" s="1"/>
  <c r="A42" i="1"/>
  <c r="C42" i="1" s="1"/>
  <c r="P72" i="1"/>
  <c r="R72" i="1" s="1"/>
  <c r="K72" i="1"/>
  <c r="M72" i="1" s="1"/>
  <c r="F72" i="1"/>
  <c r="H72" i="1" s="1"/>
  <c r="A72" i="1"/>
  <c r="C72" i="1" s="1"/>
  <c r="P12" i="1"/>
  <c r="R12" i="1" s="1"/>
  <c r="M110" i="1" l="1"/>
  <c r="C111" i="1"/>
  <c r="H110" i="1"/>
  <c r="P47" i="1"/>
  <c r="R46" i="1"/>
  <c r="M46" i="1"/>
  <c r="K47" i="1"/>
  <c r="B21" i="3"/>
  <c r="C21" i="3" s="1"/>
  <c r="A22" i="3"/>
  <c r="F13" i="1"/>
  <c r="H13" i="1" s="1"/>
  <c r="K13" i="1"/>
  <c r="M13" i="1" s="1"/>
  <c r="F47" i="1"/>
  <c r="H47" i="1" s="1"/>
  <c r="A18" i="1"/>
  <c r="C18" i="1" s="1"/>
  <c r="A43" i="1"/>
  <c r="C43" i="1" s="1"/>
  <c r="P73" i="1"/>
  <c r="R73" i="1" s="1"/>
  <c r="K73" i="1"/>
  <c r="M73" i="1" s="1"/>
  <c r="F73" i="1"/>
  <c r="H73" i="1" s="1"/>
  <c r="A73" i="1"/>
  <c r="C73" i="1" s="1"/>
  <c r="P13" i="1"/>
  <c r="R13" i="1" s="1"/>
  <c r="H111" i="1" l="1"/>
  <c r="C112" i="1"/>
  <c r="M111" i="1"/>
  <c r="M47" i="1"/>
  <c r="K48" i="1"/>
  <c r="P48" i="1"/>
  <c r="R47" i="1"/>
  <c r="A23" i="3"/>
  <c r="B22" i="3"/>
  <c r="C22" i="3" s="1"/>
  <c r="K14" i="1"/>
  <c r="M14" i="1" s="1"/>
  <c r="F14" i="1"/>
  <c r="H14" i="1" s="1"/>
  <c r="A19" i="1"/>
  <c r="C19" i="1" s="1"/>
  <c r="F48" i="1"/>
  <c r="H48" i="1" s="1"/>
  <c r="A44" i="1"/>
  <c r="C44" i="1" s="1"/>
  <c r="P74" i="1"/>
  <c r="R74" i="1" s="1"/>
  <c r="K74" i="1"/>
  <c r="M74" i="1" s="1"/>
  <c r="F74" i="1"/>
  <c r="H74" i="1" s="1"/>
  <c r="A74" i="1"/>
  <c r="C74" i="1" s="1"/>
  <c r="P14" i="1"/>
  <c r="R14" i="1" s="1"/>
  <c r="M112" i="1" l="1"/>
  <c r="H112" i="1"/>
  <c r="C113" i="1"/>
  <c r="P49" i="1"/>
  <c r="R48" i="1"/>
  <c r="M48" i="1"/>
  <c r="K49" i="1"/>
  <c r="B23" i="3"/>
  <c r="C23" i="3" s="1"/>
  <c r="A24" i="3"/>
  <c r="F15" i="1"/>
  <c r="H15" i="1" s="1"/>
  <c r="F49" i="1"/>
  <c r="H49" i="1" s="1"/>
  <c r="A20" i="1"/>
  <c r="C20" i="1" s="1"/>
  <c r="K15" i="1"/>
  <c r="M15" i="1" s="1"/>
  <c r="A45" i="1"/>
  <c r="C45" i="1" s="1"/>
  <c r="P75" i="1"/>
  <c r="R75" i="1" s="1"/>
  <c r="K75" i="1"/>
  <c r="M75" i="1" s="1"/>
  <c r="F75" i="1"/>
  <c r="H75" i="1" s="1"/>
  <c r="A75" i="1"/>
  <c r="C75" i="1" s="1"/>
  <c r="P15" i="1"/>
  <c r="R15" i="1" s="1"/>
  <c r="M113" i="1" l="1"/>
  <c r="C114" i="1"/>
  <c r="H113" i="1"/>
  <c r="M49" i="1"/>
  <c r="K50" i="1"/>
  <c r="P50" i="1"/>
  <c r="R49" i="1"/>
  <c r="B24" i="3"/>
  <c r="C24" i="3" s="1"/>
  <c r="A25" i="3"/>
  <c r="F50" i="1"/>
  <c r="H50" i="1" s="1"/>
  <c r="A21" i="1"/>
  <c r="C21" i="1" s="1"/>
  <c r="K16" i="1"/>
  <c r="M16" i="1" s="1"/>
  <c r="F16" i="1"/>
  <c r="H16" i="1" s="1"/>
  <c r="A46" i="1"/>
  <c r="C46" i="1" s="1"/>
  <c r="P76" i="1"/>
  <c r="R76" i="1" s="1"/>
  <c r="K76" i="1"/>
  <c r="M76" i="1" s="1"/>
  <c r="F76" i="1"/>
  <c r="H76" i="1" s="1"/>
  <c r="A76" i="1"/>
  <c r="C76" i="1" s="1"/>
  <c r="P16" i="1"/>
  <c r="R16" i="1" s="1"/>
  <c r="H114" i="1" l="1"/>
  <c r="C115" i="1"/>
  <c r="M114" i="1"/>
  <c r="P51" i="1"/>
  <c r="R50" i="1"/>
  <c r="M50" i="1"/>
  <c r="K51" i="1"/>
  <c r="B25" i="3"/>
  <c r="C25" i="3" s="1"/>
  <c r="A26" i="3"/>
  <c r="F17" i="1"/>
  <c r="H17" i="1" s="1"/>
  <c r="A22" i="1"/>
  <c r="C22" i="1" s="1"/>
  <c r="K17" i="1"/>
  <c r="M17" i="1" s="1"/>
  <c r="F51" i="1"/>
  <c r="H51" i="1" s="1"/>
  <c r="A47" i="1"/>
  <c r="C47" i="1" s="1"/>
  <c r="P77" i="1"/>
  <c r="R77" i="1" s="1"/>
  <c r="K77" i="1"/>
  <c r="M77" i="1" s="1"/>
  <c r="F77" i="1"/>
  <c r="H77" i="1" s="1"/>
  <c r="A77" i="1"/>
  <c r="C77" i="1" s="1"/>
  <c r="P17" i="1"/>
  <c r="R17" i="1" s="1"/>
  <c r="H115" i="1" l="1"/>
  <c r="M115" i="1"/>
  <c r="C116" i="1"/>
  <c r="M51" i="1"/>
  <c r="K52" i="1"/>
  <c r="P52" i="1"/>
  <c r="R51" i="1"/>
  <c r="A27" i="3"/>
  <c r="B26" i="3"/>
  <c r="C26" i="3" s="1"/>
  <c r="F52" i="1"/>
  <c r="H52" i="1" s="1"/>
  <c r="A23" i="1"/>
  <c r="C23" i="1" s="1"/>
  <c r="K18" i="1"/>
  <c r="M18" i="1" s="1"/>
  <c r="F18" i="1"/>
  <c r="H18" i="1" s="1"/>
  <c r="A48" i="1"/>
  <c r="C48" i="1" s="1"/>
  <c r="P78" i="1"/>
  <c r="R78" i="1" s="1"/>
  <c r="K78" i="1"/>
  <c r="M78" i="1" s="1"/>
  <c r="F78" i="1"/>
  <c r="H78" i="1" s="1"/>
  <c r="A78" i="1"/>
  <c r="C78" i="1" s="1"/>
  <c r="P18" i="1"/>
  <c r="R18" i="1" s="1"/>
  <c r="H116" i="1" l="1"/>
  <c r="C117" i="1"/>
  <c r="M116" i="1"/>
  <c r="P53" i="1"/>
  <c r="R52" i="1"/>
  <c r="M52" i="1"/>
  <c r="K53" i="1"/>
  <c r="B27" i="3"/>
  <c r="C27" i="3" s="1"/>
  <c r="A28" i="3"/>
  <c r="K19" i="1"/>
  <c r="M19" i="1" s="1"/>
  <c r="A24" i="1"/>
  <c r="C24" i="1" s="1"/>
  <c r="F19" i="1"/>
  <c r="H19" i="1" s="1"/>
  <c r="F53" i="1"/>
  <c r="H53" i="1" s="1"/>
  <c r="A49" i="1"/>
  <c r="C49" i="1" s="1"/>
  <c r="P79" i="1"/>
  <c r="R79" i="1" s="1"/>
  <c r="K79" i="1"/>
  <c r="M79" i="1" s="1"/>
  <c r="F79" i="1"/>
  <c r="H79" i="1" s="1"/>
  <c r="A79" i="1"/>
  <c r="C79" i="1" s="1"/>
  <c r="P19" i="1"/>
  <c r="R19" i="1" s="1"/>
  <c r="M117" i="1" l="1"/>
  <c r="H117" i="1"/>
  <c r="M53" i="1"/>
  <c r="K54" i="1"/>
  <c r="P54" i="1"/>
  <c r="R53" i="1"/>
  <c r="B28" i="3"/>
  <c r="C28" i="3" s="1"/>
  <c r="A29" i="3"/>
  <c r="F54" i="1"/>
  <c r="H54" i="1" s="1"/>
  <c r="F20" i="1"/>
  <c r="H20" i="1" s="1"/>
  <c r="A25" i="1"/>
  <c r="C25" i="1" s="1"/>
  <c r="K20" i="1"/>
  <c r="M20" i="1" s="1"/>
  <c r="A50" i="1"/>
  <c r="C50" i="1" s="1"/>
  <c r="P80" i="1"/>
  <c r="R80" i="1" s="1"/>
  <c r="K80" i="1"/>
  <c r="M80" i="1" s="1"/>
  <c r="F80" i="1"/>
  <c r="H80" i="1" s="1"/>
  <c r="A80" i="1"/>
  <c r="C80" i="1" s="1"/>
  <c r="P20" i="1"/>
  <c r="R20" i="1" s="1"/>
  <c r="P55" i="1" l="1"/>
  <c r="R54" i="1"/>
  <c r="M54" i="1"/>
  <c r="K55" i="1"/>
  <c r="B29" i="3"/>
  <c r="C29" i="3" s="1"/>
  <c r="A30" i="3"/>
  <c r="K21" i="1"/>
  <c r="M21" i="1" s="1"/>
  <c r="F21" i="1"/>
  <c r="H21" i="1" s="1"/>
  <c r="A26" i="1"/>
  <c r="C26" i="1" s="1"/>
  <c r="F55" i="1"/>
  <c r="H55" i="1" s="1"/>
  <c r="A51" i="1"/>
  <c r="C51" i="1" s="1"/>
  <c r="P81" i="1"/>
  <c r="R81" i="1" s="1"/>
  <c r="K81" i="1"/>
  <c r="M81" i="1" s="1"/>
  <c r="F81" i="1"/>
  <c r="H81" i="1" s="1"/>
  <c r="A81" i="1"/>
  <c r="C81" i="1" s="1"/>
  <c r="P21" i="1"/>
  <c r="R21" i="1" s="1"/>
  <c r="M55" i="1" l="1"/>
  <c r="K56" i="1"/>
  <c r="P56" i="1"/>
  <c r="R55" i="1"/>
  <c r="A31" i="3"/>
  <c r="B30" i="3"/>
  <c r="C30" i="3" s="1"/>
  <c r="A27" i="1"/>
  <c r="F56" i="1"/>
  <c r="H56" i="1" s="1"/>
  <c r="F22" i="1"/>
  <c r="H22" i="1" s="1"/>
  <c r="K22" i="1"/>
  <c r="M22" i="1" s="1"/>
  <c r="A52" i="1"/>
  <c r="C52" i="1" s="1"/>
  <c r="P82" i="1"/>
  <c r="R82" i="1" s="1"/>
  <c r="K82" i="1"/>
  <c r="M82" i="1" s="1"/>
  <c r="F82" i="1"/>
  <c r="H82" i="1" s="1"/>
  <c r="A82" i="1"/>
  <c r="C82" i="1" s="1"/>
  <c r="P22" i="1"/>
  <c r="R22" i="1" s="1"/>
  <c r="P57" i="1" l="1"/>
  <c r="R57" i="1" s="1"/>
  <c r="R56" i="1"/>
  <c r="C27" i="1"/>
  <c r="M56" i="1"/>
  <c r="K57" i="1"/>
  <c r="B31" i="3"/>
  <c r="C31" i="3" s="1"/>
  <c r="A32" i="3"/>
  <c r="F57" i="1"/>
  <c r="K23" i="1"/>
  <c r="M23" i="1" s="1"/>
  <c r="F23" i="1"/>
  <c r="H23" i="1" s="1"/>
  <c r="A53" i="1"/>
  <c r="C53" i="1" s="1"/>
  <c r="P83" i="1"/>
  <c r="R83" i="1" s="1"/>
  <c r="K83" i="1"/>
  <c r="M83" i="1" s="1"/>
  <c r="F83" i="1"/>
  <c r="H83" i="1" s="1"/>
  <c r="A83" i="1"/>
  <c r="C83" i="1" s="1"/>
  <c r="P23" i="1"/>
  <c r="R23" i="1" s="1"/>
  <c r="M57" i="1" l="1"/>
  <c r="H57" i="1"/>
  <c r="B32" i="3"/>
  <c r="C32" i="3" s="1"/>
  <c r="A33" i="3"/>
  <c r="F24" i="1"/>
  <c r="H24" i="1" s="1"/>
  <c r="K24" i="1"/>
  <c r="M24" i="1" s="1"/>
  <c r="A54" i="1"/>
  <c r="C54" i="1" s="1"/>
  <c r="P84" i="1"/>
  <c r="R84" i="1" s="1"/>
  <c r="K84" i="1"/>
  <c r="M84" i="1" s="1"/>
  <c r="F84" i="1"/>
  <c r="H84" i="1" s="1"/>
  <c r="A84" i="1"/>
  <c r="C84" i="1" s="1"/>
  <c r="P24" i="1"/>
  <c r="R24" i="1" s="1"/>
  <c r="B33" i="3" l="1"/>
  <c r="C33" i="3" s="1"/>
  <c r="A34" i="3"/>
  <c r="K25" i="1"/>
  <c r="M25" i="1" s="1"/>
  <c r="F25" i="1"/>
  <c r="H25" i="1" s="1"/>
  <c r="A55" i="1"/>
  <c r="C55" i="1" s="1"/>
  <c r="P85" i="1"/>
  <c r="R85" i="1" s="1"/>
  <c r="K85" i="1"/>
  <c r="M85" i="1" s="1"/>
  <c r="F85" i="1"/>
  <c r="H85" i="1" s="1"/>
  <c r="A85" i="1"/>
  <c r="C85" i="1" s="1"/>
  <c r="P25" i="1"/>
  <c r="R25" i="1" s="1"/>
  <c r="A35" i="3" l="1"/>
  <c r="B34" i="3"/>
  <c r="C34" i="3" s="1"/>
  <c r="F26" i="1"/>
  <c r="H26" i="1" s="1"/>
  <c r="K26" i="1"/>
  <c r="M26" i="1" s="1"/>
  <c r="A56" i="1"/>
  <c r="C56" i="1" s="1"/>
  <c r="P86" i="1"/>
  <c r="R86" i="1" s="1"/>
  <c r="K86" i="1"/>
  <c r="M86" i="1" s="1"/>
  <c r="F86" i="1"/>
  <c r="H86" i="1" s="1"/>
  <c r="A86" i="1"/>
  <c r="C86" i="1" s="1"/>
  <c r="P26" i="1"/>
  <c r="R26" i="1" s="1"/>
  <c r="B35" i="3" l="1"/>
  <c r="C35" i="3" s="1"/>
  <c r="A36" i="3"/>
  <c r="A57" i="1"/>
  <c r="P27" i="1"/>
  <c r="F87" i="1"/>
  <c r="K87" i="1"/>
  <c r="P87" i="1"/>
  <c r="K27" i="1"/>
  <c r="M27" i="1" s="1"/>
  <c r="A87" i="1"/>
  <c r="F27" i="1"/>
  <c r="C57" i="1" l="1"/>
  <c r="H27" i="1"/>
  <c r="R87" i="1"/>
  <c r="H87" i="1"/>
  <c r="M87" i="1"/>
  <c r="C87" i="1"/>
  <c r="R27" i="1"/>
  <c r="B36" i="3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B40" i="3" l="1"/>
  <c r="C40" i="3" s="1"/>
  <c r="A41" i="3"/>
  <c r="B41" i="3" l="1"/>
  <c r="C41" i="3" s="1"/>
  <c r="A42" i="3"/>
  <c r="A43" i="3" l="1"/>
  <c r="B42" i="3"/>
  <c r="C42" i="3" s="1"/>
  <c r="B43" i="3" l="1"/>
  <c r="C43" i="3" s="1"/>
  <c r="A44" i="3"/>
  <c r="B44" i="3" l="1"/>
  <c r="C44" i="3" s="1"/>
  <c r="A45" i="3"/>
  <c r="B45" i="3" l="1"/>
  <c r="C45" i="3" s="1"/>
  <c r="A46" i="3"/>
  <c r="A47" i="3" l="1"/>
  <c r="B46" i="3"/>
  <c r="C46" i="3" s="1"/>
  <c r="B47" i="3" l="1"/>
  <c r="C47" i="3" s="1"/>
  <c r="A48" i="3"/>
  <c r="B48" i="3" l="1"/>
  <c r="C48" i="3" s="1"/>
  <c r="A49" i="3"/>
  <c r="B49" i="3" l="1"/>
  <c r="C49" i="3" s="1"/>
  <c r="A50" i="3"/>
  <c r="A51" i="3" l="1"/>
  <c r="B50" i="3"/>
  <c r="C50" i="3" s="1"/>
  <c r="B51" i="3" l="1"/>
  <c r="C51" i="3" s="1"/>
  <c r="A52" i="3"/>
  <c r="B52" i="3" l="1"/>
  <c r="C52" i="3" s="1"/>
  <c r="A53" i="3"/>
  <c r="B53" i="3" l="1"/>
  <c r="C53" i="3" s="1"/>
  <c r="A54" i="3"/>
  <c r="A55" i="3" l="1"/>
  <c r="B54" i="3"/>
  <c r="C54" i="3" s="1"/>
  <c r="B55" i="3" l="1"/>
  <c r="C55" i="3" s="1"/>
  <c r="A56" i="3"/>
  <c r="B56" i="3" l="1"/>
  <c r="C56" i="3" s="1"/>
  <c r="A57" i="3"/>
  <c r="B57" i="3" l="1"/>
  <c r="C57" i="3" s="1"/>
  <c r="A58" i="3"/>
  <c r="A59" i="3" l="1"/>
  <c r="B58" i="3"/>
  <c r="C58" i="3" s="1"/>
  <c r="B59" i="3" l="1"/>
  <c r="C59" i="3" s="1"/>
  <c r="A60" i="3"/>
  <c r="B60" i="3" l="1"/>
  <c r="C60" i="3" s="1"/>
  <c r="A61" i="3"/>
  <c r="B61" i="3" l="1"/>
  <c r="C61" i="3" s="1"/>
  <c r="A62" i="3"/>
  <c r="A63" i="3" l="1"/>
  <c r="B62" i="3"/>
  <c r="C62" i="3" s="1"/>
  <c r="B63" i="3" l="1"/>
  <c r="C63" i="3" s="1"/>
  <c r="A64" i="3"/>
  <c r="B64" i="3" l="1"/>
  <c r="C64" i="3" s="1"/>
  <c r="A65" i="3"/>
  <c r="B65" i="3" l="1"/>
  <c r="C65" i="3" s="1"/>
  <c r="A66" i="3"/>
  <c r="A67" i="3" l="1"/>
  <c r="B66" i="3"/>
  <c r="C66" i="3" s="1"/>
  <c r="B67" i="3" l="1"/>
  <c r="C67" i="3" s="1"/>
  <c r="A68" i="3"/>
  <c r="B68" i="3" l="1"/>
  <c r="C68" i="3" s="1"/>
  <c r="A69" i="3"/>
  <c r="B69" i="3" l="1"/>
  <c r="C69" i="3" s="1"/>
  <c r="A70" i="3"/>
  <c r="A71" i="3" l="1"/>
  <c r="B70" i="3"/>
  <c r="C70" i="3" s="1"/>
  <c r="B71" i="3" l="1"/>
  <c r="C71" i="3" s="1"/>
  <c r="A72" i="3"/>
  <c r="B72" i="3" l="1"/>
  <c r="C72" i="3" s="1"/>
  <c r="A73" i="3"/>
  <c r="B73" i="3" l="1"/>
  <c r="C73" i="3" s="1"/>
  <c r="A74" i="3"/>
  <c r="A75" i="3" l="1"/>
  <c r="B74" i="3"/>
  <c r="C74" i="3" s="1"/>
  <c r="B75" i="3" l="1"/>
  <c r="C75" i="3" s="1"/>
  <c r="A76" i="3"/>
  <c r="B76" i="3" l="1"/>
  <c r="C76" i="3" s="1"/>
  <c r="A77" i="3"/>
  <c r="B77" i="3" l="1"/>
  <c r="C77" i="3" s="1"/>
  <c r="A78" i="3"/>
  <c r="A79" i="3" l="1"/>
  <c r="B78" i="3"/>
  <c r="C78" i="3" s="1"/>
  <c r="B79" i="3" l="1"/>
  <c r="C79" i="3" s="1"/>
  <c r="A80" i="3"/>
  <c r="B80" i="3" l="1"/>
  <c r="C80" i="3" s="1"/>
  <c r="A81" i="3"/>
  <c r="B81" i="3" l="1"/>
  <c r="C81" i="3" s="1"/>
  <c r="A82" i="3"/>
  <c r="A83" i="3" l="1"/>
  <c r="B82" i="3"/>
  <c r="C82" i="3" s="1"/>
  <c r="B83" i="3" l="1"/>
  <c r="C83" i="3" s="1"/>
  <c r="A84" i="3"/>
  <c r="B84" i="3" l="1"/>
  <c r="C84" i="3" s="1"/>
  <c r="A85" i="3"/>
  <c r="B85" i="3" l="1"/>
  <c r="C85" i="3" s="1"/>
  <c r="A86" i="3"/>
  <c r="A87" i="3" l="1"/>
  <c r="B86" i="3"/>
  <c r="C86" i="3" s="1"/>
  <c r="B87" i="3" l="1"/>
  <c r="C87" i="3" s="1"/>
  <c r="A88" i="3"/>
  <c r="B88" i="3" l="1"/>
  <c r="C88" i="3" s="1"/>
  <c r="A89" i="3"/>
  <c r="B89" i="3" l="1"/>
  <c r="C89" i="3" s="1"/>
  <c r="A90" i="3"/>
  <c r="A91" i="3" l="1"/>
  <c r="B90" i="3"/>
  <c r="C90" i="3" s="1"/>
  <c r="B91" i="3" l="1"/>
  <c r="C91" i="3" s="1"/>
  <c r="A92" i="3"/>
  <c r="B92" i="3" l="1"/>
  <c r="C92" i="3" s="1"/>
  <c r="A93" i="3"/>
  <c r="B93" i="3" l="1"/>
  <c r="C93" i="3" s="1"/>
  <c r="A94" i="3"/>
  <c r="A95" i="3" l="1"/>
  <c r="B94" i="3"/>
  <c r="C94" i="3" s="1"/>
  <c r="B95" i="3" l="1"/>
  <c r="C95" i="3" s="1"/>
  <c r="A96" i="3"/>
  <c r="B96" i="3" l="1"/>
  <c r="C96" i="3" s="1"/>
  <c r="A97" i="3"/>
  <c r="B97" i="3" l="1"/>
  <c r="C97" i="3" s="1"/>
  <c r="A98" i="3"/>
  <c r="A99" i="3" l="1"/>
  <c r="B98" i="3"/>
  <c r="C98" i="3" s="1"/>
  <c r="B99" i="3" l="1"/>
  <c r="C99" i="3" s="1"/>
  <c r="A100" i="3"/>
  <c r="B100" i="3" l="1"/>
  <c r="C100" i="3" s="1"/>
  <c r="A101" i="3"/>
  <c r="B101" i="3" l="1"/>
  <c r="C101" i="3" s="1"/>
  <c r="A102" i="3"/>
  <c r="A103" i="3" l="1"/>
  <c r="B102" i="3"/>
  <c r="C102" i="3" s="1"/>
  <c r="B103" i="3" l="1"/>
  <c r="C103" i="3" s="1"/>
  <c r="A104" i="3"/>
  <c r="B104" i="3" l="1"/>
  <c r="C104" i="3" s="1"/>
  <c r="A105" i="3"/>
  <c r="B105" i="3" l="1"/>
  <c r="C105" i="3" s="1"/>
  <c r="A106" i="3"/>
  <c r="A107" i="3" l="1"/>
  <c r="B106" i="3"/>
  <c r="C106" i="3" s="1"/>
  <c r="B107" i="3" l="1"/>
  <c r="C107" i="3" s="1"/>
  <c r="A108" i="3"/>
  <c r="B108" i="3" l="1"/>
  <c r="C108" i="3" s="1"/>
  <c r="A109" i="3"/>
  <c r="B109" i="3" l="1"/>
  <c r="C109" i="3" s="1"/>
  <c r="A110" i="3"/>
  <c r="A111" i="3" l="1"/>
  <c r="B110" i="3"/>
  <c r="C110" i="3" s="1"/>
  <c r="B111" i="3" l="1"/>
  <c r="C111" i="3" s="1"/>
  <c r="A112" i="3"/>
  <c r="B112" i="3" l="1"/>
  <c r="C112" i="3" s="1"/>
  <c r="A113" i="3"/>
  <c r="B113" i="3" l="1"/>
  <c r="C113" i="3" s="1"/>
  <c r="A114" i="3"/>
  <c r="A115" i="3" l="1"/>
  <c r="B114" i="3"/>
  <c r="C114" i="3" s="1"/>
  <c r="B115" i="3" l="1"/>
  <c r="C115" i="3" s="1"/>
  <c r="A116" i="3"/>
  <c r="B116" i="3" l="1"/>
  <c r="C116" i="3" s="1"/>
  <c r="A117" i="3"/>
  <c r="B117" i="3" l="1"/>
  <c r="C117" i="3" s="1"/>
  <c r="A118" i="3"/>
  <c r="A119" i="3" l="1"/>
  <c r="B118" i="3"/>
  <c r="C118" i="3" s="1"/>
  <c r="B119" i="3" l="1"/>
  <c r="C119" i="3" s="1"/>
  <c r="A120" i="3"/>
  <c r="B120" i="3" l="1"/>
  <c r="C120" i="3" s="1"/>
  <c r="A121" i="3"/>
  <c r="B121" i="3" l="1"/>
  <c r="C121" i="3" s="1"/>
  <c r="A122" i="3"/>
  <c r="A123" i="3" l="1"/>
  <c r="B122" i="3"/>
  <c r="C122" i="3" s="1"/>
  <c r="B123" i="3" l="1"/>
  <c r="C123" i="3" s="1"/>
  <c r="A124" i="3"/>
  <c r="B124" i="3" l="1"/>
  <c r="C124" i="3" s="1"/>
  <c r="A125" i="3"/>
  <c r="B125" i="3" l="1"/>
  <c r="C125" i="3" s="1"/>
  <c r="A126" i="3"/>
  <c r="A127" i="3" l="1"/>
  <c r="B126" i="3"/>
  <c r="C126" i="3" s="1"/>
  <c r="B127" i="3" l="1"/>
  <c r="C127" i="3" s="1"/>
  <c r="A128" i="3"/>
  <c r="B128" i="3" l="1"/>
  <c r="C128" i="3" s="1"/>
  <c r="A129" i="3"/>
  <c r="B129" i="3" l="1"/>
  <c r="C129" i="3" s="1"/>
  <c r="A130" i="3"/>
  <c r="A131" i="3" l="1"/>
  <c r="B130" i="3"/>
  <c r="C130" i="3" s="1"/>
  <c r="B131" i="3" l="1"/>
  <c r="C131" i="3" s="1"/>
  <c r="A132" i="3"/>
  <c r="B132" i="3" l="1"/>
  <c r="C132" i="3" s="1"/>
  <c r="A133" i="3"/>
  <c r="B133" i="3" l="1"/>
  <c r="C133" i="3" s="1"/>
  <c r="A134" i="3"/>
  <c r="A135" i="3" l="1"/>
  <c r="B134" i="3"/>
  <c r="C134" i="3" s="1"/>
  <c r="B135" i="3" l="1"/>
  <c r="C135" i="3" s="1"/>
  <c r="A136" i="3"/>
  <c r="B136" i="3" l="1"/>
  <c r="C136" i="3" s="1"/>
  <c r="A137" i="3"/>
  <c r="B137" i="3" l="1"/>
  <c r="C137" i="3" s="1"/>
  <c r="A138" i="3"/>
  <c r="A139" i="3" l="1"/>
  <c r="B138" i="3"/>
  <c r="C138" i="3" s="1"/>
  <c r="B139" i="3" l="1"/>
  <c r="C139" i="3" s="1"/>
  <c r="A140" i="3"/>
  <c r="B140" i="3" l="1"/>
  <c r="C140" i="3" s="1"/>
  <c r="A141" i="3"/>
  <c r="B141" i="3" l="1"/>
  <c r="C141" i="3" s="1"/>
  <c r="A142" i="3"/>
  <c r="A143" i="3" l="1"/>
  <c r="B142" i="3"/>
  <c r="C142" i="3" s="1"/>
  <c r="B143" i="3" l="1"/>
  <c r="C143" i="3" s="1"/>
  <c r="A144" i="3"/>
  <c r="B144" i="3" l="1"/>
  <c r="C144" i="3" s="1"/>
  <c r="A145" i="3"/>
  <c r="B145" i="3" l="1"/>
  <c r="C145" i="3" s="1"/>
  <c r="A146" i="3"/>
  <c r="A147" i="3" l="1"/>
  <c r="B146" i="3"/>
  <c r="C146" i="3" s="1"/>
  <c r="B147" i="3" l="1"/>
  <c r="C147" i="3" s="1"/>
  <c r="A148" i="3"/>
  <c r="B148" i="3" l="1"/>
  <c r="C148" i="3" s="1"/>
  <c r="A149" i="3"/>
  <c r="B149" i="3" l="1"/>
  <c r="C149" i="3" s="1"/>
  <c r="A150" i="3"/>
  <c r="A151" i="3" l="1"/>
  <c r="B150" i="3"/>
  <c r="C150" i="3" s="1"/>
  <c r="B151" i="3" l="1"/>
  <c r="C151" i="3" s="1"/>
  <c r="A152" i="3"/>
  <c r="B152" i="3" l="1"/>
  <c r="C152" i="3" s="1"/>
  <c r="A153" i="3"/>
  <c r="B153" i="3" l="1"/>
  <c r="C153" i="3" s="1"/>
  <c r="A154" i="3"/>
  <c r="A155" i="3" l="1"/>
  <c r="B154" i="3"/>
  <c r="C154" i="3" s="1"/>
  <c r="B155" i="3" l="1"/>
  <c r="C155" i="3" s="1"/>
  <c r="A156" i="3"/>
  <c r="B156" i="3" l="1"/>
  <c r="C156" i="3" s="1"/>
  <c r="A157" i="3"/>
  <c r="B157" i="3" l="1"/>
  <c r="C157" i="3" s="1"/>
  <c r="A158" i="3"/>
  <c r="A159" i="3" l="1"/>
  <c r="B158" i="3"/>
  <c r="C158" i="3" s="1"/>
  <c r="B159" i="3" l="1"/>
  <c r="C159" i="3" s="1"/>
  <c r="A160" i="3"/>
  <c r="B160" i="3" l="1"/>
  <c r="C160" i="3" s="1"/>
  <c r="A161" i="3"/>
  <c r="B161" i="3" l="1"/>
  <c r="C161" i="3" s="1"/>
  <c r="A162" i="3"/>
  <c r="A163" i="3" l="1"/>
  <c r="B162" i="3"/>
  <c r="C162" i="3" s="1"/>
  <c r="B163" i="3" l="1"/>
  <c r="C163" i="3" s="1"/>
  <c r="A164" i="3"/>
  <c r="B164" i="3" l="1"/>
  <c r="C164" i="3" s="1"/>
  <c r="A165" i="3"/>
  <c r="B165" i="3" l="1"/>
  <c r="C165" i="3" s="1"/>
  <c r="A166" i="3"/>
  <c r="A167" i="3" l="1"/>
  <c r="B166" i="3"/>
  <c r="C166" i="3" s="1"/>
  <c r="B167" i="3" l="1"/>
  <c r="C167" i="3" s="1"/>
  <c r="A168" i="3"/>
  <c r="B168" i="3" l="1"/>
  <c r="C168" i="3" s="1"/>
  <c r="A169" i="3"/>
  <c r="B169" i="3" l="1"/>
  <c r="C169" i="3" s="1"/>
  <c r="A170" i="3"/>
  <c r="A171" i="3" l="1"/>
  <c r="B170" i="3"/>
  <c r="C170" i="3" s="1"/>
  <c r="B171" i="3" l="1"/>
  <c r="C171" i="3" s="1"/>
  <c r="A172" i="3"/>
  <c r="B172" i="3" l="1"/>
  <c r="C172" i="3" s="1"/>
  <c r="A173" i="3"/>
  <c r="B173" i="3" l="1"/>
  <c r="C173" i="3" s="1"/>
  <c r="A174" i="3"/>
  <c r="A175" i="3" l="1"/>
  <c r="B174" i="3"/>
  <c r="C174" i="3" s="1"/>
  <c r="B175" i="3" l="1"/>
  <c r="C175" i="3" s="1"/>
  <c r="A176" i="3"/>
  <c r="B176" i="3" l="1"/>
  <c r="C176" i="3" s="1"/>
  <c r="A177" i="3"/>
  <c r="B177" i="3" l="1"/>
  <c r="C177" i="3" s="1"/>
  <c r="A178" i="3"/>
  <c r="A179" i="3" l="1"/>
  <c r="B178" i="3"/>
  <c r="C178" i="3" s="1"/>
  <c r="B179" i="3" l="1"/>
  <c r="C179" i="3" s="1"/>
  <c r="A180" i="3"/>
  <c r="B180" i="3" l="1"/>
  <c r="C180" i="3" s="1"/>
  <c r="A181" i="3"/>
  <c r="B181" i="3" l="1"/>
  <c r="C181" i="3" s="1"/>
  <c r="A182" i="3"/>
  <c r="A183" i="3" l="1"/>
  <c r="B182" i="3"/>
  <c r="C182" i="3" s="1"/>
  <c r="B183" i="3" l="1"/>
  <c r="C183" i="3" s="1"/>
  <c r="A184" i="3"/>
  <c r="B184" i="3" l="1"/>
  <c r="C184" i="3" s="1"/>
  <c r="A185" i="3"/>
  <c r="B185" i="3" l="1"/>
  <c r="C185" i="3" s="1"/>
  <c r="A186" i="3"/>
  <c r="A187" i="3" l="1"/>
  <c r="B186" i="3"/>
  <c r="C186" i="3" s="1"/>
  <c r="B187" i="3" l="1"/>
  <c r="C187" i="3" s="1"/>
  <c r="A188" i="3"/>
  <c r="B188" i="3" l="1"/>
  <c r="C188" i="3" s="1"/>
  <c r="A189" i="3"/>
  <c r="B189" i="3" l="1"/>
  <c r="C189" i="3" s="1"/>
  <c r="A190" i="3"/>
  <c r="A191" i="3" l="1"/>
  <c r="B190" i="3"/>
  <c r="C190" i="3" s="1"/>
  <c r="B191" i="3" l="1"/>
  <c r="C191" i="3" s="1"/>
  <c r="A192" i="3"/>
  <c r="B192" i="3" l="1"/>
  <c r="C192" i="3" s="1"/>
  <c r="A193" i="3"/>
  <c r="B193" i="3" l="1"/>
  <c r="C193" i="3" s="1"/>
  <c r="A194" i="3"/>
  <c r="A195" i="3" l="1"/>
  <c r="B194" i="3"/>
  <c r="C194" i="3" s="1"/>
  <c r="B195" i="3" l="1"/>
  <c r="C195" i="3" s="1"/>
  <c r="A196" i="3"/>
  <c r="B196" i="3" l="1"/>
  <c r="C196" i="3" s="1"/>
  <c r="A197" i="3"/>
  <c r="B197" i="3" l="1"/>
  <c r="C197" i="3" s="1"/>
  <c r="A198" i="3"/>
  <c r="A199" i="3" l="1"/>
  <c r="B198" i="3"/>
  <c r="C198" i="3" s="1"/>
  <c r="B199" i="3" l="1"/>
  <c r="C199" i="3" s="1"/>
  <c r="A200" i="3"/>
  <c r="B200" i="3" l="1"/>
  <c r="C200" i="3" s="1"/>
  <c r="A201" i="3"/>
  <c r="B201" i="3" l="1"/>
  <c r="C201" i="3" s="1"/>
  <c r="A202" i="3"/>
  <c r="A203" i="3" l="1"/>
  <c r="B202" i="3"/>
  <c r="C202" i="3" s="1"/>
  <c r="B203" i="3" l="1"/>
  <c r="C203" i="3" s="1"/>
  <c r="A204" i="3"/>
  <c r="B204" i="3" l="1"/>
  <c r="C204" i="3" s="1"/>
  <c r="A205" i="3"/>
  <c r="B205" i="3" l="1"/>
  <c r="C205" i="3" s="1"/>
  <c r="A206" i="3"/>
  <c r="A207" i="3" l="1"/>
  <c r="B206" i="3"/>
  <c r="C206" i="3" s="1"/>
  <c r="B207" i="3" l="1"/>
  <c r="C207" i="3" s="1"/>
  <c r="A208" i="3"/>
  <c r="B208" i="3" l="1"/>
  <c r="C208" i="3" s="1"/>
  <c r="A209" i="3"/>
  <c r="B209" i="3" l="1"/>
  <c r="C209" i="3" s="1"/>
  <c r="A210" i="3"/>
  <c r="A211" i="3" l="1"/>
  <c r="B210" i="3"/>
  <c r="C210" i="3" s="1"/>
  <c r="B211" i="3" l="1"/>
  <c r="C211" i="3" s="1"/>
  <c r="A212" i="3"/>
  <c r="B212" i="3" l="1"/>
  <c r="C212" i="3" s="1"/>
  <c r="A213" i="3"/>
  <c r="B213" i="3" l="1"/>
  <c r="C213" i="3" s="1"/>
  <c r="A214" i="3"/>
  <c r="A215" i="3" l="1"/>
  <c r="B214" i="3"/>
  <c r="C214" i="3" s="1"/>
  <c r="B215" i="3" l="1"/>
  <c r="C215" i="3" s="1"/>
  <c r="A216" i="3"/>
  <c r="B216" i="3" l="1"/>
  <c r="C216" i="3" s="1"/>
  <c r="A217" i="3"/>
  <c r="B217" i="3" l="1"/>
  <c r="C217" i="3" s="1"/>
  <c r="A218" i="3"/>
  <c r="A219" i="3" l="1"/>
  <c r="B218" i="3"/>
  <c r="C218" i="3" s="1"/>
  <c r="B219" i="3" l="1"/>
  <c r="C219" i="3" s="1"/>
  <c r="A220" i="3"/>
  <c r="B220" i="3" l="1"/>
  <c r="C220" i="3" s="1"/>
  <c r="A221" i="3"/>
  <c r="B221" i="3" l="1"/>
  <c r="C221" i="3" s="1"/>
  <c r="A222" i="3"/>
  <c r="A223" i="3" l="1"/>
  <c r="B222" i="3"/>
  <c r="C222" i="3" s="1"/>
  <c r="B223" i="3" l="1"/>
  <c r="C223" i="3" s="1"/>
  <c r="A224" i="3"/>
  <c r="B224" i="3" l="1"/>
  <c r="C224" i="3" s="1"/>
  <c r="A225" i="3"/>
  <c r="B225" i="3" l="1"/>
  <c r="C225" i="3" s="1"/>
  <c r="A226" i="3"/>
  <c r="A227" i="3" l="1"/>
  <c r="B226" i="3"/>
  <c r="C226" i="3" s="1"/>
  <c r="B227" i="3" l="1"/>
  <c r="C227" i="3" s="1"/>
  <c r="A228" i="3"/>
  <c r="B228" i="3" l="1"/>
  <c r="C228" i="3" s="1"/>
  <c r="A229" i="3"/>
  <c r="B229" i="3" l="1"/>
  <c r="C229" i="3" s="1"/>
  <c r="A230" i="3"/>
  <c r="A231" i="3" l="1"/>
  <c r="B230" i="3"/>
  <c r="C230" i="3" s="1"/>
  <c r="B231" i="3" l="1"/>
  <c r="C231" i="3" s="1"/>
  <c r="A232" i="3"/>
  <c r="B232" i="3" l="1"/>
  <c r="C232" i="3" s="1"/>
  <c r="A233" i="3"/>
  <c r="B233" i="3" l="1"/>
  <c r="C233" i="3" s="1"/>
  <c r="A234" i="3"/>
  <c r="A235" i="3" l="1"/>
  <c r="B234" i="3"/>
  <c r="C234" i="3" s="1"/>
  <c r="B235" i="3" l="1"/>
  <c r="C235" i="3" s="1"/>
  <c r="A236" i="3"/>
  <c r="B236" i="3" l="1"/>
  <c r="C236" i="3" s="1"/>
  <c r="A237" i="3"/>
  <c r="B237" i="3" l="1"/>
  <c r="C237" i="3" s="1"/>
  <c r="A238" i="3"/>
  <c r="A239" i="3" l="1"/>
  <c r="B238" i="3"/>
  <c r="C238" i="3" s="1"/>
  <c r="B239" i="3" l="1"/>
  <c r="C239" i="3" s="1"/>
  <c r="A240" i="3"/>
  <c r="B240" i="3" l="1"/>
  <c r="C240" i="3" s="1"/>
  <c r="A241" i="3"/>
  <c r="B241" i="3" l="1"/>
  <c r="C241" i="3" s="1"/>
  <c r="A242" i="3"/>
  <c r="A243" i="3" l="1"/>
  <c r="B242" i="3"/>
  <c r="C242" i="3" s="1"/>
  <c r="B243" i="3" l="1"/>
  <c r="C243" i="3" s="1"/>
  <c r="A244" i="3"/>
  <c r="B244" i="3" l="1"/>
  <c r="C244" i="3" s="1"/>
  <c r="A245" i="3"/>
  <c r="B245" i="3" l="1"/>
  <c r="C245" i="3" s="1"/>
  <c r="A246" i="3"/>
  <c r="A247" i="3" l="1"/>
  <c r="B246" i="3"/>
  <c r="C246" i="3" s="1"/>
  <c r="B247" i="3" l="1"/>
  <c r="C247" i="3" s="1"/>
  <c r="A248" i="3"/>
  <c r="B248" i="3" l="1"/>
  <c r="C248" i="3" s="1"/>
  <c r="A249" i="3"/>
  <c r="B249" i="3" l="1"/>
  <c r="C249" i="3" s="1"/>
  <c r="A250" i="3"/>
  <c r="A251" i="3" l="1"/>
  <c r="B250" i="3"/>
  <c r="C250" i="3" s="1"/>
  <c r="B251" i="3" l="1"/>
  <c r="C251" i="3" s="1"/>
  <c r="A252" i="3"/>
  <c r="B252" i="3" l="1"/>
  <c r="C252" i="3" s="1"/>
  <c r="A253" i="3"/>
  <c r="B253" i="3" l="1"/>
  <c r="C253" i="3" s="1"/>
  <c r="A254" i="3"/>
  <c r="A255" i="3" l="1"/>
  <c r="B254" i="3"/>
  <c r="C254" i="3" s="1"/>
  <c r="B255" i="3" l="1"/>
  <c r="C255" i="3" s="1"/>
  <c r="A256" i="3"/>
  <c r="B256" i="3" l="1"/>
  <c r="C256" i="3" s="1"/>
  <c r="A257" i="3"/>
  <c r="B257" i="3" l="1"/>
  <c r="C257" i="3" s="1"/>
  <c r="A258" i="3"/>
  <c r="A259" i="3" l="1"/>
  <c r="B258" i="3"/>
  <c r="C258" i="3" s="1"/>
  <c r="B259" i="3" l="1"/>
  <c r="C259" i="3" s="1"/>
  <c r="A260" i="3"/>
  <c r="B260" i="3" l="1"/>
  <c r="C260" i="3" s="1"/>
  <c r="A261" i="3"/>
  <c r="B261" i="3" l="1"/>
  <c r="C261" i="3" s="1"/>
  <c r="A262" i="3"/>
  <c r="A263" i="3" l="1"/>
  <c r="B262" i="3"/>
  <c r="C262" i="3" s="1"/>
  <c r="B263" i="3" l="1"/>
  <c r="C263" i="3" s="1"/>
  <c r="A264" i="3"/>
  <c r="B264" i="3" l="1"/>
  <c r="C264" i="3" s="1"/>
  <c r="A265" i="3"/>
  <c r="B265" i="3" l="1"/>
  <c r="C265" i="3" s="1"/>
  <c r="A266" i="3"/>
  <c r="A267" i="3" l="1"/>
  <c r="B266" i="3"/>
  <c r="C266" i="3" s="1"/>
  <c r="B267" i="3" l="1"/>
  <c r="C267" i="3" s="1"/>
  <c r="A268" i="3"/>
  <c r="B268" i="3" l="1"/>
  <c r="C268" i="3" s="1"/>
  <c r="A269" i="3"/>
  <c r="B269" i="3" l="1"/>
  <c r="C269" i="3" s="1"/>
  <c r="A270" i="3"/>
  <c r="A271" i="3" l="1"/>
  <c r="B270" i="3"/>
  <c r="C270" i="3" s="1"/>
  <c r="B271" i="3" l="1"/>
  <c r="C271" i="3" s="1"/>
  <c r="A272" i="3"/>
  <c r="B272" i="3" l="1"/>
  <c r="C272" i="3" s="1"/>
  <c r="A273" i="3"/>
  <c r="B273" i="3" l="1"/>
  <c r="C273" i="3" s="1"/>
  <c r="A274" i="3"/>
  <c r="A275" i="3" l="1"/>
  <c r="B274" i="3"/>
  <c r="C274" i="3" s="1"/>
  <c r="B275" i="3" l="1"/>
  <c r="C275" i="3" s="1"/>
  <c r="A276" i="3"/>
  <c r="B276" i="3" l="1"/>
  <c r="C276" i="3" s="1"/>
  <c r="A277" i="3"/>
  <c r="B277" i="3" l="1"/>
  <c r="C277" i="3" s="1"/>
  <c r="A278" i="3"/>
  <c r="A279" i="3" l="1"/>
  <c r="B278" i="3"/>
  <c r="C278" i="3" s="1"/>
  <c r="B279" i="3" l="1"/>
  <c r="C279" i="3" s="1"/>
  <c r="A280" i="3"/>
  <c r="B280" i="3" l="1"/>
  <c r="C280" i="3" s="1"/>
  <c r="A281" i="3"/>
  <c r="B281" i="3" l="1"/>
  <c r="C281" i="3" s="1"/>
  <c r="A282" i="3"/>
  <c r="A283" i="3" l="1"/>
  <c r="B282" i="3"/>
  <c r="C282" i="3" s="1"/>
  <c r="B283" i="3" l="1"/>
  <c r="C283" i="3" s="1"/>
  <c r="A284" i="3"/>
  <c r="B284" i="3" l="1"/>
  <c r="C284" i="3" s="1"/>
  <c r="A285" i="3"/>
  <c r="B285" i="3" l="1"/>
  <c r="C285" i="3" s="1"/>
  <c r="A286" i="3"/>
  <c r="A287" i="3" l="1"/>
  <c r="B286" i="3"/>
  <c r="C286" i="3" s="1"/>
  <c r="B287" i="3" l="1"/>
  <c r="C287" i="3" s="1"/>
  <c r="A288" i="3"/>
  <c r="B288" i="3" l="1"/>
  <c r="C288" i="3" s="1"/>
  <c r="A289" i="3"/>
  <c r="B289" i="3" l="1"/>
  <c r="C289" i="3" s="1"/>
  <c r="A290" i="3"/>
  <c r="A291" i="3" l="1"/>
  <c r="B290" i="3"/>
  <c r="C290" i="3" s="1"/>
  <c r="B291" i="3" l="1"/>
  <c r="C291" i="3" s="1"/>
  <c r="A292" i="3"/>
  <c r="B292" i="3" l="1"/>
  <c r="C292" i="3" s="1"/>
  <c r="A293" i="3"/>
  <c r="B293" i="3" l="1"/>
  <c r="C293" i="3" s="1"/>
  <c r="A294" i="3"/>
  <c r="A295" i="3" l="1"/>
  <c r="B294" i="3"/>
  <c r="C294" i="3" s="1"/>
  <c r="B295" i="3" l="1"/>
  <c r="C295" i="3" s="1"/>
  <c r="A296" i="3"/>
  <c r="B296" i="3" l="1"/>
  <c r="C296" i="3" s="1"/>
  <c r="A297" i="3"/>
  <c r="B297" i="3" l="1"/>
  <c r="C297" i="3" s="1"/>
  <c r="A298" i="3"/>
  <c r="A299" i="3" l="1"/>
  <c r="B298" i="3"/>
  <c r="C298" i="3" s="1"/>
  <c r="B299" i="3" l="1"/>
  <c r="C299" i="3" s="1"/>
  <c r="A300" i="3"/>
  <c r="B300" i="3" l="1"/>
  <c r="C300" i="3" s="1"/>
  <c r="A301" i="3"/>
  <c r="B301" i="3" l="1"/>
  <c r="C301" i="3" s="1"/>
  <c r="A302" i="3"/>
  <c r="A303" i="3" l="1"/>
  <c r="B302" i="3"/>
  <c r="C302" i="3" s="1"/>
  <c r="B303" i="3" l="1"/>
  <c r="C303" i="3" s="1"/>
  <c r="A304" i="3"/>
  <c r="A305" i="3" l="1"/>
  <c r="B304" i="3"/>
  <c r="C304" i="3" s="1"/>
  <c r="B305" i="3" l="1"/>
  <c r="C305" i="3" s="1"/>
  <c r="I97" i="1" l="1"/>
  <c r="D97" i="1"/>
  <c r="N97" i="1"/>
  <c r="D108" i="1" l="1"/>
  <c r="B108" i="1" s="1"/>
  <c r="D104" i="1"/>
  <c r="B104" i="1" s="1"/>
  <c r="D102" i="1"/>
  <c r="B102" i="1" s="1"/>
  <c r="D116" i="1"/>
  <c r="B116" i="1" s="1"/>
  <c r="D105" i="1"/>
  <c r="B105" i="1" s="1"/>
  <c r="D115" i="1"/>
  <c r="B115" i="1" s="1"/>
  <c r="B97" i="1"/>
  <c r="D103" i="1"/>
  <c r="B103" i="1" s="1"/>
  <c r="D113" i="1"/>
  <c r="B113" i="1" s="1"/>
  <c r="D98" i="1"/>
  <c r="B98" i="1" s="1"/>
  <c r="D117" i="1"/>
  <c r="B117" i="1" s="1"/>
  <c r="D100" i="1"/>
  <c r="B100" i="1" s="1"/>
  <c r="D99" i="1"/>
  <c r="B99" i="1" s="1"/>
  <c r="D111" i="1"/>
  <c r="B111" i="1" s="1"/>
  <c r="D112" i="1"/>
  <c r="B112" i="1" s="1"/>
  <c r="D110" i="1"/>
  <c r="B110" i="1" s="1"/>
  <c r="D114" i="1"/>
  <c r="B114" i="1" s="1"/>
  <c r="D106" i="1"/>
  <c r="B106" i="1" s="1"/>
  <c r="D107" i="1"/>
  <c r="B107" i="1" s="1"/>
  <c r="D109" i="1"/>
  <c r="B109" i="1" s="1"/>
  <c r="D101" i="1"/>
  <c r="B101" i="1" s="1"/>
  <c r="N110" i="1"/>
  <c r="L110" i="1" s="1"/>
  <c r="N114" i="1"/>
  <c r="L114" i="1" s="1"/>
  <c r="N104" i="1"/>
  <c r="L104" i="1" s="1"/>
  <c r="N111" i="1"/>
  <c r="L111" i="1" s="1"/>
  <c r="N105" i="1"/>
  <c r="L105" i="1" s="1"/>
  <c r="N112" i="1"/>
  <c r="L112" i="1" s="1"/>
  <c r="N103" i="1"/>
  <c r="L103" i="1" s="1"/>
  <c r="N108" i="1"/>
  <c r="L108" i="1" s="1"/>
  <c r="N117" i="1"/>
  <c r="L117" i="1" s="1"/>
  <c r="N106" i="1"/>
  <c r="L106" i="1" s="1"/>
  <c r="N109" i="1"/>
  <c r="L109" i="1" s="1"/>
  <c r="N113" i="1"/>
  <c r="L113" i="1" s="1"/>
  <c r="N99" i="1"/>
  <c r="L99" i="1" s="1"/>
  <c r="N102" i="1"/>
  <c r="L102" i="1" s="1"/>
  <c r="N115" i="1"/>
  <c r="L115" i="1" s="1"/>
  <c r="N116" i="1"/>
  <c r="L116" i="1" s="1"/>
  <c r="L97" i="1"/>
  <c r="N100" i="1"/>
  <c r="L100" i="1" s="1"/>
  <c r="N98" i="1"/>
  <c r="L98" i="1" s="1"/>
  <c r="N107" i="1"/>
  <c r="L107" i="1" s="1"/>
  <c r="N101" i="1"/>
  <c r="L101" i="1" s="1"/>
  <c r="I106" i="1"/>
  <c r="G106" i="1" s="1"/>
  <c r="I112" i="1"/>
  <c r="G112" i="1" s="1"/>
  <c r="I108" i="1"/>
  <c r="G108" i="1" s="1"/>
  <c r="I102" i="1"/>
  <c r="G102" i="1" s="1"/>
  <c r="I98" i="1"/>
  <c r="G98" i="1" s="1"/>
  <c r="I100" i="1"/>
  <c r="G100" i="1" s="1"/>
  <c r="I110" i="1"/>
  <c r="G110" i="1" s="1"/>
  <c r="I111" i="1"/>
  <c r="G111" i="1" s="1"/>
  <c r="I116" i="1"/>
  <c r="G116" i="1" s="1"/>
  <c r="I105" i="1"/>
  <c r="G105" i="1" s="1"/>
  <c r="I117" i="1"/>
  <c r="G117" i="1" s="1"/>
  <c r="I99" i="1"/>
  <c r="G99" i="1" s="1"/>
  <c r="I101" i="1"/>
  <c r="G101" i="1" s="1"/>
  <c r="I115" i="1"/>
  <c r="G115" i="1" s="1"/>
  <c r="I104" i="1"/>
  <c r="G104" i="1" s="1"/>
  <c r="I114" i="1"/>
  <c r="G114" i="1" s="1"/>
  <c r="I107" i="1"/>
  <c r="G107" i="1" s="1"/>
  <c r="I109" i="1"/>
  <c r="G109" i="1" s="1"/>
  <c r="G97" i="1"/>
  <c r="I113" i="1"/>
  <c r="G113" i="1" s="1"/>
  <c r="I103" i="1"/>
  <c r="G103" i="1" s="1"/>
  <c r="D7" i="1" l="1"/>
  <c r="B7" i="1" s="1"/>
  <c r="N37" i="1"/>
  <c r="N39" i="1" l="1"/>
  <c r="L39" i="1" s="1"/>
  <c r="N57" i="1"/>
  <c r="L57" i="1" s="1"/>
  <c r="N51" i="1"/>
  <c r="L51" i="1" s="1"/>
  <c r="N42" i="1"/>
  <c r="L42" i="1" s="1"/>
  <c r="N41" i="1"/>
  <c r="L41" i="1" s="1"/>
  <c r="N54" i="1"/>
  <c r="L54" i="1" s="1"/>
  <c r="N53" i="1"/>
  <c r="L53" i="1" s="1"/>
  <c r="N48" i="1"/>
  <c r="L48" i="1" s="1"/>
  <c r="N47" i="1"/>
  <c r="L47" i="1" s="1"/>
  <c r="N50" i="1"/>
  <c r="L50" i="1" s="1"/>
  <c r="N52" i="1"/>
  <c r="L52" i="1" s="1"/>
  <c r="N55" i="1"/>
  <c r="L55" i="1" s="1"/>
  <c r="N56" i="1"/>
  <c r="L56" i="1" s="1"/>
  <c r="N46" i="1"/>
  <c r="L46" i="1" s="1"/>
  <c r="N44" i="1"/>
  <c r="L44" i="1" s="1"/>
  <c r="N45" i="1"/>
  <c r="L45" i="1" s="1"/>
  <c r="N38" i="1"/>
  <c r="L38" i="1" s="1"/>
  <c r="N40" i="1"/>
  <c r="L40" i="1" s="1"/>
  <c r="N49" i="1"/>
  <c r="L49" i="1" s="1"/>
  <c r="N43" i="1"/>
  <c r="L43" i="1" s="1"/>
  <c r="L37" i="1"/>
  <c r="D24" i="1"/>
  <c r="B24" i="1" s="1"/>
  <c r="D15" i="1"/>
  <c r="B15" i="1" s="1"/>
  <c r="D14" i="1"/>
  <c r="B14" i="1" s="1"/>
  <c r="D10" i="1"/>
  <c r="B10" i="1" s="1"/>
  <c r="D8" i="1"/>
  <c r="B8" i="1" s="1"/>
  <c r="D12" i="1"/>
  <c r="B12" i="1" s="1"/>
  <c r="D20" i="1"/>
  <c r="B20" i="1" s="1"/>
  <c r="D26" i="1"/>
  <c r="B26" i="1" s="1"/>
  <c r="D25" i="1"/>
  <c r="B25" i="1" s="1"/>
  <c r="D17" i="1"/>
  <c r="B17" i="1" s="1"/>
  <c r="D27" i="1"/>
  <c r="B27" i="1" s="1"/>
  <c r="D9" i="1"/>
  <c r="B9" i="1" s="1"/>
  <c r="D16" i="1"/>
  <c r="B16" i="1" s="1"/>
  <c r="D18" i="1"/>
  <c r="B18" i="1" s="1"/>
  <c r="D11" i="1"/>
  <c r="B11" i="1" s="1"/>
  <c r="D23" i="1"/>
  <c r="B23" i="1" s="1"/>
  <c r="D22" i="1"/>
  <c r="B22" i="1" s="1"/>
  <c r="D21" i="1"/>
  <c r="B21" i="1" s="1"/>
  <c r="D19" i="1"/>
  <c r="B19" i="1" s="1"/>
  <c r="D13" i="1"/>
  <c r="B13" i="1" s="1"/>
  <c r="N7" i="1" l="1"/>
  <c r="S7" i="1"/>
  <c r="D67" i="1"/>
  <c r="I67" i="1"/>
  <c r="N67" i="1"/>
  <c r="S67" i="1"/>
  <c r="D37" i="1"/>
  <c r="I37" i="1"/>
  <c r="S37" i="1"/>
  <c r="I50" i="1" l="1"/>
  <c r="G50" i="1" s="1"/>
  <c r="I43" i="1"/>
  <c r="G43" i="1" s="1"/>
  <c r="I56" i="1"/>
  <c r="G56" i="1" s="1"/>
  <c r="I45" i="1"/>
  <c r="G45" i="1" s="1"/>
  <c r="I57" i="1"/>
  <c r="G57" i="1" s="1"/>
  <c r="I49" i="1"/>
  <c r="G49" i="1" s="1"/>
  <c r="I53" i="1"/>
  <c r="G53" i="1" s="1"/>
  <c r="I54" i="1"/>
  <c r="G54" i="1" s="1"/>
  <c r="I55" i="1"/>
  <c r="G55" i="1" s="1"/>
  <c r="I38" i="1"/>
  <c r="G38" i="1" s="1"/>
  <c r="I41" i="1"/>
  <c r="G41" i="1" s="1"/>
  <c r="I52" i="1"/>
  <c r="G52" i="1" s="1"/>
  <c r="I48" i="1"/>
  <c r="G48" i="1" s="1"/>
  <c r="I42" i="1"/>
  <c r="G42" i="1" s="1"/>
  <c r="I51" i="1"/>
  <c r="G51" i="1" s="1"/>
  <c r="I40" i="1"/>
  <c r="G40" i="1" s="1"/>
  <c r="I39" i="1"/>
  <c r="G39" i="1" s="1"/>
  <c r="I47" i="1"/>
  <c r="G47" i="1" s="1"/>
  <c r="I44" i="1"/>
  <c r="G44" i="1" s="1"/>
  <c r="G37" i="1"/>
  <c r="I46" i="1"/>
  <c r="G46" i="1" s="1"/>
  <c r="D54" i="1"/>
  <c r="B54" i="1" s="1"/>
  <c r="D46" i="1"/>
  <c r="B46" i="1" s="1"/>
  <c r="D38" i="1"/>
  <c r="B38" i="1" s="1"/>
  <c r="D42" i="1"/>
  <c r="B42" i="1" s="1"/>
  <c r="D47" i="1"/>
  <c r="B47" i="1" s="1"/>
  <c r="D50" i="1"/>
  <c r="B50" i="1" s="1"/>
  <c r="D45" i="1"/>
  <c r="B45" i="1" s="1"/>
  <c r="D48" i="1"/>
  <c r="B48" i="1" s="1"/>
  <c r="B37" i="1"/>
  <c r="D52" i="1"/>
  <c r="B52" i="1" s="1"/>
  <c r="D43" i="1"/>
  <c r="B43" i="1" s="1"/>
  <c r="D39" i="1"/>
  <c r="B39" i="1" s="1"/>
  <c r="D55" i="1"/>
  <c r="B55" i="1" s="1"/>
  <c r="D51" i="1"/>
  <c r="B51" i="1" s="1"/>
  <c r="D49" i="1"/>
  <c r="B49" i="1" s="1"/>
  <c r="D44" i="1"/>
  <c r="B44" i="1" s="1"/>
  <c r="D56" i="1"/>
  <c r="B56" i="1" s="1"/>
  <c r="D41" i="1"/>
  <c r="B41" i="1" s="1"/>
  <c r="D57" i="1"/>
  <c r="B57" i="1" s="1"/>
  <c r="D53" i="1"/>
  <c r="B53" i="1" s="1"/>
  <c r="D40" i="1"/>
  <c r="B40" i="1" s="1"/>
  <c r="S79" i="1"/>
  <c r="Q79" i="1" s="1"/>
  <c r="S70" i="1"/>
  <c r="Q70" i="1" s="1"/>
  <c r="S84" i="1"/>
  <c r="Q84" i="1" s="1"/>
  <c r="S81" i="1"/>
  <c r="Q81" i="1" s="1"/>
  <c r="S71" i="1"/>
  <c r="Q71" i="1" s="1"/>
  <c r="S87" i="1"/>
  <c r="Q87" i="1" s="1"/>
  <c r="S75" i="1"/>
  <c r="Q75" i="1" s="1"/>
  <c r="S83" i="1"/>
  <c r="Q83" i="1" s="1"/>
  <c r="S82" i="1"/>
  <c r="Q82" i="1" s="1"/>
  <c r="S77" i="1"/>
  <c r="Q77" i="1" s="1"/>
  <c r="S86" i="1"/>
  <c r="Q86" i="1" s="1"/>
  <c r="S76" i="1"/>
  <c r="Q76" i="1" s="1"/>
  <c r="S73" i="1"/>
  <c r="Q73" i="1" s="1"/>
  <c r="S80" i="1"/>
  <c r="Q80" i="1" s="1"/>
  <c r="S72" i="1"/>
  <c r="Q72" i="1" s="1"/>
  <c r="S85" i="1"/>
  <c r="Q85" i="1" s="1"/>
  <c r="S69" i="1"/>
  <c r="Q69" i="1" s="1"/>
  <c r="S78" i="1"/>
  <c r="Q78" i="1" s="1"/>
  <c r="S68" i="1"/>
  <c r="Q68" i="1" s="1"/>
  <c r="S74" i="1"/>
  <c r="Q74" i="1" s="1"/>
  <c r="Q67" i="1"/>
  <c r="N76" i="1"/>
  <c r="L76" i="1" s="1"/>
  <c r="N79" i="1"/>
  <c r="L79" i="1" s="1"/>
  <c r="L67" i="1"/>
  <c r="N70" i="1"/>
  <c r="L70" i="1" s="1"/>
  <c r="N82" i="1"/>
  <c r="L82" i="1" s="1"/>
  <c r="N84" i="1"/>
  <c r="L84" i="1" s="1"/>
  <c r="N68" i="1"/>
  <c r="L68" i="1" s="1"/>
  <c r="N72" i="1"/>
  <c r="L72" i="1" s="1"/>
  <c r="N87" i="1"/>
  <c r="L87" i="1" s="1"/>
  <c r="N85" i="1"/>
  <c r="L85" i="1" s="1"/>
  <c r="N81" i="1"/>
  <c r="L81" i="1" s="1"/>
  <c r="N77" i="1"/>
  <c r="L77" i="1" s="1"/>
  <c r="N73" i="1"/>
  <c r="L73" i="1" s="1"/>
  <c r="N80" i="1"/>
  <c r="L80" i="1" s="1"/>
  <c r="N71" i="1"/>
  <c r="L71" i="1" s="1"/>
  <c r="N69" i="1"/>
  <c r="L69" i="1" s="1"/>
  <c r="N74" i="1"/>
  <c r="L74" i="1" s="1"/>
  <c r="N78" i="1"/>
  <c r="L78" i="1" s="1"/>
  <c r="N86" i="1"/>
  <c r="L86" i="1" s="1"/>
  <c r="N83" i="1"/>
  <c r="L83" i="1" s="1"/>
  <c r="N75" i="1"/>
  <c r="L75" i="1" s="1"/>
  <c r="I77" i="1"/>
  <c r="G77" i="1" s="1"/>
  <c r="I81" i="1"/>
  <c r="G81" i="1" s="1"/>
  <c r="I69" i="1"/>
  <c r="G69" i="1" s="1"/>
  <c r="I72" i="1"/>
  <c r="G72" i="1" s="1"/>
  <c r="I74" i="1"/>
  <c r="G74" i="1" s="1"/>
  <c r="I82" i="1"/>
  <c r="G82" i="1" s="1"/>
  <c r="I76" i="1"/>
  <c r="G76" i="1" s="1"/>
  <c r="I83" i="1"/>
  <c r="G83" i="1" s="1"/>
  <c r="I86" i="1"/>
  <c r="G86" i="1" s="1"/>
  <c r="I68" i="1"/>
  <c r="G68" i="1" s="1"/>
  <c r="I84" i="1"/>
  <c r="G84" i="1" s="1"/>
  <c r="I73" i="1"/>
  <c r="G73" i="1" s="1"/>
  <c r="I87" i="1"/>
  <c r="G87" i="1" s="1"/>
  <c r="I78" i="1"/>
  <c r="G78" i="1" s="1"/>
  <c r="I79" i="1"/>
  <c r="G79" i="1" s="1"/>
  <c r="I75" i="1"/>
  <c r="G75" i="1" s="1"/>
  <c r="I85" i="1"/>
  <c r="G85" i="1" s="1"/>
  <c r="I71" i="1"/>
  <c r="G71" i="1" s="1"/>
  <c r="G67" i="1"/>
  <c r="I70" i="1"/>
  <c r="G70" i="1" s="1"/>
  <c r="I80" i="1"/>
  <c r="G80" i="1" s="1"/>
  <c r="L7" i="1"/>
  <c r="N26" i="1"/>
  <c r="L26" i="1" s="1"/>
  <c r="N15" i="1"/>
  <c r="L15" i="1" s="1"/>
  <c r="N23" i="1"/>
  <c r="L23" i="1" s="1"/>
  <c r="N19" i="1"/>
  <c r="L19" i="1" s="1"/>
  <c r="N18" i="1"/>
  <c r="L18" i="1" s="1"/>
  <c r="N22" i="1"/>
  <c r="L22" i="1" s="1"/>
  <c r="N11" i="1"/>
  <c r="L11" i="1" s="1"/>
  <c r="N27" i="1"/>
  <c r="L27" i="1" s="1"/>
  <c r="N24" i="1"/>
  <c r="L24" i="1" s="1"/>
  <c r="N10" i="1"/>
  <c r="L10" i="1" s="1"/>
  <c r="N14" i="1"/>
  <c r="L14" i="1" s="1"/>
  <c r="N17" i="1"/>
  <c r="L17" i="1" s="1"/>
  <c r="N8" i="1"/>
  <c r="L8" i="1" s="1"/>
  <c r="N25" i="1"/>
  <c r="L25" i="1" s="1"/>
  <c r="N13" i="1"/>
  <c r="L13" i="1" s="1"/>
  <c r="N9" i="1"/>
  <c r="L9" i="1" s="1"/>
  <c r="N21" i="1"/>
  <c r="L21" i="1" s="1"/>
  <c r="N20" i="1"/>
  <c r="L20" i="1" s="1"/>
  <c r="N16" i="1"/>
  <c r="L16" i="1" s="1"/>
  <c r="N12" i="1"/>
  <c r="L12" i="1" s="1"/>
  <c r="D69" i="1"/>
  <c r="B69" i="1" s="1"/>
  <c r="D71" i="1"/>
  <c r="B71" i="1" s="1"/>
  <c r="D86" i="1"/>
  <c r="B86" i="1" s="1"/>
  <c r="B67" i="1"/>
  <c r="D84" i="1"/>
  <c r="B84" i="1" s="1"/>
  <c r="D81" i="1"/>
  <c r="B81" i="1" s="1"/>
  <c r="D83" i="1"/>
  <c r="B83" i="1" s="1"/>
  <c r="D74" i="1"/>
  <c r="B74" i="1" s="1"/>
  <c r="D80" i="1"/>
  <c r="B80" i="1" s="1"/>
  <c r="D75" i="1"/>
  <c r="B75" i="1" s="1"/>
  <c r="D70" i="1"/>
  <c r="B70" i="1" s="1"/>
  <c r="D72" i="1"/>
  <c r="B72" i="1" s="1"/>
  <c r="D76" i="1"/>
  <c r="B76" i="1" s="1"/>
  <c r="D68" i="1"/>
  <c r="B68" i="1" s="1"/>
  <c r="D79" i="1"/>
  <c r="B79" i="1" s="1"/>
  <c r="D82" i="1"/>
  <c r="B82" i="1" s="1"/>
  <c r="D87" i="1"/>
  <c r="B87" i="1" s="1"/>
  <c r="D77" i="1"/>
  <c r="B77" i="1" s="1"/>
  <c r="D73" i="1"/>
  <c r="B73" i="1" s="1"/>
  <c r="D85" i="1"/>
  <c r="B85" i="1" s="1"/>
  <c r="D78" i="1"/>
  <c r="B78" i="1" s="1"/>
  <c r="S23" i="1"/>
  <c r="Q23" i="1" s="1"/>
  <c r="S26" i="1"/>
  <c r="Q26" i="1" s="1"/>
  <c r="S12" i="1"/>
  <c r="Q12" i="1" s="1"/>
  <c r="S24" i="1"/>
  <c r="Q24" i="1" s="1"/>
  <c r="S13" i="1"/>
  <c r="Q13" i="1" s="1"/>
  <c r="S19" i="1"/>
  <c r="Q19" i="1" s="1"/>
  <c r="S21" i="1"/>
  <c r="Q21" i="1" s="1"/>
  <c r="S14" i="1"/>
  <c r="Q14" i="1" s="1"/>
  <c r="S27" i="1"/>
  <c r="Q27" i="1" s="1"/>
  <c r="Q7" i="1"/>
  <c r="S11" i="1"/>
  <c r="Q11" i="1" s="1"/>
  <c r="S8" i="1"/>
  <c r="Q8" i="1" s="1"/>
  <c r="S15" i="1"/>
  <c r="Q15" i="1" s="1"/>
  <c r="S25" i="1"/>
  <c r="Q25" i="1" s="1"/>
  <c r="S20" i="1"/>
  <c r="Q20" i="1" s="1"/>
  <c r="S9" i="1"/>
  <c r="Q9" i="1" s="1"/>
  <c r="S16" i="1"/>
  <c r="Q16" i="1" s="1"/>
  <c r="S10" i="1"/>
  <c r="Q10" i="1" s="1"/>
  <c r="S22" i="1"/>
  <c r="Q22" i="1" s="1"/>
  <c r="S18" i="1"/>
  <c r="Q18" i="1" s="1"/>
  <c r="S17" i="1"/>
  <c r="Q17" i="1" s="1"/>
  <c r="S48" i="1"/>
  <c r="Q48" i="1" s="1"/>
  <c r="S53" i="1"/>
  <c r="Q53" i="1" s="1"/>
  <c r="Q37" i="1"/>
  <c r="S43" i="1"/>
  <c r="Q43" i="1" s="1"/>
  <c r="S44" i="1"/>
  <c r="Q44" i="1" s="1"/>
  <c r="S39" i="1"/>
  <c r="Q39" i="1" s="1"/>
  <c r="S51" i="1"/>
  <c r="Q51" i="1" s="1"/>
  <c r="S42" i="1"/>
  <c r="Q42" i="1" s="1"/>
  <c r="S49" i="1"/>
  <c r="Q49" i="1" s="1"/>
  <c r="S38" i="1"/>
  <c r="Q38" i="1" s="1"/>
  <c r="S50" i="1"/>
  <c r="Q50" i="1" s="1"/>
  <c r="S54" i="1"/>
  <c r="Q54" i="1" s="1"/>
  <c r="S45" i="1"/>
  <c r="Q45" i="1" s="1"/>
  <c r="S46" i="1"/>
  <c r="Q46" i="1" s="1"/>
  <c r="S55" i="1"/>
  <c r="Q55" i="1" s="1"/>
  <c r="S57" i="1"/>
  <c r="Q57" i="1" s="1"/>
  <c r="S56" i="1"/>
  <c r="Q56" i="1" s="1"/>
  <c r="S40" i="1"/>
  <c r="Q40" i="1" s="1"/>
  <c r="S47" i="1"/>
  <c r="Q47" i="1" s="1"/>
  <c r="S41" i="1"/>
  <c r="Q41" i="1" s="1"/>
  <c r="S52" i="1"/>
  <c r="Q52" i="1" s="1"/>
  <c r="I7" i="1"/>
  <c r="I8" i="1" l="1"/>
  <c r="G8" i="1" s="1"/>
  <c r="I15" i="1"/>
  <c r="G15" i="1" s="1"/>
  <c r="I19" i="1"/>
  <c r="G19" i="1" s="1"/>
  <c r="I22" i="1"/>
  <c r="G22" i="1" s="1"/>
  <c r="G7" i="1"/>
  <c r="I12" i="1"/>
  <c r="G12" i="1" s="1"/>
  <c r="I20" i="1"/>
  <c r="G20" i="1" s="1"/>
  <c r="I26" i="1"/>
  <c r="G26" i="1" s="1"/>
  <c r="I9" i="1"/>
  <c r="G9" i="1" s="1"/>
  <c r="I16" i="1"/>
  <c r="G16" i="1" s="1"/>
  <c r="I21" i="1"/>
  <c r="G21" i="1" s="1"/>
  <c r="I18" i="1"/>
  <c r="G18" i="1" s="1"/>
  <c r="I10" i="1"/>
  <c r="G10" i="1" s="1"/>
  <c r="I11" i="1"/>
  <c r="G11" i="1" s="1"/>
  <c r="I27" i="1"/>
  <c r="G27" i="1" s="1"/>
  <c r="I24" i="1"/>
  <c r="G24" i="1" s="1"/>
  <c r="I25" i="1"/>
  <c r="G25" i="1" s="1"/>
  <c r="I14" i="1"/>
  <c r="G14" i="1" s="1"/>
  <c r="I13" i="1"/>
  <c r="G13" i="1" s="1"/>
  <c r="I23" i="1"/>
  <c r="G23" i="1" s="1"/>
  <c r="I17" i="1"/>
  <c r="G17" i="1" s="1"/>
</calcChain>
</file>

<file path=xl/sharedStrings.xml><?xml version="1.0" encoding="utf-8"?>
<sst xmlns="http://schemas.openxmlformats.org/spreadsheetml/2006/main" count="200" uniqueCount="43">
  <si>
    <t>thrust</t>
    <phoneticPr fontId="1" type="noConversion"/>
  </si>
  <si>
    <t>max spd</t>
    <phoneticPr fontId="1" type="noConversion"/>
  </si>
  <si>
    <t>exh spd</t>
    <phoneticPr fontId="1" type="noConversion"/>
  </si>
  <si>
    <t>ab/gw</t>
    <phoneticPr fontId="1" type="noConversion"/>
  </si>
  <si>
    <t>step</t>
    <phoneticPr fontId="1" type="noConversion"/>
  </si>
  <si>
    <t>F/A-18C/D</t>
    <phoneticPr fontId="1" type="noConversion"/>
  </si>
  <si>
    <t>F404-GE-402</t>
  </si>
  <si>
    <t>F110-GE-100</t>
  </si>
  <si>
    <t>F-16C/D Blk 30/40</t>
    <phoneticPr fontId="1" type="noConversion"/>
  </si>
  <si>
    <t>F-16C/D Blk 50</t>
    <phoneticPr fontId="1" type="noConversion"/>
  </si>
  <si>
    <t>F110-GE-129</t>
  </si>
  <si>
    <t>F-16C/D Blk 32/42</t>
    <phoneticPr fontId="1" type="noConversion"/>
  </si>
  <si>
    <t>F100-PW-220</t>
  </si>
  <si>
    <t>F-16C/D Blk 52</t>
    <phoneticPr fontId="1" type="noConversion"/>
  </si>
  <si>
    <t>F100-PW-229</t>
  </si>
  <si>
    <t>air intake</t>
    <phoneticPr fontId="1" type="noConversion"/>
  </si>
  <si>
    <t>F-14A</t>
    <phoneticPr fontId="1" type="noConversion"/>
  </si>
  <si>
    <t>F-14B/D</t>
    <phoneticPr fontId="1" type="noConversion"/>
  </si>
  <si>
    <t>F110-GE-400</t>
  </si>
  <si>
    <t>F-15C</t>
    <phoneticPr fontId="1" type="noConversion"/>
  </si>
  <si>
    <t>F-15E</t>
    <phoneticPr fontId="1" type="noConversion"/>
  </si>
  <si>
    <t>F110-GE-129</t>
    <phoneticPr fontId="1" type="noConversion"/>
  </si>
  <si>
    <t>F100-PW-229</t>
    <phoneticPr fontId="1" type="noConversion"/>
  </si>
  <si>
    <t>TF34-GE-100A</t>
  </si>
  <si>
    <t>A-10</t>
  </si>
  <si>
    <t>m/gw</t>
  </si>
  <si>
    <t>fuel flowrate</t>
    <phoneticPr fontId="1" type="noConversion"/>
  </si>
  <si>
    <t>drag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</si>
  <si>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</si>
  <si>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</si>
  <si>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</si>
  <si>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spd</t>
    <phoneticPr fontId="1" type="noConversion"/>
  </si>
  <si>
    <t>TF30-P-414</t>
    <phoneticPr fontId="1" type="noConversion"/>
  </si>
  <si>
    <t>Speed</t>
    <phoneticPr fontId="1" type="noConversion"/>
  </si>
  <si>
    <t>config</t>
    <phoneticPr fontId="1" type="noConversion"/>
  </si>
  <si>
    <t>ratio</t>
    <phoneticPr fontId="1" type="noConversion"/>
  </si>
  <si>
    <t>acc</t>
    <phoneticPr fontId="1" type="noConversion"/>
  </si>
  <si>
    <t>AV-8B</t>
    <phoneticPr fontId="1" type="noConversion"/>
  </si>
  <si>
    <t>AV-8B+</t>
    <phoneticPr fontId="1" type="noConversion"/>
  </si>
  <si>
    <t>GR.7A/9A</t>
    <phoneticPr fontId="1" type="noConversion"/>
  </si>
  <si>
    <t>F402-RR-406A</t>
  </si>
  <si>
    <t>F402-RR-408</t>
  </si>
  <si>
    <t>Mk.107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</si>
</sst>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Thrust/m (m/s^2) by Airspeed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ref. Drag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Drag!$C$5:$C$305</c:f>
              <c:numCache>
                <c:formatCode>General</c:formatCode>
                <c:ptCount val="301"/>
                <c:pt idx="0">
                  <c:v>0</c:v>
                </c:pt>
                <c:pt idx="1">
                  <c:v>2.2299382716049383E-2</c:v>
                </c:pt>
                <c:pt idx="2">
                  <c:v>4.4753086419753091E-2</c:v>
                </c:pt>
                <c:pt idx="3">
                  <c:v>6.7361111111111122E-2</c:v>
                </c:pt>
                <c:pt idx="4">
                  <c:v>9.0123456790123457E-2</c:v>
                </c:pt>
                <c:pt idx="5">
                  <c:v>0.11304012345679013</c:v>
                </c:pt>
                <c:pt idx="6">
                  <c:v>0.13611111111111113</c:v>
                </c:pt>
                <c:pt idx="7">
                  <c:v>0.15933641975308643</c:v>
                </c:pt>
                <c:pt idx="8">
                  <c:v>0.18271604938271604</c:v>
                </c:pt>
                <c:pt idx="9">
                  <c:v>0.20625000000000002</c:v>
                </c:pt>
                <c:pt idx="10">
                  <c:v>0.22993827160493829</c:v>
                </c:pt>
                <c:pt idx="11">
                  <c:v>0.25378086419753088</c:v>
                </c:pt>
                <c:pt idx="12">
                  <c:v>0.27777777777777785</c:v>
                </c:pt>
                <c:pt idx="13">
                  <c:v>0.30192901234567898</c:v>
                </c:pt>
                <c:pt idx="14">
                  <c:v>0.32623456790123456</c:v>
                </c:pt>
                <c:pt idx="15">
                  <c:v>0.35069444444444442</c:v>
                </c:pt>
                <c:pt idx="16">
                  <c:v>0.37530864197530867</c:v>
                </c:pt>
                <c:pt idx="17">
                  <c:v>0.40007716049382713</c:v>
                </c:pt>
                <c:pt idx="18">
                  <c:v>0.42500000000000004</c:v>
                </c:pt>
                <c:pt idx="19">
                  <c:v>0.45007716049382718</c:v>
                </c:pt>
                <c:pt idx="20">
                  <c:v>0.4753086419753087</c:v>
                </c:pt>
                <c:pt idx="21">
                  <c:v>0.50069444444444444</c:v>
                </c:pt>
                <c:pt idx="22">
                  <c:v>0.52623456790123457</c:v>
                </c:pt>
                <c:pt idx="23">
                  <c:v>0.55192901234567893</c:v>
                </c:pt>
                <c:pt idx="24">
                  <c:v>0.57777777777777795</c:v>
                </c:pt>
                <c:pt idx="25">
                  <c:v>0.60378086419753085</c:v>
                </c:pt>
                <c:pt idx="26">
                  <c:v>0.6299382716049382</c:v>
                </c:pt>
                <c:pt idx="27">
                  <c:v>0.65625</c:v>
                </c:pt>
                <c:pt idx="28">
                  <c:v>0.68271604938271602</c:v>
                </c:pt>
                <c:pt idx="29">
                  <c:v>0.70933641975308648</c:v>
                </c:pt>
                <c:pt idx="30">
                  <c:v>0.73611111111111105</c:v>
                </c:pt>
                <c:pt idx="31">
                  <c:v>0.76304012345679018</c:v>
                </c:pt>
                <c:pt idx="32">
                  <c:v>0.79012345679012352</c:v>
                </c:pt>
                <c:pt idx="33">
                  <c:v>0.8173611111111112</c:v>
                </c:pt>
                <c:pt idx="34">
                  <c:v>0.84475308641975311</c:v>
                </c:pt>
                <c:pt idx="35">
                  <c:v>0.87229938271604923</c:v>
                </c:pt>
                <c:pt idx="36">
                  <c:v>0.9</c:v>
                </c:pt>
                <c:pt idx="37">
                  <c:v>0.92785493827160492</c:v>
                </c:pt>
                <c:pt idx="38">
                  <c:v>0.95586419753086416</c:v>
                </c:pt>
                <c:pt idx="39">
                  <c:v>0.98402777777777783</c:v>
                </c:pt>
                <c:pt idx="40">
                  <c:v>1.0123456790123457</c:v>
                </c:pt>
                <c:pt idx="41">
                  <c:v>1.040817901234568</c:v>
                </c:pt>
                <c:pt idx="42">
                  <c:v>1.0694444444444444</c:v>
                </c:pt>
                <c:pt idx="43">
                  <c:v>1.0982253086419753</c:v>
                </c:pt>
                <c:pt idx="44">
                  <c:v>1.1271604938271604</c:v>
                </c:pt>
                <c:pt idx="45">
                  <c:v>1.15625</c:v>
                </c:pt>
                <c:pt idx="46">
                  <c:v>1.1854938271604938</c:v>
                </c:pt>
                <c:pt idx="47">
                  <c:v>1.2148919753086418</c:v>
                </c:pt>
                <c:pt idx="48">
                  <c:v>1.2444444444444447</c:v>
                </c:pt>
                <c:pt idx="49">
                  <c:v>1.2741512345679014</c:v>
                </c:pt>
                <c:pt idx="50">
                  <c:v>1.3040123456790125</c:v>
                </c:pt>
                <c:pt idx="51">
                  <c:v>1.3340277777777778</c:v>
                </c:pt>
                <c:pt idx="52">
                  <c:v>1.3641975308641974</c:v>
                </c:pt>
                <c:pt idx="53">
                  <c:v>1.3945216049382716</c:v>
                </c:pt>
                <c:pt idx="54">
                  <c:v>1.425</c:v>
                </c:pt>
                <c:pt idx="55">
                  <c:v>1.4556327160493825</c:v>
                </c:pt>
                <c:pt idx="56">
                  <c:v>1.4864197530864198</c:v>
                </c:pt>
                <c:pt idx="57">
                  <c:v>1.5173611111111114</c:v>
                </c:pt>
                <c:pt idx="58">
                  <c:v>1.5484567901234569</c:v>
                </c:pt>
                <c:pt idx="59">
                  <c:v>1.5797067901234567</c:v>
                </c:pt>
                <c:pt idx="60">
                  <c:v>1.6111111111111109</c:v>
                </c:pt>
                <c:pt idx="61">
                  <c:v>1.6426697530864196</c:v>
                </c:pt>
                <c:pt idx="62">
                  <c:v>1.6743827160493827</c:v>
                </c:pt>
                <c:pt idx="63">
                  <c:v>1.7062500000000003</c:v>
                </c:pt>
                <c:pt idx="64">
                  <c:v>1.7382716049382716</c:v>
                </c:pt>
                <c:pt idx="65">
                  <c:v>1.7704475308641974</c:v>
                </c:pt>
                <c:pt idx="66">
                  <c:v>1.802777777777778</c:v>
                </c:pt>
                <c:pt idx="67">
                  <c:v>1.8352623456790125</c:v>
                </c:pt>
                <c:pt idx="68">
                  <c:v>1.8679012345679011</c:v>
                </c:pt>
                <c:pt idx="69">
                  <c:v>1.9006944444444445</c:v>
                </c:pt>
                <c:pt idx="70">
                  <c:v>1.9336419753086418</c:v>
                </c:pt>
                <c:pt idx="71">
                  <c:v>1.966743827160494</c:v>
                </c:pt>
                <c:pt idx="72">
                  <c:v>2</c:v>
                </c:pt>
                <c:pt idx="73">
                  <c:v>2.0334104938271604</c:v>
                </c:pt>
                <c:pt idx="74">
                  <c:v>2.0669753086419753</c:v>
                </c:pt>
                <c:pt idx="75">
                  <c:v>2.1006944444444442</c:v>
                </c:pt>
                <c:pt idx="76">
                  <c:v>2.134567901234568</c:v>
                </c:pt>
                <c:pt idx="77">
                  <c:v>2.1685956790123457</c:v>
                </c:pt>
                <c:pt idx="78">
                  <c:v>2.2027777777777779</c:v>
                </c:pt>
                <c:pt idx="79">
                  <c:v>2.2371141975308642</c:v>
                </c:pt>
                <c:pt idx="80">
                  <c:v>2.2716049382716053</c:v>
                </c:pt>
                <c:pt idx="81">
                  <c:v>2.3062500000000004</c:v>
                </c:pt>
                <c:pt idx="82">
                  <c:v>2.3410493827160495</c:v>
                </c:pt>
                <c:pt idx="83">
                  <c:v>2.376003086419753</c:v>
                </c:pt>
                <c:pt idx="84">
                  <c:v>2.411111111111111</c:v>
                </c:pt>
                <c:pt idx="85">
                  <c:v>2.4463734567901234</c:v>
                </c:pt>
                <c:pt idx="86">
                  <c:v>2.4817901234567903</c:v>
                </c:pt>
                <c:pt idx="87">
                  <c:v>2.5173611111111112</c:v>
                </c:pt>
                <c:pt idx="88">
                  <c:v>2.553086419753086</c:v>
                </c:pt>
                <c:pt idx="89">
                  <c:v>2.5889660493827162</c:v>
                </c:pt>
                <c:pt idx="90">
                  <c:v>2.625</c:v>
                </c:pt>
                <c:pt idx="91">
                  <c:v>2.6611882716049382</c:v>
                </c:pt>
                <c:pt idx="92">
                  <c:v>2.6975308641975309</c:v>
                </c:pt>
                <c:pt idx="93">
                  <c:v>2.7340277777777775</c:v>
                </c:pt>
                <c:pt idx="94">
                  <c:v>2.7706790123456786</c:v>
                </c:pt>
                <c:pt idx="95">
                  <c:v>2.8074845679012341</c:v>
                </c:pt>
                <c:pt idx="96">
                  <c:v>2.844444444444445</c:v>
                </c:pt>
                <c:pt idx="97">
                  <c:v>2.881558641975309</c:v>
                </c:pt>
                <c:pt idx="98">
                  <c:v>2.9188271604938274</c:v>
                </c:pt>
                <c:pt idx="99">
                  <c:v>2.9562500000000003</c:v>
                </c:pt>
                <c:pt idx="100">
                  <c:v>2.9938271604938271</c:v>
                </c:pt>
                <c:pt idx="101">
                  <c:v>3.0315586419753089</c:v>
                </c:pt>
                <c:pt idx="102">
                  <c:v>3.0694444444444442</c:v>
                </c:pt>
                <c:pt idx="103">
                  <c:v>3.1074845679012344</c:v>
                </c:pt>
                <c:pt idx="104">
                  <c:v>3.1456790123456786</c:v>
                </c:pt>
                <c:pt idx="105">
                  <c:v>3.1840277777777781</c:v>
                </c:pt>
                <c:pt idx="106">
                  <c:v>3.2225308641975312</c:v>
                </c:pt>
                <c:pt idx="107">
                  <c:v>3.2611882716049383</c:v>
                </c:pt>
                <c:pt idx="108">
                  <c:v>3.3</c:v>
                </c:pt>
                <c:pt idx="109">
                  <c:v>3.3389660493827158</c:v>
                </c:pt>
                <c:pt idx="110">
                  <c:v>3.3780864197530862</c:v>
                </c:pt>
                <c:pt idx="111">
                  <c:v>3.4173611111111111</c:v>
                </c:pt>
                <c:pt idx="112">
                  <c:v>3.4567901234567904</c:v>
                </c:pt>
                <c:pt idx="113">
                  <c:v>3.4963734567901232</c:v>
                </c:pt>
                <c:pt idx="114">
                  <c:v>3.5361111111111114</c:v>
                </c:pt>
                <c:pt idx="115">
                  <c:v>3.5760030864197532</c:v>
                </c:pt>
                <c:pt idx="116">
                  <c:v>3.6160493827160494</c:v>
                </c:pt>
                <c:pt idx="117">
                  <c:v>3.65625</c:v>
                </c:pt>
                <c:pt idx="118">
                  <c:v>3.6966049382716051</c:v>
                </c:pt>
                <c:pt idx="119">
                  <c:v>3.7371141975308642</c:v>
                </c:pt>
                <c:pt idx="120">
                  <c:v>3.7777777777777777</c:v>
                </c:pt>
                <c:pt idx="121">
                  <c:v>3.8185956790123452</c:v>
                </c:pt>
                <c:pt idx="122">
                  <c:v>3.8595679012345672</c:v>
                </c:pt>
                <c:pt idx="123">
                  <c:v>3.9006944444444445</c:v>
                </c:pt>
                <c:pt idx="124">
                  <c:v>3.9419753086419753</c:v>
                </c:pt>
                <c:pt idx="125">
                  <c:v>3.9834104938271606</c:v>
                </c:pt>
                <c:pt idx="126">
                  <c:v>4.0250000000000004</c:v>
                </c:pt>
                <c:pt idx="127">
                  <c:v>4.0667438271604937</c:v>
                </c:pt>
                <c:pt idx="128">
                  <c:v>4.1086419753086423</c:v>
                </c:pt>
                <c:pt idx="129">
                  <c:v>4.1506944444444445</c:v>
                </c:pt>
                <c:pt idx="130">
                  <c:v>4.1929012345679011</c:v>
                </c:pt>
                <c:pt idx="131">
                  <c:v>4.2352623456790122</c:v>
                </c:pt>
                <c:pt idx="132">
                  <c:v>4.2777777777777786</c:v>
                </c:pt>
                <c:pt idx="133">
                  <c:v>4.3204475308641976</c:v>
                </c:pt>
                <c:pt idx="134">
                  <c:v>4.363271604938272</c:v>
                </c:pt>
                <c:pt idx="135">
                  <c:v>4.40625</c:v>
                </c:pt>
                <c:pt idx="136">
                  <c:v>4.4493827160493824</c:v>
                </c:pt>
                <c:pt idx="137">
                  <c:v>4.4926697530864192</c:v>
                </c:pt>
                <c:pt idx="138">
                  <c:v>4.5361111111111114</c:v>
                </c:pt>
                <c:pt idx="139">
                  <c:v>4.5797067901234563</c:v>
                </c:pt>
                <c:pt idx="140">
                  <c:v>4.6234567901234565</c:v>
                </c:pt>
                <c:pt idx="141">
                  <c:v>4.6673611111111111</c:v>
                </c:pt>
                <c:pt idx="142">
                  <c:v>4.7114197530864201</c:v>
                </c:pt>
                <c:pt idx="143">
                  <c:v>4.7556327160493836</c:v>
                </c:pt>
                <c:pt idx="144">
                  <c:v>4.8000000000000007</c:v>
                </c:pt>
                <c:pt idx="145">
                  <c:v>4.8445216049382722</c:v>
                </c:pt>
                <c:pt idx="146">
                  <c:v>4.8891975308641982</c:v>
                </c:pt>
                <c:pt idx="147">
                  <c:v>4.9340277777777777</c:v>
                </c:pt>
                <c:pt idx="148">
                  <c:v>4.9790123456790125</c:v>
                </c:pt>
                <c:pt idx="149">
                  <c:v>5.0241512345679009</c:v>
                </c:pt>
                <c:pt idx="150">
                  <c:v>5.0694444444444438</c:v>
                </c:pt>
                <c:pt idx="151">
                  <c:v>5.1148919753086428</c:v>
                </c:pt>
                <c:pt idx="152">
                  <c:v>5.1604938271604937</c:v>
                </c:pt>
                <c:pt idx="153">
                  <c:v>5.2062499999999998</c:v>
                </c:pt>
                <c:pt idx="154">
                  <c:v>5.2521604938271604</c:v>
                </c:pt>
                <c:pt idx="155">
                  <c:v>5.2982253086419755</c:v>
                </c:pt>
                <c:pt idx="156">
                  <c:v>5.344444444444445</c:v>
                </c:pt>
                <c:pt idx="157">
                  <c:v>5.3908179012345681</c:v>
                </c:pt>
                <c:pt idx="158">
                  <c:v>5.4373456790123456</c:v>
                </c:pt>
                <c:pt idx="159">
                  <c:v>5.4840277777777775</c:v>
                </c:pt>
                <c:pt idx="160">
                  <c:v>5.5308641975308648</c:v>
                </c:pt>
                <c:pt idx="161">
                  <c:v>5.5778549382716047</c:v>
                </c:pt>
                <c:pt idx="162">
                  <c:v>5.625</c:v>
                </c:pt>
                <c:pt idx="163">
                  <c:v>5.6722993827160497</c:v>
                </c:pt>
                <c:pt idx="164">
                  <c:v>5.719753086419753</c:v>
                </c:pt>
                <c:pt idx="165">
                  <c:v>5.7673611111111107</c:v>
                </c:pt>
                <c:pt idx="166">
                  <c:v>5.8151234567901229</c:v>
                </c:pt>
                <c:pt idx="167">
                  <c:v>5.8630401234567895</c:v>
                </c:pt>
                <c:pt idx="168">
                  <c:v>5.9111111111111105</c:v>
                </c:pt>
                <c:pt idx="169">
                  <c:v>5.959336419753086</c:v>
                </c:pt>
                <c:pt idx="170">
                  <c:v>6.0077160493827169</c:v>
                </c:pt>
                <c:pt idx="171">
                  <c:v>6.0562500000000004</c:v>
                </c:pt>
                <c:pt idx="172">
                  <c:v>6.1049382716049383</c:v>
                </c:pt>
                <c:pt idx="173">
                  <c:v>6.1537808641975307</c:v>
                </c:pt>
                <c:pt idx="174">
                  <c:v>6.2027777777777775</c:v>
                </c:pt>
                <c:pt idx="175">
                  <c:v>6.2519290123456788</c:v>
                </c:pt>
                <c:pt idx="176">
                  <c:v>6.3012345679012345</c:v>
                </c:pt>
                <c:pt idx="177">
                  <c:v>6.3506944444444446</c:v>
                </c:pt>
                <c:pt idx="178">
                  <c:v>6.4003086419753092</c:v>
                </c:pt>
                <c:pt idx="179">
                  <c:v>6.4500771604938274</c:v>
                </c:pt>
                <c:pt idx="180">
                  <c:v>6.5</c:v>
                </c:pt>
                <c:pt idx="181">
                  <c:v>6.550077160493827</c:v>
                </c:pt>
                <c:pt idx="182">
                  <c:v>6.6003086419753085</c:v>
                </c:pt>
                <c:pt idx="183">
                  <c:v>6.6506944444444436</c:v>
                </c:pt>
                <c:pt idx="184">
                  <c:v>6.7012345679012348</c:v>
                </c:pt>
                <c:pt idx="185">
                  <c:v>6.7519290123456797</c:v>
                </c:pt>
                <c:pt idx="186">
                  <c:v>6.8027777777777771</c:v>
                </c:pt>
                <c:pt idx="187">
                  <c:v>6.8537808641975317</c:v>
                </c:pt>
                <c:pt idx="188">
                  <c:v>6.9049382716049372</c:v>
                </c:pt>
                <c:pt idx="189">
                  <c:v>6.9562500000000007</c:v>
                </c:pt>
                <c:pt idx="190">
                  <c:v>7.0077160493827151</c:v>
                </c:pt>
                <c:pt idx="191">
                  <c:v>7.0593364197530857</c:v>
                </c:pt>
                <c:pt idx="192">
                  <c:v>7.1111111111111125</c:v>
                </c:pt>
                <c:pt idx="193">
                  <c:v>7.1630401234567902</c:v>
                </c:pt>
                <c:pt idx="194">
                  <c:v>7.2151234567901241</c:v>
                </c:pt>
                <c:pt idx="195">
                  <c:v>7.2673611111111107</c:v>
                </c:pt>
                <c:pt idx="196">
                  <c:v>7.3197530864197535</c:v>
                </c:pt>
                <c:pt idx="197">
                  <c:v>7.372299382716049</c:v>
                </c:pt>
                <c:pt idx="198">
                  <c:v>7.4250000000000007</c:v>
                </c:pt>
                <c:pt idx="199">
                  <c:v>7.4778549382716033</c:v>
                </c:pt>
                <c:pt idx="200">
                  <c:v>7.5308641975308639</c:v>
                </c:pt>
                <c:pt idx="201">
                  <c:v>7.5840277777777789</c:v>
                </c:pt>
                <c:pt idx="202">
                  <c:v>7.6373456790123457</c:v>
                </c:pt>
                <c:pt idx="203">
                  <c:v>7.6908179012345688</c:v>
                </c:pt>
                <c:pt idx="204">
                  <c:v>7.7444444444444436</c:v>
                </c:pt>
                <c:pt idx="205">
                  <c:v>7.7982253086419755</c:v>
                </c:pt>
                <c:pt idx="206">
                  <c:v>7.8521604938271601</c:v>
                </c:pt>
                <c:pt idx="207">
                  <c:v>7.9062500000000009</c:v>
                </c:pt>
                <c:pt idx="208">
                  <c:v>7.9604938271604926</c:v>
                </c:pt>
                <c:pt idx="209">
                  <c:v>8.0148919753086432</c:v>
                </c:pt>
                <c:pt idx="210">
                  <c:v>8.0694444444444464</c:v>
                </c:pt>
                <c:pt idx="211">
                  <c:v>8.1241512345679006</c:v>
                </c:pt>
                <c:pt idx="212">
                  <c:v>8.1790123456790127</c:v>
                </c:pt>
                <c:pt idx="213">
                  <c:v>8.2340277777777775</c:v>
                </c:pt>
                <c:pt idx="214">
                  <c:v>8.2891975308641985</c:v>
                </c:pt>
                <c:pt idx="215">
                  <c:v>8.3445216049382722</c:v>
                </c:pt>
                <c:pt idx="216">
                  <c:v>8.4</c:v>
                </c:pt>
                <c:pt idx="217">
                  <c:v>8.4556327160493812</c:v>
                </c:pt>
                <c:pt idx="218">
                  <c:v>8.51141975308642</c:v>
                </c:pt>
                <c:pt idx="219">
                  <c:v>8.5673611111111114</c:v>
                </c:pt>
                <c:pt idx="220">
                  <c:v>8.6234567901234556</c:v>
                </c:pt>
                <c:pt idx="221">
                  <c:v>8.6797067901234577</c:v>
                </c:pt>
                <c:pt idx="222">
                  <c:v>8.7361111111111107</c:v>
                </c:pt>
                <c:pt idx="223">
                  <c:v>8.7926697530864217</c:v>
                </c:pt>
                <c:pt idx="224">
                  <c:v>8.8493827160493836</c:v>
                </c:pt>
                <c:pt idx="225">
                  <c:v>8.90625</c:v>
                </c:pt>
                <c:pt idx="226">
                  <c:v>8.9632716049382708</c:v>
                </c:pt>
                <c:pt idx="227">
                  <c:v>9.0204475308641978</c:v>
                </c:pt>
                <c:pt idx="228">
                  <c:v>9.0777777777777793</c:v>
                </c:pt>
                <c:pt idx="229">
                  <c:v>9.1352623456790116</c:v>
                </c:pt>
                <c:pt idx="230">
                  <c:v>9.192901234567902</c:v>
                </c:pt>
                <c:pt idx="231">
                  <c:v>9.250694444444445</c:v>
                </c:pt>
                <c:pt idx="232">
                  <c:v>9.3086419753086425</c:v>
                </c:pt>
                <c:pt idx="233">
                  <c:v>9.3667438271604926</c:v>
                </c:pt>
                <c:pt idx="234">
                  <c:v>9.4250000000000007</c:v>
                </c:pt>
                <c:pt idx="235">
                  <c:v>9.4834104938271597</c:v>
                </c:pt>
                <c:pt idx="236">
                  <c:v>9.5419753086419767</c:v>
                </c:pt>
                <c:pt idx="237">
                  <c:v>9.6006944444444464</c:v>
                </c:pt>
                <c:pt idx="238">
                  <c:v>9.659567901234567</c:v>
                </c:pt>
                <c:pt idx="239">
                  <c:v>9.7185956790123473</c:v>
                </c:pt>
                <c:pt idx="240">
                  <c:v>9.7777777777777768</c:v>
                </c:pt>
                <c:pt idx="241">
                  <c:v>9.837114197530866</c:v>
                </c:pt>
                <c:pt idx="242">
                  <c:v>9.8966049382716044</c:v>
                </c:pt>
                <c:pt idx="243">
                  <c:v>9.9562500000000007</c:v>
                </c:pt>
                <c:pt idx="244">
                  <c:v>10.016049382716048</c:v>
                </c:pt>
                <c:pt idx="245">
                  <c:v>10.076003086419753</c:v>
                </c:pt>
                <c:pt idx="246">
                  <c:v>10.136111111111113</c:v>
                </c:pt>
                <c:pt idx="247">
                  <c:v>10.196373456790123</c:v>
                </c:pt>
                <c:pt idx="248">
                  <c:v>10.256790123456792</c:v>
                </c:pt>
                <c:pt idx="249">
                  <c:v>10.317361111111111</c:v>
                </c:pt>
                <c:pt idx="250">
                  <c:v>10.378086419753085</c:v>
                </c:pt>
                <c:pt idx="251">
                  <c:v>10.438966049382715</c:v>
                </c:pt>
                <c:pt idx="252">
                  <c:v>10.5</c:v>
                </c:pt>
                <c:pt idx="253">
                  <c:v>10.561188271604937</c:v>
                </c:pt>
                <c:pt idx="254">
                  <c:v>10.622530864197532</c:v>
                </c:pt>
                <c:pt idx="255">
                  <c:v>10.684027777777779</c:v>
                </c:pt>
                <c:pt idx="256">
                  <c:v>10.745679012345679</c:v>
                </c:pt>
                <c:pt idx="257">
                  <c:v>10.807484567901234</c:v>
                </c:pt>
                <c:pt idx="258">
                  <c:v>10.869444444444444</c:v>
                </c:pt>
                <c:pt idx="259">
                  <c:v>10.931558641975309</c:v>
                </c:pt>
                <c:pt idx="260">
                  <c:v>10.993827160493826</c:v>
                </c:pt>
                <c:pt idx="261">
                  <c:v>11.05625</c:v>
                </c:pt>
                <c:pt idx="262">
                  <c:v>11.118827160493826</c:v>
                </c:pt>
                <c:pt idx="263">
                  <c:v>11.181558641975307</c:v>
                </c:pt>
                <c:pt idx="264">
                  <c:v>11.244444444444447</c:v>
                </c:pt>
                <c:pt idx="265">
                  <c:v>11.307484567901234</c:v>
                </c:pt>
                <c:pt idx="266">
                  <c:v>11.370679012345679</c:v>
                </c:pt>
                <c:pt idx="267">
                  <c:v>11.434027777777779</c:v>
                </c:pt>
                <c:pt idx="268">
                  <c:v>11.497530864197532</c:v>
                </c:pt>
                <c:pt idx="269">
                  <c:v>11.561188271604937</c:v>
                </c:pt>
                <c:pt idx="270">
                  <c:v>11.625</c:v>
                </c:pt>
                <c:pt idx="271">
                  <c:v>11.688966049382715</c:v>
                </c:pt>
                <c:pt idx="272">
                  <c:v>11.753086419753085</c:v>
                </c:pt>
                <c:pt idx="273">
                  <c:v>11.817361111111111</c:v>
                </c:pt>
                <c:pt idx="274">
                  <c:v>11.88179012345679</c:v>
                </c:pt>
                <c:pt idx="275">
                  <c:v>11.946373456790123</c:v>
                </c:pt>
                <c:pt idx="276">
                  <c:v>12.011111111111111</c:v>
                </c:pt>
                <c:pt idx="277">
                  <c:v>12.076003086419753</c:v>
                </c:pt>
                <c:pt idx="278">
                  <c:v>12.141049382716048</c:v>
                </c:pt>
                <c:pt idx="279">
                  <c:v>12.206250000000001</c:v>
                </c:pt>
                <c:pt idx="280">
                  <c:v>12.271604938271604</c:v>
                </c:pt>
                <c:pt idx="281">
                  <c:v>12.337114197530864</c:v>
                </c:pt>
                <c:pt idx="282">
                  <c:v>12.402777777777777</c:v>
                </c:pt>
                <c:pt idx="283">
                  <c:v>12.468595679012346</c:v>
                </c:pt>
                <c:pt idx="284">
                  <c:v>12.534567901234571</c:v>
                </c:pt>
                <c:pt idx="285">
                  <c:v>12.600694444444443</c:v>
                </c:pt>
                <c:pt idx="286">
                  <c:v>12.666975308641977</c:v>
                </c:pt>
                <c:pt idx="287">
                  <c:v>12.73341049382716</c:v>
                </c:pt>
                <c:pt idx="288">
                  <c:v>12.8</c:v>
                </c:pt>
                <c:pt idx="289">
                  <c:v>12.866743827160493</c:v>
                </c:pt>
                <c:pt idx="290">
                  <c:v>12.933641975308642</c:v>
                </c:pt>
                <c:pt idx="291">
                  <c:v>13.000694444444443</c:v>
                </c:pt>
                <c:pt idx="292">
                  <c:v>13.067901234567902</c:v>
                </c:pt>
                <c:pt idx="293">
                  <c:v>13.135262345679013</c:v>
                </c:pt>
                <c:pt idx="294">
                  <c:v>13.202777777777778</c:v>
                </c:pt>
                <c:pt idx="295">
                  <c:v>13.2704475308642</c:v>
                </c:pt>
                <c:pt idx="296">
                  <c:v>13.338271604938271</c:v>
                </c:pt>
                <c:pt idx="297">
                  <c:v>13.40625</c:v>
                </c:pt>
                <c:pt idx="298">
                  <c:v>13.474382716049382</c:v>
                </c:pt>
                <c:pt idx="299">
                  <c:v>13.542669753086422</c:v>
                </c:pt>
                <c:pt idx="300">
                  <c:v>13.611111111111109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05D-96C0-E8E1C5FD40C4}"/>
            </c:ext>
          </c:extLst>
        </c:ser>
        <c:ser>
          <c:idx val="9"/>
          <c:order val="1"/>
          <c:tx>
            <c:v>0.8 drag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Drag!$D$5:$D$305</c:f>
              <c:numCache>
                <c:formatCode>General</c:formatCode>
                <c:ptCount val="301"/>
                <c:pt idx="0">
                  <c:v>0</c:v>
                </c:pt>
                <c:pt idx="1">
                  <c:v>1.7839506172839508E-2</c:v>
                </c:pt>
                <c:pt idx="2">
                  <c:v>3.5802469135802477E-2</c:v>
                </c:pt>
                <c:pt idx="3">
                  <c:v>5.3888888888888903E-2</c:v>
                </c:pt>
                <c:pt idx="4">
                  <c:v>7.2098765432098769E-2</c:v>
                </c:pt>
                <c:pt idx="5">
                  <c:v>9.0432098765432109E-2</c:v>
                </c:pt>
                <c:pt idx="6">
                  <c:v>0.10888888888888891</c:v>
                </c:pt>
                <c:pt idx="7">
                  <c:v>0.12746913580246916</c:v>
                </c:pt>
                <c:pt idx="8">
                  <c:v>0.14617283950617285</c:v>
                </c:pt>
                <c:pt idx="9">
                  <c:v>0.16500000000000004</c:v>
                </c:pt>
                <c:pt idx="10">
                  <c:v>0.18395061728395065</c:v>
                </c:pt>
                <c:pt idx="11">
                  <c:v>0.2030246913580247</c:v>
                </c:pt>
                <c:pt idx="12">
                  <c:v>0.22222222222222229</c:v>
                </c:pt>
                <c:pt idx="13">
                  <c:v>0.24154320987654321</c:v>
                </c:pt>
                <c:pt idx="14">
                  <c:v>0.26098765432098764</c:v>
                </c:pt>
                <c:pt idx="15">
                  <c:v>0.28055555555555556</c:v>
                </c:pt>
                <c:pt idx="16">
                  <c:v>0.30024691358024697</c:v>
                </c:pt>
                <c:pt idx="17">
                  <c:v>0.32006172839506175</c:v>
                </c:pt>
                <c:pt idx="18">
                  <c:v>0.34000000000000008</c:v>
                </c:pt>
                <c:pt idx="19">
                  <c:v>0.36006172839506179</c:v>
                </c:pt>
                <c:pt idx="20">
                  <c:v>0.38024691358024698</c:v>
                </c:pt>
                <c:pt idx="21">
                  <c:v>0.40055555555555555</c:v>
                </c:pt>
                <c:pt idx="22">
                  <c:v>0.42098765432098767</c:v>
                </c:pt>
                <c:pt idx="23">
                  <c:v>0.44154320987654316</c:v>
                </c:pt>
                <c:pt idx="24">
                  <c:v>0.46222222222222237</c:v>
                </c:pt>
                <c:pt idx="25">
                  <c:v>0.48302469135802473</c:v>
                </c:pt>
                <c:pt idx="26">
                  <c:v>0.50395061728395063</c:v>
                </c:pt>
                <c:pt idx="27">
                  <c:v>0.52500000000000002</c:v>
                </c:pt>
                <c:pt idx="28">
                  <c:v>0.54617283950617279</c:v>
                </c:pt>
                <c:pt idx="29">
                  <c:v>0.56746913580246916</c:v>
                </c:pt>
                <c:pt idx="30">
                  <c:v>0.58888888888888891</c:v>
                </c:pt>
                <c:pt idx="31">
                  <c:v>0.61043209876543214</c:v>
                </c:pt>
                <c:pt idx="32">
                  <c:v>0.63209876543209886</c:v>
                </c:pt>
                <c:pt idx="33">
                  <c:v>0.65388888888888896</c:v>
                </c:pt>
                <c:pt idx="34">
                  <c:v>0.67580246913580255</c:v>
                </c:pt>
                <c:pt idx="35">
                  <c:v>0.69783950617283941</c:v>
                </c:pt>
                <c:pt idx="36">
                  <c:v>0.72000000000000008</c:v>
                </c:pt>
                <c:pt idx="37">
                  <c:v>0.74228395061728403</c:v>
                </c:pt>
                <c:pt idx="38">
                  <c:v>0.76469135802469135</c:v>
                </c:pt>
                <c:pt idx="39">
                  <c:v>0.78722222222222227</c:v>
                </c:pt>
                <c:pt idx="40">
                  <c:v>0.80987654320987668</c:v>
                </c:pt>
                <c:pt idx="41">
                  <c:v>0.83265432098765446</c:v>
                </c:pt>
                <c:pt idx="42">
                  <c:v>0.85555555555555562</c:v>
                </c:pt>
                <c:pt idx="43">
                  <c:v>0.87858024691358028</c:v>
                </c:pt>
                <c:pt idx="44">
                  <c:v>0.90172839506172842</c:v>
                </c:pt>
                <c:pt idx="45">
                  <c:v>0.92500000000000004</c:v>
                </c:pt>
                <c:pt idx="46">
                  <c:v>0.94839506172839505</c:v>
                </c:pt>
                <c:pt idx="47">
                  <c:v>0.97191358024691343</c:v>
                </c:pt>
                <c:pt idx="48">
                  <c:v>0.99555555555555575</c:v>
                </c:pt>
                <c:pt idx="49">
                  <c:v>1.0193209876543212</c:v>
                </c:pt>
                <c:pt idx="50">
                  <c:v>1.0432098765432101</c:v>
                </c:pt>
                <c:pt idx="51">
                  <c:v>1.0672222222222223</c:v>
                </c:pt>
                <c:pt idx="52">
                  <c:v>1.0913580246913579</c:v>
                </c:pt>
                <c:pt idx="53">
                  <c:v>1.1156172839506173</c:v>
                </c:pt>
                <c:pt idx="54">
                  <c:v>1.1400000000000001</c:v>
                </c:pt>
                <c:pt idx="55">
                  <c:v>1.1645061728395061</c:v>
                </c:pt>
                <c:pt idx="56">
                  <c:v>1.1891358024691359</c:v>
                </c:pt>
                <c:pt idx="57">
                  <c:v>1.2138888888888892</c:v>
                </c:pt>
                <c:pt idx="58">
                  <c:v>1.2387654320987656</c:v>
                </c:pt>
                <c:pt idx="59">
                  <c:v>1.2637654320987655</c:v>
                </c:pt>
                <c:pt idx="60">
                  <c:v>1.2888888888888888</c:v>
                </c:pt>
                <c:pt idx="61">
                  <c:v>1.3141358024691359</c:v>
                </c:pt>
                <c:pt idx="62">
                  <c:v>1.3395061728395063</c:v>
                </c:pt>
                <c:pt idx="63">
                  <c:v>1.3650000000000002</c:v>
                </c:pt>
                <c:pt idx="64">
                  <c:v>1.3906172839506175</c:v>
                </c:pt>
                <c:pt idx="65">
                  <c:v>1.4163580246913581</c:v>
                </c:pt>
                <c:pt idx="66">
                  <c:v>1.4422222222222225</c:v>
                </c:pt>
                <c:pt idx="67">
                  <c:v>1.4682098765432101</c:v>
                </c:pt>
                <c:pt idx="68">
                  <c:v>1.4943209876543211</c:v>
                </c:pt>
                <c:pt idx="69">
                  <c:v>1.5205555555555557</c:v>
                </c:pt>
                <c:pt idx="70">
                  <c:v>1.5469135802469136</c:v>
                </c:pt>
                <c:pt idx="71">
                  <c:v>1.5733950617283954</c:v>
                </c:pt>
                <c:pt idx="72">
                  <c:v>1.6</c:v>
                </c:pt>
                <c:pt idx="73">
                  <c:v>1.6267283950617284</c:v>
                </c:pt>
                <c:pt idx="74">
                  <c:v>1.6535802469135803</c:v>
                </c:pt>
                <c:pt idx="75">
                  <c:v>1.6805555555555554</c:v>
                </c:pt>
                <c:pt idx="76">
                  <c:v>1.7076543209876545</c:v>
                </c:pt>
                <c:pt idx="77">
                  <c:v>1.7348765432098767</c:v>
                </c:pt>
                <c:pt idx="78">
                  <c:v>1.7622222222222224</c:v>
                </c:pt>
                <c:pt idx="79">
                  <c:v>1.7896913580246914</c:v>
                </c:pt>
                <c:pt idx="80">
                  <c:v>1.8172839506172842</c:v>
                </c:pt>
                <c:pt idx="81">
                  <c:v>1.8450000000000004</c:v>
                </c:pt>
                <c:pt idx="82">
                  <c:v>1.8728395061728396</c:v>
                </c:pt>
                <c:pt idx="83">
                  <c:v>1.9008024691358025</c:v>
                </c:pt>
                <c:pt idx="84">
                  <c:v>1.9288888888888889</c:v>
                </c:pt>
                <c:pt idx="85">
                  <c:v>1.9570987654320988</c:v>
                </c:pt>
                <c:pt idx="86">
                  <c:v>1.9854320987654324</c:v>
                </c:pt>
                <c:pt idx="87">
                  <c:v>2.0138888888888888</c:v>
                </c:pt>
                <c:pt idx="88">
                  <c:v>2.0424691358024689</c:v>
                </c:pt>
                <c:pt idx="89">
                  <c:v>2.0711728395061733</c:v>
                </c:pt>
                <c:pt idx="90">
                  <c:v>2.1</c:v>
                </c:pt>
                <c:pt idx="91">
                  <c:v>2.1289506172839507</c:v>
                </c:pt>
                <c:pt idx="92">
                  <c:v>2.1580246913580248</c:v>
                </c:pt>
                <c:pt idx="93">
                  <c:v>2.1872222222222222</c:v>
                </c:pt>
                <c:pt idx="94">
                  <c:v>2.216543209876543</c:v>
                </c:pt>
                <c:pt idx="95">
                  <c:v>2.2459876543209876</c:v>
                </c:pt>
                <c:pt idx="96">
                  <c:v>2.275555555555556</c:v>
                </c:pt>
                <c:pt idx="97">
                  <c:v>2.3052469135802474</c:v>
                </c:pt>
                <c:pt idx="98">
                  <c:v>2.3350617283950621</c:v>
                </c:pt>
                <c:pt idx="99">
                  <c:v>2.3650000000000002</c:v>
                </c:pt>
                <c:pt idx="100">
                  <c:v>2.3950617283950617</c:v>
                </c:pt>
                <c:pt idx="101">
                  <c:v>2.4252469135802475</c:v>
                </c:pt>
                <c:pt idx="102">
                  <c:v>2.4555555555555557</c:v>
                </c:pt>
                <c:pt idx="103">
                  <c:v>2.4859876543209878</c:v>
                </c:pt>
                <c:pt idx="104">
                  <c:v>2.5165432098765432</c:v>
                </c:pt>
                <c:pt idx="105">
                  <c:v>2.5472222222222225</c:v>
                </c:pt>
                <c:pt idx="106">
                  <c:v>2.5780246913580251</c:v>
                </c:pt>
                <c:pt idx="107">
                  <c:v>2.6089506172839507</c:v>
                </c:pt>
                <c:pt idx="108">
                  <c:v>2.64</c:v>
                </c:pt>
                <c:pt idx="109">
                  <c:v>2.6711728395061729</c:v>
                </c:pt>
                <c:pt idx="110">
                  <c:v>2.7024691358024691</c:v>
                </c:pt>
                <c:pt idx="111">
                  <c:v>2.733888888888889</c:v>
                </c:pt>
                <c:pt idx="112">
                  <c:v>2.7654320987654324</c:v>
                </c:pt>
                <c:pt idx="113">
                  <c:v>2.7970987654320987</c:v>
                </c:pt>
                <c:pt idx="114">
                  <c:v>2.8288888888888892</c:v>
                </c:pt>
                <c:pt idx="115">
                  <c:v>2.8608024691358027</c:v>
                </c:pt>
                <c:pt idx="116">
                  <c:v>2.8928395061728396</c:v>
                </c:pt>
                <c:pt idx="117">
                  <c:v>2.9250000000000003</c:v>
                </c:pt>
                <c:pt idx="118">
                  <c:v>2.9572839506172843</c:v>
                </c:pt>
                <c:pt idx="119">
                  <c:v>2.9896913580246913</c:v>
                </c:pt>
                <c:pt idx="120">
                  <c:v>3.0222222222222221</c:v>
                </c:pt>
                <c:pt idx="121">
                  <c:v>3.0548765432098763</c:v>
                </c:pt>
                <c:pt idx="122">
                  <c:v>3.0876543209876539</c:v>
                </c:pt>
                <c:pt idx="123">
                  <c:v>3.1205555555555557</c:v>
                </c:pt>
                <c:pt idx="124">
                  <c:v>3.1535802469135805</c:v>
                </c:pt>
                <c:pt idx="125">
                  <c:v>3.1867283950617287</c:v>
                </c:pt>
                <c:pt idx="126">
                  <c:v>3.2200000000000006</c:v>
                </c:pt>
                <c:pt idx="127">
                  <c:v>3.2533950617283951</c:v>
                </c:pt>
                <c:pt idx="128">
                  <c:v>3.2869135802469138</c:v>
                </c:pt>
                <c:pt idx="129">
                  <c:v>3.3205555555555559</c:v>
                </c:pt>
                <c:pt idx="130">
                  <c:v>3.354320987654321</c:v>
                </c:pt>
                <c:pt idx="131">
                  <c:v>3.3882098765432098</c:v>
                </c:pt>
                <c:pt idx="132">
                  <c:v>3.4222222222222229</c:v>
                </c:pt>
                <c:pt idx="133">
                  <c:v>3.4563580246913581</c:v>
                </c:pt>
                <c:pt idx="134">
                  <c:v>3.490617283950618</c:v>
                </c:pt>
                <c:pt idx="135">
                  <c:v>3.5250000000000004</c:v>
                </c:pt>
                <c:pt idx="136">
                  <c:v>3.5595061728395061</c:v>
                </c:pt>
                <c:pt idx="137">
                  <c:v>3.5941358024691357</c:v>
                </c:pt>
                <c:pt idx="138">
                  <c:v>3.6288888888888895</c:v>
                </c:pt>
                <c:pt idx="139">
                  <c:v>3.6637654320987654</c:v>
                </c:pt>
                <c:pt idx="140">
                  <c:v>3.6987654320987655</c:v>
                </c:pt>
                <c:pt idx="141">
                  <c:v>3.733888888888889</c:v>
                </c:pt>
                <c:pt idx="142">
                  <c:v>3.7691358024691364</c:v>
                </c:pt>
                <c:pt idx="143">
                  <c:v>3.8045061728395071</c:v>
                </c:pt>
                <c:pt idx="144">
                  <c:v>3.8400000000000007</c:v>
                </c:pt>
                <c:pt idx="145">
                  <c:v>3.8756172839506178</c:v>
                </c:pt>
                <c:pt idx="146">
                  <c:v>3.9113580246913586</c:v>
                </c:pt>
                <c:pt idx="147">
                  <c:v>3.9472222222222224</c:v>
                </c:pt>
                <c:pt idx="148">
                  <c:v>3.98320987654321</c:v>
                </c:pt>
                <c:pt idx="149">
                  <c:v>4.0193209876543206</c:v>
                </c:pt>
                <c:pt idx="150">
                  <c:v>4.0555555555555554</c:v>
                </c:pt>
                <c:pt idx="151">
                  <c:v>4.0919135802469144</c:v>
                </c:pt>
                <c:pt idx="152">
                  <c:v>4.1283950617283951</c:v>
                </c:pt>
                <c:pt idx="153">
                  <c:v>4.165</c:v>
                </c:pt>
                <c:pt idx="154">
                  <c:v>4.2017283950617283</c:v>
                </c:pt>
                <c:pt idx="155">
                  <c:v>4.2385802469135809</c:v>
                </c:pt>
                <c:pt idx="156">
                  <c:v>4.275555555555556</c:v>
                </c:pt>
                <c:pt idx="157">
                  <c:v>4.3126543209876544</c:v>
                </c:pt>
                <c:pt idx="158">
                  <c:v>4.3498765432098763</c:v>
                </c:pt>
                <c:pt idx="159">
                  <c:v>4.3872222222222224</c:v>
                </c:pt>
                <c:pt idx="160">
                  <c:v>4.4246913580246918</c:v>
                </c:pt>
                <c:pt idx="161">
                  <c:v>4.4622839506172838</c:v>
                </c:pt>
                <c:pt idx="162">
                  <c:v>4.5</c:v>
                </c:pt>
                <c:pt idx="163">
                  <c:v>4.5378395061728396</c:v>
                </c:pt>
                <c:pt idx="164">
                  <c:v>4.5758024691358026</c:v>
                </c:pt>
                <c:pt idx="165">
                  <c:v>4.6138888888888889</c:v>
                </c:pt>
                <c:pt idx="166">
                  <c:v>4.6520987654320987</c:v>
                </c:pt>
                <c:pt idx="167">
                  <c:v>4.6904320987654318</c:v>
                </c:pt>
                <c:pt idx="168">
                  <c:v>4.7288888888888883</c:v>
                </c:pt>
                <c:pt idx="169">
                  <c:v>4.767469135802469</c:v>
                </c:pt>
                <c:pt idx="170">
                  <c:v>4.806172839506174</c:v>
                </c:pt>
                <c:pt idx="171">
                  <c:v>4.8450000000000006</c:v>
                </c:pt>
                <c:pt idx="172">
                  <c:v>4.8839506172839506</c:v>
                </c:pt>
                <c:pt idx="173">
                  <c:v>4.9230246913580249</c:v>
                </c:pt>
                <c:pt idx="174">
                  <c:v>4.9622222222222225</c:v>
                </c:pt>
                <c:pt idx="175">
                  <c:v>5.0015432098765435</c:v>
                </c:pt>
                <c:pt idx="176">
                  <c:v>5.0409876543209879</c:v>
                </c:pt>
                <c:pt idx="177">
                  <c:v>5.0805555555555557</c:v>
                </c:pt>
                <c:pt idx="178">
                  <c:v>5.1202469135802477</c:v>
                </c:pt>
                <c:pt idx="179">
                  <c:v>5.1600617283950623</c:v>
                </c:pt>
                <c:pt idx="180">
                  <c:v>5.2</c:v>
                </c:pt>
                <c:pt idx="181">
                  <c:v>5.2400617283950623</c:v>
                </c:pt>
                <c:pt idx="182">
                  <c:v>5.280246913580247</c:v>
                </c:pt>
                <c:pt idx="183">
                  <c:v>5.320555555555555</c:v>
                </c:pt>
                <c:pt idx="184">
                  <c:v>5.3609876543209882</c:v>
                </c:pt>
                <c:pt idx="185">
                  <c:v>5.4015432098765439</c:v>
                </c:pt>
                <c:pt idx="186">
                  <c:v>5.4422222222222221</c:v>
                </c:pt>
                <c:pt idx="187">
                  <c:v>5.4830246913580254</c:v>
                </c:pt>
                <c:pt idx="188">
                  <c:v>5.5239506172839503</c:v>
                </c:pt>
                <c:pt idx="189">
                  <c:v>5.5650000000000013</c:v>
                </c:pt>
                <c:pt idx="190">
                  <c:v>5.6061728395061721</c:v>
                </c:pt>
                <c:pt idx="191">
                  <c:v>5.6474691358024689</c:v>
                </c:pt>
                <c:pt idx="192">
                  <c:v>5.68888888888889</c:v>
                </c:pt>
                <c:pt idx="193">
                  <c:v>5.7304320987654327</c:v>
                </c:pt>
                <c:pt idx="194">
                  <c:v>5.7720987654320997</c:v>
                </c:pt>
                <c:pt idx="195">
                  <c:v>5.8138888888888891</c:v>
                </c:pt>
                <c:pt idx="196">
                  <c:v>5.8558024691358028</c:v>
                </c:pt>
                <c:pt idx="197">
                  <c:v>5.8978395061728399</c:v>
                </c:pt>
                <c:pt idx="198">
                  <c:v>5.9400000000000013</c:v>
                </c:pt>
                <c:pt idx="199">
                  <c:v>5.9822839506172834</c:v>
                </c:pt>
                <c:pt idx="200">
                  <c:v>6.0246913580246915</c:v>
                </c:pt>
                <c:pt idx="201">
                  <c:v>6.0672222222222238</c:v>
                </c:pt>
                <c:pt idx="202">
                  <c:v>6.1098765432098769</c:v>
                </c:pt>
                <c:pt idx="203">
                  <c:v>6.1526543209876552</c:v>
                </c:pt>
                <c:pt idx="204">
                  <c:v>6.195555555555555</c:v>
                </c:pt>
                <c:pt idx="205">
                  <c:v>6.2385802469135809</c:v>
                </c:pt>
                <c:pt idx="206">
                  <c:v>6.2817283950617284</c:v>
                </c:pt>
                <c:pt idx="207">
                  <c:v>6.3250000000000011</c:v>
                </c:pt>
                <c:pt idx="208">
                  <c:v>6.3683950617283944</c:v>
                </c:pt>
                <c:pt idx="209">
                  <c:v>6.4119135802469147</c:v>
                </c:pt>
                <c:pt idx="210">
                  <c:v>6.4555555555555575</c:v>
                </c:pt>
                <c:pt idx="211">
                  <c:v>6.499320987654321</c:v>
                </c:pt>
                <c:pt idx="212">
                  <c:v>6.5432098765432105</c:v>
                </c:pt>
                <c:pt idx="213">
                  <c:v>6.5872222222222225</c:v>
                </c:pt>
                <c:pt idx="214">
                  <c:v>6.6313580246913588</c:v>
                </c:pt>
                <c:pt idx="215">
                  <c:v>6.6756172839506185</c:v>
                </c:pt>
                <c:pt idx="216">
                  <c:v>6.7200000000000006</c:v>
                </c:pt>
                <c:pt idx="217">
                  <c:v>6.7645061728395053</c:v>
                </c:pt>
                <c:pt idx="218">
                  <c:v>6.809135802469136</c:v>
                </c:pt>
                <c:pt idx="219">
                  <c:v>6.8538888888888891</c:v>
                </c:pt>
                <c:pt idx="220">
                  <c:v>6.8987654320987648</c:v>
                </c:pt>
                <c:pt idx="221">
                  <c:v>6.9437654320987665</c:v>
                </c:pt>
                <c:pt idx="222">
                  <c:v>6.9888888888888889</c:v>
                </c:pt>
                <c:pt idx="223">
                  <c:v>7.0341358024691374</c:v>
                </c:pt>
                <c:pt idx="224">
                  <c:v>7.0795061728395074</c:v>
                </c:pt>
                <c:pt idx="225">
                  <c:v>7.125</c:v>
                </c:pt>
                <c:pt idx="226">
                  <c:v>7.1706172839506168</c:v>
                </c:pt>
                <c:pt idx="227">
                  <c:v>7.2163580246913588</c:v>
                </c:pt>
                <c:pt idx="228">
                  <c:v>7.2622222222222241</c:v>
                </c:pt>
                <c:pt idx="229">
                  <c:v>7.3082098765432093</c:v>
                </c:pt>
                <c:pt idx="230">
                  <c:v>7.3543209876543223</c:v>
                </c:pt>
                <c:pt idx="231">
                  <c:v>7.400555555555556</c:v>
                </c:pt>
                <c:pt idx="232">
                  <c:v>7.446913580246914</c:v>
                </c:pt>
                <c:pt idx="233">
                  <c:v>7.4933950617283944</c:v>
                </c:pt>
                <c:pt idx="234">
                  <c:v>7.5400000000000009</c:v>
                </c:pt>
                <c:pt idx="235">
                  <c:v>7.5867283950617281</c:v>
                </c:pt>
                <c:pt idx="236">
                  <c:v>7.6335802469135814</c:v>
                </c:pt>
                <c:pt idx="237">
                  <c:v>7.6805555555555571</c:v>
                </c:pt>
                <c:pt idx="238">
                  <c:v>7.7276543209876536</c:v>
                </c:pt>
                <c:pt idx="239">
                  <c:v>7.7748765432098779</c:v>
                </c:pt>
                <c:pt idx="240">
                  <c:v>7.822222222222222</c:v>
                </c:pt>
                <c:pt idx="241">
                  <c:v>7.869691358024693</c:v>
                </c:pt>
                <c:pt idx="242">
                  <c:v>7.9172839506172838</c:v>
                </c:pt>
                <c:pt idx="243">
                  <c:v>7.9650000000000007</c:v>
                </c:pt>
                <c:pt idx="244">
                  <c:v>8.0128395061728384</c:v>
                </c:pt>
                <c:pt idx="245">
                  <c:v>8.0608024691358029</c:v>
                </c:pt>
                <c:pt idx="246">
                  <c:v>8.1088888888888899</c:v>
                </c:pt>
                <c:pt idx="247">
                  <c:v>8.1570987654320994</c:v>
                </c:pt>
                <c:pt idx="248">
                  <c:v>8.2054320987654332</c:v>
                </c:pt>
                <c:pt idx="249">
                  <c:v>8.2538888888888895</c:v>
                </c:pt>
                <c:pt idx="250">
                  <c:v>8.3024691358024683</c:v>
                </c:pt>
                <c:pt idx="251">
                  <c:v>8.3511728395061731</c:v>
                </c:pt>
                <c:pt idx="252">
                  <c:v>8.4</c:v>
                </c:pt>
                <c:pt idx="253">
                  <c:v>8.4489506172839501</c:v>
                </c:pt>
                <c:pt idx="254">
                  <c:v>8.498024691358026</c:v>
                </c:pt>
                <c:pt idx="255">
                  <c:v>8.5472222222222225</c:v>
                </c:pt>
                <c:pt idx="256">
                  <c:v>8.5965432098765433</c:v>
                </c:pt>
                <c:pt idx="257">
                  <c:v>8.6459876543209884</c:v>
                </c:pt>
                <c:pt idx="258">
                  <c:v>8.6955555555555559</c:v>
                </c:pt>
                <c:pt idx="259">
                  <c:v>8.7452469135802477</c:v>
                </c:pt>
                <c:pt idx="260">
                  <c:v>8.7950617283950603</c:v>
                </c:pt>
                <c:pt idx="261">
                  <c:v>8.8450000000000006</c:v>
                </c:pt>
                <c:pt idx="262">
                  <c:v>8.8950617283950617</c:v>
                </c:pt>
                <c:pt idx="263">
                  <c:v>8.945246913580247</c:v>
                </c:pt>
                <c:pt idx="264">
                  <c:v>8.9955555555555584</c:v>
                </c:pt>
                <c:pt idx="265">
                  <c:v>9.0459876543209869</c:v>
                </c:pt>
                <c:pt idx="266">
                  <c:v>9.0965432098765433</c:v>
                </c:pt>
                <c:pt idx="267">
                  <c:v>9.1472222222222239</c:v>
                </c:pt>
                <c:pt idx="268">
                  <c:v>9.198024691358027</c:v>
                </c:pt>
                <c:pt idx="269">
                  <c:v>9.2489506172839508</c:v>
                </c:pt>
                <c:pt idx="270">
                  <c:v>9.3000000000000007</c:v>
                </c:pt>
                <c:pt idx="271">
                  <c:v>9.3511728395061731</c:v>
                </c:pt>
                <c:pt idx="272">
                  <c:v>9.4024691358024679</c:v>
                </c:pt>
                <c:pt idx="273">
                  <c:v>9.4538888888888888</c:v>
                </c:pt>
                <c:pt idx="274">
                  <c:v>9.5054320987654322</c:v>
                </c:pt>
                <c:pt idx="275">
                  <c:v>9.5570987654320998</c:v>
                </c:pt>
                <c:pt idx="276">
                  <c:v>9.6088888888888899</c:v>
                </c:pt>
                <c:pt idx="277">
                  <c:v>9.6608024691358025</c:v>
                </c:pt>
                <c:pt idx="278">
                  <c:v>9.7128395061728394</c:v>
                </c:pt>
                <c:pt idx="279">
                  <c:v>9.7650000000000006</c:v>
                </c:pt>
                <c:pt idx="280">
                  <c:v>9.8172839506172842</c:v>
                </c:pt>
                <c:pt idx="281">
                  <c:v>9.8696913580246921</c:v>
                </c:pt>
                <c:pt idx="282">
                  <c:v>9.9222222222222225</c:v>
                </c:pt>
                <c:pt idx="283">
                  <c:v>9.9748765432098772</c:v>
                </c:pt>
                <c:pt idx="284">
                  <c:v>10.027654320987658</c:v>
                </c:pt>
                <c:pt idx="285">
                  <c:v>10.080555555555556</c:v>
                </c:pt>
                <c:pt idx="286">
                  <c:v>10.133580246913581</c:v>
                </c:pt>
                <c:pt idx="287">
                  <c:v>10.186728395061728</c:v>
                </c:pt>
                <c:pt idx="288">
                  <c:v>10.240000000000002</c:v>
                </c:pt>
                <c:pt idx="289">
                  <c:v>10.293395061728395</c:v>
                </c:pt>
                <c:pt idx="290">
                  <c:v>10.346913580246914</c:v>
                </c:pt>
                <c:pt idx="291">
                  <c:v>10.400555555555556</c:v>
                </c:pt>
                <c:pt idx="292">
                  <c:v>10.454320987654322</c:v>
                </c:pt>
                <c:pt idx="293">
                  <c:v>10.508209876543212</c:v>
                </c:pt>
                <c:pt idx="294">
                  <c:v>10.562222222222223</c:v>
                </c:pt>
                <c:pt idx="295">
                  <c:v>10.61635802469136</c:v>
                </c:pt>
                <c:pt idx="296">
                  <c:v>10.670617283950618</c:v>
                </c:pt>
                <c:pt idx="297">
                  <c:v>10.725000000000001</c:v>
                </c:pt>
                <c:pt idx="298">
                  <c:v>10.779506172839506</c:v>
                </c:pt>
                <c:pt idx="299">
                  <c:v>10.834135802469138</c:v>
                </c:pt>
                <c:pt idx="300">
                  <c:v>10.888888888888888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5-4E6F-8E5D-F395E1530E5A}"/>
            </c:ext>
          </c:extLst>
        </c:ser>
        <c:ser>
          <c:idx val="0"/>
          <c:order val="2"/>
          <c:tx>
            <c:strRef>
              <c:f>Thrust!$P$1</c:f>
              <c:strCache>
                <c:ptCount val="1"/>
                <c:pt idx="0">
                  <c:v>F/A-18C/D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Thrust!$P$7:$P$27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Thrust!$S$7:$S$27</c:f>
              <c:numCache>
                <c:formatCode>General</c:formatCode>
                <c:ptCount val="21"/>
                <c:pt idx="0">
                  <c:v>9.3903634876569821</c:v>
                </c:pt>
                <c:pt idx="1">
                  <c:v>9.0546022609117287</c:v>
                </c:pt>
                <c:pt idx="2">
                  <c:v>8.9581955720442803</c:v>
                </c:pt>
                <c:pt idx="3">
                  <c:v>9.0589043849585522</c:v>
                </c:pt>
                <c:pt idx="4">
                  <c:v>9.3144896635584633</c:v>
                </c:pt>
                <c:pt idx="5">
                  <c:v>9.6827123717479271</c:v>
                </c:pt>
                <c:pt idx="6">
                  <c:v>10.121333473430862</c:v>
                </c:pt>
                <c:pt idx="7">
                  <c:v>10.58811393251119</c:v>
                </c:pt>
                <c:pt idx="8">
                  <c:v>11.04081471289282</c:v>
                </c:pt>
                <c:pt idx="9">
                  <c:v>11.437196778479672</c:v>
                </c:pt>
                <c:pt idx="10">
                  <c:v>11.735021093175666</c:v>
                </c:pt>
                <c:pt idx="11">
                  <c:v>11.892048620884715</c:v>
                </c:pt>
                <c:pt idx="12">
                  <c:v>11.866040325510738</c:v>
                </c:pt>
                <c:pt idx="13">
                  <c:v>11.614757170957651</c:v>
                </c:pt>
                <c:pt idx="14">
                  <c:v>11.095960121129375</c:v>
                </c:pt>
                <c:pt idx="15">
                  <c:v>10.267410139929819</c:v>
                </c:pt>
                <c:pt idx="16">
                  <c:v>9.0868681912629015</c:v>
                </c:pt>
                <c:pt idx="17">
                  <c:v>7.5120952390325506</c:v>
                </c:pt>
                <c:pt idx="18">
                  <c:v>5.5008522471426655</c:v>
                </c:pt>
                <c:pt idx="19">
                  <c:v>3.0109001794971819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B-492E-8CB6-7797D40CA783}"/>
            </c:ext>
          </c:extLst>
        </c:ser>
        <c:ser>
          <c:idx val="1"/>
          <c:order val="3"/>
          <c:tx>
            <c:strRef>
              <c:f>Thrust!$A$61</c:f>
              <c:strCache>
                <c:ptCount val="1"/>
                <c:pt idx="0">
                  <c:v>F-16C/D Blk 30/40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Thrust!$A$67:$A$87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Thrust!$D$67:$D$87</c:f>
              <c:numCache>
                <c:formatCode>General</c:formatCode>
                <c:ptCount val="21"/>
                <c:pt idx="0">
                  <c:v>10.361911289767896</c:v>
                </c:pt>
                <c:pt idx="1">
                  <c:v>9.9914114629346695</c:v>
                </c:pt>
                <c:pt idx="2">
                  <c:v>9.8850303245370128</c:v>
                </c:pt>
                <c:pt idx="3">
                  <c:v>9.9961586942627605</c:v>
                </c:pt>
                <c:pt idx="4">
                  <c:v>10.27818739179976</c:v>
                </c:pt>
                <c:pt idx="5">
                  <c:v>10.684507236835847</c:v>
                </c:pt>
                <c:pt idx="6">
                  <c:v>11.168509049058866</c:v>
                </c:pt>
                <c:pt idx="7">
                  <c:v>11.68358364815666</c:v>
                </c:pt>
                <c:pt idx="8">
                  <c:v>12.183121853817063</c:v>
                </c:pt>
                <c:pt idx="9">
                  <c:v>12.620514485727924</c:v>
                </c:pt>
                <c:pt idx="10">
                  <c:v>12.949152363577081</c:v>
                </c:pt>
                <c:pt idx="11">
                  <c:v>13.122426307052374</c:v>
                </c:pt>
                <c:pt idx="12">
                  <c:v>13.093727135841648</c:v>
                </c:pt>
                <c:pt idx="13">
                  <c:v>12.816445669632738</c:v>
                </c:pt>
                <c:pt idx="14">
                  <c:v>12.243972728113496</c:v>
                </c:pt>
                <c:pt idx="15">
                  <c:v>11.329699130971749</c:v>
                </c:pt>
                <c:pt idx="16">
                  <c:v>10.027015697895346</c:v>
                </c:pt>
                <c:pt idx="17">
                  <c:v>8.2893132485721335</c:v>
                </c:pt>
                <c:pt idx="18">
                  <c:v>6.0699826026899375</c:v>
                </c:pt>
                <c:pt idx="19">
                  <c:v>3.3224145799366185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B-492E-8CB6-7797D40CA783}"/>
            </c:ext>
          </c:extLst>
        </c:ser>
        <c:ser>
          <c:idx val="2"/>
          <c:order val="4"/>
          <c:tx>
            <c:strRef>
              <c:f>Thrust!$F$61</c:f>
              <c:strCache>
                <c:ptCount val="1"/>
                <c:pt idx="0">
                  <c:v>F-16C/D Blk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Thrust!$F$67:$F$87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Thrust!$I$67:$I$87</c:f>
              <c:numCache>
                <c:formatCode>General</c:formatCode>
                <c:ptCount val="21"/>
                <c:pt idx="0">
                  <c:v>10.731979550116751</c:v>
                </c:pt>
                <c:pt idx="1">
                  <c:v>10.34824758661091</c:v>
                </c:pt>
                <c:pt idx="2">
                  <c:v>10.238067121841906</c:v>
                </c:pt>
                <c:pt idx="3">
                  <c:v>10.353164361915004</c:v>
                </c:pt>
                <c:pt idx="4">
                  <c:v>10.645265512935467</c:v>
                </c:pt>
                <c:pt idx="5">
                  <c:v>11.066096781008557</c:v>
                </c:pt>
                <c:pt idx="6">
                  <c:v>11.567384372239541</c:v>
                </c:pt>
                <c:pt idx="7">
                  <c:v>12.100854492733685</c:v>
                </c:pt>
                <c:pt idx="8">
                  <c:v>12.618233348596247</c:v>
                </c:pt>
                <c:pt idx="9">
                  <c:v>13.071247145932494</c:v>
                </c:pt>
                <c:pt idx="10">
                  <c:v>13.411622090847693</c:v>
                </c:pt>
                <c:pt idx="11">
                  <c:v>13.591084389447104</c:v>
                </c:pt>
                <c:pt idx="12">
                  <c:v>13.561360247835994</c:v>
                </c:pt>
                <c:pt idx="13">
                  <c:v>13.274175872119624</c:v>
                </c:pt>
                <c:pt idx="14">
                  <c:v>12.681257468403265</c:v>
                </c:pt>
                <c:pt idx="15">
                  <c:v>11.734331242792171</c:v>
                </c:pt>
                <c:pt idx="16">
                  <c:v>10.38512340139161</c:v>
                </c:pt>
                <c:pt idx="17">
                  <c:v>8.5853601503068546</c:v>
                </c:pt>
                <c:pt idx="18">
                  <c:v>6.2867676956431504</c:v>
                </c:pt>
                <c:pt idx="19">
                  <c:v>3.4410722435057841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B-492E-8CB6-7797D40CA783}"/>
            </c:ext>
          </c:extLst>
        </c:ser>
        <c:ser>
          <c:idx val="3"/>
          <c:order val="5"/>
          <c:tx>
            <c:strRef>
              <c:f>Thrust!$K$61</c:f>
              <c:strCache>
                <c:ptCount val="1"/>
                <c:pt idx="0">
                  <c:v>F-16C/D Blk 32/42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Thrust!$K$67:$K$87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Thrust!$N$67:$N$87</c:f>
              <c:numCache>
                <c:formatCode>General</c:formatCode>
                <c:ptCount val="21"/>
                <c:pt idx="0">
                  <c:v>8.8187266441131769</c:v>
                </c:pt>
                <c:pt idx="1">
                  <c:v>8.503404827204756</c:v>
                </c:pt>
                <c:pt idx="2">
                  <c:v>8.4128668797756063</c:v>
                </c:pt>
                <c:pt idx="3">
                  <c:v>8.5074450601529144</c:v>
                </c:pt>
                <c:pt idx="4">
                  <c:v>8.7474716266638666</c:v>
                </c:pt>
                <c:pt idx="5">
                  <c:v>9.0932788376356495</c:v>
                </c:pt>
                <c:pt idx="6">
                  <c:v>9.5051989513954549</c:v>
                </c:pt>
                <c:pt idx="7">
                  <c:v>9.9435642262704711</c:v>
                </c:pt>
                <c:pt idx="8">
                  <c:v>10.368706920587879</c:v>
                </c:pt>
                <c:pt idx="9">
                  <c:v>10.740959292674871</c:v>
                </c:pt>
                <c:pt idx="10">
                  <c:v>11.020653600858637</c:v>
                </c:pt>
                <c:pt idx="11">
                  <c:v>11.168122103466359</c:v>
                </c:pt>
                <c:pt idx="12">
                  <c:v>11.14369705882523</c:v>
                </c:pt>
                <c:pt idx="13">
                  <c:v>10.907710725262433</c:v>
                </c:pt>
                <c:pt idx="14">
                  <c:v>10.420495361105164</c:v>
                </c:pt>
                <c:pt idx="15">
                  <c:v>9.6423832246805983</c:v>
                </c:pt>
                <c:pt idx="16">
                  <c:v>8.5337065743159304</c:v>
                </c:pt>
                <c:pt idx="17">
                  <c:v>7.0547976683383551</c:v>
                </c:pt>
                <c:pt idx="18">
                  <c:v>5.1659887650750429</c:v>
                </c:pt>
                <c:pt idx="19">
                  <c:v>2.8276121228532007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B-492E-8CB6-7797D40CA783}"/>
            </c:ext>
          </c:extLst>
        </c:ser>
        <c:ser>
          <c:idx val="4"/>
          <c:order val="6"/>
          <c:tx>
            <c:strRef>
              <c:f>Thrust!$P$61</c:f>
              <c:strCache>
                <c:ptCount val="1"/>
                <c:pt idx="0">
                  <c:v>F-16C/D Blk 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Thrust!$P$67:$P$87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Thrust!$S$67:$S$87</c:f>
              <c:numCache>
                <c:formatCode>General</c:formatCode>
                <c:ptCount val="21"/>
                <c:pt idx="0">
                  <c:v>10.768986376151634</c:v>
                </c:pt>
                <c:pt idx="1">
                  <c:v>10.383931198978532</c:v>
                </c:pt>
                <c:pt idx="2">
                  <c:v>10.273370801572394</c:v>
                </c:pt>
                <c:pt idx="3">
                  <c:v>10.388864928680226</c:v>
                </c:pt>
                <c:pt idx="4">
                  <c:v>10.681973325049036</c:v>
                </c:pt>
                <c:pt idx="5">
                  <c:v>11.104255735425825</c:v>
                </c:pt>
                <c:pt idx="6">
                  <c:v>11.607271904557606</c:v>
                </c:pt>
                <c:pt idx="7">
                  <c:v>12.142581577191384</c:v>
                </c:pt>
                <c:pt idx="8">
                  <c:v>12.661744498074162</c:v>
                </c:pt>
                <c:pt idx="9">
                  <c:v>13.116320411952948</c:v>
                </c:pt>
                <c:pt idx="10">
                  <c:v>13.457869063574751</c:v>
                </c:pt>
                <c:pt idx="11">
                  <c:v>13.637950197686573</c:v>
                </c:pt>
                <c:pt idx="12">
                  <c:v>13.608123559035427</c:v>
                </c:pt>
                <c:pt idx="13">
                  <c:v>13.319948892368309</c:v>
                </c:pt>
                <c:pt idx="14">
                  <c:v>12.724985942432239</c:v>
                </c:pt>
                <c:pt idx="15">
                  <c:v>11.774794453974211</c:v>
                </c:pt>
                <c:pt idx="16">
                  <c:v>10.420934171741234</c:v>
                </c:pt>
                <c:pt idx="17">
                  <c:v>8.6149648404803241</c:v>
                </c:pt>
                <c:pt idx="18">
                  <c:v>6.3084462049384706</c:v>
                </c:pt>
                <c:pt idx="19">
                  <c:v>3.4529380098627001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B-492E-8CB6-7797D40CA783}"/>
            </c:ext>
          </c:extLst>
        </c:ser>
        <c:ser>
          <c:idx val="6"/>
          <c:order val="7"/>
          <c:tx>
            <c:v>F-14A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Thrust!$F$7:$F$27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Thrust!$I$7:$I$27</c:f>
              <c:numCache>
                <c:formatCode>General</c:formatCode>
                <c:ptCount val="21"/>
                <c:pt idx="0">
                  <c:v>6.7199977034456078</c:v>
                </c:pt>
                <c:pt idx="1">
                  <c:v>6.4797179021791331</c:v>
                </c:pt>
                <c:pt idx="2">
                  <c:v>6.4107266721125216</c:v>
                </c:pt>
                <c:pt idx="3">
                  <c:v>6.4827966183281509</c:v>
                </c:pt>
                <c:pt idx="4">
                  <c:v>6.6657003459083972</c:v>
                </c:pt>
                <c:pt idx="5">
                  <c:v>6.9292104599356366</c:v>
                </c:pt>
                <c:pt idx="6">
                  <c:v>7.2430995654922476</c:v>
                </c:pt>
                <c:pt idx="7">
                  <c:v>7.5771402676606092</c:v>
                </c:pt>
                <c:pt idx="8">
                  <c:v>7.9011051715230947</c:v>
                </c:pt>
                <c:pt idx="9">
                  <c:v>8.1847668821620836</c:v>
                </c:pt>
                <c:pt idx="10">
                  <c:v>8.3978980046599521</c:v>
                </c:pt>
                <c:pt idx="11">
                  <c:v>8.510271144099077</c:v>
                </c:pt>
                <c:pt idx="12">
                  <c:v>8.4916589055618381</c:v>
                </c:pt>
                <c:pt idx="13">
                  <c:v>8.3118338941306078</c:v>
                </c:pt>
                <c:pt idx="14">
                  <c:v>7.9405687148877702</c:v>
                </c:pt>
                <c:pt idx="15">
                  <c:v>7.3476359729156941</c:v>
                </c:pt>
                <c:pt idx="16">
                  <c:v>6.5028082732967603</c:v>
                </c:pt>
                <c:pt idx="17">
                  <c:v>5.3758582211133508</c:v>
                </c:pt>
                <c:pt idx="18">
                  <c:v>3.9365584214478315</c:v>
                </c:pt>
                <c:pt idx="19">
                  <c:v>2.1546814793825928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96C-BC10-16B2FAB39179}"/>
            </c:ext>
          </c:extLst>
        </c:ser>
        <c:ser>
          <c:idx val="8"/>
          <c:order val="8"/>
          <c:tx>
            <c:v>F-14B/D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Thrust!$K$7:$K$27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Thrust!$N$7:$N$27</c:f>
              <c:numCache>
                <c:formatCode>General</c:formatCode>
                <c:ptCount val="21"/>
                <c:pt idx="0">
                  <c:v>8.3855282347302129</c:v>
                </c:pt>
                <c:pt idx="1">
                  <c:v>8.0856958320015213</c:v>
                </c:pt>
                <c:pt idx="2">
                  <c:v>7.9996053401289267</c:v>
                </c:pt>
                <c:pt idx="3">
                  <c:v>8.0895375983731181</c:v>
                </c:pt>
                <c:pt idx="4">
                  <c:v>8.317773445994785</c:v>
                </c:pt>
                <c:pt idx="5">
                  <c:v>8.6465937222546128</c:v>
                </c:pt>
                <c:pt idx="6">
                  <c:v>9.0382792664132925</c:v>
                </c:pt>
                <c:pt idx="7">
                  <c:v>9.4551109177315169</c:v>
                </c:pt>
                <c:pt idx="8">
                  <c:v>9.8593695154699663</c:v>
                </c:pt>
                <c:pt idx="9">
                  <c:v>10.213335898889335</c:v>
                </c:pt>
                <c:pt idx="10">
                  <c:v>10.479290907250315</c:v>
                </c:pt>
                <c:pt idx="11">
                  <c:v>10.619515379813585</c:v>
                </c:pt>
                <c:pt idx="12">
                  <c:v>10.596290155839844</c:v>
                </c:pt>
                <c:pt idx="13">
                  <c:v>10.371896074589774</c:v>
                </c:pt>
                <c:pt idx="14">
                  <c:v>9.9086139753240694</c:v>
                </c:pt>
                <c:pt idx="15">
                  <c:v>9.1687246973034124</c:v>
                </c:pt>
                <c:pt idx="16">
                  <c:v>8.1145090797884922</c:v>
                </c:pt>
                <c:pt idx="17">
                  <c:v>6.7082479620400086</c:v>
                </c:pt>
                <c:pt idx="18">
                  <c:v>4.9122221833186339</c:v>
                </c:pt>
                <c:pt idx="19">
                  <c:v>2.6887125828850729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166-8C5E-52A665B0F667}"/>
            </c:ext>
          </c:extLst>
        </c:ser>
        <c:ser>
          <c:idx val="5"/>
          <c:order val="9"/>
          <c:tx>
            <c:v>A-10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Thrust!$A$7:$A$27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Thrust!$D$7:$D$27</c:f>
              <c:numCache>
                <c:formatCode>General</c:formatCode>
                <c:ptCount val="21"/>
                <c:pt idx="0">
                  <c:v>5.8515627247641158</c:v>
                </c:pt>
                <c:pt idx="1">
                  <c:v>5.432984674794004</c:v>
                </c:pt>
                <c:pt idx="2">
                  <c:v>5.0484046673105487</c:v>
                </c:pt>
                <c:pt idx="3">
                  <c:v>4.687952302882139</c:v>
                </c:pt>
                <c:pt idx="4">
                  <c:v>4.3417571820771643</c:v>
                </c:pt>
                <c:pt idx="5">
                  <c:v>3.9999489054640169</c:v>
                </c:pt>
                <c:pt idx="6">
                  <c:v>3.652657073611087</c:v>
                </c:pt>
                <c:pt idx="7">
                  <c:v>3.290011287086763</c:v>
                </c:pt>
                <c:pt idx="8">
                  <c:v>2.9021411464594378</c:v>
                </c:pt>
                <c:pt idx="9">
                  <c:v>2.4791762522974996</c:v>
                </c:pt>
                <c:pt idx="10">
                  <c:v>2.0112462051693405</c:v>
                </c:pt>
                <c:pt idx="11">
                  <c:v>1.4884806056433504</c:v>
                </c:pt>
                <c:pt idx="12">
                  <c:v>0.90100905428791878</c:v>
                </c:pt>
                <c:pt idx="13">
                  <c:v>0.23896115167143778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96C-BC10-16B2FAB39179}"/>
            </c:ext>
          </c:extLst>
        </c:ser>
        <c:ser>
          <c:idx val="10"/>
          <c:order val="10"/>
          <c:tx>
            <c:v>AV-8B+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Thrust!$F$97:$F$117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Thrust!$I$97:$I$117</c:f>
              <c:numCache>
                <c:formatCode>General</c:formatCode>
                <c:ptCount val="21"/>
                <c:pt idx="0">
                  <c:v>10.169802847988338</c:v>
                </c:pt>
                <c:pt idx="1">
                  <c:v>9.697527538721074</c:v>
                </c:pt>
                <c:pt idx="2">
                  <c:v>9.2900577203218759</c:v>
                </c:pt>
                <c:pt idx="3">
                  <c:v>8.9359571296963747</c:v>
                </c:pt>
                <c:pt idx="4">
                  <c:v>8.6237895037502117</c:v>
                </c:pt>
                <c:pt idx="5">
                  <c:v>8.3421185793890178</c:v>
                </c:pt>
                <c:pt idx="6">
                  <c:v>8.0795080935184327</c:v>
                </c:pt>
                <c:pt idx="7">
                  <c:v>7.824521783044089</c:v>
                </c:pt>
                <c:pt idx="8">
                  <c:v>7.5657233848716237</c:v>
                </c:pt>
                <c:pt idx="9">
                  <c:v>7.2916766359066747</c:v>
                </c:pt>
                <c:pt idx="10">
                  <c:v>6.9909452730548738</c:v>
                </c:pt>
                <c:pt idx="11">
                  <c:v>6.6520930332218597</c:v>
                </c:pt>
                <c:pt idx="12">
                  <c:v>6.2636836533132678</c:v>
                </c:pt>
                <c:pt idx="13">
                  <c:v>5.8142808702347315</c:v>
                </c:pt>
                <c:pt idx="14">
                  <c:v>5.2924484208918905</c:v>
                </c:pt>
                <c:pt idx="15">
                  <c:v>4.6867500421903774</c:v>
                </c:pt>
                <c:pt idx="16">
                  <c:v>3.9857494710358283</c:v>
                </c:pt>
                <c:pt idx="17">
                  <c:v>3.1780104443338826</c:v>
                </c:pt>
                <c:pt idx="18">
                  <c:v>2.2520966989901696</c:v>
                </c:pt>
                <c:pt idx="19">
                  <c:v>1.1965719719103323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040-8757-BF170482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1999"/>
        <c:axId val="1404447423"/>
      </c:scatterChart>
      <c:valAx>
        <c:axId val="1404451999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47423"/>
        <c:crosses val="autoZero"/>
        <c:crossBetween val="midCat"/>
      </c:valAx>
      <c:valAx>
        <c:axId val="14044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8DD58-7ECC-479E-88D8-A0EAF35ACF0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6EB5B-45E7-4B74-B2D1-1EAA560E8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gkid\Documents\GitHub\REBalanced\REB%20Aircraft%20IRL%20Data.xlsx" TargetMode="External"/><Relationship Id="rId1" Type="http://schemas.openxmlformats.org/officeDocument/2006/relationships/externalLinkPath" Target="REB%20Aircraft%20IR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53.156234848248957</v>
          </cell>
          <cell r="P4">
            <v>1.2843197503213837</v>
          </cell>
          <cell r="R4">
            <v>66.213151927437636</v>
          </cell>
          <cell r="V4">
            <v>0.9572235971108034</v>
          </cell>
        </row>
        <row r="8">
          <cell r="L8">
            <v>73.840460123927429</v>
          </cell>
          <cell r="P8">
            <v>1.5581906195926323</v>
          </cell>
          <cell r="R8">
            <v>119.72789115646258</v>
          </cell>
          <cell r="V8">
            <v>1.0562600703127314</v>
          </cell>
        </row>
        <row r="9">
          <cell r="L9">
            <v>75.619748319684717</v>
          </cell>
          <cell r="P9">
            <v>1.5957373815105271</v>
          </cell>
          <cell r="R9">
            <v>122.44897959183673</v>
          </cell>
          <cell r="V9">
            <v>1.093983644252472</v>
          </cell>
        </row>
        <row r="10">
          <cell r="L10">
            <v>65.255394579398512</v>
          </cell>
          <cell r="P10">
            <v>1.358543902824175</v>
          </cell>
          <cell r="R10">
            <v>103.40136054421768</v>
          </cell>
          <cell r="V10">
            <v>0.89895276698401383</v>
          </cell>
        </row>
        <row r="11">
          <cell r="L11">
            <v>79.178324711199281</v>
          </cell>
          <cell r="P11">
            <v>1.6282191104448664</v>
          </cell>
          <cell r="R11">
            <v>115.19274376417233</v>
          </cell>
          <cell r="V11">
            <v>1.0977560016464458</v>
          </cell>
        </row>
        <row r="13">
          <cell r="L13">
            <v>65.255394579398512</v>
          </cell>
          <cell r="P13">
            <v>1.358543902824175</v>
          </cell>
          <cell r="R13">
            <v>103.40136054421768</v>
          </cell>
          <cell r="V13">
            <v>1.0706378260240621</v>
          </cell>
        </row>
        <row r="14">
          <cell r="L14">
            <v>65.255394579398512</v>
          </cell>
          <cell r="P14">
            <v>1.358543902824175</v>
          </cell>
          <cell r="R14">
            <v>103.40136054421768</v>
          </cell>
          <cell r="V14">
            <v>0.9396010660128562</v>
          </cell>
        </row>
        <row r="15">
          <cell r="L15">
            <v>75.619748319684717</v>
          </cell>
          <cell r="P15">
            <v>1.5957373815105271</v>
          </cell>
          <cell r="R15">
            <v>122.44897959183673</v>
          </cell>
          <cell r="V15">
            <v>1.1040213952312201</v>
          </cell>
        </row>
        <row r="16">
          <cell r="L16">
            <v>79.178324711199281</v>
          </cell>
          <cell r="P16">
            <v>1.6282191104448664</v>
          </cell>
          <cell r="R16">
            <v>115.19274376417233</v>
          </cell>
          <cell r="V16">
            <v>1.1473936643295894</v>
          </cell>
        </row>
        <row r="18">
          <cell r="L18">
            <v>54.935523044006246</v>
          </cell>
          <cell r="P18">
            <v>1.0378844763777251</v>
          </cell>
          <cell r="R18">
            <v>117.91383219954648</v>
          </cell>
          <cell r="V18">
            <v>0.68501505641647376</v>
          </cell>
        </row>
        <row r="19">
          <cell r="L19">
            <v>74.730104221806073</v>
          </cell>
          <cell r="P19">
            <v>1.5769640005515797</v>
          </cell>
          <cell r="R19">
            <v>113.37868480725623</v>
          </cell>
          <cell r="V19">
            <v>0.85479390771969554</v>
          </cell>
        </row>
        <row r="21">
          <cell r="L21">
            <v>40.323118736349521</v>
          </cell>
          <cell r="P21">
            <v>0.42259636513662707</v>
          </cell>
          <cell r="R21">
            <v>151.0204081632653</v>
          </cell>
          <cell r="T21">
            <v>0.59648957438981809</v>
          </cell>
        </row>
        <row r="23">
          <cell r="L23">
            <v>95.41432949748453</v>
          </cell>
          <cell r="P23">
            <v>1.9999320534320246</v>
          </cell>
          <cell r="R23">
            <v>208.16326530612244</v>
          </cell>
          <cell r="T23">
            <v>0.93431617149945534</v>
          </cell>
        </row>
        <row r="24">
          <cell r="L24">
            <v>105.8676476475586</v>
          </cell>
          <cell r="P24">
            <v>2.2790128509089942</v>
          </cell>
          <cell r="R24">
            <v>208.16326530612244</v>
          </cell>
          <cell r="T24">
            <v>1.0366771506614003</v>
          </cell>
        </row>
        <row r="25">
          <cell r="L25">
            <v>105.8676476475586</v>
          </cell>
          <cell r="P25">
            <v>1.7992206717702581</v>
          </cell>
          <cell r="R25">
            <v>204.08163265306121</v>
          </cell>
          <cell r="T25">
            <v>1.0366771506614003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4F5-4601-45D4-A8D5-481C1BEBEC64}">
  <dimension ref="A1:S117"/>
  <sheetViews>
    <sheetView tabSelected="1" topLeftCell="A88" zoomScale="85" zoomScaleNormal="85" workbookViewId="0">
      <selection activeCell="K92" sqref="K92"/>
    </sheetView>
  </sheetViews>
  <sheetFormatPr defaultRowHeight="16.5" x14ac:dyDescent="0.3"/>
  <cols>
    <col min="1" max="1" width="12.5" bestFit="1" customWidth="1"/>
    <col min="2" max="4" width="12.75" bestFit="1" customWidth="1"/>
    <col min="5" max="5" width="9" customWidth="1"/>
    <col min="6" max="6" width="17.875" bestFit="1" customWidth="1"/>
    <col min="7" max="9" width="12.75" bestFit="1" customWidth="1"/>
    <col min="11" max="11" width="14.875" bestFit="1" customWidth="1"/>
    <col min="12" max="14" width="12.75" bestFit="1" customWidth="1"/>
    <col min="16" max="16" width="17.875" bestFit="1" customWidth="1"/>
    <col min="17" max="19" width="12.75" bestFit="1" customWidth="1"/>
    <col min="21" max="21" width="14.875" bestFit="1" customWidth="1"/>
    <col min="22" max="24" width="12.75" bestFit="1" customWidth="1"/>
  </cols>
  <sheetData>
    <row r="1" spans="1:19" x14ac:dyDescent="0.3">
      <c r="A1" t="s">
        <v>24</v>
      </c>
      <c r="B1" t="s">
        <v>1</v>
      </c>
      <c r="C1" t="s">
        <v>4</v>
      </c>
      <c r="D1" t="s">
        <v>25</v>
      </c>
      <c r="F1" t="s">
        <v>16</v>
      </c>
      <c r="G1" t="s">
        <v>1</v>
      </c>
      <c r="H1" t="s">
        <v>4</v>
      </c>
      <c r="I1" t="s">
        <v>3</v>
      </c>
      <c r="K1" t="s">
        <v>17</v>
      </c>
      <c r="L1" t="s">
        <v>1</v>
      </c>
      <c r="M1" t="s">
        <v>4</v>
      </c>
      <c r="N1" t="s">
        <v>3</v>
      </c>
      <c r="P1" t="s">
        <v>5</v>
      </c>
      <c r="Q1" t="s">
        <v>1</v>
      </c>
      <c r="R1" t="s">
        <v>4</v>
      </c>
      <c r="S1" t="s">
        <v>3</v>
      </c>
    </row>
    <row r="2" spans="1:19" x14ac:dyDescent="0.3">
      <c r="A2" t="s">
        <v>23</v>
      </c>
      <c r="B2">
        <v>1000</v>
      </c>
      <c r="C2">
        <f>B2*1.5/20</f>
        <v>75</v>
      </c>
      <c r="D2" s="1">
        <f>[1]Sheet1!$T$21</f>
        <v>0.59648957438981809</v>
      </c>
      <c r="F2" t="s">
        <v>32</v>
      </c>
      <c r="G2">
        <v>2000</v>
      </c>
      <c r="H2">
        <f>G2*1.5/20</f>
        <v>150</v>
      </c>
      <c r="I2">
        <f>[1]Sheet1!$V$18</f>
        <v>0.68501505641647376</v>
      </c>
      <c r="K2" t="s">
        <v>18</v>
      </c>
      <c r="L2">
        <v>2000</v>
      </c>
      <c r="M2">
        <f>L2*1.5/20</f>
        <v>150</v>
      </c>
      <c r="N2">
        <f>[1]Sheet1!$V$19</f>
        <v>0.85479390771969554</v>
      </c>
      <c r="P2" t="s">
        <v>6</v>
      </c>
      <c r="Q2">
        <v>2000</v>
      </c>
      <c r="R2">
        <f>Q2*1.5/20</f>
        <v>150</v>
      </c>
      <c r="S2">
        <f>[1]Sheet1!$V$4</f>
        <v>0.9572235971108034</v>
      </c>
    </row>
    <row r="3" spans="1:19" x14ac:dyDescent="0.3">
      <c r="A3" t="s">
        <v>0</v>
      </c>
      <c r="B3" t="s">
        <v>15</v>
      </c>
      <c r="C3" t="s">
        <v>26</v>
      </c>
      <c r="D3" t="s">
        <v>2</v>
      </c>
      <c r="F3" t="s">
        <v>0</v>
      </c>
      <c r="G3" t="s">
        <v>15</v>
      </c>
      <c r="H3" t="s">
        <v>26</v>
      </c>
      <c r="I3" t="s">
        <v>2</v>
      </c>
      <c r="K3" t="s">
        <v>0</v>
      </c>
      <c r="L3" t="s">
        <v>15</v>
      </c>
      <c r="M3" t="s">
        <v>26</v>
      </c>
      <c r="N3" t="s">
        <v>2</v>
      </c>
      <c r="P3" t="s">
        <v>0</v>
      </c>
      <c r="Q3" t="s">
        <v>15</v>
      </c>
      <c r="R3" t="s">
        <v>26</v>
      </c>
      <c r="S3" t="s">
        <v>2</v>
      </c>
    </row>
    <row r="4" spans="1:19" x14ac:dyDescent="0.3">
      <c r="A4">
        <f>[1]Sheet1!$L$21*1000</f>
        <v>40323.118736349519</v>
      </c>
      <c r="B4">
        <f>[1]Sheet1!$R$21</f>
        <v>151.0204081632653</v>
      </c>
      <c r="C4">
        <f>[1]Sheet1!$P$21</f>
        <v>0.42259636513662707</v>
      </c>
      <c r="D4">
        <v>1000</v>
      </c>
      <c r="F4">
        <f>[1]Sheet1!$L$18*1000</f>
        <v>54935.523044006244</v>
      </c>
      <c r="G4">
        <f>[1]Sheet1!$R$18</f>
        <v>117.91383219954648</v>
      </c>
      <c r="H4">
        <f>[1]Sheet1!$P$18</f>
        <v>1.0378844763777251</v>
      </c>
      <c r="I4">
        <v>3000</v>
      </c>
      <c r="K4">
        <f>[1]Sheet1!$L$19*1000</f>
        <v>74730.104221806076</v>
      </c>
      <c r="L4">
        <f>[1]Sheet1!$R$19</f>
        <v>113.37868480725623</v>
      </c>
      <c r="M4">
        <f>[1]Sheet1!$P$19</f>
        <v>1.5769640005515797</v>
      </c>
      <c r="N4">
        <v>3000</v>
      </c>
      <c r="P4">
        <f>[1]Sheet1!$L$4*1000</f>
        <v>53156.234848248954</v>
      </c>
      <c r="Q4">
        <f>[1]Sheet1!$R$4</f>
        <v>66.213151927437636</v>
      </c>
      <c r="R4">
        <f>[1]Sheet1!$P$4</f>
        <v>1.2843197503213837</v>
      </c>
      <c r="S4">
        <v>3000</v>
      </c>
    </row>
    <row r="6" spans="1:19" x14ac:dyDescent="0.3">
      <c r="A6" t="s">
        <v>33</v>
      </c>
      <c r="B6" t="s">
        <v>34</v>
      </c>
      <c r="C6" t="s">
        <v>35</v>
      </c>
      <c r="D6" t="s">
        <v>36</v>
      </c>
      <c r="F6" t="s">
        <v>33</v>
      </c>
      <c r="G6" t="s">
        <v>34</v>
      </c>
      <c r="H6" t="s">
        <v>35</v>
      </c>
      <c r="I6" t="s">
        <v>36</v>
      </c>
      <c r="K6" t="s">
        <v>33</v>
      </c>
      <c r="L6" t="s">
        <v>34</v>
      </c>
      <c r="M6" t="s">
        <v>35</v>
      </c>
      <c r="N6" t="s">
        <v>36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>
        <v>0</v>
      </c>
      <c r="B7">
        <f>D7/SQRT(B$2)/0.152</f>
        <v>1.2173859264207616</v>
      </c>
      <c r="C7">
        <f t="shared" ref="C7:C27" si="0">(1+(A7/1225)^2)*MAX(1-A7/D$4, 0)</f>
        <v>1</v>
      </c>
      <c r="D7">
        <f>D2*9.81</f>
        <v>5.8515627247641158</v>
      </c>
      <c r="F7">
        <v>0</v>
      </c>
      <c r="G7">
        <f t="shared" ref="G7:G27" si="1">I7/SQRT(G$2)/0.152</f>
        <v>0.98857708378597708</v>
      </c>
      <c r="H7">
        <f t="shared" ref="H7:H27" si="2">(1+(F7/1225)^2)*MAX(1-F7/I$4, 0)</f>
        <v>1</v>
      </c>
      <c r="I7">
        <f>I2*9.81</f>
        <v>6.7199977034456078</v>
      </c>
      <c r="K7">
        <v>0</v>
      </c>
      <c r="L7">
        <f t="shared" ref="L7:L27" si="3">N7/SQRT(L$2)/0.152</f>
        <v>1.2335928394803006</v>
      </c>
      <c r="M7">
        <f t="shared" ref="M7:M27" si="4">(1+(K7/1225)^2)*MAX(1-K7/N$4, 0)</f>
        <v>1</v>
      </c>
      <c r="N7">
        <f>N2*9.81</f>
        <v>8.3855282347302129</v>
      </c>
      <c r="P7">
        <v>0</v>
      </c>
      <c r="Q7">
        <f t="shared" ref="Q7:Q27" si="5">S7/SQRT(Q$2)/0.152</f>
        <v>1.3814138876205933</v>
      </c>
      <c r="R7">
        <f t="shared" ref="R7:R27" si="6">(1+(P7/1225)^2)*MAX(1-P7/S$4, 0)</f>
        <v>1</v>
      </c>
      <c r="S7">
        <f>S2*9.81</f>
        <v>9.3903634876569821</v>
      </c>
    </row>
    <row r="8" spans="1:19" x14ac:dyDescent="0.3">
      <c r="A8">
        <f t="shared" ref="A8:A27" si="7">A7+C$2</f>
        <v>75</v>
      </c>
      <c r="B8">
        <f t="shared" ref="B8:B27" si="8">D8/SQRT(B$2)/0.152</f>
        <v>1.1303030306012005</v>
      </c>
      <c r="C8">
        <f t="shared" si="0"/>
        <v>0.92846730528946264</v>
      </c>
      <c r="D8">
        <f t="shared" ref="D8:D27" si="9">D$7*C8</f>
        <v>5.432984674794004</v>
      </c>
      <c r="F8">
        <f t="shared" ref="F8:F27" si="10">F7+H$2</f>
        <v>150</v>
      </c>
      <c r="G8">
        <f t="shared" si="1"/>
        <v>0.9532295858088734</v>
      </c>
      <c r="H8">
        <f t="shared" si="2"/>
        <v>0.96424406497292792</v>
      </c>
      <c r="I8">
        <f t="shared" ref="I8:I27" si="11">I$7*H8</f>
        <v>6.4797179021791331</v>
      </c>
      <c r="K8">
        <f t="shared" ref="K8:K27" si="12">K7+M$2</f>
        <v>150</v>
      </c>
      <c r="L8">
        <f t="shared" si="3"/>
        <v>1.1894845740619817</v>
      </c>
      <c r="M8">
        <f t="shared" si="4"/>
        <v>0.96424406497292792</v>
      </c>
      <c r="N8">
        <f t="shared" ref="N8:N27" si="13">N$7*M8</f>
        <v>8.0856958320015213</v>
      </c>
      <c r="P8">
        <f t="shared" ref="P8:P27" si="14">P7+R$2</f>
        <v>150</v>
      </c>
      <c r="Q8">
        <f t="shared" si="5"/>
        <v>1.3320201424093363</v>
      </c>
      <c r="R8">
        <f t="shared" si="6"/>
        <v>0.96424406497292792</v>
      </c>
      <c r="S8">
        <f t="shared" ref="S8:S27" si="15">S$7*R8</f>
        <v>9.0546022609117287</v>
      </c>
    </row>
    <row r="9" spans="1:19" x14ac:dyDescent="0.3">
      <c r="A9">
        <f t="shared" si="7"/>
        <v>150</v>
      </c>
      <c r="B9">
        <f t="shared" si="8"/>
        <v>1.05029324335039</v>
      </c>
      <c r="C9">
        <f t="shared" si="0"/>
        <v>0.86274468971261975</v>
      </c>
      <c r="D9">
        <f t="shared" si="9"/>
        <v>5.0484046673105487</v>
      </c>
      <c r="F9">
        <f t="shared" si="10"/>
        <v>300</v>
      </c>
      <c r="G9">
        <f t="shared" si="1"/>
        <v>0.94308030421148703</v>
      </c>
      <c r="H9">
        <f t="shared" si="2"/>
        <v>0.95397750937109538</v>
      </c>
      <c r="I9">
        <f t="shared" si="11"/>
        <v>6.4107266721125216</v>
      </c>
      <c r="K9">
        <f t="shared" si="12"/>
        <v>300</v>
      </c>
      <c r="L9">
        <f t="shared" si="3"/>
        <v>1.1768198245854347</v>
      </c>
      <c r="M9">
        <f t="shared" si="4"/>
        <v>0.95397750937109538</v>
      </c>
      <c r="N9">
        <f t="shared" si="13"/>
        <v>7.9996053401289267</v>
      </c>
      <c r="P9">
        <f t="shared" si="14"/>
        <v>300</v>
      </c>
      <c r="Q9">
        <f t="shared" si="5"/>
        <v>1.3178377799229359</v>
      </c>
      <c r="R9">
        <f t="shared" si="6"/>
        <v>0.95397750937109538</v>
      </c>
      <c r="S9">
        <f t="shared" si="15"/>
        <v>8.9581955720442803</v>
      </c>
    </row>
    <row r="10" spans="1:19" x14ac:dyDescent="0.3">
      <c r="A10">
        <f t="shared" si="7"/>
        <v>225</v>
      </c>
      <c r="B10">
        <f t="shared" si="8"/>
        <v>0.97530308153546696</v>
      </c>
      <c r="C10">
        <f t="shared" si="0"/>
        <v>0.80114535610162441</v>
      </c>
      <c r="D10">
        <f t="shared" si="9"/>
        <v>4.687952302882139</v>
      </c>
      <c r="F10">
        <f t="shared" si="10"/>
        <v>450</v>
      </c>
      <c r="G10">
        <f t="shared" si="1"/>
        <v>0.95368249492680945</v>
      </c>
      <c r="H10">
        <f t="shared" si="2"/>
        <v>0.96470220741357771</v>
      </c>
      <c r="I10">
        <f t="shared" si="11"/>
        <v>6.4827966183281509</v>
      </c>
      <c r="K10">
        <f t="shared" si="12"/>
        <v>450</v>
      </c>
      <c r="L10">
        <f t="shared" si="3"/>
        <v>1.1900497352962291</v>
      </c>
      <c r="M10">
        <f t="shared" si="4"/>
        <v>0.96470220741357771</v>
      </c>
      <c r="N10">
        <f t="shared" si="13"/>
        <v>8.0895375983731181</v>
      </c>
      <c r="P10">
        <f t="shared" si="14"/>
        <v>450</v>
      </c>
      <c r="Q10">
        <f t="shared" si="5"/>
        <v>1.3326530267393581</v>
      </c>
      <c r="R10">
        <f t="shared" si="6"/>
        <v>0.96470220741357771</v>
      </c>
      <c r="S10">
        <f t="shared" si="15"/>
        <v>9.0589043849585522</v>
      </c>
    </row>
    <row r="11" spans="1:19" x14ac:dyDescent="0.3">
      <c r="A11">
        <f t="shared" si="7"/>
        <v>300</v>
      </c>
      <c r="B11">
        <f t="shared" si="8"/>
        <v>0.90327906202356789</v>
      </c>
      <c r="C11">
        <f>(1+(A11/1225)^2)*MAX(1-A11/D$4, 0)</f>
        <v>0.74198250728862969</v>
      </c>
      <c r="D11">
        <f t="shared" si="9"/>
        <v>4.3417571820771643</v>
      </c>
      <c r="F11">
        <f t="shared" si="10"/>
        <v>600</v>
      </c>
      <c r="G11">
        <f t="shared" si="1"/>
        <v>0.9805894138878315</v>
      </c>
      <c r="H11">
        <f t="shared" si="2"/>
        <v>0.99192003331945033</v>
      </c>
      <c r="I11">
        <f t="shared" si="11"/>
        <v>6.6657003459083972</v>
      </c>
      <c r="K11">
        <f t="shared" si="12"/>
        <v>600</v>
      </c>
      <c r="L11">
        <f t="shared" si="3"/>
        <v>1.2236254504399351</v>
      </c>
      <c r="M11">
        <f t="shared" si="4"/>
        <v>0.99192003331945033</v>
      </c>
      <c r="N11">
        <f t="shared" si="13"/>
        <v>8.317773445994785</v>
      </c>
      <c r="P11">
        <f t="shared" si="14"/>
        <v>600</v>
      </c>
      <c r="Q11">
        <f t="shared" si="5"/>
        <v>1.3702521094365703</v>
      </c>
      <c r="R11">
        <f t="shared" si="6"/>
        <v>0.99192003331945033</v>
      </c>
      <c r="S11">
        <f t="shared" si="15"/>
        <v>9.3144896635584633</v>
      </c>
    </row>
    <row r="12" spans="1:19" x14ac:dyDescent="0.3">
      <c r="A12">
        <f t="shared" si="7"/>
        <v>375</v>
      </c>
      <c r="B12">
        <f t="shared" si="8"/>
        <v>0.83216770168183041</v>
      </c>
      <c r="C12">
        <f t="shared" si="0"/>
        <v>0.68356934610578923</v>
      </c>
      <c r="D12">
        <f t="shared" si="9"/>
        <v>3.9999489054640169</v>
      </c>
      <c r="F12">
        <f t="shared" si="10"/>
        <v>750</v>
      </c>
      <c r="G12">
        <f t="shared" si="1"/>
        <v>1.0193543170275439</v>
      </c>
      <c r="H12">
        <f t="shared" si="2"/>
        <v>1.0311328613077884</v>
      </c>
      <c r="I12">
        <f t="shared" si="11"/>
        <v>6.9292104599356366</v>
      </c>
      <c r="K12">
        <f t="shared" si="12"/>
        <v>750</v>
      </c>
      <c r="L12">
        <f t="shared" si="3"/>
        <v>1.2719981142621217</v>
      </c>
      <c r="M12">
        <f t="shared" si="4"/>
        <v>1.0311328613077884</v>
      </c>
      <c r="N12">
        <f t="shared" si="13"/>
        <v>8.6465937222546128</v>
      </c>
      <c r="P12">
        <f t="shared" si="14"/>
        <v>750</v>
      </c>
      <c r="Q12">
        <f t="shared" si="5"/>
        <v>1.4244212545925381</v>
      </c>
      <c r="R12">
        <f t="shared" si="6"/>
        <v>1.0311328613077884</v>
      </c>
      <c r="S12">
        <f t="shared" si="15"/>
        <v>9.6827123717479271</v>
      </c>
    </row>
    <row r="13" spans="1:19" x14ac:dyDescent="0.3">
      <c r="A13">
        <f t="shared" si="7"/>
        <v>450</v>
      </c>
      <c r="B13">
        <f t="shared" si="8"/>
        <v>0.75991551737739138</v>
      </c>
      <c r="C13">
        <f t="shared" si="0"/>
        <v>0.62421907538525623</v>
      </c>
      <c r="D13">
        <f t="shared" si="9"/>
        <v>3.652657073611087</v>
      </c>
      <c r="F13">
        <f t="shared" si="10"/>
        <v>900</v>
      </c>
      <c r="G13">
        <f t="shared" si="1"/>
        <v>1.0655304602789377</v>
      </c>
      <c r="H13">
        <f t="shared" si="2"/>
        <v>1.0778425655976676</v>
      </c>
      <c r="I13">
        <f t="shared" si="11"/>
        <v>7.2430995654922476</v>
      </c>
      <c r="K13">
        <f t="shared" si="12"/>
        <v>900</v>
      </c>
      <c r="L13">
        <f t="shared" si="3"/>
        <v>1.3296188710083587</v>
      </c>
      <c r="M13">
        <f t="shared" si="4"/>
        <v>1.0778425655976676</v>
      </c>
      <c r="N13">
        <f t="shared" si="13"/>
        <v>9.0382792664132925</v>
      </c>
      <c r="P13">
        <f t="shared" si="14"/>
        <v>900</v>
      </c>
      <c r="Q13">
        <f t="shared" si="5"/>
        <v>1.4889466887852283</v>
      </c>
      <c r="R13">
        <f t="shared" si="6"/>
        <v>1.0778425655976676</v>
      </c>
      <c r="S13">
        <f t="shared" si="15"/>
        <v>10.121333473430862</v>
      </c>
    </row>
    <row r="14" spans="1:19" x14ac:dyDescent="0.3">
      <c r="A14">
        <f t="shared" si="7"/>
        <v>525</v>
      </c>
      <c r="B14">
        <f t="shared" si="8"/>
        <v>0.68446902597738735</v>
      </c>
      <c r="C14">
        <f t="shared" si="0"/>
        <v>0.56224489795918364</v>
      </c>
      <c r="D14">
        <f t="shared" si="9"/>
        <v>3.290011287086763</v>
      </c>
      <c r="F14">
        <f t="shared" si="10"/>
        <v>1050</v>
      </c>
      <c r="G14">
        <f t="shared" si="1"/>
        <v>1.1146710995750049</v>
      </c>
      <c r="H14">
        <f t="shared" si="2"/>
        <v>1.1275510204081634</v>
      </c>
      <c r="I14">
        <f t="shared" si="11"/>
        <v>7.5771402676606092</v>
      </c>
      <c r="K14">
        <f t="shared" si="12"/>
        <v>1050</v>
      </c>
      <c r="L14">
        <f t="shared" si="3"/>
        <v>1.3909388649242167</v>
      </c>
      <c r="M14">
        <f t="shared" si="4"/>
        <v>1.1275510204081634</v>
      </c>
      <c r="N14">
        <f t="shared" si="13"/>
        <v>9.4551109177315169</v>
      </c>
      <c r="P14">
        <f t="shared" si="14"/>
        <v>1050</v>
      </c>
      <c r="Q14">
        <f t="shared" si="5"/>
        <v>1.557614638592608</v>
      </c>
      <c r="R14">
        <f t="shared" si="6"/>
        <v>1.1275510204081634</v>
      </c>
      <c r="S14">
        <f t="shared" si="15"/>
        <v>10.58811393251119</v>
      </c>
    </row>
    <row r="15" spans="1:19" x14ac:dyDescent="0.3">
      <c r="A15">
        <f t="shared" si="7"/>
        <v>600</v>
      </c>
      <c r="B15">
        <f t="shared" si="8"/>
        <v>0.60377474434895584</v>
      </c>
      <c r="C15">
        <f t="shared" si="0"/>
        <v>0.49596001665972517</v>
      </c>
      <c r="D15">
        <f t="shared" si="9"/>
        <v>2.9021411464594378</v>
      </c>
      <c r="F15">
        <f t="shared" si="10"/>
        <v>1200</v>
      </c>
      <c r="G15">
        <f t="shared" si="1"/>
        <v>1.1623294908487352</v>
      </c>
      <c r="H15">
        <f t="shared" si="2"/>
        <v>1.1757600999583506</v>
      </c>
      <c r="I15">
        <f t="shared" si="11"/>
        <v>7.9011051715230947</v>
      </c>
      <c r="K15">
        <f t="shared" si="12"/>
        <v>1200</v>
      </c>
      <c r="L15">
        <f t="shared" si="3"/>
        <v>1.4504092402552637</v>
      </c>
      <c r="M15">
        <f t="shared" si="4"/>
        <v>1.1757600999583506</v>
      </c>
      <c r="N15">
        <f t="shared" si="13"/>
        <v>9.8593695154699663</v>
      </c>
      <c r="P15">
        <f t="shared" si="14"/>
        <v>1200</v>
      </c>
      <c r="Q15">
        <f t="shared" si="5"/>
        <v>1.6242113305926424</v>
      </c>
      <c r="R15">
        <f t="shared" si="6"/>
        <v>1.1757600999583506</v>
      </c>
      <c r="S15">
        <f t="shared" si="15"/>
        <v>11.04081471289282</v>
      </c>
    </row>
    <row r="16" spans="1:19" x14ac:dyDescent="0.3">
      <c r="A16">
        <f t="shared" si="7"/>
        <v>675</v>
      </c>
      <c r="B16">
        <f t="shared" si="8"/>
        <v>0.5157791893592335</v>
      </c>
      <c r="C16">
        <f t="shared" si="0"/>
        <v>0.42367763431903371</v>
      </c>
      <c r="D16">
        <f t="shared" si="9"/>
        <v>2.4791762522974996</v>
      </c>
      <c r="F16">
        <f t="shared" si="10"/>
        <v>1350</v>
      </c>
      <c r="G16">
        <f t="shared" si="1"/>
        <v>1.2040588900331204</v>
      </c>
      <c r="H16">
        <f t="shared" si="2"/>
        <v>1.2179716784673051</v>
      </c>
      <c r="I16">
        <f t="shared" si="11"/>
        <v>8.1847668821620836</v>
      </c>
      <c r="K16">
        <f t="shared" si="12"/>
        <v>1350</v>
      </c>
      <c r="L16">
        <f t="shared" si="3"/>
        <v>1.5024811412470704</v>
      </c>
      <c r="M16">
        <f t="shared" si="4"/>
        <v>1.2179716784673051</v>
      </c>
      <c r="N16">
        <f t="shared" si="13"/>
        <v>10.213335898889335</v>
      </c>
      <c r="P16">
        <f t="shared" si="14"/>
        <v>1350</v>
      </c>
      <c r="Q16">
        <f t="shared" si="5"/>
        <v>1.6825229913632995</v>
      </c>
      <c r="R16">
        <f t="shared" si="6"/>
        <v>1.2179716784673051</v>
      </c>
      <c r="S16">
        <f t="shared" si="15"/>
        <v>11.437196778479672</v>
      </c>
    </row>
    <row r="17" spans="1:19" x14ac:dyDescent="0.3">
      <c r="A17">
        <f t="shared" si="7"/>
        <v>750</v>
      </c>
      <c r="B17">
        <f t="shared" si="8"/>
        <v>0.41842887787535749</v>
      </c>
      <c r="C17">
        <f t="shared" si="0"/>
        <v>0.34371095376926281</v>
      </c>
      <c r="D17">
        <f t="shared" si="9"/>
        <v>2.0112462051693405</v>
      </c>
      <c r="F17">
        <f t="shared" si="10"/>
        <v>1500</v>
      </c>
      <c r="G17">
        <f t="shared" si="1"/>
        <v>1.2354125530611513</v>
      </c>
      <c r="H17">
        <f t="shared" si="2"/>
        <v>1.2496876301541024</v>
      </c>
      <c r="I17">
        <f t="shared" si="11"/>
        <v>8.3978980046599521</v>
      </c>
      <c r="K17">
        <f t="shared" si="12"/>
        <v>1500</v>
      </c>
      <c r="L17">
        <f t="shared" si="3"/>
        <v>1.5416057121452071</v>
      </c>
      <c r="M17">
        <f t="shared" si="4"/>
        <v>1.2496876301541024</v>
      </c>
      <c r="N17">
        <f t="shared" si="13"/>
        <v>10.479290907250315</v>
      </c>
      <c r="P17">
        <f t="shared" si="14"/>
        <v>1500</v>
      </c>
      <c r="Q17">
        <f t="shared" si="5"/>
        <v>1.726335847482545</v>
      </c>
      <c r="R17">
        <f t="shared" si="6"/>
        <v>1.2496876301541024</v>
      </c>
      <c r="S17">
        <f t="shared" si="15"/>
        <v>11.735021093175666</v>
      </c>
    </row>
    <row r="18" spans="1:19" x14ac:dyDescent="0.3">
      <c r="A18">
        <f t="shared" si="7"/>
        <v>825</v>
      </c>
      <c r="B18">
        <f t="shared" si="8"/>
        <v>0.30967032676446493</v>
      </c>
      <c r="C18">
        <f t="shared" si="0"/>
        <v>0.25437317784256563</v>
      </c>
      <c r="D18">
        <f t="shared" si="9"/>
        <v>1.4884806056433504</v>
      </c>
      <c r="F18">
        <f t="shared" si="10"/>
        <v>1650</v>
      </c>
      <c r="G18">
        <f t="shared" si="1"/>
        <v>1.2519437358658188</v>
      </c>
      <c r="H18">
        <f t="shared" si="2"/>
        <v>1.2664098292378174</v>
      </c>
      <c r="I18">
        <f t="shared" si="11"/>
        <v>8.510271144099077</v>
      </c>
      <c r="K18">
        <f t="shared" si="12"/>
        <v>1650</v>
      </c>
      <c r="L18">
        <f t="shared" si="3"/>
        <v>1.5622340971952418</v>
      </c>
      <c r="M18">
        <f t="shared" si="4"/>
        <v>1.2664098292378174</v>
      </c>
      <c r="N18">
        <f t="shared" si="13"/>
        <v>10.619515379813585</v>
      </c>
      <c r="P18">
        <f t="shared" si="14"/>
        <v>1650</v>
      </c>
      <c r="Q18">
        <f t="shared" si="5"/>
        <v>1.749436125528345</v>
      </c>
      <c r="R18">
        <f t="shared" si="6"/>
        <v>1.2664098292378174</v>
      </c>
      <c r="S18">
        <f t="shared" si="15"/>
        <v>11.892048620884715</v>
      </c>
    </row>
    <row r="19" spans="1:19" x14ac:dyDescent="0.3">
      <c r="A19">
        <f t="shared" si="7"/>
        <v>900</v>
      </c>
      <c r="B19">
        <f t="shared" si="8"/>
        <v>0.18745005289369238</v>
      </c>
      <c r="C19">
        <f t="shared" si="0"/>
        <v>0.15397750937109533</v>
      </c>
      <c r="D19">
        <f t="shared" si="9"/>
        <v>0.90100905428791878</v>
      </c>
      <c r="F19">
        <f t="shared" si="10"/>
        <v>1800</v>
      </c>
      <c r="G19">
        <f t="shared" si="1"/>
        <v>1.2492056943801142</v>
      </c>
      <c r="H19">
        <f t="shared" si="2"/>
        <v>1.263640149937526</v>
      </c>
      <c r="I19">
        <f t="shared" si="11"/>
        <v>8.4916589055618381</v>
      </c>
      <c r="K19">
        <f t="shared" si="12"/>
        <v>1800</v>
      </c>
      <c r="L19">
        <f t="shared" si="3"/>
        <v>1.5588174406427455</v>
      </c>
      <c r="M19">
        <f t="shared" si="4"/>
        <v>1.263640149937526</v>
      </c>
      <c r="N19">
        <f t="shared" si="13"/>
        <v>10.596290155839844</v>
      </c>
      <c r="P19">
        <f t="shared" si="14"/>
        <v>1800</v>
      </c>
      <c r="Q19">
        <f t="shared" si="5"/>
        <v>1.7456100520786673</v>
      </c>
      <c r="R19">
        <f t="shared" si="6"/>
        <v>1.263640149937526</v>
      </c>
      <c r="S19">
        <f t="shared" si="15"/>
        <v>11.866040325510738</v>
      </c>
    </row>
    <row r="20" spans="1:19" x14ac:dyDescent="0.3">
      <c r="A20">
        <f t="shared" si="7"/>
        <v>975</v>
      </c>
      <c r="B20">
        <f t="shared" si="8"/>
        <v>4.9714573130177332E-2</v>
      </c>
      <c r="C20">
        <f t="shared" si="0"/>
        <v>4.0837151187005455E-2</v>
      </c>
      <c r="D20">
        <f t="shared" si="9"/>
        <v>0.23896115167143778</v>
      </c>
      <c r="F20">
        <f t="shared" si="10"/>
        <v>1950</v>
      </c>
      <c r="G20">
        <f t="shared" si="1"/>
        <v>1.2227516845370281</v>
      </c>
      <c r="H20">
        <f t="shared" si="2"/>
        <v>1.236880466472303</v>
      </c>
      <c r="I20">
        <f t="shared" si="11"/>
        <v>8.3118338941306078</v>
      </c>
      <c r="K20">
        <f t="shared" si="12"/>
        <v>1950</v>
      </c>
      <c r="L20">
        <f t="shared" si="3"/>
        <v>1.525806886733287</v>
      </c>
      <c r="M20">
        <f t="shared" si="4"/>
        <v>1.236880466472303</v>
      </c>
      <c r="N20">
        <f t="shared" si="13"/>
        <v>10.371896074589774</v>
      </c>
      <c r="P20">
        <f t="shared" si="14"/>
        <v>1950</v>
      </c>
      <c r="Q20">
        <f t="shared" si="5"/>
        <v>1.7086438537114772</v>
      </c>
      <c r="R20">
        <f t="shared" si="6"/>
        <v>1.236880466472303</v>
      </c>
      <c r="S20">
        <f t="shared" si="15"/>
        <v>11.614757170957651</v>
      </c>
    </row>
    <row r="21" spans="1:19" x14ac:dyDescent="0.3">
      <c r="A21">
        <f t="shared" si="7"/>
        <v>1050</v>
      </c>
      <c r="B21">
        <f t="shared" si="8"/>
        <v>0</v>
      </c>
      <c r="C21">
        <f t="shared" si="0"/>
        <v>0</v>
      </c>
      <c r="D21">
        <f t="shared" si="9"/>
        <v>0</v>
      </c>
      <c r="F21">
        <f t="shared" si="10"/>
        <v>2100</v>
      </c>
      <c r="G21">
        <f t="shared" si="1"/>
        <v>1.1681349622695525</v>
      </c>
      <c r="H21">
        <f t="shared" si="2"/>
        <v>1.1816326530612247</v>
      </c>
      <c r="I21">
        <f t="shared" si="11"/>
        <v>7.9405687148877702</v>
      </c>
      <c r="K21">
        <f t="shared" si="12"/>
        <v>2100</v>
      </c>
      <c r="L21">
        <f t="shared" si="3"/>
        <v>1.457653579712437</v>
      </c>
      <c r="M21">
        <f t="shared" si="4"/>
        <v>1.1816326530612247</v>
      </c>
      <c r="N21">
        <f t="shared" si="13"/>
        <v>9.9086139753240694</v>
      </c>
      <c r="P21">
        <f t="shared" si="14"/>
        <v>2100</v>
      </c>
      <c r="Q21">
        <f t="shared" si="5"/>
        <v>1.6323237570047422</v>
      </c>
      <c r="R21">
        <f t="shared" si="6"/>
        <v>1.1816326530612247</v>
      </c>
      <c r="S21">
        <f t="shared" si="15"/>
        <v>11.095960121129375</v>
      </c>
    </row>
    <row r="22" spans="1:19" x14ac:dyDescent="0.3">
      <c r="A22">
        <f t="shared" si="7"/>
        <v>1125</v>
      </c>
      <c r="B22">
        <f t="shared" si="8"/>
        <v>0</v>
      </c>
      <c r="C22">
        <f t="shared" si="0"/>
        <v>0</v>
      </c>
      <c r="D22">
        <f t="shared" si="9"/>
        <v>0</v>
      </c>
      <c r="F22">
        <f t="shared" si="10"/>
        <v>2250</v>
      </c>
      <c r="G22">
        <f t="shared" si="1"/>
        <v>1.0809087835106774</v>
      </c>
      <c r="H22">
        <f t="shared" si="2"/>
        <v>1.0933985839233653</v>
      </c>
      <c r="I22">
        <f t="shared" si="11"/>
        <v>7.3476359729156941</v>
      </c>
      <c r="K22">
        <f t="shared" si="12"/>
        <v>2250</v>
      </c>
      <c r="L22">
        <f t="shared" si="3"/>
        <v>1.3488086638257639</v>
      </c>
      <c r="M22">
        <f t="shared" si="4"/>
        <v>1.0933985839233653</v>
      </c>
      <c r="N22">
        <f t="shared" si="13"/>
        <v>9.1687246973034124</v>
      </c>
      <c r="P22">
        <f t="shared" si="14"/>
        <v>2250</v>
      </c>
      <c r="Q22">
        <f t="shared" si="5"/>
        <v>1.5104359885364278</v>
      </c>
      <c r="R22">
        <f t="shared" si="6"/>
        <v>1.0933985839233653</v>
      </c>
      <c r="S22">
        <f t="shared" si="15"/>
        <v>10.267410139929819</v>
      </c>
    </row>
    <row r="23" spans="1:19" x14ac:dyDescent="0.3">
      <c r="A23">
        <f t="shared" si="7"/>
        <v>1200</v>
      </c>
      <c r="B23">
        <f t="shared" si="8"/>
        <v>0</v>
      </c>
      <c r="C23">
        <f t="shared" si="0"/>
        <v>0</v>
      </c>
      <c r="D23">
        <f t="shared" si="9"/>
        <v>0</v>
      </c>
      <c r="F23">
        <f t="shared" si="10"/>
        <v>2400</v>
      </c>
      <c r="G23">
        <f t="shared" si="1"/>
        <v>0.95662640419339373</v>
      </c>
      <c r="H23">
        <f t="shared" si="2"/>
        <v>0.96768013327780067</v>
      </c>
      <c r="I23">
        <f t="shared" si="11"/>
        <v>6.5028082732967603</v>
      </c>
      <c r="K23">
        <f t="shared" si="12"/>
        <v>2400</v>
      </c>
      <c r="L23">
        <f t="shared" si="3"/>
        <v>1.1937232833188376</v>
      </c>
      <c r="M23">
        <f t="shared" si="4"/>
        <v>0.96768013327780067</v>
      </c>
      <c r="N23">
        <f t="shared" si="13"/>
        <v>8.1145090797884922</v>
      </c>
      <c r="P23">
        <f t="shared" si="14"/>
        <v>2400</v>
      </c>
      <c r="Q23">
        <f t="shared" si="5"/>
        <v>1.3367667748845005</v>
      </c>
      <c r="R23">
        <f t="shared" si="6"/>
        <v>0.96768013327780067</v>
      </c>
      <c r="S23">
        <f t="shared" si="15"/>
        <v>9.0868681912629015</v>
      </c>
    </row>
    <row r="24" spans="1:19" x14ac:dyDescent="0.3">
      <c r="A24">
        <f t="shared" si="7"/>
        <v>1275</v>
      </c>
      <c r="B24">
        <f t="shared" si="8"/>
        <v>0</v>
      </c>
      <c r="C24">
        <f t="shared" si="0"/>
        <v>0</v>
      </c>
      <c r="D24">
        <f t="shared" si="9"/>
        <v>0</v>
      </c>
      <c r="F24">
        <f t="shared" si="10"/>
        <v>2550</v>
      </c>
      <c r="G24">
        <f t="shared" si="1"/>
        <v>0.79084108025069388</v>
      </c>
      <c r="H24">
        <f t="shared" si="2"/>
        <v>0.79997917534360707</v>
      </c>
      <c r="I24">
        <f t="shared" si="11"/>
        <v>5.3758582211133508</v>
      </c>
      <c r="K24">
        <f t="shared" si="12"/>
        <v>2550</v>
      </c>
      <c r="L24">
        <f t="shared" si="3"/>
        <v>0.9868485824372295</v>
      </c>
      <c r="M24">
        <f t="shared" si="4"/>
        <v>0.79997917534360707</v>
      </c>
      <c r="N24">
        <f t="shared" si="13"/>
        <v>6.7082479620400086</v>
      </c>
      <c r="P24">
        <f t="shared" si="14"/>
        <v>2550</v>
      </c>
      <c r="Q24">
        <f t="shared" si="5"/>
        <v>1.1051023426269284</v>
      </c>
      <c r="R24">
        <f t="shared" si="6"/>
        <v>0.79997917534360707</v>
      </c>
      <c r="S24">
        <f t="shared" si="15"/>
        <v>7.5120952390325506</v>
      </c>
    </row>
    <row r="25" spans="1:19" x14ac:dyDescent="0.3">
      <c r="A25">
        <f t="shared" si="7"/>
        <v>1350</v>
      </c>
      <c r="B25">
        <f t="shared" si="8"/>
        <v>0</v>
      </c>
      <c r="C25">
        <f t="shared" si="0"/>
        <v>0</v>
      </c>
      <c r="D25">
        <f t="shared" si="9"/>
        <v>0</v>
      </c>
      <c r="F25">
        <f t="shared" si="10"/>
        <v>2700</v>
      </c>
      <c r="G25">
        <f t="shared" si="1"/>
        <v>0.57910606761556693</v>
      </c>
      <c r="H25">
        <f t="shared" si="2"/>
        <v>0.58579758433985818</v>
      </c>
      <c r="I25">
        <f t="shared" si="11"/>
        <v>3.9365584214478315</v>
      </c>
      <c r="K25">
        <f t="shared" si="12"/>
        <v>2700</v>
      </c>
      <c r="L25">
        <f t="shared" si="3"/>
        <v>0.72263570542650646</v>
      </c>
      <c r="M25">
        <f t="shared" si="4"/>
        <v>0.58579758433985818</v>
      </c>
      <c r="N25">
        <f t="shared" si="13"/>
        <v>4.9122221833186339</v>
      </c>
      <c r="P25">
        <f t="shared" si="14"/>
        <v>2700</v>
      </c>
      <c r="Q25">
        <f t="shared" si="5"/>
        <v>0.80922891834167587</v>
      </c>
      <c r="R25">
        <f t="shared" si="6"/>
        <v>0.58579758433985818</v>
      </c>
      <c r="S25">
        <f t="shared" si="15"/>
        <v>5.5008522471426655</v>
      </c>
    </row>
    <row r="26" spans="1:19" x14ac:dyDescent="0.3">
      <c r="A26">
        <f t="shared" si="7"/>
        <v>1425</v>
      </c>
      <c r="B26">
        <f t="shared" si="8"/>
        <v>0</v>
      </c>
      <c r="C26">
        <f t="shared" si="0"/>
        <v>0</v>
      </c>
      <c r="D26">
        <f t="shared" si="9"/>
        <v>0</v>
      </c>
      <c r="F26">
        <f t="shared" si="10"/>
        <v>2850</v>
      </c>
      <c r="G26">
        <f t="shared" si="1"/>
        <v>0.31697462222100581</v>
      </c>
      <c r="H26">
        <f t="shared" si="2"/>
        <v>0.32063723448563125</v>
      </c>
      <c r="I26">
        <f t="shared" si="11"/>
        <v>2.1546814793825928</v>
      </c>
      <c r="K26">
        <f t="shared" si="12"/>
        <v>2850</v>
      </c>
      <c r="L26">
        <f t="shared" si="3"/>
        <v>0.3955357965322408</v>
      </c>
      <c r="M26">
        <f t="shared" si="4"/>
        <v>0.32063723448563125</v>
      </c>
      <c r="N26">
        <f t="shared" si="13"/>
        <v>2.6887125828850729</v>
      </c>
      <c r="P26">
        <f t="shared" si="14"/>
        <v>2850</v>
      </c>
      <c r="Q26">
        <f t="shared" si="5"/>
        <v>0.44293272860671168</v>
      </c>
      <c r="R26">
        <f t="shared" si="6"/>
        <v>0.32063723448563125</v>
      </c>
      <c r="S26">
        <f t="shared" si="15"/>
        <v>3.0109001794971819</v>
      </c>
    </row>
    <row r="27" spans="1:19" x14ac:dyDescent="0.3">
      <c r="A27">
        <f t="shared" si="7"/>
        <v>1500</v>
      </c>
      <c r="B27">
        <f t="shared" si="8"/>
        <v>0</v>
      </c>
      <c r="C27">
        <f t="shared" si="0"/>
        <v>0</v>
      </c>
      <c r="D27">
        <f t="shared" si="9"/>
        <v>0</v>
      </c>
      <c r="F27">
        <f t="shared" si="10"/>
        <v>3000</v>
      </c>
      <c r="G27">
        <f t="shared" si="1"/>
        <v>0</v>
      </c>
      <c r="H27">
        <f t="shared" si="2"/>
        <v>0</v>
      </c>
      <c r="I27">
        <f t="shared" si="11"/>
        <v>0</v>
      </c>
      <c r="K27">
        <f t="shared" si="12"/>
        <v>3000</v>
      </c>
      <c r="L27">
        <f t="shared" si="3"/>
        <v>0</v>
      </c>
      <c r="M27">
        <f t="shared" si="4"/>
        <v>0</v>
      </c>
      <c r="N27">
        <f t="shared" si="13"/>
        <v>0</v>
      </c>
      <c r="P27">
        <f t="shared" si="14"/>
        <v>3000</v>
      </c>
      <c r="Q27">
        <f t="shared" si="5"/>
        <v>0</v>
      </c>
      <c r="R27">
        <f t="shared" si="6"/>
        <v>0</v>
      </c>
      <c r="S27">
        <f t="shared" si="15"/>
        <v>0</v>
      </c>
    </row>
    <row r="31" spans="1:19" x14ac:dyDescent="0.3">
      <c r="A31" t="s">
        <v>19</v>
      </c>
      <c r="B31" t="s">
        <v>1</v>
      </c>
      <c r="C31" t="s">
        <v>4</v>
      </c>
      <c r="D31" t="s">
        <v>3</v>
      </c>
      <c r="F31" t="s">
        <v>20</v>
      </c>
      <c r="G31" t="s">
        <v>1</v>
      </c>
      <c r="H31" t="s">
        <v>4</v>
      </c>
      <c r="I31" t="s">
        <v>3</v>
      </c>
      <c r="K31" t="s">
        <v>20</v>
      </c>
      <c r="L31" t="s">
        <v>1</v>
      </c>
      <c r="M31" t="s">
        <v>4</v>
      </c>
      <c r="N31" t="s">
        <v>3</v>
      </c>
      <c r="P31" t="s">
        <v>20</v>
      </c>
      <c r="Q31" t="s">
        <v>1</v>
      </c>
      <c r="R31" t="s">
        <v>4</v>
      </c>
      <c r="S31" t="s">
        <v>3</v>
      </c>
    </row>
    <row r="32" spans="1:19" x14ac:dyDescent="0.3">
      <c r="A32" t="s">
        <v>12</v>
      </c>
      <c r="B32">
        <v>2000</v>
      </c>
      <c r="C32">
        <f>B32*1.5/20</f>
        <v>150</v>
      </c>
      <c r="D32">
        <f>[1]Sheet1!$V$13</f>
        <v>1.0706378260240621</v>
      </c>
      <c r="F32" t="s">
        <v>12</v>
      </c>
      <c r="G32">
        <v>2000</v>
      </c>
      <c r="H32">
        <f>G32*1.5/20</f>
        <v>150</v>
      </c>
      <c r="I32">
        <f>[1]Sheet1!$V$14</f>
        <v>0.9396010660128562</v>
      </c>
      <c r="K32" t="s">
        <v>21</v>
      </c>
      <c r="L32">
        <v>2000</v>
      </c>
      <c r="M32">
        <f>L32*1.5/20</f>
        <v>150</v>
      </c>
      <c r="N32">
        <f>[1]Sheet1!$V$15</f>
        <v>1.1040213952312201</v>
      </c>
      <c r="P32" t="s">
        <v>22</v>
      </c>
      <c r="Q32">
        <v>2000</v>
      </c>
      <c r="R32">
        <f>Q32*1.5/20</f>
        <v>150</v>
      </c>
      <c r="S32">
        <f>[1]Sheet1!$V$16</f>
        <v>1.1473936643295894</v>
      </c>
    </row>
    <row r="33" spans="1:19" x14ac:dyDescent="0.3">
      <c r="A33" t="s">
        <v>0</v>
      </c>
      <c r="B33" t="s">
        <v>15</v>
      </c>
      <c r="C33" t="s">
        <v>26</v>
      </c>
      <c r="D33" t="s">
        <v>2</v>
      </c>
      <c r="F33" t="s">
        <v>0</v>
      </c>
      <c r="G33" t="s">
        <v>15</v>
      </c>
      <c r="H33" t="s">
        <v>26</v>
      </c>
      <c r="I33" t="s">
        <v>2</v>
      </c>
      <c r="K33" t="s">
        <v>0</v>
      </c>
      <c r="L33" t="s">
        <v>15</v>
      </c>
      <c r="M33" t="s">
        <v>26</v>
      </c>
      <c r="N33" t="s">
        <v>2</v>
      </c>
      <c r="P33" t="s">
        <v>0</v>
      </c>
      <c r="Q33" t="s">
        <v>15</v>
      </c>
      <c r="R33" t="s">
        <v>26</v>
      </c>
      <c r="S33" t="s">
        <v>2</v>
      </c>
    </row>
    <row r="34" spans="1:19" x14ac:dyDescent="0.3">
      <c r="A34">
        <f>[1]Sheet1!$L$13*1000</f>
        <v>65255.394579398511</v>
      </c>
      <c r="B34">
        <f>[1]Sheet1!$R$13</f>
        <v>103.40136054421768</v>
      </c>
      <c r="C34">
        <f>[1]Sheet1!$P$13</f>
        <v>1.358543902824175</v>
      </c>
      <c r="D34">
        <v>3000</v>
      </c>
      <c r="F34">
        <f>[1]Sheet1!$L$14*1000</f>
        <v>65255.394579398511</v>
      </c>
      <c r="G34">
        <f>[1]Sheet1!$R$14</f>
        <v>103.40136054421768</v>
      </c>
      <c r="H34">
        <f>[1]Sheet1!$P$14</f>
        <v>1.358543902824175</v>
      </c>
      <c r="I34">
        <v>3000</v>
      </c>
      <c r="K34">
        <f>[1]Sheet1!$L$15*1000</f>
        <v>75619.748319684717</v>
      </c>
      <c r="L34">
        <f>[1]Sheet1!$R$15</f>
        <v>122.44897959183673</v>
      </c>
      <c r="M34">
        <f>[1]Sheet1!$P$15</f>
        <v>1.5957373815105271</v>
      </c>
      <c r="N34">
        <v>3000</v>
      </c>
      <c r="P34">
        <f>[1]Sheet1!$L$16*1000</f>
        <v>79178.324711199282</v>
      </c>
      <c r="Q34">
        <f>[1]Sheet1!$R$16</f>
        <v>115.19274376417233</v>
      </c>
      <c r="R34">
        <f>[1]Sheet1!$P$16</f>
        <v>1.6282191104448664</v>
      </c>
      <c r="S34">
        <v>3000</v>
      </c>
    </row>
    <row r="36" spans="1:19" x14ac:dyDescent="0.3">
      <c r="A36" t="s">
        <v>33</v>
      </c>
      <c r="B36" t="s">
        <v>34</v>
      </c>
      <c r="C36" t="s">
        <v>35</v>
      </c>
      <c r="D36" t="s">
        <v>36</v>
      </c>
      <c r="F36" t="s">
        <v>33</v>
      </c>
      <c r="G36" t="s">
        <v>34</v>
      </c>
      <c r="H36" t="s">
        <v>35</v>
      </c>
      <c r="I36" t="s">
        <v>36</v>
      </c>
      <c r="K36" t="s">
        <v>33</v>
      </c>
      <c r="L36" t="s">
        <v>34</v>
      </c>
      <c r="M36" t="s">
        <v>35</v>
      </c>
      <c r="N36" t="s">
        <v>36</v>
      </c>
      <c r="P36" t="s">
        <v>33</v>
      </c>
      <c r="Q36" t="s">
        <v>34</v>
      </c>
      <c r="R36" t="s">
        <v>35</v>
      </c>
      <c r="S36" t="s">
        <v>36</v>
      </c>
    </row>
    <row r="37" spans="1:19" x14ac:dyDescent="0.3">
      <c r="A37">
        <v>0</v>
      </c>
      <c r="B37">
        <f t="shared" ref="B37:B57" si="16">D37/SQRT(B$32)/0.152</f>
        <v>1.5450872355692242</v>
      </c>
      <c r="C37">
        <f t="shared" ref="C37:C57" si="17">(1+(A37/1225)^2)*MAX(1-A37/D$34, 0)</f>
        <v>1</v>
      </c>
      <c r="D37">
        <f>D32*9.81</f>
        <v>10.50295707329605</v>
      </c>
      <c r="F37">
        <v>0</v>
      </c>
      <c r="G37">
        <f t="shared" ref="G37:G57" si="18">I37/SQRT(G$32)/0.152</f>
        <v>1.3559819934767299</v>
      </c>
      <c r="H37">
        <f t="shared" ref="H37:H57" si="19">(1+(F37/1225)^2)*MAX(1-F37/I$34, 0)</f>
        <v>1</v>
      </c>
      <c r="I37">
        <f>I32*9.81</f>
        <v>9.2174864575861193</v>
      </c>
      <c r="K37">
        <v>0</v>
      </c>
      <c r="L37">
        <f t="shared" ref="L37:L57" si="20">N37/SQRT(L$32)/0.152</f>
        <v>1.5932646167582225</v>
      </c>
      <c r="M37">
        <f t="shared" ref="M37:M57" si="21">(1+(K37/1225)^2)*MAX(1-K37/N$34, 0)</f>
        <v>1</v>
      </c>
      <c r="N37">
        <f>N32*9.81</f>
        <v>10.83044988721827</v>
      </c>
      <c r="P37">
        <v>0</v>
      </c>
      <c r="Q37">
        <f t="shared" ref="Q37:Q57" si="22">S37/SQRT(Q$32)/0.152</f>
        <v>1.655857155273724</v>
      </c>
      <c r="R37">
        <f t="shared" ref="R37:R57" si="23">(1+(P37/1225)^2)*MAX(1-P37/S$34, 0)</f>
        <v>1</v>
      </c>
      <c r="S37">
        <f>S32*9.81</f>
        <v>11.255931847073272</v>
      </c>
    </row>
    <row r="38" spans="1:19" x14ac:dyDescent="0.3">
      <c r="A38">
        <f t="shared" ref="A38:A57" si="24">A37+C$32</f>
        <v>150</v>
      </c>
      <c r="B38">
        <f t="shared" si="16"/>
        <v>1.4898411967630529</v>
      </c>
      <c r="C38">
        <f t="shared" si="17"/>
        <v>0.96424406497292792</v>
      </c>
      <c r="D38">
        <f t="shared" ref="D38:D57" si="25">D$37*C38</f>
        <v>10.12741402259115</v>
      </c>
      <c r="F38">
        <f t="shared" ref="F38:F57" si="26">F37+H$32</f>
        <v>150</v>
      </c>
      <c r="G38">
        <f t="shared" si="18"/>
        <v>1.3074975894200962</v>
      </c>
      <c r="H38">
        <f t="shared" si="19"/>
        <v>0.96424406497292792</v>
      </c>
      <c r="I38">
        <f t="shared" ref="I38:I57" si="27">I$37*H38</f>
        <v>8.8879066106957527</v>
      </c>
      <c r="K38">
        <f t="shared" ref="K38:K57" si="28">K37+M$32</f>
        <v>150</v>
      </c>
      <c r="L38">
        <f t="shared" si="20"/>
        <v>1.5362959506404827</v>
      </c>
      <c r="M38">
        <f t="shared" si="21"/>
        <v>0.96424406497292792</v>
      </c>
      <c r="N38">
        <f t="shared" ref="N38:N57" si="29">N$37*M38</f>
        <v>10.443197024736934</v>
      </c>
      <c r="P38">
        <f t="shared" ref="P38:P57" si="30">P37+R$32</f>
        <v>150</v>
      </c>
      <c r="Q38">
        <f t="shared" si="22"/>
        <v>1.5966504344156442</v>
      </c>
      <c r="R38">
        <f t="shared" si="23"/>
        <v>0.96424406497292792</v>
      </c>
      <c r="S38">
        <f t="shared" ref="S38:S57" si="31">S$37*R38</f>
        <v>10.853465479280169</v>
      </c>
    </row>
    <row r="39" spans="1:19" x14ac:dyDescent="0.3">
      <c r="A39">
        <f t="shared" si="24"/>
        <v>300</v>
      </c>
      <c r="B39">
        <f t="shared" si="16"/>
        <v>1.4739784727493996</v>
      </c>
      <c r="C39">
        <f t="shared" si="17"/>
        <v>0.95397750937109538</v>
      </c>
      <c r="D39">
        <f t="shared" si="25"/>
        <v>10.019584829814496</v>
      </c>
      <c r="F39">
        <f t="shared" si="26"/>
        <v>300</v>
      </c>
      <c r="G39">
        <f t="shared" si="18"/>
        <v>1.2935763248889838</v>
      </c>
      <c r="H39">
        <f t="shared" si="19"/>
        <v>0.95397750937109538</v>
      </c>
      <c r="I39">
        <f t="shared" si="27"/>
        <v>8.7932747734698076</v>
      </c>
      <c r="K39">
        <f t="shared" si="28"/>
        <v>300</v>
      </c>
      <c r="L39">
        <f t="shared" si="20"/>
        <v>1.5199386108641018</v>
      </c>
      <c r="M39">
        <f t="shared" si="21"/>
        <v>0.95397750937109538</v>
      </c>
      <c r="N39">
        <f t="shared" si="29"/>
        <v>10.332005608776946</v>
      </c>
      <c r="P39">
        <f t="shared" si="30"/>
        <v>300</v>
      </c>
      <c r="Q39">
        <f t="shared" si="22"/>
        <v>1.5796504848623345</v>
      </c>
      <c r="R39">
        <f t="shared" si="23"/>
        <v>0.95397750937109538</v>
      </c>
      <c r="S39">
        <f t="shared" si="31"/>
        <v>10.737905829121754</v>
      </c>
    </row>
    <row r="40" spans="1:19" x14ac:dyDescent="0.3">
      <c r="A40">
        <f t="shared" si="24"/>
        <v>450</v>
      </c>
      <c r="B40">
        <f t="shared" si="16"/>
        <v>1.4905490668001731</v>
      </c>
      <c r="C40">
        <f t="shared" si="17"/>
        <v>0.96470220741357771</v>
      </c>
      <c r="D40">
        <f t="shared" si="25"/>
        <v>10.132225872978749</v>
      </c>
      <c r="F40">
        <f t="shared" si="26"/>
        <v>450</v>
      </c>
      <c r="G40">
        <f t="shared" si="18"/>
        <v>1.3081188223200648</v>
      </c>
      <c r="H40">
        <f t="shared" si="19"/>
        <v>0.96470220741357771</v>
      </c>
      <c r="I40">
        <f t="shared" si="27"/>
        <v>8.8921295324380889</v>
      </c>
      <c r="K40">
        <f t="shared" si="28"/>
        <v>450</v>
      </c>
      <c r="L40">
        <f t="shared" si="20"/>
        <v>1.5370258927806051</v>
      </c>
      <c r="M40">
        <f t="shared" si="21"/>
        <v>0.96470220741357771</v>
      </c>
      <c r="N40">
        <f t="shared" si="29"/>
        <v>10.448158913481599</v>
      </c>
      <c r="P40">
        <f t="shared" si="30"/>
        <v>450</v>
      </c>
      <c r="Q40">
        <f t="shared" si="22"/>
        <v>1.5974090528541285</v>
      </c>
      <c r="R40">
        <f t="shared" si="23"/>
        <v>0.96470220741357771</v>
      </c>
      <c r="S40">
        <f t="shared" si="31"/>
        <v>10.858622299368374</v>
      </c>
    </row>
    <row r="41" spans="1:19" x14ac:dyDescent="0.3">
      <c r="A41">
        <f t="shared" si="24"/>
        <v>600</v>
      </c>
      <c r="B41">
        <f t="shared" si="16"/>
        <v>1.5326029821872824</v>
      </c>
      <c r="C41">
        <f t="shared" si="17"/>
        <v>0.99192003331945033</v>
      </c>
      <c r="D41">
        <f t="shared" si="25"/>
        <v>10.418093530096575</v>
      </c>
      <c r="F41">
        <f t="shared" si="26"/>
        <v>600</v>
      </c>
      <c r="G41">
        <f t="shared" si="18"/>
        <v>1.3450257041500124</v>
      </c>
      <c r="H41">
        <f t="shared" si="19"/>
        <v>0.99192003331945033</v>
      </c>
      <c r="I41">
        <f t="shared" si="27"/>
        <v>9.1430094741304053</v>
      </c>
      <c r="K41">
        <f t="shared" si="28"/>
        <v>600</v>
      </c>
      <c r="L41">
        <f t="shared" si="20"/>
        <v>1.5803910917415174</v>
      </c>
      <c r="M41">
        <f t="shared" si="21"/>
        <v>0.99192003331945033</v>
      </c>
      <c r="N41">
        <f t="shared" si="29"/>
        <v>10.742940212994183</v>
      </c>
      <c r="P41">
        <f t="shared" si="30"/>
        <v>600</v>
      </c>
      <c r="Q41">
        <f t="shared" si="22"/>
        <v>1.6424778846313626</v>
      </c>
      <c r="R41">
        <f t="shared" si="23"/>
        <v>0.99192003331945033</v>
      </c>
      <c r="S41">
        <f t="shared" si="31"/>
        <v>11.164984292790383</v>
      </c>
    </row>
    <row r="42" spans="1:19" x14ac:dyDescent="0.3">
      <c r="A42">
        <f t="shared" si="24"/>
        <v>750</v>
      </c>
      <c r="B42">
        <f t="shared" si="16"/>
        <v>1.5931902221826351</v>
      </c>
      <c r="C42">
        <f t="shared" si="17"/>
        <v>1.0311328613077884</v>
      </c>
      <c r="D42">
        <f t="shared" si="25"/>
        <v>10.829944179180631</v>
      </c>
      <c r="F42">
        <f t="shared" si="26"/>
        <v>750</v>
      </c>
      <c r="G42">
        <f t="shared" si="18"/>
        <v>1.3981975928154993</v>
      </c>
      <c r="H42">
        <f t="shared" si="19"/>
        <v>1.0311328613077884</v>
      </c>
      <c r="I42">
        <f t="shared" si="27"/>
        <v>9.5044531850765654</v>
      </c>
      <c r="K42">
        <f t="shared" si="28"/>
        <v>750</v>
      </c>
      <c r="L42">
        <f t="shared" si="20"/>
        <v>1.6428675030983628</v>
      </c>
      <c r="M42">
        <f t="shared" si="21"/>
        <v>1.0311328613077884</v>
      </c>
      <c r="N42">
        <f t="shared" si="29"/>
        <v>11.167632781457989</v>
      </c>
      <c r="P42">
        <f t="shared" si="30"/>
        <v>750</v>
      </c>
      <c r="Q42">
        <f t="shared" si="22"/>
        <v>1.7074087264343698</v>
      </c>
      <c r="R42">
        <f t="shared" si="23"/>
        <v>1.0311328613077884</v>
      </c>
      <c r="S42">
        <f t="shared" si="31"/>
        <v>11.606361212158122</v>
      </c>
    </row>
    <row r="43" spans="1:19" x14ac:dyDescent="0.3">
      <c r="A43">
        <f t="shared" si="24"/>
        <v>900</v>
      </c>
      <c r="B43">
        <f t="shared" si="16"/>
        <v>1.6653607900581406</v>
      </c>
      <c r="C43">
        <f t="shared" si="17"/>
        <v>1.0778425655976676</v>
      </c>
      <c r="D43">
        <f t="shared" si="25"/>
        <v>11.320534198243585</v>
      </c>
      <c r="F43">
        <f t="shared" si="26"/>
        <v>900</v>
      </c>
      <c r="G43">
        <f t="shared" si="18"/>
        <v>1.4615351107531984</v>
      </c>
      <c r="H43">
        <f t="shared" si="19"/>
        <v>1.0778425655976676</v>
      </c>
      <c r="I43">
        <f t="shared" si="27"/>
        <v>9.9349992518063797</v>
      </c>
      <c r="K43">
        <f t="shared" si="28"/>
        <v>900</v>
      </c>
      <c r="L43">
        <f t="shared" si="20"/>
        <v>1.7172884222026672</v>
      </c>
      <c r="M43">
        <f t="shared" si="21"/>
        <v>1.0778425655976676</v>
      </c>
      <c r="N43">
        <f t="shared" si="29"/>
        <v>11.67351989301631</v>
      </c>
      <c r="P43">
        <f t="shared" si="30"/>
        <v>900</v>
      </c>
      <c r="Q43">
        <f t="shared" si="22"/>
        <v>1.7847533245034859</v>
      </c>
      <c r="R43">
        <f t="shared" si="23"/>
        <v>1.0778425655976676</v>
      </c>
      <c r="S43">
        <f t="shared" si="31"/>
        <v>12.132122460241948</v>
      </c>
    </row>
    <row r="44" spans="1:19" x14ac:dyDescent="0.3">
      <c r="A44">
        <f t="shared" si="24"/>
        <v>1050</v>
      </c>
      <c r="B44">
        <f t="shared" si="16"/>
        <v>1.742164689085707</v>
      </c>
      <c r="C44">
        <f t="shared" si="17"/>
        <v>1.1275510204081634</v>
      </c>
      <c r="D44">
        <f t="shared" si="25"/>
        <v>11.842619965298098</v>
      </c>
      <c r="F44">
        <f t="shared" si="26"/>
        <v>1050</v>
      </c>
      <c r="G44">
        <f t="shared" si="18"/>
        <v>1.5289388803997823</v>
      </c>
      <c r="H44">
        <f t="shared" si="19"/>
        <v>1.1275510204081634</v>
      </c>
      <c r="I44">
        <f t="shared" si="27"/>
        <v>10.393186260849657</v>
      </c>
      <c r="K44">
        <f t="shared" si="28"/>
        <v>1050</v>
      </c>
      <c r="L44">
        <f t="shared" si="20"/>
        <v>1.7964871444059551</v>
      </c>
      <c r="M44">
        <f t="shared" si="21"/>
        <v>1.1275510204081634</v>
      </c>
      <c r="N44">
        <f t="shared" si="29"/>
        <v>12.211884821812438</v>
      </c>
      <c r="P44">
        <f t="shared" si="30"/>
        <v>1050</v>
      </c>
      <c r="Q44">
        <f t="shared" si="22"/>
        <v>1.8670634250790461</v>
      </c>
      <c r="R44">
        <f t="shared" si="23"/>
        <v>1.1275510204081634</v>
      </c>
      <c r="S44">
        <f t="shared" si="31"/>
        <v>12.691637439812212</v>
      </c>
    </row>
    <row r="45" spans="1:19" x14ac:dyDescent="0.3">
      <c r="A45">
        <f t="shared" si="24"/>
        <v>1200</v>
      </c>
      <c r="B45">
        <f t="shared" si="16"/>
        <v>1.8166519225372428</v>
      </c>
      <c r="C45">
        <f t="shared" si="17"/>
        <v>1.1757600999583506</v>
      </c>
      <c r="D45">
        <f t="shared" si="25"/>
        <v>12.34895785835683</v>
      </c>
      <c r="F45">
        <f t="shared" si="26"/>
        <v>1200</v>
      </c>
      <c r="G45">
        <f t="shared" si="18"/>
        <v>1.5943095241919236</v>
      </c>
      <c r="H45">
        <f t="shared" si="19"/>
        <v>1.1757600999583506</v>
      </c>
      <c r="I45">
        <f t="shared" si="27"/>
        <v>10.837552798736199</v>
      </c>
      <c r="K45">
        <f t="shared" si="28"/>
        <v>1200</v>
      </c>
      <c r="L45">
        <f t="shared" si="20"/>
        <v>1.8732969650597509</v>
      </c>
      <c r="M45">
        <f t="shared" si="21"/>
        <v>1.1757600999583506</v>
      </c>
      <c r="N45">
        <f t="shared" si="29"/>
        <v>12.73401084198966</v>
      </c>
      <c r="P45">
        <f t="shared" si="30"/>
        <v>1200</v>
      </c>
      <c r="Q45">
        <f t="shared" si="22"/>
        <v>1.9468907744013835</v>
      </c>
      <c r="R45">
        <f t="shared" si="23"/>
        <v>1.1757600999583506</v>
      </c>
      <c r="S45">
        <f t="shared" si="31"/>
        <v>13.234275553639252</v>
      </c>
    </row>
    <row r="46" spans="1:19" x14ac:dyDescent="0.3">
      <c r="A46">
        <f t="shared" si="24"/>
        <v>1350</v>
      </c>
      <c r="B46">
        <f t="shared" si="16"/>
        <v>1.8818724936846565</v>
      </c>
      <c r="C46">
        <f t="shared" si="17"/>
        <v>1.2179716784673051</v>
      </c>
      <c r="D46">
        <f t="shared" si="25"/>
        <v>12.792304255432445</v>
      </c>
      <c r="F46">
        <f t="shared" si="26"/>
        <v>1350</v>
      </c>
      <c r="G46">
        <f t="shared" si="18"/>
        <v>1.6515476645662952</v>
      </c>
      <c r="H46">
        <f t="shared" si="19"/>
        <v>1.2179716784673051</v>
      </c>
      <c r="I46">
        <f t="shared" si="27"/>
        <v>11.226637451995821</v>
      </c>
      <c r="K46">
        <f t="shared" si="28"/>
        <v>1350</v>
      </c>
      <c r="L46">
        <f t="shared" si="20"/>
        <v>1.9405511795155799</v>
      </c>
      <c r="M46">
        <f t="shared" si="21"/>
        <v>1.2179716784673051</v>
      </c>
      <c r="N46">
        <f t="shared" si="29"/>
        <v>13.191181227691272</v>
      </c>
      <c r="P46">
        <f t="shared" si="30"/>
        <v>1350</v>
      </c>
      <c r="Q46">
        <f t="shared" si="22"/>
        <v>2.0167871187108344</v>
      </c>
      <c r="R46">
        <f t="shared" si="23"/>
        <v>1.2179716784673051</v>
      </c>
      <c r="S46">
        <f t="shared" si="31"/>
        <v>13.709406204493428</v>
      </c>
    </row>
    <row r="47" spans="1:19" x14ac:dyDescent="0.3">
      <c r="A47">
        <f t="shared" si="24"/>
        <v>1500</v>
      </c>
      <c r="B47">
        <f t="shared" si="16"/>
        <v>1.9308764057998575</v>
      </c>
      <c r="C47">
        <f t="shared" si="17"/>
        <v>1.2496876301541024</v>
      </c>
      <c r="D47">
        <f t="shared" si="25"/>
        <v>13.125415534537609</v>
      </c>
      <c r="F47">
        <f t="shared" si="26"/>
        <v>1500</v>
      </c>
      <c r="G47">
        <f t="shared" si="18"/>
        <v>1.6945539239595699</v>
      </c>
      <c r="H47">
        <f t="shared" si="19"/>
        <v>1.2496876301541024</v>
      </c>
      <c r="I47">
        <f t="shared" si="27"/>
        <v>11.51897880715833</v>
      </c>
      <c r="K47">
        <f t="shared" si="28"/>
        <v>1500</v>
      </c>
      <c r="L47">
        <f t="shared" si="20"/>
        <v>1.9910830831249673</v>
      </c>
      <c r="M47">
        <f t="shared" si="21"/>
        <v>1.2496876301541024</v>
      </c>
      <c r="N47">
        <f t="shared" si="29"/>
        <v>13.534679253060567</v>
      </c>
      <c r="P47">
        <f t="shared" si="30"/>
        <v>1500</v>
      </c>
      <c r="Q47">
        <f t="shared" si="22"/>
        <v>2.0693042042477336</v>
      </c>
      <c r="R47">
        <f t="shared" si="23"/>
        <v>1.2496876301541024</v>
      </c>
      <c r="S47">
        <f t="shared" si="31"/>
        <v>14.066398795145087</v>
      </c>
    </row>
    <row r="48" spans="1:19" x14ac:dyDescent="0.3">
      <c r="A48">
        <f t="shared" si="24"/>
        <v>1650</v>
      </c>
      <c r="B48">
        <f t="shared" si="16"/>
        <v>1.9567136621547527</v>
      </c>
      <c r="C48">
        <f t="shared" si="17"/>
        <v>1.2664098292378174</v>
      </c>
      <c r="D48">
        <f t="shared" si="25"/>
        <v>13.301048073684978</v>
      </c>
      <c r="F48">
        <f t="shared" si="26"/>
        <v>1650</v>
      </c>
      <c r="G48">
        <f t="shared" si="18"/>
        <v>1.7172289248084207</v>
      </c>
      <c r="H48">
        <f t="shared" si="19"/>
        <v>1.2664098292378174</v>
      </c>
      <c r="I48">
        <f t="shared" si="27"/>
        <v>11.673115450753532</v>
      </c>
      <c r="K48">
        <f t="shared" si="28"/>
        <v>1650</v>
      </c>
      <c r="L48">
        <f t="shared" si="20"/>
        <v>2.0177259712394373</v>
      </c>
      <c r="M48">
        <f t="shared" si="21"/>
        <v>1.2664098292378174</v>
      </c>
      <c r="N48">
        <f t="shared" si="29"/>
        <v>13.715788192240829</v>
      </c>
      <c r="P48">
        <f t="shared" si="30"/>
        <v>1650</v>
      </c>
      <c r="Q48">
        <f t="shared" si="22"/>
        <v>2.0969937772524148</v>
      </c>
      <c r="R48">
        <f t="shared" si="23"/>
        <v>1.2664098292378174</v>
      </c>
      <c r="S48">
        <f t="shared" si="31"/>
        <v>14.254622728364573</v>
      </c>
    </row>
    <row r="49" spans="1:19" x14ac:dyDescent="0.3">
      <c r="A49">
        <f t="shared" si="24"/>
        <v>1800</v>
      </c>
      <c r="B49">
        <f t="shared" si="16"/>
        <v>1.9524342660212521</v>
      </c>
      <c r="C49">
        <f t="shared" si="17"/>
        <v>1.263640149937526</v>
      </c>
      <c r="D49">
        <f t="shared" si="25"/>
        <v>13.271958250887222</v>
      </c>
      <c r="F49">
        <f t="shared" si="26"/>
        <v>1800</v>
      </c>
      <c r="G49">
        <f t="shared" si="18"/>
        <v>1.7134732895495204</v>
      </c>
      <c r="H49">
        <f t="shared" si="19"/>
        <v>1.263640149937526</v>
      </c>
      <c r="I49">
        <f t="shared" si="27"/>
        <v>11.64758596931124</v>
      </c>
      <c r="K49">
        <f t="shared" si="28"/>
        <v>1800</v>
      </c>
      <c r="L49">
        <f t="shared" si="20"/>
        <v>2.0133131392105152</v>
      </c>
      <c r="M49">
        <f t="shared" si="21"/>
        <v>1.263640149937526</v>
      </c>
      <c r="N49">
        <f t="shared" si="29"/>
        <v>13.685791319375356</v>
      </c>
      <c r="P49">
        <f t="shared" si="30"/>
        <v>1800</v>
      </c>
      <c r="Q49">
        <f t="shared" si="22"/>
        <v>2.0924075839652136</v>
      </c>
      <c r="R49">
        <f t="shared" si="23"/>
        <v>1.263640149937526</v>
      </c>
      <c r="S49">
        <f t="shared" si="31"/>
        <v>14.223447406922244</v>
      </c>
    </row>
    <row r="50" spans="1:19" x14ac:dyDescent="0.3">
      <c r="A50">
        <f t="shared" si="24"/>
        <v>1950</v>
      </c>
      <c r="B50">
        <f t="shared" si="16"/>
        <v>1.9110882206712632</v>
      </c>
      <c r="C50">
        <f t="shared" si="17"/>
        <v>1.236880466472303</v>
      </c>
      <c r="D50">
        <f t="shared" si="25"/>
        <v>12.990902444156992</v>
      </c>
      <c r="F50">
        <f t="shared" si="26"/>
        <v>1950</v>
      </c>
      <c r="G50">
        <f t="shared" si="18"/>
        <v>1.677187640619541</v>
      </c>
      <c r="H50">
        <f t="shared" si="19"/>
        <v>1.236880466472303</v>
      </c>
      <c r="I50">
        <f t="shared" si="27"/>
        <v>11.400928949361255</v>
      </c>
      <c r="K50">
        <f t="shared" si="28"/>
        <v>1950</v>
      </c>
      <c r="L50">
        <f t="shared" si="20"/>
        <v>1.9706778823897253</v>
      </c>
      <c r="M50">
        <f t="shared" si="21"/>
        <v>1.236880466472303</v>
      </c>
      <c r="N50">
        <f t="shared" si="29"/>
        <v>13.395971908607436</v>
      </c>
      <c r="P50">
        <f t="shared" si="30"/>
        <v>1950</v>
      </c>
      <c r="Q50">
        <f t="shared" si="22"/>
        <v>2.0480973706264645</v>
      </c>
      <c r="R50">
        <f t="shared" si="23"/>
        <v>1.236880466472303</v>
      </c>
      <c r="S50">
        <f t="shared" si="31"/>
        <v>13.92224223358844</v>
      </c>
    </row>
    <row r="51" spans="1:19" x14ac:dyDescent="0.3">
      <c r="A51">
        <f t="shared" si="24"/>
        <v>2100</v>
      </c>
      <c r="B51">
        <f t="shared" si="16"/>
        <v>1.8257255293766959</v>
      </c>
      <c r="C51">
        <f t="shared" si="17"/>
        <v>1.1816326530612247</v>
      </c>
      <c r="D51">
        <f t="shared" si="25"/>
        <v>12.410637031506967</v>
      </c>
      <c r="F51">
        <f t="shared" si="26"/>
        <v>2100</v>
      </c>
      <c r="G51">
        <f t="shared" si="18"/>
        <v>1.6022726004551566</v>
      </c>
      <c r="H51">
        <f t="shared" si="19"/>
        <v>1.1816326530612247</v>
      </c>
      <c r="I51">
        <f t="shared" si="27"/>
        <v>10.891682977433396</v>
      </c>
      <c r="K51">
        <f t="shared" si="28"/>
        <v>2100</v>
      </c>
      <c r="L51">
        <f t="shared" si="20"/>
        <v>1.8826534961285939</v>
      </c>
      <c r="M51">
        <f t="shared" si="21"/>
        <v>1.1816326530612247</v>
      </c>
      <c r="N51">
        <f t="shared" si="29"/>
        <v>12.797613234080366</v>
      </c>
      <c r="P51">
        <f t="shared" si="30"/>
        <v>2100</v>
      </c>
      <c r="Q51">
        <f t="shared" si="22"/>
        <v>1.9566148834765027</v>
      </c>
      <c r="R51">
        <f t="shared" si="23"/>
        <v>1.1816326530612247</v>
      </c>
      <c r="S51">
        <f t="shared" si="31"/>
        <v>13.300376611133522</v>
      </c>
    </row>
    <row r="52" spans="1:19" x14ac:dyDescent="0.3">
      <c r="A52">
        <f t="shared" si="24"/>
        <v>2250</v>
      </c>
      <c r="B52">
        <f t="shared" si="16"/>
        <v>1.6893961954094572</v>
      </c>
      <c r="C52">
        <f t="shared" si="17"/>
        <v>1.0933985839233653</v>
      </c>
      <c r="D52">
        <f t="shared" si="25"/>
        <v>11.483918390949794</v>
      </c>
      <c r="F52">
        <f t="shared" si="26"/>
        <v>2250</v>
      </c>
      <c r="G52">
        <f t="shared" si="18"/>
        <v>1.4826287914930385</v>
      </c>
      <c r="H52">
        <f t="shared" si="19"/>
        <v>1.0933985839233653</v>
      </c>
      <c r="I52">
        <f t="shared" si="27"/>
        <v>10.07838664005746</v>
      </c>
      <c r="K52">
        <f t="shared" si="28"/>
        <v>2250</v>
      </c>
      <c r="L52">
        <f t="shared" si="20"/>
        <v>1.7420732757786439</v>
      </c>
      <c r="M52">
        <f t="shared" si="21"/>
        <v>1.0933985839233653</v>
      </c>
      <c r="N52">
        <f t="shared" si="29"/>
        <v>11.841998569937427</v>
      </c>
      <c r="P52">
        <f t="shared" si="30"/>
        <v>2250</v>
      </c>
      <c r="Q52">
        <f t="shared" si="22"/>
        <v>1.8105118687556618</v>
      </c>
      <c r="R52">
        <f t="shared" si="23"/>
        <v>1.0933985839233653</v>
      </c>
      <c r="S52">
        <f t="shared" si="31"/>
        <v>12.307219942327826</v>
      </c>
    </row>
    <row r="53" spans="1:19" x14ac:dyDescent="0.3">
      <c r="A53">
        <f t="shared" si="24"/>
        <v>2400</v>
      </c>
      <c r="B53">
        <f t="shared" si="16"/>
        <v>1.4951502220414554</v>
      </c>
      <c r="C53">
        <f t="shared" si="17"/>
        <v>0.96768013327780067</v>
      </c>
      <c r="D53">
        <f t="shared" si="25"/>
        <v>10.163502900498141</v>
      </c>
      <c r="F53">
        <f t="shared" si="26"/>
        <v>2400</v>
      </c>
      <c r="G53">
        <f t="shared" si="18"/>
        <v>1.3121568361698599</v>
      </c>
      <c r="H53">
        <f t="shared" si="19"/>
        <v>0.96768013327780067</v>
      </c>
      <c r="I53">
        <f t="shared" si="27"/>
        <v>8.9195785237632581</v>
      </c>
      <c r="K53">
        <f t="shared" si="28"/>
        <v>2400</v>
      </c>
      <c r="L53">
        <f t="shared" si="20"/>
        <v>1.5417705166914006</v>
      </c>
      <c r="M53">
        <f t="shared" si="21"/>
        <v>0.96768013327780067</v>
      </c>
      <c r="N53">
        <f t="shared" si="29"/>
        <v>10.480411190321917</v>
      </c>
      <c r="P53">
        <f t="shared" si="30"/>
        <v>2400</v>
      </c>
      <c r="Q53">
        <f t="shared" si="22"/>
        <v>1.6023400727042769</v>
      </c>
      <c r="R53">
        <f t="shared" si="23"/>
        <v>0.96768013327780067</v>
      </c>
      <c r="S53">
        <f t="shared" si="31"/>
        <v>10.892141629941705</v>
      </c>
    </row>
    <row r="54" spans="1:19" x14ac:dyDescent="0.3">
      <c r="A54">
        <f t="shared" si="24"/>
        <v>2550</v>
      </c>
      <c r="B54">
        <f t="shared" si="16"/>
        <v>1.2360376125446015</v>
      </c>
      <c r="C54">
        <f t="shared" si="17"/>
        <v>0.79997917534360707</v>
      </c>
      <c r="D54">
        <f t="shared" si="25"/>
        <v>8.4021469381646785</v>
      </c>
      <c r="F54">
        <f t="shared" si="26"/>
        <v>2550</v>
      </c>
      <c r="G54">
        <f t="shared" si="18"/>
        <v>1.0847573569222948</v>
      </c>
      <c r="H54">
        <f t="shared" si="19"/>
        <v>0.79997917534360707</v>
      </c>
      <c r="I54">
        <f t="shared" si="27"/>
        <v>7.3737972150806099</v>
      </c>
      <c r="K54">
        <f t="shared" si="28"/>
        <v>2550</v>
      </c>
      <c r="L54">
        <f t="shared" si="20"/>
        <v>1.274578514218391</v>
      </c>
      <c r="M54">
        <f t="shared" si="21"/>
        <v>0.79997917534360707</v>
      </c>
      <c r="N54">
        <f t="shared" si="29"/>
        <v>8.664134369377134</v>
      </c>
      <c r="P54">
        <f t="shared" si="30"/>
        <v>2550</v>
      </c>
      <c r="Q54">
        <f t="shared" si="22"/>
        <v>1.324651241562685</v>
      </c>
      <c r="R54">
        <f t="shared" si="23"/>
        <v>0.79997917534360707</v>
      </c>
      <c r="S54">
        <f t="shared" si="31"/>
        <v>9.004511076745521</v>
      </c>
    </row>
    <row r="55" spans="1:19" x14ac:dyDescent="0.3">
      <c r="A55">
        <f t="shared" si="24"/>
        <v>2700</v>
      </c>
      <c r="B55">
        <f t="shared" si="16"/>
        <v>0.90510837019080093</v>
      </c>
      <c r="C55">
        <f t="shared" si="17"/>
        <v>0.58579758433985818</v>
      </c>
      <c r="D55">
        <f t="shared" si="25"/>
        <v>6.1526068819620532</v>
      </c>
      <c r="F55">
        <f t="shared" si="26"/>
        <v>2700</v>
      </c>
      <c r="G55">
        <f t="shared" si="18"/>
        <v>0.79433097618701365</v>
      </c>
      <c r="H55">
        <f t="shared" si="19"/>
        <v>0.58579758433985818</v>
      </c>
      <c r="I55">
        <f t="shared" si="27"/>
        <v>5.399581300539305</v>
      </c>
      <c r="K55">
        <f t="shared" si="28"/>
        <v>2700</v>
      </c>
      <c r="L55">
        <f t="shared" si="20"/>
        <v>0.93333056371113654</v>
      </c>
      <c r="M55">
        <f t="shared" si="21"/>
        <v>0.58579758433985818</v>
      </c>
      <c r="N55">
        <f t="shared" si="29"/>
        <v>6.3444513812463521</v>
      </c>
      <c r="P55">
        <f t="shared" si="30"/>
        <v>2700</v>
      </c>
      <c r="Q55">
        <f t="shared" si="22"/>
        <v>0.96999712157121698</v>
      </c>
      <c r="R55">
        <f t="shared" si="23"/>
        <v>0.58579758433985818</v>
      </c>
      <c r="S55">
        <f t="shared" si="31"/>
        <v>6.5936976855096008</v>
      </c>
    </row>
    <row r="56" spans="1:19" x14ac:dyDescent="0.3">
      <c r="A56">
        <f t="shared" si="24"/>
        <v>2850</v>
      </c>
      <c r="B56">
        <f t="shared" si="16"/>
        <v>0.49541249825196509</v>
      </c>
      <c r="C56">
        <f t="shared" si="17"/>
        <v>0.32063723448563125</v>
      </c>
      <c r="D56">
        <f t="shared" si="25"/>
        <v>3.367639109902945</v>
      </c>
      <c r="F56">
        <f t="shared" si="26"/>
        <v>2850</v>
      </c>
      <c r="G56">
        <f t="shared" si="18"/>
        <v>0.43477831640069192</v>
      </c>
      <c r="H56">
        <f t="shared" si="19"/>
        <v>0.32063723448563125</v>
      </c>
      <c r="I56">
        <f t="shared" si="27"/>
        <v>2.9554693666691709</v>
      </c>
      <c r="K56">
        <f t="shared" si="28"/>
        <v>2850</v>
      </c>
      <c r="L56">
        <f t="shared" si="20"/>
        <v>0.51085996052116567</v>
      </c>
      <c r="M56">
        <f t="shared" si="21"/>
        <v>0.32063723448563125</v>
      </c>
      <c r="N56">
        <f t="shared" si="29"/>
        <v>3.4726455000728831</v>
      </c>
      <c r="P56">
        <f t="shared" si="30"/>
        <v>2850</v>
      </c>
      <c r="Q56">
        <f t="shared" si="22"/>
        <v>0.53092945897021138</v>
      </c>
      <c r="R56">
        <f t="shared" si="23"/>
        <v>0.32063723448563125</v>
      </c>
      <c r="S56">
        <f t="shared" si="31"/>
        <v>3.6090708590043175</v>
      </c>
    </row>
    <row r="57" spans="1:19" x14ac:dyDescent="0.3">
      <c r="A57">
        <f t="shared" si="24"/>
        <v>3000</v>
      </c>
      <c r="B57">
        <f t="shared" si="16"/>
        <v>0</v>
      </c>
      <c r="C57">
        <f t="shared" si="17"/>
        <v>0</v>
      </c>
      <c r="D57">
        <f t="shared" si="25"/>
        <v>0</v>
      </c>
      <c r="F57">
        <f t="shared" si="26"/>
        <v>3000</v>
      </c>
      <c r="G57">
        <f t="shared" si="18"/>
        <v>0</v>
      </c>
      <c r="H57">
        <f t="shared" si="19"/>
        <v>0</v>
      </c>
      <c r="I57">
        <f t="shared" si="27"/>
        <v>0</v>
      </c>
      <c r="K57">
        <f t="shared" si="28"/>
        <v>3000</v>
      </c>
      <c r="L57">
        <f t="shared" si="20"/>
        <v>0</v>
      </c>
      <c r="M57">
        <f t="shared" si="21"/>
        <v>0</v>
      </c>
      <c r="N57">
        <f t="shared" si="29"/>
        <v>0</v>
      </c>
      <c r="P57">
        <f t="shared" si="30"/>
        <v>3000</v>
      </c>
      <c r="Q57">
        <f t="shared" si="22"/>
        <v>0</v>
      </c>
      <c r="R57">
        <f t="shared" si="23"/>
        <v>0</v>
      </c>
      <c r="S57">
        <f t="shared" si="31"/>
        <v>0</v>
      </c>
    </row>
    <row r="61" spans="1:19" x14ac:dyDescent="0.3">
      <c r="A61" t="s">
        <v>8</v>
      </c>
      <c r="B61" t="s">
        <v>1</v>
      </c>
      <c r="C61" t="s">
        <v>4</v>
      </c>
      <c r="D61" t="s">
        <v>3</v>
      </c>
      <c r="F61" t="s">
        <v>9</v>
      </c>
      <c r="G61" t="s">
        <v>1</v>
      </c>
      <c r="H61" t="s">
        <v>4</v>
      </c>
      <c r="I61" t="s">
        <v>3</v>
      </c>
      <c r="K61" t="s">
        <v>11</v>
      </c>
      <c r="L61" t="s">
        <v>1</v>
      </c>
      <c r="M61" t="s">
        <v>4</v>
      </c>
      <c r="N61" t="s">
        <v>3</v>
      </c>
      <c r="P61" t="s">
        <v>13</v>
      </c>
      <c r="Q61" t="s">
        <v>1</v>
      </c>
      <c r="R61" t="s">
        <v>4</v>
      </c>
      <c r="S61" t="s">
        <v>3</v>
      </c>
    </row>
    <row r="62" spans="1:19" x14ac:dyDescent="0.3">
      <c r="A62" t="s">
        <v>7</v>
      </c>
      <c r="B62">
        <v>2000</v>
      </c>
      <c r="C62">
        <f>B62*1.5/20</f>
        <v>150</v>
      </c>
      <c r="D62">
        <f>[1]Sheet1!$V$8</f>
        <v>1.0562600703127314</v>
      </c>
      <c r="F62" t="s">
        <v>10</v>
      </c>
      <c r="G62">
        <v>2000</v>
      </c>
      <c r="H62">
        <f>G62*1.5/20</f>
        <v>150</v>
      </c>
      <c r="I62">
        <f>[1]Sheet1!$V$9</f>
        <v>1.093983644252472</v>
      </c>
      <c r="K62" t="s">
        <v>12</v>
      </c>
      <c r="L62">
        <v>2000</v>
      </c>
      <c r="M62">
        <f>L62*1.5/20</f>
        <v>150</v>
      </c>
      <c r="N62">
        <f>[1]Sheet1!$V$10</f>
        <v>0.89895276698401383</v>
      </c>
      <c r="P62" t="s">
        <v>14</v>
      </c>
      <c r="Q62">
        <v>2000</v>
      </c>
      <c r="R62">
        <f>Q62*1.5/20</f>
        <v>150</v>
      </c>
      <c r="S62">
        <f>[1]Sheet1!$V$11</f>
        <v>1.0977560016464458</v>
      </c>
    </row>
    <row r="63" spans="1:19" x14ac:dyDescent="0.3">
      <c r="A63" t="s">
        <v>0</v>
      </c>
      <c r="B63" t="s">
        <v>15</v>
      </c>
      <c r="C63" t="s">
        <v>26</v>
      </c>
      <c r="D63" t="s">
        <v>2</v>
      </c>
      <c r="F63" t="s">
        <v>0</v>
      </c>
      <c r="G63" t="s">
        <v>15</v>
      </c>
      <c r="H63" t="s">
        <v>26</v>
      </c>
      <c r="I63" t="s">
        <v>2</v>
      </c>
      <c r="K63" t="s">
        <v>0</v>
      </c>
      <c r="L63" t="s">
        <v>15</v>
      </c>
      <c r="M63" t="s">
        <v>26</v>
      </c>
      <c r="N63" t="s">
        <v>2</v>
      </c>
      <c r="P63" t="s">
        <v>0</v>
      </c>
      <c r="Q63" t="s">
        <v>15</v>
      </c>
      <c r="R63" t="s">
        <v>26</v>
      </c>
      <c r="S63" t="s">
        <v>2</v>
      </c>
    </row>
    <row r="64" spans="1:19" x14ac:dyDescent="0.3">
      <c r="A64">
        <f>[1]Sheet1!$L$8*1000</f>
        <v>73840.460123927434</v>
      </c>
      <c r="B64">
        <f>[1]Sheet1!$R$8</f>
        <v>119.72789115646258</v>
      </c>
      <c r="C64">
        <f>[1]Sheet1!$P$8</f>
        <v>1.5581906195926323</v>
      </c>
      <c r="D64">
        <v>3000</v>
      </c>
      <c r="F64">
        <f>[1]Sheet1!$L$9*1000</f>
        <v>75619.748319684717</v>
      </c>
      <c r="G64">
        <f>[1]Sheet1!$R$9</f>
        <v>122.44897959183673</v>
      </c>
      <c r="H64">
        <f>[1]Sheet1!$P$9</f>
        <v>1.5957373815105271</v>
      </c>
      <c r="I64">
        <v>3000</v>
      </c>
      <c r="K64">
        <f>[1]Sheet1!$L$10*1000</f>
        <v>65255.394579398511</v>
      </c>
      <c r="L64">
        <f>[1]Sheet1!$R$10</f>
        <v>103.40136054421768</v>
      </c>
      <c r="M64">
        <f>[1]Sheet1!$P$10</f>
        <v>1.358543902824175</v>
      </c>
      <c r="N64">
        <v>3000</v>
      </c>
      <c r="P64">
        <f>[1]Sheet1!$L$11*1000</f>
        <v>79178.324711199282</v>
      </c>
      <c r="Q64">
        <f>[1]Sheet1!$R$11</f>
        <v>115.19274376417233</v>
      </c>
      <c r="R64">
        <f>[1]Sheet1!$P$11</f>
        <v>1.6282191104448664</v>
      </c>
      <c r="S64">
        <v>3000</v>
      </c>
    </row>
    <row r="66" spans="1:19" x14ac:dyDescent="0.3">
      <c r="A66" t="s">
        <v>33</v>
      </c>
      <c r="B66" t="s">
        <v>34</v>
      </c>
      <c r="C66" t="s">
        <v>35</v>
      </c>
      <c r="D66" t="s">
        <v>36</v>
      </c>
      <c r="F66" t="s">
        <v>33</v>
      </c>
      <c r="G66" t="s">
        <v>34</v>
      </c>
      <c r="H66" t="s">
        <v>35</v>
      </c>
      <c r="I66" t="s">
        <v>36</v>
      </c>
      <c r="K66" t="s">
        <v>33</v>
      </c>
      <c r="L66" t="s">
        <v>34</v>
      </c>
      <c r="M66" t="s">
        <v>35</v>
      </c>
      <c r="N66" t="s">
        <v>36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>
        <v>0</v>
      </c>
      <c r="B67">
        <f t="shared" ref="B67:B87" si="32">D67/SQRT(B$62)/0.152</f>
        <v>1.5243380276804959</v>
      </c>
      <c r="C67">
        <f t="shared" ref="C67:C87" si="33">(1+(A67/1225)^2)*MAX(1-A67/D$64, 0)</f>
        <v>1</v>
      </c>
      <c r="D67">
        <f>D62*9.81</f>
        <v>10.361911289767896</v>
      </c>
      <c r="F67">
        <v>0</v>
      </c>
      <c r="G67">
        <f t="shared" ref="G67:G87" si="34">I67/SQRT(G$62)/0.152</f>
        <v>1.5787786715262282</v>
      </c>
      <c r="H67">
        <f t="shared" ref="H67:H87" si="35">(1+(F67/1225)^2)*MAX(1-F67/I$64, 0)</f>
        <v>1</v>
      </c>
      <c r="I67">
        <f>I62*9.81</f>
        <v>10.731979550116751</v>
      </c>
      <c r="K67">
        <v>0</v>
      </c>
      <c r="L67">
        <f t="shared" ref="L67:L87" si="36">N67/SQRT(L$62)/0.152</f>
        <v>1.2973205428437933</v>
      </c>
      <c r="M67">
        <f t="shared" ref="M67:M87" si="37">(1+(K67/1225)^2)*MAX(1-K67/N$64, 0)</f>
        <v>1</v>
      </c>
      <c r="N67">
        <f>N62*9.81</f>
        <v>8.8187266441131769</v>
      </c>
      <c r="P67">
        <v>0</v>
      </c>
      <c r="Q67">
        <f t="shared" ref="Q67:Q87" si="38">S67/SQRT(Q$62)/0.152</f>
        <v>1.584222735910801</v>
      </c>
      <c r="R67">
        <f t="shared" ref="R67:R87" si="39">(1+(P67/1225)^2)*MAX(1-P67/S$64, 0)</f>
        <v>1</v>
      </c>
      <c r="S67">
        <f>S62*9.81</f>
        <v>10.768986376151634</v>
      </c>
    </row>
    <row r="68" spans="1:19" x14ac:dyDescent="0.3">
      <c r="A68">
        <f t="shared" ref="A68:A87" si="40">A67+C$62</f>
        <v>150</v>
      </c>
      <c r="B68">
        <f t="shared" si="32"/>
        <v>1.4698338962034565</v>
      </c>
      <c r="C68">
        <f t="shared" si="33"/>
        <v>0.96424406497292792</v>
      </c>
      <c r="D68">
        <f t="shared" ref="D68:D87" si="41">D$67*C68</f>
        <v>9.9914114629346695</v>
      </c>
      <c r="F68">
        <f t="shared" ref="F68:F87" si="42">F67+H$62</f>
        <v>150</v>
      </c>
      <c r="G68">
        <f t="shared" si="34"/>
        <v>1.5223279639250089</v>
      </c>
      <c r="H68">
        <f t="shared" si="35"/>
        <v>0.96424406497292792</v>
      </c>
      <c r="I68">
        <f t="shared" ref="I68:I87" si="43">I$67*H68</f>
        <v>10.34824758661091</v>
      </c>
      <c r="K68">
        <f t="shared" ref="K68:K87" si="44">K67+M$62</f>
        <v>150</v>
      </c>
      <c r="L68">
        <f t="shared" si="36"/>
        <v>1.2509336338045847</v>
      </c>
      <c r="M68">
        <f t="shared" si="37"/>
        <v>0.96424406497292792</v>
      </c>
      <c r="N68">
        <f t="shared" ref="N68:N87" si="45">N$67*M68</f>
        <v>8.503404827204756</v>
      </c>
      <c r="P68">
        <f t="shared" ref="P68:P87" si="46">P67+R$62</f>
        <v>150</v>
      </c>
      <c r="Q68">
        <f t="shared" si="38"/>
        <v>1.527577370697164</v>
      </c>
      <c r="R68">
        <f t="shared" si="39"/>
        <v>0.96424406497292792</v>
      </c>
      <c r="S68">
        <f t="shared" ref="S68:S87" si="47">S$67*R68</f>
        <v>10.383931198978532</v>
      </c>
    </row>
    <row r="69" spans="1:19" x14ac:dyDescent="0.3">
      <c r="A69">
        <f t="shared" si="40"/>
        <v>300</v>
      </c>
      <c r="B69">
        <f t="shared" si="32"/>
        <v>1.4541841950862873</v>
      </c>
      <c r="C69">
        <f t="shared" si="33"/>
        <v>0.95397750937109538</v>
      </c>
      <c r="D69">
        <f t="shared" si="41"/>
        <v>9.8850303245370128</v>
      </c>
      <c r="F69">
        <f t="shared" si="42"/>
        <v>300</v>
      </c>
      <c r="G69">
        <f t="shared" si="34"/>
        <v>1.5061193449107977</v>
      </c>
      <c r="H69">
        <f t="shared" si="35"/>
        <v>0.95397750937109538</v>
      </c>
      <c r="I69">
        <f t="shared" si="43"/>
        <v>10.238067121841906</v>
      </c>
      <c r="K69">
        <f t="shared" si="44"/>
        <v>300</v>
      </c>
      <c r="L69">
        <f t="shared" si="36"/>
        <v>1.2376146203180793</v>
      </c>
      <c r="M69">
        <f t="shared" si="37"/>
        <v>0.95397750937109538</v>
      </c>
      <c r="N69">
        <f t="shared" si="45"/>
        <v>8.4128668797756063</v>
      </c>
      <c r="P69">
        <f t="shared" si="46"/>
        <v>300</v>
      </c>
      <c r="Q69">
        <f t="shared" si="38"/>
        <v>1.5113128598932484</v>
      </c>
      <c r="R69">
        <f t="shared" si="39"/>
        <v>0.95397750937109538</v>
      </c>
      <c r="S69">
        <f t="shared" si="47"/>
        <v>10.273370801572394</v>
      </c>
    </row>
    <row r="70" spans="1:19" x14ac:dyDescent="0.3">
      <c r="A70">
        <f t="shared" si="40"/>
        <v>450</v>
      </c>
      <c r="B70">
        <f t="shared" si="32"/>
        <v>1.4705322601478334</v>
      </c>
      <c r="C70">
        <f t="shared" si="33"/>
        <v>0.96470220741357771</v>
      </c>
      <c r="D70">
        <f t="shared" si="41"/>
        <v>9.9961586942627605</v>
      </c>
      <c r="F70">
        <f t="shared" si="42"/>
        <v>450</v>
      </c>
      <c r="G70">
        <f t="shared" si="34"/>
        <v>1.5230512694388278</v>
      </c>
      <c r="H70">
        <f t="shared" si="35"/>
        <v>0.96470220741357771</v>
      </c>
      <c r="I70">
        <f t="shared" si="43"/>
        <v>10.353164361915004</v>
      </c>
      <c r="K70">
        <f t="shared" si="44"/>
        <v>450</v>
      </c>
      <c r="L70">
        <f t="shared" si="36"/>
        <v>1.2515279914043884</v>
      </c>
      <c r="M70">
        <f t="shared" si="37"/>
        <v>0.96470220741357771</v>
      </c>
      <c r="N70">
        <f t="shared" si="45"/>
        <v>8.5074450601529144</v>
      </c>
      <c r="P70">
        <f t="shared" si="46"/>
        <v>450</v>
      </c>
      <c r="Q70">
        <f t="shared" si="38"/>
        <v>1.5283031703679268</v>
      </c>
      <c r="R70">
        <f t="shared" si="39"/>
        <v>0.96470220741357771</v>
      </c>
      <c r="S70">
        <f t="shared" si="47"/>
        <v>10.388864928680226</v>
      </c>
    </row>
    <row r="71" spans="1:19" x14ac:dyDescent="0.3">
      <c r="A71">
        <f t="shared" si="40"/>
        <v>600</v>
      </c>
      <c r="B71">
        <f t="shared" si="32"/>
        <v>1.5120214272069425</v>
      </c>
      <c r="C71">
        <f t="shared" si="33"/>
        <v>0.99192003331945033</v>
      </c>
      <c r="D71">
        <f t="shared" si="41"/>
        <v>10.27818739179976</v>
      </c>
      <c r="F71">
        <f t="shared" si="42"/>
        <v>600</v>
      </c>
      <c r="G71">
        <f t="shared" si="34"/>
        <v>1.5660221924643336</v>
      </c>
      <c r="H71">
        <f t="shared" si="35"/>
        <v>0.99192003331945033</v>
      </c>
      <c r="I71">
        <f t="shared" si="43"/>
        <v>10.645265512935467</v>
      </c>
      <c r="K71">
        <f t="shared" si="44"/>
        <v>600</v>
      </c>
      <c r="L71">
        <f t="shared" si="36"/>
        <v>1.2868382360836228</v>
      </c>
      <c r="M71">
        <f t="shared" si="37"/>
        <v>0.99192003331945033</v>
      </c>
      <c r="N71">
        <f t="shared" si="45"/>
        <v>8.7474716266638666</v>
      </c>
      <c r="P71">
        <f t="shared" si="46"/>
        <v>600</v>
      </c>
      <c r="Q71">
        <f t="shared" si="38"/>
        <v>1.5714222689900723</v>
      </c>
      <c r="R71">
        <f t="shared" si="39"/>
        <v>0.99192003331945033</v>
      </c>
      <c r="S71">
        <f t="shared" si="47"/>
        <v>10.681973325049036</v>
      </c>
    </row>
    <row r="72" spans="1:19" x14ac:dyDescent="0.3">
      <c r="A72">
        <f t="shared" si="40"/>
        <v>750</v>
      </c>
      <c r="B72">
        <f t="shared" si="32"/>
        <v>1.5717950320824603</v>
      </c>
      <c r="C72">
        <f t="shared" si="33"/>
        <v>1.0311328613077884</v>
      </c>
      <c r="D72">
        <f t="shared" si="41"/>
        <v>10.684507236835847</v>
      </c>
      <c r="F72">
        <f t="shared" si="42"/>
        <v>750</v>
      </c>
      <c r="G72">
        <f t="shared" si="34"/>
        <v>1.6279305689425485</v>
      </c>
      <c r="H72">
        <f t="shared" si="35"/>
        <v>1.0311328613077884</v>
      </c>
      <c r="I72">
        <f t="shared" si="43"/>
        <v>11.066096781008557</v>
      </c>
      <c r="K72">
        <f t="shared" si="44"/>
        <v>750</v>
      </c>
      <c r="L72">
        <f t="shared" si="36"/>
        <v>1.3377098433758938</v>
      </c>
      <c r="M72">
        <f t="shared" si="37"/>
        <v>1.0311328613077884</v>
      </c>
      <c r="N72">
        <f t="shared" si="45"/>
        <v>9.0932788376356495</v>
      </c>
      <c r="P72">
        <f t="shared" si="46"/>
        <v>750</v>
      </c>
      <c r="Q72">
        <f t="shared" si="38"/>
        <v>1.633544122628557</v>
      </c>
      <c r="R72">
        <f t="shared" si="39"/>
        <v>1.0311328613077884</v>
      </c>
      <c r="S72">
        <f t="shared" si="47"/>
        <v>11.104255735425825</v>
      </c>
    </row>
    <row r="73" spans="1:19" x14ac:dyDescent="0.3">
      <c r="A73">
        <f t="shared" si="40"/>
        <v>900</v>
      </c>
      <c r="B73">
        <f t="shared" si="32"/>
        <v>1.642996410593234</v>
      </c>
      <c r="C73">
        <f t="shared" si="33"/>
        <v>1.0778425655976676</v>
      </c>
      <c r="D73">
        <f t="shared" si="41"/>
        <v>11.168509049058866</v>
      </c>
      <c r="F73">
        <f t="shared" si="42"/>
        <v>900</v>
      </c>
      <c r="G73">
        <f t="shared" si="34"/>
        <v>1.7016748538287068</v>
      </c>
      <c r="H73">
        <f t="shared" si="35"/>
        <v>1.0778425655976676</v>
      </c>
      <c r="I73">
        <f t="shared" si="43"/>
        <v>11.567384372239541</v>
      </c>
      <c r="K73">
        <f t="shared" si="44"/>
        <v>900</v>
      </c>
      <c r="L73">
        <f t="shared" si="36"/>
        <v>1.3983073023013131</v>
      </c>
      <c r="M73">
        <f t="shared" si="37"/>
        <v>1.0778425655976676</v>
      </c>
      <c r="N73">
        <f t="shared" si="45"/>
        <v>9.5051989513954549</v>
      </c>
      <c r="P73">
        <f t="shared" si="46"/>
        <v>900</v>
      </c>
      <c r="Q73">
        <f t="shared" si="38"/>
        <v>1.7075426981522539</v>
      </c>
      <c r="R73">
        <f t="shared" si="39"/>
        <v>1.0778425655976676</v>
      </c>
      <c r="S73">
        <f t="shared" si="47"/>
        <v>11.607271904557606</v>
      </c>
    </row>
    <row r="74" spans="1:19" x14ac:dyDescent="0.3">
      <c r="A74">
        <f t="shared" si="40"/>
        <v>1050</v>
      </c>
      <c r="B74">
        <f t="shared" si="32"/>
        <v>1.7187688985581102</v>
      </c>
      <c r="C74">
        <f t="shared" si="33"/>
        <v>1.1275510204081634</v>
      </c>
      <c r="D74">
        <f t="shared" si="41"/>
        <v>11.68358364815666</v>
      </c>
      <c r="F74">
        <f t="shared" si="42"/>
        <v>1050</v>
      </c>
      <c r="G74">
        <f t="shared" si="34"/>
        <v>1.7801535020780428</v>
      </c>
      <c r="H74">
        <f t="shared" si="35"/>
        <v>1.1275510204081634</v>
      </c>
      <c r="I74">
        <f t="shared" si="43"/>
        <v>12.100854492733685</v>
      </c>
      <c r="K74">
        <f t="shared" si="44"/>
        <v>1050</v>
      </c>
      <c r="L74">
        <f t="shared" si="36"/>
        <v>1.4627951018799916</v>
      </c>
      <c r="M74">
        <f t="shared" si="37"/>
        <v>1.1275510204081634</v>
      </c>
      <c r="N74">
        <f t="shared" si="45"/>
        <v>9.9435642262704711</v>
      </c>
      <c r="P74">
        <f t="shared" si="46"/>
        <v>1050</v>
      </c>
      <c r="Q74">
        <f t="shared" si="38"/>
        <v>1.7862919624300357</v>
      </c>
      <c r="R74">
        <f t="shared" si="39"/>
        <v>1.1275510204081634</v>
      </c>
      <c r="S74">
        <f t="shared" si="47"/>
        <v>12.142581577191384</v>
      </c>
    </row>
    <row r="75" spans="1:19" x14ac:dyDescent="0.3">
      <c r="A75">
        <f t="shared" si="40"/>
        <v>1200</v>
      </c>
      <c r="B75">
        <f t="shared" si="32"/>
        <v>1.7922558317959347</v>
      </c>
      <c r="C75">
        <f t="shared" si="33"/>
        <v>1.1757600999583506</v>
      </c>
      <c r="D75">
        <f t="shared" si="41"/>
        <v>12.183121853817063</v>
      </c>
      <c r="F75">
        <f t="shared" si="42"/>
        <v>1200</v>
      </c>
      <c r="G75">
        <f t="shared" si="34"/>
        <v>1.8562649686457902</v>
      </c>
      <c r="H75">
        <f t="shared" si="35"/>
        <v>1.1757600999583506</v>
      </c>
      <c r="I75">
        <f t="shared" si="43"/>
        <v>12.618233348596247</v>
      </c>
      <c r="K75">
        <f t="shared" si="44"/>
        <v>1200</v>
      </c>
      <c r="L75">
        <f t="shared" si="36"/>
        <v>1.5253377311320402</v>
      </c>
      <c r="M75">
        <f t="shared" si="37"/>
        <v>1.1757600999583506</v>
      </c>
      <c r="N75">
        <f t="shared" si="45"/>
        <v>10.368706920587879</v>
      </c>
      <c r="P75">
        <f t="shared" si="46"/>
        <v>1200</v>
      </c>
      <c r="Q75">
        <f t="shared" si="38"/>
        <v>1.8626658823307751</v>
      </c>
      <c r="R75">
        <f t="shared" si="39"/>
        <v>1.1757600999583506</v>
      </c>
      <c r="S75">
        <f t="shared" si="47"/>
        <v>12.661744498074162</v>
      </c>
    </row>
    <row r="76" spans="1:19" x14ac:dyDescent="0.3">
      <c r="A76">
        <f t="shared" si="40"/>
        <v>1350</v>
      </c>
      <c r="B76">
        <f t="shared" si="32"/>
        <v>1.8566005461255548</v>
      </c>
      <c r="C76">
        <f t="shared" si="33"/>
        <v>1.2179716784673051</v>
      </c>
      <c r="D76">
        <f t="shared" si="41"/>
        <v>12.620514485727924</v>
      </c>
      <c r="F76">
        <f t="shared" si="42"/>
        <v>1350</v>
      </c>
      <c r="G76">
        <f t="shared" si="34"/>
        <v>1.9229077084871824</v>
      </c>
      <c r="H76">
        <f t="shared" si="35"/>
        <v>1.2179716784673051</v>
      </c>
      <c r="I76">
        <f t="shared" si="43"/>
        <v>13.071247145932494</v>
      </c>
      <c r="K76">
        <f t="shared" si="44"/>
        <v>1350</v>
      </c>
      <c r="L76">
        <f t="shared" si="36"/>
        <v>1.5800996790775703</v>
      </c>
      <c r="M76">
        <f t="shared" si="37"/>
        <v>1.2179716784673051</v>
      </c>
      <c r="N76">
        <f t="shared" si="45"/>
        <v>10.740959292674871</v>
      </c>
      <c r="P76">
        <f t="shared" si="46"/>
        <v>1350</v>
      </c>
      <c r="Q76">
        <f t="shared" si="38"/>
        <v>1.9295384247233447</v>
      </c>
      <c r="R76">
        <f t="shared" si="39"/>
        <v>1.2179716784673051</v>
      </c>
      <c r="S76">
        <f t="shared" si="47"/>
        <v>13.116320411952948</v>
      </c>
    </row>
    <row r="77" spans="1:19" x14ac:dyDescent="0.3">
      <c r="A77">
        <f t="shared" si="40"/>
        <v>1500</v>
      </c>
      <c r="B77">
        <f t="shared" si="32"/>
        <v>1.9049463773658175</v>
      </c>
      <c r="C77">
        <f t="shared" si="33"/>
        <v>1.2496876301541024</v>
      </c>
      <c r="D77">
        <f t="shared" si="41"/>
        <v>12.949152363577081</v>
      </c>
      <c r="F77">
        <f t="shared" si="42"/>
        <v>1500</v>
      </c>
      <c r="G77">
        <f t="shared" si="34"/>
        <v>1.9729801765574539</v>
      </c>
      <c r="H77">
        <f t="shared" si="35"/>
        <v>1.2496876301541024</v>
      </c>
      <c r="I77">
        <f t="shared" si="43"/>
        <v>13.411622090847693</v>
      </c>
      <c r="K77">
        <f t="shared" si="44"/>
        <v>1500</v>
      </c>
      <c r="L77">
        <f t="shared" si="36"/>
        <v>1.6212454347366938</v>
      </c>
      <c r="M77">
        <f t="shared" si="37"/>
        <v>1.2496876301541024</v>
      </c>
      <c r="N77">
        <f t="shared" si="45"/>
        <v>11.020653600858637</v>
      </c>
      <c r="P77">
        <f t="shared" si="46"/>
        <v>1500</v>
      </c>
      <c r="Q77">
        <f t="shared" si="38"/>
        <v>1.9797835564766173</v>
      </c>
      <c r="R77">
        <f t="shared" si="39"/>
        <v>1.2496876301541024</v>
      </c>
      <c r="S77">
        <f t="shared" si="47"/>
        <v>13.457869063574751</v>
      </c>
    </row>
    <row r="78" spans="1:19" x14ac:dyDescent="0.3">
      <c r="A78">
        <f t="shared" si="40"/>
        <v>1650</v>
      </c>
      <c r="B78">
        <f t="shared" si="32"/>
        <v>1.9304366613355681</v>
      </c>
      <c r="C78">
        <f t="shared" si="33"/>
        <v>1.2664098292378174</v>
      </c>
      <c r="D78">
        <f t="shared" si="41"/>
        <v>13.122426307052374</v>
      </c>
      <c r="F78">
        <f t="shared" si="42"/>
        <v>1650</v>
      </c>
      <c r="G78">
        <f t="shared" si="34"/>
        <v>1.9993808278118386</v>
      </c>
      <c r="H78">
        <f t="shared" si="35"/>
        <v>1.2664098292378174</v>
      </c>
      <c r="I78">
        <f t="shared" si="43"/>
        <v>13.591084389447104</v>
      </c>
      <c r="K78">
        <f t="shared" si="44"/>
        <v>1650</v>
      </c>
      <c r="L78">
        <f t="shared" si="36"/>
        <v>1.6429394871295211</v>
      </c>
      <c r="M78">
        <f t="shared" si="37"/>
        <v>1.2664098292378174</v>
      </c>
      <c r="N78">
        <f t="shared" si="45"/>
        <v>11.168122103466359</v>
      </c>
      <c r="P78">
        <f t="shared" si="46"/>
        <v>1650</v>
      </c>
      <c r="Q78">
        <f t="shared" si="38"/>
        <v>2.0062752444594651</v>
      </c>
      <c r="R78">
        <f t="shared" si="39"/>
        <v>1.2664098292378174</v>
      </c>
      <c r="S78">
        <f t="shared" si="47"/>
        <v>13.637950197686573</v>
      </c>
    </row>
    <row r="79" spans="1:19" x14ac:dyDescent="0.3">
      <c r="A79">
        <f t="shared" si="40"/>
        <v>1800</v>
      </c>
      <c r="B79">
        <f t="shared" si="32"/>
        <v>1.9262147338536544</v>
      </c>
      <c r="C79">
        <f t="shared" si="33"/>
        <v>1.263640149937526</v>
      </c>
      <c r="D79">
        <f t="shared" si="41"/>
        <v>13.093727135841648</v>
      </c>
      <c r="F79">
        <f t="shared" si="42"/>
        <v>1800</v>
      </c>
      <c r="G79">
        <f t="shared" si="34"/>
        <v>1.9950081172055709</v>
      </c>
      <c r="H79">
        <f t="shared" si="35"/>
        <v>1.263640149937526</v>
      </c>
      <c r="I79">
        <f t="shared" si="43"/>
        <v>13.561360247835994</v>
      </c>
      <c r="K79">
        <f t="shared" si="44"/>
        <v>1800</v>
      </c>
      <c r="L79">
        <f t="shared" si="36"/>
        <v>1.6393463252761638</v>
      </c>
      <c r="M79">
        <f t="shared" si="37"/>
        <v>1.263640149937526</v>
      </c>
      <c r="N79">
        <f t="shared" si="45"/>
        <v>11.14369705882523</v>
      </c>
      <c r="P79">
        <f t="shared" si="46"/>
        <v>1800</v>
      </c>
      <c r="Q79">
        <f t="shared" si="38"/>
        <v>2.0018874555407624</v>
      </c>
      <c r="R79">
        <f t="shared" si="39"/>
        <v>1.263640149937526</v>
      </c>
      <c r="S79">
        <f t="shared" si="47"/>
        <v>13.608123559035427</v>
      </c>
    </row>
    <row r="80" spans="1:19" x14ac:dyDescent="0.3">
      <c r="A80">
        <f t="shared" si="40"/>
        <v>1950</v>
      </c>
      <c r="B80">
        <f t="shared" si="32"/>
        <v>1.8854239307389222</v>
      </c>
      <c r="C80">
        <f t="shared" si="33"/>
        <v>1.236880466472303</v>
      </c>
      <c r="D80">
        <f t="shared" si="41"/>
        <v>12.816445669632738</v>
      </c>
      <c r="F80">
        <f t="shared" si="42"/>
        <v>1950</v>
      </c>
      <c r="G80">
        <f t="shared" si="34"/>
        <v>1.9527604996938839</v>
      </c>
      <c r="H80">
        <f t="shared" si="35"/>
        <v>1.236880466472303</v>
      </c>
      <c r="I80">
        <f t="shared" si="43"/>
        <v>13.274175872119624</v>
      </c>
      <c r="K80">
        <f t="shared" si="44"/>
        <v>1950</v>
      </c>
      <c r="L80">
        <f t="shared" si="36"/>
        <v>1.6046304381967325</v>
      </c>
      <c r="M80">
        <f t="shared" si="37"/>
        <v>1.236880466472303</v>
      </c>
      <c r="N80">
        <f t="shared" si="45"/>
        <v>10.907710725262433</v>
      </c>
      <c r="P80">
        <f t="shared" si="46"/>
        <v>1950</v>
      </c>
      <c r="Q80">
        <f t="shared" si="38"/>
        <v>1.9594941565893795</v>
      </c>
      <c r="R80">
        <f t="shared" si="39"/>
        <v>1.236880466472303</v>
      </c>
      <c r="S80">
        <f t="shared" si="47"/>
        <v>13.319948892368309</v>
      </c>
    </row>
    <row r="81" spans="1:19" x14ac:dyDescent="0.3">
      <c r="A81">
        <f t="shared" si="40"/>
        <v>2100</v>
      </c>
      <c r="B81">
        <f t="shared" si="32"/>
        <v>1.8012075878102189</v>
      </c>
      <c r="C81">
        <f t="shared" si="33"/>
        <v>1.1816326530612247</v>
      </c>
      <c r="D81">
        <f t="shared" si="41"/>
        <v>12.243972728113496</v>
      </c>
      <c r="F81">
        <f t="shared" si="42"/>
        <v>2100</v>
      </c>
      <c r="G81">
        <f t="shared" si="34"/>
        <v>1.8655364302320125</v>
      </c>
      <c r="H81">
        <f t="shared" si="35"/>
        <v>1.1816326530612247</v>
      </c>
      <c r="I81">
        <f t="shared" si="43"/>
        <v>12.681257468403265</v>
      </c>
      <c r="K81">
        <f t="shared" si="44"/>
        <v>2100</v>
      </c>
      <c r="L81">
        <f t="shared" si="36"/>
        <v>1.5329563149113397</v>
      </c>
      <c r="M81">
        <f t="shared" si="37"/>
        <v>1.1816326530612247</v>
      </c>
      <c r="N81">
        <f t="shared" si="45"/>
        <v>10.420495361105164</v>
      </c>
      <c r="P81">
        <f t="shared" si="46"/>
        <v>2100</v>
      </c>
      <c r="Q81">
        <f t="shared" si="38"/>
        <v>1.8719693144741916</v>
      </c>
      <c r="R81">
        <f t="shared" si="39"/>
        <v>1.1816326530612247</v>
      </c>
      <c r="S81">
        <f t="shared" si="47"/>
        <v>12.724985942432239</v>
      </c>
    </row>
    <row r="82" spans="1:19" x14ac:dyDescent="0.3">
      <c r="A82">
        <f t="shared" si="40"/>
        <v>2250</v>
      </c>
      <c r="B82">
        <f t="shared" si="32"/>
        <v>1.6667090408863894</v>
      </c>
      <c r="C82">
        <f t="shared" si="33"/>
        <v>1.0933985839233653</v>
      </c>
      <c r="D82">
        <f t="shared" si="41"/>
        <v>11.329699130971749</v>
      </c>
      <c r="F82">
        <f t="shared" si="42"/>
        <v>2250</v>
      </c>
      <c r="G82">
        <f t="shared" si="34"/>
        <v>1.7262343637751896</v>
      </c>
      <c r="H82">
        <f t="shared" si="35"/>
        <v>1.0933985839233653</v>
      </c>
      <c r="I82">
        <f t="shared" si="43"/>
        <v>11.734331242792171</v>
      </c>
      <c r="K82">
        <f t="shared" si="44"/>
        <v>2250</v>
      </c>
      <c r="L82">
        <f t="shared" si="36"/>
        <v>1.4184884444400951</v>
      </c>
      <c r="M82">
        <f t="shared" si="37"/>
        <v>1.0933985839233653</v>
      </c>
      <c r="N82">
        <f t="shared" si="45"/>
        <v>9.6423832246805983</v>
      </c>
      <c r="P82">
        <f t="shared" si="46"/>
        <v>2250</v>
      </c>
      <c r="Q82">
        <f t="shared" si="38"/>
        <v>1.7321868960640694</v>
      </c>
      <c r="R82">
        <f t="shared" si="39"/>
        <v>1.0933985839233653</v>
      </c>
      <c r="S82">
        <f t="shared" si="47"/>
        <v>11.774794453974211</v>
      </c>
    </row>
    <row r="83" spans="1:19" x14ac:dyDescent="0.3">
      <c r="A83">
        <f t="shared" si="40"/>
        <v>2400</v>
      </c>
      <c r="B83">
        <f t="shared" si="32"/>
        <v>1.4750716257862821</v>
      </c>
      <c r="C83">
        <f t="shared" si="33"/>
        <v>0.96768013327780067</v>
      </c>
      <c r="D83">
        <f t="shared" si="41"/>
        <v>10.027015697895346</v>
      </c>
      <c r="F83">
        <f t="shared" si="42"/>
        <v>2400</v>
      </c>
      <c r="G83">
        <f t="shared" si="34"/>
        <v>1.5277527552786496</v>
      </c>
      <c r="H83">
        <f t="shared" si="35"/>
        <v>0.96768013327780067</v>
      </c>
      <c r="I83">
        <f t="shared" si="43"/>
        <v>10.38512340139161</v>
      </c>
      <c r="K83">
        <f t="shared" si="44"/>
        <v>2400</v>
      </c>
      <c r="L83">
        <f t="shared" si="36"/>
        <v>1.2553913158031105</v>
      </c>
      <c r="M83">
        <f t="shared" si="37"/>
        <v>0.96768013327780067</v>
      </c>
      <c r="N83">
        <f t="shared" si="45"/>
        <v>8.5337065743159304</v>
      </c>
      <c r="P83">
        <f t="shared" si="46"/>
        <v>2400</v>
      </c>
      <c r="Q83">
        <f t="shared" si="38"/>
        <v>1.5330208682278859</v>
      </c>
      <c r="R83">
        <f t="shared" si="39"/>
        <v>0.96768013327780067</v>
      </c>
      <c r="S83">
        <f t="shared" si="47"/>
        <v>10.420934171741234</v>
      </c>
    </row>
    <row r="84" spans="1:19" x14ac:dyDescent="0.3">
      <c r="A84">
        <f t="shared" si="40"/>
        <v>2550</v>
      </c>
      <c r="B84">
        <f t="shared" si="32"/>
        <v>1.2194386783287434</v>
      </c>
      <c r="C84">
        <f t="shared" si="33"/>
        <v>0.79997917534360707</v>
      </c>
      <c r="D84">
        <f t="shared" si="41"/>
        <v>8.2893132485721335</v>
      </c>
      <c r="F84">
        <f t="shared" si="42"/>
        <v>2550</v>
      </c>
      <c r="G84">
        <f t="shared" si="34"/>
        <v>1.2629900596976276</v>
      </c>
      <c r="H84">
        <f t="shared" si="35"/>
        <v>0.79997917534360707</v>
      </c>
      <c r="I84">
        <f t="shared" si="43"/>
        <v>8.5853601503068546</v>
      </c>
      <c r="K84">
        <f t="shared" si="44"/>
        <v>2550</v>
      </c>
      <c r="L84">
        <f t="shared" si="36"/>
        <v>1.0378294180204986</v>
      </c>
      <c r="M84">
        <f t="shared" si="37"/>
        <v>0.79997917534360707</v>
      </c>
      <c r="N84">
        <f t="shared" si="45"/>
        <v>7.0547976683383551</v>
      </c>
      <c r="P84">
        <f t="shared" si="46"/>
        <v>2550</v>
      </c>
      <c r="Q84">
        <f t="shared" si="38"/>
        <v>1.2673451978345156</v>
      </c>
      <c r="R84">
        <f t="shared" si="39"/>
        <v>0.79997917534360707</v>
      </c>
      <c r="S84">
        <f t="shared" si="47"/>
        <v>8.6149648404803241</v>
      </c>
    </row>
    <row r="85" spans="1:19" x14ac:dyDescent="0.3">
      <c r="A85">
        <f t="shared" si="40"/>
        <v>2700</v>
      </c>
      <c r="B85">
        <f t="shared" si="32"/>
        <v>0.89295353433261826</v>
      </c>
      <c r="C85">
        <f t="shared" si="33"/>
        <v>0.58579758433985818</v>
      </c>
      <c r="D85">
        <f t="shared" si="41"/>
        <v>6.0699826026899375</v>
      </c>
      <c r="F85">
        <f t="shared" si="42"/>
        <v>2700</v>
      </c>
      <c r="G85">
        <f t="shared" si="34"/>
        <v>0.92484473198735484</v>
      </c>
      <c r="H85">
        <f t="shared" si="35"/>
        <v>0.58579758433985818</v>
      </c>
      <c r="I85">
        <f t="shared" si="43"/>
        <v>6.2867676956431504</v>
      </c>
      <c r="K85">
        <f t="shared" si="44"/>
        <v>2700</v>
      </c>
      <c r="L85">
        <f t="shared" si="36"/>
        <v>0.7599672401123676</v>
      </c>
      <c r="M85">
        <f t="shared" si="37"/>
        <v>0.58579758433985818</v>
      </c>
      <c r="N85">
        <f t="shared" si="45"/>
        <v>5.1659887650750429</v>
      </c>
      <c r="P85">
        <f t="shared" si="46"/>
        <v>2700</v>
      </c>
      <c r="Q85">
        <f t="shared" si="38"/>
        <v>0.92803385175282826</v>
      </c>
      <c r="R85">
        <f t="shared" si="39"/>
        <v>0.58579758433985818</v>
      </c>
      <c r="S85">
        <f t="shared" si="47"/>
        <v>6.3084462049384706</v>
      </c>
    </row>
    <row r="86" spans="1:19" x14ac:dyDescent="0.3">
      <c r="A86">
        <f t="shared" si="40"/>
        <v>2850</v>
      </c>
      <c r="B86">
        <f t="shared" si="32"/>
        <v>0.48875952961675578</v>
      </c>
      <c r="C86">
        <f t="shared" si="33"/>
        <v>0.32063723448563125</v>
      </c>
      <c r="D86">
        <f t="shared" si="41"/>
        <v>3.3224145799366185</v>
      </c>
      <c r="F86">
        <f t="shared" si="42"/>
        <v>2850</v>
      </c>
      <c r="G86">
        <f t="shared" si="34"/>
        <v>0.50621522710306854</v>
      </c>
      <c r="H86">
        <f t="shared" si="35"/>
        <v>0.32063723448563125</v>
      </c>
      <c r="I86">
        <f t="shared" si="43"/>
        <v>3.4410722435057841</v>
      </c>
      <c r="K86">
        <f t="shared" si="44"/>
        <v>2850</v>
      </c>
      <c r="L86">
        <f t="shared" si="36"/>
        <v>0.41596927109883175</v>
      </c>
      <c r="M86">
        <f t="shared" si="37"/>
        <v>0.32063723448563125</v>
      </c>
      <c r="N86">
        <f t="shared" si="45"/>
        <v>2.8276121228532007</v>
      </c>
      <c r="P86">
        <f t="shared" si="46"/>
        <v>2850</v>
      </c>
      <c r="Q86">
        <f t="shared" si="38"/>
        <v>0.50796079685169981</v>
      </c>
      <c r="R86">
        <f t="shared" si="39"/>
        <v>0.32063723448563125</v>
      </c>
      <c r="S86">
        <f t="shared" si="47"/>
        <v>3.4529380098627001</v>
      </c>
    </row>
    <row r="87" spans="1:19" x14ac:dyDescent="0.3">
      <c r="A87">
        <f t="shared" si="40"/>
        <v>3000</v>
      </c>
      <c r="B87">
        <f t="shared" si="32"/>
        <v>0</v>
      </c>
      <c r="C87">
        <f t="shared" si="33"/>
        <v>0</v>
      </c>
      <c r="D87">
        <f t="shared" si="41"/>
        <v>0</v>
      </c>
      <c r="F87">
        <f t="shared" si="42"/>
        <v>3000</v>
      </c>
      <c r="G87">
        <f t="shared" si="34"/>
        <v>0</v>
      </c>
      <c r="H87">
        <f t="shared" si="35"/>
        <v>0</v>
      </c>
      <c r="I87">
        <f t="shared" si="43"/>
        <v>0</v>
      </c>
      <c r="K87">
        <f t="shared" si="44"/>
        <v>3000</v>
      </c>
      <c r="L87">
        <f t="shared" si="36"/>
        <v>0</v>
      </c>
      <c r="M87">
        <f t="shared" si="37"/>
        <v>0</v>
      </c>
      <c r="N87">
        <f t="shared" si="45"/>
        <v>0</v>
      </c>
      <c r="P87">
        <f t="shared" si="46"/>
        <v>3000</v>
      </c>
      <c r="Q87">
        <f t="shared" si="38"/>
        <v>0</v>
      </c>
      <c r="R87">
        <f t="shared" si="39"/>
        <v>0</v>
      </c>
      <c r="S87">
        <f t="shared" si="47"/>
        <v>0</v>
      </c>
    </row>
    <row r="91" spans="1:19" x14ac:dyDescent="0.3">
      <c r="A91" t="s">
        <v>37</v>
      </c>
      <c r="B91" t="s">
        <v>1</v>
      </c>
      <c r="C91" t="s">
        <v>4</v>
      </c>
      <c r="D91" t="s">
        <v>3</v>
      </c>
      <c r="F91" t="s">
        <v>38</v>
      </c>
      <c r="G91" t="s">
        <v>1</v>
      </c>
      <c r="H91" t="s">
        <v>4</v>
      </c>
      <c r="I91" t="s">
        <v>3</v>
      </c>
      <c r="K91" t="s">
        <v>39</v>
      </c>
      <c r="L91" t="s">
        <v>1</v>
      </c>
      <c r="M91" t="s">
        <v>4</v>
      </c>
      <c r="N91" t="s">
        <v>3</v>
      </c>
    </row>
    <row r="92" spans="1:19" x14ac:dyDescent="0.3">
      <c r="A92" t="s">
        <v>40</v>
      </c>
      <c r="B92">
        <v>1000</v>
      </c>
      <c r="C92">
        <f>B92*1.5/20</f>
        <v>75</v>
      </c>
      <c r="D92">
        <f>[1]Sheet1!$T$23</f>
        <v>0.93431617149945534</v>
      </c>
      <c r="F92" t="s">
        <v>41</v>
      </c>
      <c r="G92">
        <v>1000</v>
      </c>
      <c r="H92">
        <f>G92*1.5/20</f>
        <v>75</v>
      </c>
      <c r="I92">
        <f>[1]Sheet1!$T$24</f>
        <v>1.0366771506614003</v>
      </c>
      <c r="K92" t="s">
        <v>42</v>
      </c>
      <c r="L92">
        <v>1000</v>
      </c>
      <c r="M92">
        <f>L92*1.5/20</f>
        <v>75</v>
      </c>
      <c r="N92">
        <f>[1]Sheet1!$T$25</f>
        <v>1.0366771506614003</v>
      </c>
    </row>
    <row r="93" spans="1:19" x14ac:dyDescent="0.3">
      <c r="A93" t="s">
        <v>0</v>
      </c>
      <c r="B93" t="s">
        <v>15</v>
      </c>
      <c r="C93" t="s">
        <v>26</v>
      </c>
      <c r="D93" t="s">
        <v>2</v>
      </c>
      <c r="F93" t="s">
        <v>0</v>
      </c>
      <c r="G93" t="s">
        <v>15</v>
      </c>
      <c r="H93" t="s">
        <v>26</v>
      </c>
      <c r="I93" t="s">
        <v>2</v>
      </c>
      <c r="K93" t="s">
        <v>0</v>
      </c>
      <c r="L93" t="s">
        <v>15</v>
      </c>
      <c r="M93" t="s">
        <v>26</v>
      </c>
      <c r="N93" t="s">
        <v>2</v>
      </c>
    </row>
    <row r="94" spans="1:19" x14ac:dyDescent="0.3">
      <c r="A94">
        <f>[1]Sheet1!$L$23*1000</f>
        <v>95414.329497484534</v>
      </c>
      <c r="B94">
        <f>[1]Sheet1!$R$23</f>
        <v>208.16326530612244</v>
      </c>
      <c r="C94">
        <f>[1]Sheet1!$P$23</f>
        <v>1.9999320534320246</v>
      </c>
      <c r="D94">
        <v>1500</v>
      </c>
      <c r="F94">
        <f>[1]Sheet1!$L$24*1000</f>
        <v>105867.6476475586</v>
      </c>
      <c r="G94">
        <f>[1]Sheet1!$R$24</f>
        <v>208.16326530612244</v>
      </c>
      <c r="H94">
        <f>[1]Sheet1!$P$24</f>
        <v>2.2790128509089942</v>
      </c>
      <c r="I94">
        <v>1500</v>
      </c>
      <c r="K94">
        <f>[1]Sheet1!$L$25*1000</f>
        <v>105867.6476475586</v>
      </c>
      <c r="L94">
        <f>[1]Sheet1!$R$25</f>
        <v>204.08163265306121</v>
      </c>
      <c r="M94">
        <f>[1]Sheet1!$P$25</f>
        <v>1.7992206717702581</v>
      </c>
      <c r="N94">
        <v>1500</v>
      </c>
    </row>
    <row r="96" spans="1:19" x14ac:dyDescent="0.3">
      <c r="A96" t="s">
        <v>33</v>
      </c>
      <c r="B96" t="s">
        <v>34</v>
      </c>
      <c r="C96" t="s">
        <v>35</v>
      </c>
      <c r="D96" t="s">
        <v>36</v>
      </c>
      <c r="F96" t="s">
        <v>33</v>
      </c>
      <c r="G96" t="s">
        <v>34</v>
      </c>
      <c r="H96" t="s">
        <v>35</v>
      </c>
      <c r="I96" t="s">
        <v>36</v>
      </c>
      <c r="K96" t="s">
        <v>33</v>
      </c>
      <c r="L96" t="s">
        <v>34</v>
      </c>
      <c r="M96" t="s">
        <v>35</v>
      </c>
      <c r="N96" t="s">
        <v>36</v>
      </c>
    </row>
    <row r="97" spans="1:14" x14ac:dyDescent="0.3">
      <c r="A97">
        <v>0</v>
      </c>
      <c r="B97">
        <f>D97/SQRT(B$92)/0.152</f>
        <v>1.9068620925592812</v>
      </c>
      <c r="C97">
        <f>(1+(A97/1225)^2)*MAX(1-A97/D$94, 0)</f>
        <v>1</v>
      </c>
      <c r="D97">
        <f>D92*9.81</f>
        <v>9.165641642409657</v>
      </c>
      <c r="F97">
        <v>0</v>
      </c>
      <c r="G97">
        <f>I97/SQRT(G$92)/0.152</f>
        <v>2.1157723917440974</v>
      </c>
      <c r="H97">
        <f>(1+(F97/1225)^2)*MAX(1-F97/I$94, 0)</f>
        <v>1</v>
      </c>
      <c r="I97">
        <f>I92*9.81</f>
        <v>10.169802847988338</v>
      </c>
      <c r="K97">
        <v>0</v>
      </c>
      <c r="L97">
        <f>N97/SQRT(L$92)/0.152</f>
        <v>2.1157723917440974</v>
      </c>
      <c r="M97">
        <f>(1+(K97/1225)^2)*MAX(1-K97/N$94, 0)</f>
        <v>1</v>
      </c>
      <c r="N97">
        <f>N92*9.81</f>
        <v>10.169802847988338</v>
      </c>
    </row>
    <row r="98" spans="1:14" x14ac:dyDescent="0.3">
      <c r="A98">
        <f>A97+C$92</f>
        <v>75</v>
      </c>
      <c r="B98">
        <f>D98/SQRT(B$92)/0.152</f>
        <v>1.8183093548165234</v>
      </c>
      <c r="C98">
        <f>(1+(A98/1225)^2)*MAX(1-A98/D$94, 0)</f>
        <v>0.95356101624323186</v>
      </c>
      <c r="D98">
        <f>D$97*C98</f>
        <v>8.7399985590574367</v>
      </c>
      <c r="F98">
        <f>F97+H$92</f>
        <v>75</v>
      </c>
      <c r="G98">
        <f>I98/SQRT(G$92)/0.152</f>
        <v>2.017518072010875</v>
      </c>
      <c r="H98">
        <f>(1+(F98/1225)^2)*MAX(1-F98/I$94, 0)</f>
        <v>0.95356101624323186</v>
      </c>
      <c r="I98">
        <f>I$97*H98</f>
        <v>9.697527538721074</v>
      </c>
      <c r="K98">
        <f>K97+M$92</f>
        <v>75</v>
      </c>
      <c r="L98">
        <f>N98/SQRT(L$92)/0.152</f>
        <v>2.017518072010875</v>
      </c>
      <c r="M98">
        <f>(1+(K98/1225)^2)*MAX(1-K98/N$94, 0)</f>
        <v>0.95356101624323186</v>
      </c>
      <c r="N98">
        <f>N$97*M98</f>
        <v>9.697527538721074</v>
      </c>
    </row>
    <row r="99" spans="1:14" x14ac:dyDescent="0.3">
      <c r="A99">
        <f t="shared" ref="A99:A117" si="48">A98+C$92</f>
        <v>150</v>
      </c>
      <c r="B99">
        <f t="shared" ref="B99:B117" si="49">D99/SQRT(B$92)/0.152</f>
        <v>1.7419077999209798</v>
      </c>
      <c r="C99">
        <f t="shared" ref="C99:C117" si="50">(1+(A99/1225)^2)*MAX(1-A99/D$94, 0)</f>
        <v>0.91349437734277394</v>
      </c>
      <c r="D99">
        <f t="shared" ref="D99:D117" si="51">D$97*C99</f>
        <v>8.3727621050800103</v>
      </c>
      <c r="F99">
        <f t="shared" ref="F99:F117" si="52">F98+H$92</f>
        <v>150</v>
      </c>
      <c r="G99">
        <f>I99/SQRT(G$92)/0.152</f>
        <v>1.9327461835953059</v>
      </c>
      <c r="H99">
        <f t="shared" ref="H99:H117" si="53">(1+(F99/1225)^2)*MAX(1-F99/I$94, 0)</f>
        <v>0.91349437734277394</v>
      </c>
      <c r="I99">
        <f t="shared" ref="I99:I117" si="54">I$97*H99</f>
        <v>9.2900577203218759</v>
      </c>
      <c r="K99">
        <f t="shared" ref="K99:K117" si="55">K98+M$92</f>
        <v>150</v>
      </c>
      <c r="L99">
        <f t="shared" ref="L99:L117" si="56">N99/SQRT(L$92)/0.152</f>
        <v>1.9327461835953059</v>
      </c>
      <c r="M99">
        <f t="shared" ref="M99:M117" si="57">(1+(K99/1225)^2)*MAX(1-K99/N$94, 0)</f>
        <v>0.91349437734277394</v>
      </c>
      <c r="N99">
        <f t="shared" ref="N99:N117" si="58">N$97*M99</f>
        <v>9.2900577203218759</v>
      </c>
    </row>
    <row r="100" spans="1:14" x14ac:dyDescent="0.3">
      <c r="A100">
        <f t="shared" si="48"/>
        <v>225</v>
      </c>
      <c r="B100">
        <f t="shared" si="49"/>
        <v>1.6755131014878446</v>
      </c>
      <c r="C100">
        <f t="shared" si="50"/>
        <v>0.87867555185339441</v>
      </c>
      <c r="D100">
        <f t="shared" si="51"/>
        <v>8.0536252282347576</v>
      </c>
      <c r="F100">
        <f t="shared" si="52"/>
        <v>225</v>
      </c>
      <c r="G100">
        <f t="shared" ref="G100:G117" si="59">I100/SQRT(G$92)/0.152</f>
        <v>1.8590774739119209</v>
      </c>
      <c r="H100">
        <f t="shared" si="53"/>
        <v>0.87867555185339441</v>
      </c>
      <c r="I100">
        <f t="shared" si="54"/>
        <v>8.9359571296963747</v>
      </c>
      <c r="K100">
        <f t="shared" si="55"/>
        <v>225</v>
      </c>
      <c r="L100">
        <f t="shared" si="56"/>
        <v>1.8590774739119209</v>
      </c>
      <c r="M100">
        <f t="shared" si="57"/>
        <v>0.87867555185339441</v>
      </c>
      <c r="N100">
        <f t="shared" si="58"/>
        <v>8.9359571296963747</v>
      </c>
    </row>
    <row r="101" spans="1:14" x14ac:dyDescent="0.3">
      <c r="A101">
        <f t="shared" si="48"/>
        <v>300</v>
      </c>
      <c r="B101">
        <f t="shared" si="49"/>
        <v>1.6169809331323184</v>
      </c>
      <c r="C101">
        <f t="shared" si="50"/>
        <v>0.84798000832986264</v>
      </c>
      <c r="D101">
        <f t="shared" si="51"/>
        <v>7.7722808762790772</v>
      </c>
      <c r="F101">
        <f t="shared" si="52"/>
        <v>300</v>
      </c>
      <c r="G101">
        <f t="shared" si="59"/>
        <v>1.7941326903752532</v>
      </c>
      <c r="H101">
        <f t="shared" si="53"/>
        <v>0.84798000832986264</v>
      </c>
      <c r="I101">
        <f t="shared" si="54"/>
        <v>8.6237895037502117</v>
      </c>
      <c r="K101">
        <f t="shared" si="55"/>
        <v>300</v>
      </c>
      <c r="L101">
        <f t="shared" si="56"/>
        <v>1.7941326903752532</v>
      </c>
      <c r="M101">
        <f t="shared" si="57"/>
        <v>0.84798000832986264</v>
      </c>
      <c r="N101">
        <f t="shared" si="58"/>
        <v>8.6237895037502117</v>
      </c>
    </row>
    <row r="102" spans="1:14" x14ac:dyDescent="0.3">
      <c r="A102">
        <f t="shared" si="48"/>
        <v>375</v>
      </c>
      <c r="B102">
        <f t="shared" si="49"/>
        <v>1.564166968469598</v>
      </c>
      <c r="C102">
        <f t="shared" si="50"/>
        <v>0.82028321532694715</v>
      </c>
      <c r="D102">
        <f t="shared" si="51"/>
        <v>7.5184219969703543</v>
      </c>
      <c r="F102">
        <f t="shared" si="52"/>
        <v>375</v>
      </c>
      <c r="G102">
        <f t="shared" si="59"/>
        <v>1.7355325803998336</v>
      </c>
      <c r="H102">
        <f>(1+(F102/1225)^2)*MAX(1-F102/I$94, 0)</f>
        <v>0.82028321532694715</v>
      </c>
      <c r="I102">
        <f t="shared" si="54"/>
        <v>8.3421185793890178</v>
      </c>
      <c r="K102">
        <f t="shared" si="55"/>
        <v>375</v>
      </c>
      <c r="L102">
        <f t="shared" si="56"/>
        <v>1.7355325803998336</v>
      </c>
      <c r="M102">
        <f t="shared" si="57"/>
        <v>0.82028321532694715</v>
      </c>
      <c r="N102">
        <f t="shared" si="58"/>
        <v>8.3421185793890178</v>
      </c>
    </row>
    <row r="103" spans="1:14" x14ac:dyDescent="0.3">
      <c r="A103">
        <f t="shared" si="48"/>
        <v>450</v>
      </c>
      <c r="B103">
        <f t="shared" si="49"/>
        <v>1.5149268811148808</v>
      </c>
      <c r="C103">
        <f t="shared" si="50"/>
        <v>0.79446064139941697</v>
      </c>
      <c r="D103">
        <f t="shared" si="51"/>
        <v>7.2817415380659813</v>
      </c>
      <c r="F103">
        <f t="shared" si="52"/>
        <v>450</v>
      </c>
      <c r="G103">
        <f t="shared" si="59"/>
        <v>1.6808978914001944</v>
      </c>
      <c r="H103">
        <f t="shared" si="53"/>
        <v>0.79446064139941697</v>
      </c>
      <c r="I103">
        <f>I$97*H103</f>
        <v>8.0795080935184327</v>
      </c>
      <c r="K103">
        <f t="shared" si="55"/>
        <v>450</v>
      </c>
      <c r="L103">
        <f t="shared" si="56"/>
        <v>1.6808978914001944</v>
      </c>
      <c r="M103">
        <f t="shared" si="57"/>
        <v>0.79446064139941697</v>
      </c>
      <c r="N103">
        <f t="shared" si="58"/>
        <v>8.0795080935184327</v>
      </c>
    </row>
    <row r="104" spans="1:14" x14ac:dyDescent="0.3">
      <c r="A104">
        <f t="shared" si="48"/>
        <v>525</v>
      </c>
      <c r="B104">
        <f t="shared" si="49"/>
        <v>1.4671163446833653</v>
      </c>
      <c r="C104">
        <f t="shared" si="50"/>
        <v>0.76938775510204083</v>
      </c>
      <c r="D104">
        <f t="shared" si="51"/>
        <v>7.051932447323348</v>
      </c>
      <c r="F104">
        <f t="shared" si="52"/>
        <v>525</v>
      </c>
      <c r="G104">
        <f t="shared" si="59"/>
        <v>1.627849370790867</v>
      </c>
      <c r="H104">
        <f t="shared" si="53"/>
        <v>0.76938775510204083</v>
      </c>
      <c r="I104">
        <f t="shared" si="54"/>
        <v>7.824521783044089</v>
      </c>
      <c r="K104">
        <f t="shared" si="55"/>
        <v>525</v>
      </c>
      <c r="L104">
        <f t="shared" si="56"/>
        <v>1.627849370790867</v>
      </c>
      <c r="M104">
        <f t="shared" si="57"/>
        <v>0.76938775510204083</v>
      </c>
      <c r="N104">
        <f t="shared" si="58"/>
        <v>7.824521783044089</v>
      </c>
    </row>
    <row r="105" spans="1:14" x14ac:dyDescent="0.3">
      <c r="A105">
        <f t="shared" si="48"/>
        <v>600</v>
      </c>
      <c r="B105">
        <f t="shared" si="49"/>
        <v>1.4185910327902491</v>
      </c>
      <c r="C105">
        <f t="shared" si="50"/>
        <v>0.74394002498958767</v>
      </c>
      <c r="D105">
        <f t="shared" si="51"/>
        <v>6.8186876724998458</v>
      </c>
      <c r="F105">
        <f t="shared" si="52"/>
        <v>600</v>
      </c>
      <c r="G105">
        <f t="shared" si="59"/>
        <v>1.5740077659863836</v>
      </c>
      <c r="H105">
        <f t="shared" si="53"/>
        <v>0.74394002498958767</v>
      </c>
      <c r="I105">
        <f t="shared" si="54"/>
        <v>7.5657233848716237</v>
      </c>
      <c r="K105">
        <f t="shared" si="55"/>
        <v>600</v>
      </c>
      <c r="L105">
        <f t="shared" si="56"/>
        <v>1.5740077659863836</v>
      </c>
      <c r="M105">
        <f t="shared" si="57"/>
        <v>0.74394002498958767</v>
      </c>
      <c r="N105">
        <f t="shared" si="58"/>
        <v>7.5657233848716237</v>
      </c>
    </row>
    <row r="106" spans="1:14" x14ac:dyDescent="0.3">
      <c r="A106">
        <f t="shared" si="48"/>
        <v>675</v>
      </c>
      <c r="B106">
        <f t="shared" si="49"/>
        <v>1.3672066190507302</v>
      </c>
      <c r="C106">
        <f t="shared" si="50"/>
        <v>0.71699291961682643</v>
      </c>
      <c r="D106">
        <f t="shared" si="51"/>
        <v>6.5717001613528643</v>
      </c>
      <c r="F106">
        <f t="shared" si="52"/>
        <v>675</v>
      </c>
      <c r="G106">
        <f t="shared" si="59"/>
        <v>1.5169938244012764</v>
      </c>
      <c r="H106">
        <f t="shared" si="53"/>
        <v>0.71699291961682643</v>
      </c>
      <c r="I106">
        <f t="shared" si="54"/>
        <v>7.2916766359066747</v>
      </c>
      <c r="K106">
        <f t="shared" si="55"/>
        <v>675</v>
      </c>
      <c r="L106">
        <f t="shared" si="56"/>
        <v>1.5169938244012764</v>
      </c>
      <c r="M106">
        <f t="shared" si="57"/>
        <v>0.71699291961682643</v>
      </c>
      <c r="N106">
        <f t="shared" si="58"/>
        <v>7.2916766359066747</v>
      </c>
    </row>
    <row r="107" spans="1:14" x14ac:dyDescent="0.3">
      <c r="A107">
        <f t="shared" si="48"/>
        <v>750</v>
      </c>
      <c r="B107">
        <f t="shared" si="49"/>
        <v>1.3108187770800055</v>
      </c>
      <c r="C107">
        <f t="shared" si="50"/>
        <v>0.68742190753852561</v>
      </c>
      <c r="D107">
        <f t="shared" si="51"/>
        <v>6.3006628616397915</v>
      </c>
      <c r="F107">
        <f t="shared" si="52"/>
        <v>750</v>
      </c>
      <c r="G107">
        <f t="shared" si="59"/>
        <v>1.4544282934500763</v>
      </c>
      <c r="H107">
        <f t="shared" si="53"/>
        <v>0.68742190753852561</v>
      </c>
      <c r="I107">
        <f t="shared" si="54"/>
        <v>6.9909452730548738</v>
      </c>
      <c r="K107">
        <f t="shared" si="55"/>
        <v>750</v>
      </c>
      <c r="L107">
        <f t="shared" si="56"/>
        <v>1.4544282934500763</v>
      </c>
      <c r="M107">
        <f t="shared" si="57"/>
        <v>0.68742190753852561</v>
      </c>
      <c r="N107">
        <f t="shared" si="58"/>
        <v>6.9909452730548738</v>
      </c>
    </row>
    <row r="108" spans="1:14" x14ac:dyDescent="0.3">
      <c r="A108">
        <f t="shared" si="48"/>
        <v>825</v>
      </c>
      <c r="B108">
        <f t="shared" si="49"/>
        <v>1.247283180493274</v>
      </c>
      <c r="C108">
        <f t="shared" si="50"/>
        <v>0.65410245730945438</v>
      </c>
      <c r="D108">
        <f t="shared" si="51"/>
        <v>5.9952687211180198</v>
      </c>
      <c r="F108">
        <f t="shared" si="52"/>
        <v>825</v>
      </c>
      <c r="G108">
        <f t="shared" si="59"/>
        <v>1.3839319205473157</v>
      </c>
      <c r="H108">
        <f t="shared" si="53"/>
        <v>0.65410245730945438</v>
      </c>
      <c r="I108">
        <f t="shared" si="54"/>
        <v>6.6520930332218597</v>
      </c>
      <c r="K108">
        <f t="shared" si="55"/>
        <v>825</v>
      </c>
      <c r="L108">
        <f t="shared" si="56"/>
        <v>1.3839319205473157</v>
      </c>
      <c r="M108">
        <f t="shared" si="57"/>
        <v>0.65410245730945438</v>
      </c>
      <c r="N108">
        <f t="shared" si="58"/>
        <v>6.6520930332218597</v>
      </c>
    </row>
    <row r="109" spans="1:14" x14ac:dyDescent="0.3">
      <c r="A109">
        <f t="shared" si="48"/>
        <v>900</v>
      </c>
      <c r="B109">
        <f t="shared" si="49"/>
        <v>1.1744555029057331</v>
      </c>
      <c r="C109">
        <f t="shared" si="50"/>
        <v>0.61591003748438156</v>
      </c>
      <c r="D109">
        <f t="shared" si="51"/>
        <v>5.6452106875449406</v>
      </c>
      <c r="F109">
        <f t="shared" si="52"/>
        <v>900</v>
      </c>
      <c r="G109">
        <f t="shared" si="59"/>
        <v>1.3031254531075269</v>
      </c>
      <c r="H109">
        <f t="shared" si="53"/>
        <v>0.61591003748438156</v>
      </c>
      <c r="I109">
        <f t="shared" si="54"/>
        <v>6.2636836533132678</v>
      </c>
      <c r="K109">
        <f t="shared" si="55"/>
        <v>900</v>
      </c>
      <c r="L109">
        <f t="shared" si="56"/>
        <v>1.3031254531075269</v>
      </c>
      <c r="M109">
        <f t="shared" si="57"/>
        <v>0.61591003748438156</v>
      </c>
      <c r="N109">
        <f t="shared" si="58"/>
        <v>6.2636836533132678</v>
      </c>
    </row>
    <row r="110" spans="1:14" x14ac:dyDescent="0.3">
      <c r="A110">
        <f t="shared" si="48"/>
        <v>975</v>
      </c>
      <c r="B110">
        <f t="shared" si="49"/>
        <v>1.09019141793258</v>
      </c>
      <c r="C110">
        <f t="shared" si="50"/>
        <v>0.57172011661807576</v>
      </c>
      <c r="D110">
        <f t="shared" si="51"/>
        <v>5.2401817086779401</v>
      </c>
      <c r="F110">
        <f t="shared" si="52"/>
        <v>975</v>
      </c>
      <c r="G110">
        <f t="shared" si="59"/>
        <v>1.2096296385452405</v>
      </c>
      <c r="H110">
        <f t="shared" si="53"/>
        <v>0.57172011661807576</v>
      </c>
      <c r="I110">
        <f t="shared" si="54"/>
        <v>5.8142808702347315</v>
      </c>
      <c r="K110">
        <f t="shared" si="55"/>
        <v>975</v>
      </c>
      <c r="L110">
        <f t="shared" si="56"/>
        <v>1.2096296385452405</v>
      </c>
      <c r="M110">
        <f t="shared" si="57"/>
        <v>0.57172011661807576</v>
      </c>
      <c r="N110">
        <f t="shared" si="58"/>
        <v>5.8142808702347315</v>
      </c>
    </row>
    <row r="111" spans="1:14" x14ac:dyDescent="0.3">
      <c r="A111">
        <f t="shared" si="48"/>
        <v>1050</v>
      </c>
      <c r="B111">
        <f t="shared" si="49"/>
        <v>0.99234659918901358</v>
      </c>
      <c r="C111">
        <f t="shared" si="50"/>
        <v>0.52040816326530615</v>
      </c>
      <c r="D111">
        <f t="shared" si="51"/>
        <v>4.7698747322744133</v>
      </c>
      <c r="F111">
        <f t="shared" si="52"/>
        <v>1050</v>
      </c>
      <c r="G111">
        <f t="shared" si="59"/>
        <v>1.1010652242749897</v>
      </c>
      <c r="H111">
        <f t="shared" si="53"/>
        <v>0.52040816326530615</v>
      </c>
      <c r="I111">
        <f t="shared" si="54"/>
        <v>5.2924484208918905</v>
      </c>
      <c r="K111">
        <f t="shared" si="55"/>
        <v>1050</v>
      </c>
      <c r="L111">
        <f t="shared" si="56"/>
        <v>1.1010652242749897</v>
      </c>
      <c r="M111">
        <f t="shared" si="57"/>
        <v>0.52040816326530615</v>
      </c>
      <c r="N111">
        <f t="shared" si="58"/>
        <v>5.2924484208918905</v>
      </c>
    </row>
    <row r="112" spans="1:14" x14ac:dyDescent="0.3">
      <c r="A112">
        <f t="shared" si="48"/>
        <v>1125</v>
      </c>
      <c r="B112">
        <f t="shared" si="49"/>
        <v>0.87877672029023102</v>
      </c>
      <c r="C112">
        <f t="shared" si="50"/>
        <v>0.46084964598084133</v>
      </c>
      <c r="D112">
        <f t="shared" si="51"/>
        <v>4.2239827060917472</v>
      </c>
      <c r="F112">
        <f t="shared" si="52"/>
        <v>1125</v>
      </c>
      <c r="G112">
        <f t="shared" si="59"/>
        <v>0.97505295771130518</v>
      </c>
      <c r="H112">
        <f t="shared" si="53"/>
        <v>0.46084964598084133</v>
      </c>
      <c r="I112">
        <f t="shared" si="54"/>
        <v>4.6867500421903774</v>
      </c>
      <c r="K112">
        <f t="shared" si="55"/>
        <v>1125</v>
      </c>
      <c r="L112">
        <f t="shared" si="56"/>
        <v>0.97505295771130518</v>
      </c>
      <c r="M112">
        <f t="shared" si="57"/>
        <v>0.46084964598084133</v>
      </c>
      <c r="N112">
        <f t="shared" si="58"/>
        <v>4.6867500421903774</v>
      </c>
    </row>
    <row r="113" spans="1:14" x14ac:dyDescent="0.3">
      <c r="A113">
        <f t="shared" si="48"/>
        <v>1200</v>
      </c>
      <c r="B113">
        <f t="shared" si="49"/>
        <v>0.74733745485142988</v>
      </c>
      <c r="C113">
        <f t="shared" si="50"/>
        <v>0.39192003331945013</v>
      </c>
      <c r="D113">
        <f t="shared" si="51"/>
        <v>3.5921985778873324</v>
      </c>
      <c r="F113">
        <f t="shared" si="52"/>
        <v>1200</v>
      </c>
      <c r="G113">
        <f t="shared" si="59"/>
        <v>0.82921358626871955</v>
      </c>
      <c r="H113">
        <f t="shared" si="53"/>
        <v>0.39192003331945013</v>
      </c>
      <c r="I113">
        <f t="shared" si="54"/>
        <v>3.9857494710358283</v>
      </c>
      <c r="K113">
        <f t="shared" si="55"/>
        <v>1200</v>
      </c>
      <c r="L113">
        <f t="shared" si="56"/>
        <v>0.82921358626871955</v>
      </c>
      <c r="M113">
        <f t="shared" si="57"/>
        <v>0.39192003331945013</v>
      </c>
      <c r="N113">
        <f t="shared" si="58"/>
        <v>3.9857494710358283</v>
      </c>
    </row>
    <row r="114" spans="1:14" x14ac:dyDescent="0.3">
      <c r="A114">
        <f t="shared" si="48"/>
        <v>1275</v>
      </c>
      <c r="B114">
        <f t="shared" si="49"/>
        <v>0.59588447648780873</v>
      </c>
      <c r="C114">
        <f t="shared" si="50"/>
        <v>0.31249479383590179</v>
      </c>
      <c r="D114">
        <f t="shared" si="51"/>
        <v>2.8642152954185618</v>
      </c>
      <c r="F114">
        <f t="shared" si="52"/>
        <v>1275</v>
      </c>
      <c r="G114">
        <f t="shared" si="59"/>
        <v>0.66116785736176464</v>
      </c>
      <c r="H114">
        <f t="shared" si="53"/>
        <v>0.31249479383590179</v>
      </c>
      <c r="I114">
        <f t="shared" si="54"/>
        <v>3.1780104443338826</v>
      </c>
      <c r="K114">
        <f t="shared" si="55"/>
        <v>1275</v>
      </c>
      <c r="L114">
        <f t="shared" si="56"/>
        <v>0.66116785736176464</v>
      </c>
      <c r="M114">
        <f t="shared" si="57"/>
        <v>0.31249479383590179</v>
      </c>
      <c r="N114">
        <f t="shared" si="58"/>
        <v>3.1780104443338826</v>
      </c>
    </row>
    <row r="115" spans="1:14" x14ac:dyDescent="0.3">
      <c r="A115">
        <f t="shared" si="48"/>
        <v>1350</v>
      </c>
      <c r="B115">
        <f t="shared" si="49"/>
        <v>0.42227345881456452</v>
      </c>
      <c r="C115">
        <f t="shared" si="50"/>
        <v>0.22144939608496453</v>
      </c>
      <c r="D115">
        <f t="shared" si="51"/>
        <v>2.029725806442821</v>
      </c>
      <c r="F115">
        <f t="shared" si="52"/>
        <v>1350</v>
      </c>
      <c r="G115">
        <f t="shared" si="59"/>
        <v>0.4685365184049714</v>
      </c>
      <c r="H115">
        <f t="shared" si="53"/>
        <v>0.22144939608496453</v>
      </c>
      <c r="I115">
        <f t="shared" si="54"/>
        <v>2.2520966989901696</v>
      </c>
      <c r="K115">
        <f t="shared" si="55"/>
        <v>1350</v>
      </c>
      <c r="L115">
        <f t="shared" si="56"/>
        <v>0.4685365184049714</v>
      </c>
      <c r="M115">
        <f t="shared" si="57"/>
        <v>0.22144939608496453</v>
      </c>
      <c r="N115">
        <f t="shared" si="58"/>
        <v>2.2520966989901696</v>
      </c>
    </row>
    <row r="116" spans="1:14" x14ac:dyDescent="0.3">
      <c r="A116">
        <f t="shared" si="48"/>
        <v>1425</v>
      </c>
      <c r="B116">
        <f t="shared" si="49"/>
        <v>0.22436007544689601</v>
      </c>
      <c r="C116">
        <f t="shared" si="50"/>
        <v>0.11765930862140785</v>
      </c>
      <c r="D116">
        <f t="shared" si="51"/>
        <v>1.0784230587175052</v>
      </c>
      <c r="F116">
        <f t="shared" si="52"/>
        <v>1425</v>
      </c>
      <c r="G116">
        <f t="shared" si="59"/>
        <v>0.24894031681287299</v>
      </c>
      <c r="H116">
        <f t="shared" si="53"/>
        <v>0.11765930862140785</v>
      </c>
      <c r="I116">
        <f t="shared" si="54"/>
        <v>1.1965719719103323</v>
      </c>
      <c r="K116">
        <f t="shared" si="55"/>
        <v>1425</v>
      </c>
      <c r="L116">
        <f t="shared" si="56"/>
        <v>0.24894031681287299</v>
      </c>
      <c r="M116">
        <f t="shared" si="57"/>
        <v>0.11765930862140785</v>
      </c>
      <c r="N116">
        <f t="shared" si="58"/>
        <v>1.1965719719103323</v>
      </c>
    </row>
    <row r="117" spans="1:14" x14ac:dyDescent="0.3">
      <c r="A117">
        <f t="shared" si="48"/>
        <v>1500</v>
      </c>
      <c r="B117">
        <f t="shared" si="49"/>
        <v>0</v>
      </c>
      <c r="C117">
        <f t="shared" si="50"/>
        <v>0</v>
      </c>
      <c r="D117">
        <f t="shared" si="51"/>
        <v>0</v>
      </c>
      <c r="F117">
        <f t="shared" si="52"/>
        <v>1500</v>
      </c>
      <c r="G117">
        <f t="shared" si="59"/>
        <v>0</v>
      </c>
      <c r="H117">
        <f t="shared" si="53"/>
        <v>0</v>
      </c>
      <c r="I117">
        <f t="shared" si="54"/>
        <v>0</v>
      </c>
      <c r="K117">
        <f t="shared" si="55"/>
        <v>1500</v>
      </c>
      <c r="L117">
        <f t="shared" si="56"/>
        <v>0</v>
      </c>
      <c r="M117">
        <f t="shared" si="57"/>
        <v>0</v>
      </c>
      <c r="N117">
        <f t="shared" si="58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6FA-3D0D-4140-B70D-5CCA8C4B89E8}">
  <dimension ref="A1:D305"/>
  <sheetViews>
    <sheetView topLeftCell="A271" workbookViewId="0">
      <selection activeCell="D5" sqref="D5:D305"/>
    </sheetView>
  </sheetViews>
  <sheetFormatPr defaultRowHeight="16.5" x14ac:dyDescent="0.3"/>
  <sheetData>
    <row r="1" spans="1:4" x14ac:dyDescent="0.3">
      <c r="A1" t="s">
        <v>28</v>
      </c>
      <c r="B1" t="s">
        <v>29</v>
      </c>
      <c r="C1" t="s">
        <v>30</v>
      </c>
    </row>
    <row r="2" spans="1:4" x14ac:dyDescent="0.3">
      <c r="A2">
        <v>0</v>
      </c>
      <c r="B2">
        <v>8.0000000000000002E-3</v>
      </c>
      <c r="C2">
        <v>1.0000000000000001E-5</v>
      </c>
    </row>
    <row r="4" spans="1:4" x14ac:dyDescent="0.3">
      <c r="A4" t="s">
        <v>31</v>
      </c>
      <c r="C4" t="s">
        <v>27</v>
      </c>
    </row>
    <row r="5" spans="1:4" x14ac:dyDescent="0.3">
      <c r="A5">
        <v>0</v>
      </c>
      <c r="B5">
        <f>A5/3.6</f>
        <v>0</v>
      </c>
      <c r="C5">
        <f>A$2+B$2*B5+C$2*B5^2</f>
        <v>0</v>
      </c>
      <c r="D5">
        <f>C5*0.8</f>
        <v>0</v>
      </c>
    </row>
    <row r="6" spans="1:4" x14ac:dyDescent="0.3">
      <c r="A6">
        <f>A5+10</f>
        <v>10</v>
      </c>
      <c r="B6">
        <f>A6/3.6</f>
        <v>2.7777777777777777</v>
      </c>
      <c r="C6">
        <f>A$2+B$2*B6+C$2*B6^2</f>
        <v>2.2299382716049383E-2</v>
      </c>
      <c r="D6">
        <f t="shared" ref="D6:D69" si="0">C6*0.8</f>
        <v>1.7839506172839508E-2</v>
      </c>
    </row>
    <row r="7" spans="1:4" x14ac:dyDescent="0.3">
      <c r="A7">
        <f t="shared" ref="A7:A70" si="1">A6+10</f>
        <v>20</v>
      </c>
      <c r="B7">
        <f t="shared" ref="B7:B70" si="2">A7/3.6</f>
        <v>5.5555555555555554</v>
      </c>
      <c r="C7">
        <f t="shared" ref="C7:C70" si="3">A$2+B$2*B7+C$2*B7^2</f>
        <v>4.4753086419753091E-2</v>
      </c>
      <c r="D7">
        <f t="shared" si="0"/>
        <v>3.5802469135802477E-2</v>
      </c>
    </row>
    <row r="8" spans="1:4" x14ac:dyDescent="0.3">
      <c r="A8">
        <f t="shared" si="1"/>
        <v>30</v>
      </c>
      <c r="B8">
        <f t="shared" si="2"/>
        <v>8.3333333333333339</v>
      </c>
      <c r="C8">
        <f t="shared" si="3"/>
        <v>6.7361111111111122E-2</v>
      </c>
      <c r="D8">
        <f t="shared" si="0"/>
        <v>5.3888888888888903E-2</v>
      </c>
    </row>
    <row r="9" spans="1:4" x14ac:dyDescent="0.3">
      <c r="A9">
        <f t="shared" si="1"/>
        <v>40</v>
      </c>
      <c r="B9">
        <f t="shared" si="2"/>
        <v>11.111111111111111</v>
      </c>
      <c r="C9">
        <f t="shared" si="3"/>
        <v>9.0123456790123457E-2</v>
      </c>
      <c r="D9">
        <f t="shared" si="0"/>
        <v>7.2098765432098769E-2</v>
      </c>
    </row>
    <row r="10" spans="1:4" x14ac:dyDescent="0.3">
      <c r="A10">
        <f t="shared" si="1"/>
        <v>50</v>
      </c>
      <c r="B10">
        <f t="shared" si="2"/>
        <v>13.888888888888889</v>
      </c>
      <c r="C10">
        <f t="shared" si="3"/>
        <v>0.11304012345679013</v>
      </c>
      <c r="D10">
        <f t="shared" si="0"/>
        <v>9.0432098765432109E-2</v>
      </c>
    </row>
    <row r="11" spans="1:4" x14ac:dyDescent="0.3">
      <c r="A11">
        <f t="shared" si="1"/>
        <v>60</v>
      </c>
      <c r="B11">
        <f t="shared" si="2"/>
        <v>16.666666666666668</v>
      </c>
      <c r="C11">
        <f t="shared" si="3"/>
        <v>0.13611111111111113</v>
      </c>
      <c r="D11">
        <f t="shared" si="0"/>
        <v>0.10888888888888891</v>
      </c>
    </row>
    <row r="12" spans="1:4" x14ac:dyDescent="0.3">
      <c r="A12">
        <f t="shared" si="1"/>
        <v>70</v>
      </c>
      <c r="B12">
        <f t="shared" si="2"/>
        <v>19.444444444444443</v>
      </c>
      <c r="C12">
        <f t="shared" si="3"/>
        <v>0.15933641975308643</v>
      </c>
      <c r="D12">
        <f t="shared" si="0"/>
        <v>0.12746913580246916</v>
      </c>
    </row>
    <row r="13" spans="1:4" x14ac:dyDescent="0.3">
      <c r="A13">
        <f t="shared" si="1"/>
        <v>80</v>
      </c>
      <c r="B13">
        <f t="shared" si="2"/>
        <v>22.222222222222221</v>
      </c>
      <c r="C13">
        <f t="shared" si="3"/>
        <v>0.18271604938271604</v>
      </c>
      <c r="D13">
        <f t="shared" si="0"/>
        <v>0.14617283950617285</v>
      </c>
    </row>
    <row r="14" spans="1:4" x14ac:dyDescent="0.3">
      <c r="A14">
        <f t="shared" si="1"/>
        <v>90</v>
      </c>
      <c r="B14">
        <f t="shared" si="2"/>
        <v>25</v>
      </c>
      <c r="C14">
        <f t="shared" si="3"/>
        <v>0.20625000000000002</v>
      </c>
      <c r="D14">
        <f t="shared" si="0"/>
        <v>0.16500000000000004</v>
      </c>
    </row>
    <row r="15" spans="1:4" x14ac:dyDescent="0.3">
      <c r="A15">
        <f t="shared" si="1"/>
        <v>100</v>
      </c>
      <c r="B15">
        <f t="shared" si="2"/>
        <v>27.777777777777779</v>
      </c>
      <c r="C15">
        <f t="shared" si="3"/>
        <v>0.22993827160493829</v>
      </c>
      <c r="D15">
        <f t="shared" si="0"/>
        <v>0.18395061728395065</v>
      </c>
    </row>
    <row r="16" spans="1:4" x14ac:dyDescent="0.3">
      <c r="A16">
        <f t="shared" si="1"/>
        <v>110</v>
      </c>
      <c r="B16">
        <f t="shared" si="2"/>
        <v>30.555555555555554</v>
      </c>
      <c r="C16">
        <f t="shared" si="3"/>
        <v>0.25378086419753088</v>
      </c>
      <c r="D16">
        <f t="shared" si="0"/>
        <v>0.2030246913580247</v>
      </c>
    </row>
    <row r="17" spans="1:4" x14ac:dyDescent="0.3">
      <c r="A17">
        <f t="shared" si="1"/>
        <v>120</v>
      </c>
      <c r="B17">
        <f t="shared" si="2"/>
        <v>33.333333333333336</v>
      </c>
      <c r="C17">
        <f t="shared" si="3"/>
        <v>0.27777777777777785</v>
      </c>
      <c r="D17">
        <f t="shared" si="0"/>
        <v>0.22222222222222229</v>
      </c>
    </row>
    <row r="18" spans="1:4" x14ac:dyDescent="0.3">
      <c r="A18">
        <f t="shared" si="1"/>
        <v>130</v>
      </c>
      <c r="B18">
        <f t="shared" si="2"/>
        <v>36.111111111111107</v>
      </c>
      <c r="C18">
        <f t="shared" si="3"/>
        <v>0.30192901234567898</v>
      </c>
      <c r="D18">
        <f t="shared" si="0"/>
        <v>0.24154320987654321</v>
      </c>
    </row>
    <row r="19" spans="1:4" x14ac:dyDescent="0.3">
      <c r="A19">
        <f t="shared" si="1"/>
        <v>140</v>
      </c>
      <c r="B19">
        <f t="shared" si="2"/>
        <v>38.888888888888886</v>
      </c>
      <c r="C19">
        <f t="shared" si="3"/>
        <v>0.32623456790123456</v>
      </c>
      <c r="D19">
        <f t="shared" si="0"/>
        <v>0.26098765432098764</v>
      </c>
    </row>
    <row r="20" spans="1:4" x14ac:dyDescent="0.3">
      <c r="A20">
        <f t="shared" si="1"/>
        <v>150</v>
      </c>
      <c r="B20">
        <f t="shared" si="2"/>
        <v>41.666666666666664</v>
      </c>
      <c r="C20">
        <f t="shared" si="3"/>
        <v>0.35069444444444442</v>
      </c>
      <c r="D20">
        <f t="shared" si="0"/>
        <v>0.28055555555555556</v>
      </c>
    </row>
    <row r="21" spans="1:4" x14ac:dyDescent="0.3">
      <c r="A21">
        <f t="shared" si="1"/>
        <v>160</v>
      </c>
      <c r="B21">
        <f t="shared" si="2"/>
        <v>44.444444444444443</v>
      </c>
      <c r="C21">
        <f t="shared" si="3"/>
        <v>0.37530864197530867</v>
      </c>
      <c r="D21">
        <f t="shared" si="0"/>
        <v>0.30024691358024697</v>
      </c>
    </row>
    <row r="22" spans="1:4" x14ac:dyDescent="0.3">
      <c r="A22">
        <f t="shared" si="1"/>
        <v>170</v>
      </c>
      <c r="B22">
        <f t="shared" si="2"/>
        <v>47.222222222222221</v>
      </c>
      <c r="C22">
        <f t="shared" si="3"/>
        <v>0.40007716049382713</v>
      </c>
      <c r="D22">
        <f t="shared" si="0"/>
        <v>0.32006172839506175</v>
      </c>
    </row>
    <row r="23" spans="1:4" x14ac:dyDescent="0.3">
      <c r="A23">
        <f t="shared" si="1"/>
        <v>180</v>
      </c>
      <c r="B23">
        <f t="shared" si="2"/>
        <v>50</v>
      </c>
      <c r="C23">
        <f t="shared" si="3"/>
        <v>0.42500000000000004</v>
      </c>
      <c r="D23">
        <f t="shared" si="0"/>
        <v>0.34000000000000008</v>
      </c>
    </row>
    <row r="24" spans="1:4" x14ac:dyDescent="0.3">
      <c r="A24">
        <f t="shared" si="1"/>
        <v>190</v>
      </c>
      <c r="B24">
        <f t="shared" si="2"/>
        <v>52.777777777777779</v>
      </c>
      <c r="C24">
        <f t="shared" si="3"/>
        <v>0.45007716049382718</v>
      </c>
      <c r="D24">
        <f t="shared" si="0"/>
        <v>0.36006172839506179</v>
      </c>
    </row>
    <row r="25" spans="1:4" x14ac:dyDescent="0.3">
      <c r="A25">
        <f t="shared" si="1"/>
        <v>200</v>
      </c>
      <c r="B25">
        <f t="shared" si="2"/>
        <v>55.555555555555557</v>
      </c>
      <c r="C25">
        <f t="shared" si="3"/>
        <v>0.4753086419753087</v>
      </c>
      <c r="D25">
        <f t="shared" si="0"/>
        <v>0.38024691358024698</v>
      </c>
    </row>
    <row r="26" spans="1:4" x14ac:dyDescent="0.3">
      <c r="A26">
        <f t="shared" si="1"/>
        <v>210</v>
      </c>
      <c r="B26">
        <f t="shared" si="2"/>
        <v>58.333333333333329</v>
      </c>
      <c r="C26">
        <f t="shared" si="3"/>
        <v>0.50069444444444444</v>
      </c>
      <c r="D26">
        <f t="shared" si="0"/>
        <v>0.40055555555555555</v>
      </c>
    </row>
    <row r="27" spans="1:4" x14ac:dyDescent="0.3">
      <c r="A27">
        <f t="shared" si="1"/>
        <v>220</v>
      </c>
      <c r="B27">
        <f t="shared" si="2"/>
        <v>61.111111111111107</v>
      </c>
      <c r="C27">
        <f t="shared" si="3"/>
        <v>0.52623456790123457</v>
      </c>
      <c r="D27">
        <f t="shared" si="0"/>
        <v>0.42098765432098767</v>
      </c>
    </row>
    <row r="28" spans="1:4" x14ac:dyDescent="0.3">
      <c r="A28">
        <f t="shared" si="1"/>
        <v>230</v>
      </c>
      <c r="B28">
        <f t="shared" si="2"/>
        <v>63.888888888888886</v>
      </c>
      <c r="C28">
        <f t="shared" si="3"/>
        <v>0.55192901234567893</v>
      </c>
      <c r="D28">
        <f t="shared" si="0"/>
        <v>0.44154320987654316</v>
      </c>
    </row>
    <row r="29" spans="1:4" x14ac:dyDescent="0.3">
      <c r="A29">
        <f t="shared" si="1"/>
        <v>240</v>
      </c>
      <c r="B29">
        <f t="shared" si="2"/>
        <v>66.666666666666671</v>
      </c>
      <c r="C29">
        <f t="shared" si="3"/>
        <v>0.57777777777777795</v>
      </c>
      <c r="D29">
        <f t="shared" si="0"/>
        <v>0.46222222222222237</v>
      </c>
    </row>
    <row r="30" spans="1:4" x14ac:dyDescent="0.3">
      <c r="A30">
        <f t="shared" si="1"/>
        <v>250</v>
      </c>
      <c r="B30">
        <f t="shared" si="2"/>
        <v>69.444444444444443</v>
      </c>
      <c r="C30">
        <f t="shared" si="3"/>
        <v>0.60378086419753085</v>
      </c>
      <c r="D30">
        <f t="shared" si="0"/>
        <v>0.48302469135802473</v>
      </c>
    </row>
    <row r="31" spans="1:4" x14ac:dyDescent="0.3">
      <c r="A31">
        <f t="shared" si="1"/>
        <v>260</v>
      </c>
      <c r="B31">
        <f t="shared" si="2"/>
        <v>72.222222222222214</v>
      </c>
      <c r="C31">
        <f t="shared" si="3"/>
        <v>0.6299382716049382</v>
      </c>
      <c r="D31">
        <f t="shared" si="0"/>
        <v>0.50395061728395063</v>
      </c>
    </row>
    <row r="32" spans="1:4" x14ac:dyDescent="0.3">
      <c r="A32">
        <f t="shared" si="1"/>
        <v>270</v>
      </c>
      <c r="B32">
        <f t="shared" si="2"/>
        <v>75</v>
      </c>
      <c r="C32">
        <f t="shared" si="3"/>
        <v>0.65625</v>
      </c>
      <c r="D32">
        <f t="shared" si="0"/>
        <v>0.52500000000000002</v>
      </c>
    </row>
    <row r="33" spans="1:4" x14ac:dyDescent="0.3">
      <c r="A33">
        <f t="shared" si="1"/>
        <v>280</v>
      </c>
      <c r="B33">
        <f t="shared" si="2"/>
        <v>77.777777777777771</v>
      </c>
      <c r="C33">
        <f t="shared" si="3"/>
        <v>0.68271604938271602</v>
      </c>
      <c r="D33">
        <f t="shared" si="0"/>
        <v>0.54617283950617279</v>
      </c>
    </row>
    <row r="34" spans="1:4" x14ac:dyDescent="0.3">
      <c r="A34">
        <f t="shared" si="1"/>
        <v>290</v>
      </c>
      <c r="B34">
        <f t="shared" si="2"/>
        <v>80.555555555555557</v>
      </c>
      <c r="C34">
        <f t="shared" si="3"/>
        <v>0.70933641975308648</v>
      </c>
      <c r="D34">
        <f t="shared" si="0"/>
        <v>0.56746913580246916</v>
      </c>
    </row>
    <row r="35" spans="1:4" x14ac:dyDescent="0.3">
      <c r="A35">
        <f t="shared" si="1"/>
        <v>300</v>
      </c>
      <c r="B35">
        <f t="shared" si="2"/>
        <v>83.333333333333329</v>
      </c>
      <c r="C35">
        <f t="shared" si="3"/>
        <v>0.73611111111111105</v>
      </c>
      <c r="D35">
        <f t="shared" si="0"/>
        <v>0.58888888888888891</v>
      </c>
    </row>
    <row r="36" spans="1:4" x14ac:dyDescent="0.3">
      <c r="A36">
        <f t="shared" si="1"/>
        <v>310</v>
      </c>
      <c r="B36">
        <f t="shared" si="2"/>
        <v>86.111111111111114</v>
      </c>
      <c r="C36">
        <f t="shared" si="3"/>
        <v>0.76304012345679018</v>
      </c>
      <c r="D36">
        <f t="shared" si="0"/>
        <v>0.61043209876543214</v>
      </c>
    </row>
    <row r="37" spans="1:4" x14ac:dyDescent="0.3">
      <c r="A37">
        <f t="shared" si="1"/>
        <v>320</v>
      </c>
      <c r="B37">
        <f t="shared" si="2"/>
        <v>88.888888888888886</v>
      </c>
      <c r="C37">
        <f t="shared" si="3"/>
        <v>0.79012345679012352</v>
      </c>
      <c r="D37">
        <f t="shared" si="0"/>
        <v>0.63209876543209886</v>
      </c>
    </row>
    <row r="38" spans="1:4" x14ac:dyDescent="0.3">
      <c r="A38">
        <f t="shared" si="1"/>
        <v>330</v>
      </c>
      <c r="B38">
        <f t="shared" si="2"/>
        <v>91.666666666666671</v>
      </c>
      <c r="C38">
        <f t="shared" si="3"/>
        <v>0.8173611111111112</v>
      </c>
      <c r="D38">
        <f t="shared" si="0"/>
        <v>0.65388888888888896</v>
      </c>
    </row>
    <row r="39" spans="1:4" x14ac:dyDescent="0.3">
      <c r="A39">
        <f t="shared" si="1"/>
        <v>340</v>
      </c>
      <c r="B39">
        <f t="shared" si="2"/>
        <v>94.444444444444443</v>
      </c>
      <c r="C39">
        <f t="shared" si="3"/>
        <v>0.84475308641975311</v>
      </c>
      <c r="D39">
        <f t="shared" si="0"/>
        <v>0.67580246913580255</v>
      </c>
    </row>
    <row r="40" spans="1:4" x14ac:dyDescent="0.3">
      <c r="A40">
        <f t="shared" si="1"/>
        <v>350</v>
      </c>
      <c r="B40">
        <f t="shared" si="2"/>
        <v>97.222222222222214</v>
      </c>
      <c r="C40">
        <f t="shared" si="3"/>
        <v>0.87229938271604923</v>
      </c>
      <c r="D40">
        <f t="shared" si="0"/>
        <v>0.69783950617283941</v>
      </c>
    </row>
    <row r="41" spans="1:4" x14ac:dyDescent="0.3">
      <c r="A41">
        <f t="shared" si="1"/>
        <v>360</v>
      </c>
      <c r="B41">
        <f t="shared" si="2"/>
        <v>100</v>
      </c>
      <c r="C41">
        <f t="shared" si="3"/>
        <v>0.9</v>
      </c>
      <c r="D41">
        <f t="shared" si="0"/>
        <v>0.72000000000000008</v>
      </c>
    </row>
    <row r="42" spans="1:4" x14ac:dyDescent="0.3">
      <c r="A42">
        <f t="shared" si="1"/>
        <v>370</v>
      </c>
      <c r="B42">
        <f t="shared" si="2"/>
        <v>102.77777777777777</v>
      </c>
      <c r="C42">
        <f t="shared" si="3"/>
        <v>0.92785493827160492</v>
      </c>
      <c r="D42">
        <f t="shared" si="0"/>
        <v>0.74228395061728403</v>
      </c>
    </row>
    <row r="43" spans="1:4" x14ac:dyDescent="0.3">
      <c r="A43">
        <f t="shared" si="1"/>
        <v>380</v>
      </c>
      <c r="B43">
        <f t="shared" si="2"/>
        <v>105.55555555555556</v>
      </c>
      <c r="C43">
        <f t="shared" si="3"/>
        <v>0.95586419753086416</v>
      </c>
      <c r="D43">
        <f t="shared" si="0"/>
        <v>0.76469135802469135</v>
      </c>
    </row>
    <row r="44" spans="1:4" x14ac:dyDescent="0.3">
      <c r="A44">
        <f t="shared" si="1"/>
        <v>390</v>
      </c>
      <c r="B44">
        <f t="shared" si="2"/>
        <v>108.33333333333333</v>
      </c>
      <c r="C44">
        <f t="shared" si="3"/>
        <v>0.98402777777777783</v>
      </c>
      <c r="D44">
        <f t="shared" si="0"/>
        <v>0.78722222222222227</v>
      </c>
    </row>
    <row r="45" spans="1:4" x14ac:dyDescent="0.3">
      <c r="A45">
        <f t="shared" si="1"/>
        <v>400</v>
      </c>
      <c r="B45">
        <f t="shared" si="2"/>
        <v>111.11111111111111</v>
      </c>
      <c r="C45">
        <f t="shared" si="3"/>
        <v>1.0123456790123457</v>
      </c>
      <c r="D45">
        <f t="shared" si="0"/>
        <v>0.80987654320987668</v>
      </c>
    </row>
    <row r="46" spans="1:4" x14ac:dyDescent="0.3">
      <c r="A46">
        <f t="shared" si="1"/>
        <v>410</v>
      </c>
      <c r="B46">
        <f t="shared" si="2"/>
        <v>113.88888888888889</v>
      </c>
      <c r="C46">
        <f t="shared" si="3"/>
        <v>1.040817901234568</v>
      </c>
      <c r="D46">
        <f t="shared" si="0"/>
        <v>0.83265432098765446</v>
      </c>
    </row>
    <row r="47" spans="1:4" x14ac:dyDescent="0.3">
      <c r="A47">
        <f t="shared" si="1"/>
        <v>420</v>
      </c>
      <c r="B47">
        <f t="shared" si="2"/>
        <v>116.66666666666666</v>
      </c>
      <c r="C47">
        <f t="shared" si="3"/>
        <v>1.0694444444444444</v>
      </c>
      <c r="D47">
        <f t="shared" si="0"/>
        <v>0.85555555555555562</v>
      </c>
    </row>
    <row r="48" spans="1:4" x14ac:dyDescent="0.3">
      <c r="A48">
        <f t="shared" si="1"/>
        <v>430</v>
      </c>
      <c r="B48">
        <f t="shared" si="2"/>
        <v>119.44444444444444</v>
      </c>
      <c r="C48">
        <f t="shared" si="3"/>
        <v>1.0982253086419753</v>
      </c>
      <c r="D48">
        <f t="shared" si="0"/>
        <v>0.87858024691358028</v>
      </c>
    </row>
    <row r="49" spans="1:4" x14ac:dyDescent="0.3">
      <c r="A49">
        <f t="shared" si="1"/>
        <v>440</v>
      </c>
      <c r="B49">
        <f t="shared" si="2"/>
        <v>122.22222222222221</v>
      </c>
      <c r="C49">
        <f t="shared" si="3"/>
        <v>1.1271604938271604</v>
      </c>
      <c r="D49">
        <f t="shared" si="0"/>
        <v>0.90172839506172842</v>
      </c>
    </row>
    <row r="50" spans="1:4" x14ac:dyDescent="0.3">
      <c r="A50">
        <f t="shared" si="1"/>
        <v>450</v>
      </c>
      <c r="B50">
        <f t="shared" si="2"/>
        <v>125</v>
      </c>
      <c r="C50">
        <f t="shared" si="3"/>
        <v>1.15625</v>
      </c>
      <c r="D50">
        <f t="shared" si="0"/>
        <v>0.92500000000000004</v>
      </c>
    </row>
    <row r="51" spans="1:4" x14ac:dyDescent="0.3">
      <c r="A51">
        <f t="shared" si="1"/>
        <v>460</v>
      </c>
      <c r="B51">
        <f t="shared" si="2"/>
        <v>127.77777777777777</v>
      </c>
      <c r="C51">
        <f t="shared" si="3"/>
        <v>1.1854938271604938</v>
      </c>
      <c r="D51">
        <f t="shared" si="0"/>
        <v>0.94839506172839505</v>
      </c>
    </row>
    <row r="52" spans="1:4" x14ac:dyDescent="0.3">
      <c r="A52">
        <f t="shared" si="1"/>
        <v>470</v>
      </c>
      <c r="B52">
        <f t="shared" si="2"/>
        <v>130.55555555555554</v>
      </c>
      <c r="C52">
        <f t="shared" si="3"/>
        <v>1.2148919753086418</v>
      </c>
      <c r="D52">
        <f t="shared" si="0"/>
        <v>0.97191358024691343</v>
      </c>
    </row>
    <row r="53" spans="1:4" x14ac:dyDescent="0.3">
      <c r="A53">
        <f t="shared" si="1"/>
        <v>480</v>
      </c>
      <c r="B53">
        <f t="shared" si="2"/>
        <v>133.33333333333334</v>
      </c>
      <c r="C53">
        <f t="shared" si="3"/>
        <v>1.2444444444444447</v>
      </c>
      <c r="D53">
        <f t="shared" si="0"/>
        <v>0.99555555555555575</v>
      </c>
    </row>
    <row r="54" spans="1:4" x14ac:dyDescent="0.3">
      <c r="A54">
        <f t="shared" si="1"/>
        <v>490</v>
      </c>
      <c r="B54">
        <f t="shared" si="2"/>
        <v>136.11111111111111</v>
      </c>
      <c r="C54">
        <f t="shared" si="3"/>
        <v>1.2741512345679014</v>
      </c>
      <c r="D54">
        <f t="shared" si="0"/>
        <v>1.0193209876543212</v>
      </c>
    </row>
    <row r="55" spans="1:4" x14ac:dyDescent="0.3">
      <c r="A55">
        <f t="shared" si="1"/>
        <v>500</v>
      </c>
      <c r="B55">
        <f t="shared" si="2"/>
        <v>138.88888888888889</v>
      </c>
      <c r="C55">
        <f t="shared" si="3"/>
        <v>1.3040123456790125</v>
      </c>
      <c r="D55">
        <f t="shared" si="0"/>
        <v>1.0432098765432101</v>
      </c>
    </row>
    <row r="56" spans="1:4" x14ac:dyDescent="0.3">
      <c r="A56">
        <f t="shared" si="1"/>
        <v>510</v>
      </c>
      <c r="B56">
        <f t="shared" si="2"/>
        <v>141.66666666666666</v>
      </c>
      <c r="C56">
        <f t="shared" si="3"/>
        <v>1.3340277777777778</v>
      </c>
      <c r="D56">
        <f t="shared" si="0"/>
        <v>1.0672222222222223</v>
      </c>
    </row>
    <row r="57" spans="1:4" x14ac:dyDescent="0.3">
      <c r="A57">
        <f t="shared" si="1"/>
        <v>520</v>
      </c>
      <c r="B57">
        <f t="shared" si="2"/>
        <v>144.44444444444443</v>
      </c>
      <c r="C57">
        <f t="shared" si="3"/>
        <v>1.3641975308641974</v>
      </c>
      <c r="D57">
        <f t="shared" si="0"/>
        <v>1.0913580246913579</v>
      </c>
    </row>
    <row r="58" spans="1:4" x14ac:dyDescent="0.3">
      <c r="A58">
        <f t="shared" si="1"/>
        <v>530</v>
      </c>
      <c r="B58">
        <f t="shared" si="2"/>
        <v>147.22222222222223</v>
      </c>
      <c r="C58">
        <f t="shared" si="3"/>
        <v>1.3945216049382716</v>
      </c>
      <c r="D58">
        <f t="shared" si="0"/>
        <v>1.1156172839506173</v>
      </c>
    </row>
    <row r="59" spans="1:4" x14ac:dyDescent="0.3">
      <c r="A59">
        <f t="shared" si="1"/>
        <v>540</v>
      </c>
      <c r="B59">
        <f t="shared" si="2"/>
        <v>150</v>
      </c>
      <c r="C59">
        <f t="shared" si="3"/>
        <v>1.425</v>
      </c>
      <c r="D59">
        <f t="shared" si="0"/>
        <v>1.1400000000000001</v>
      </c>
    </row>
    <row r="60" spans="1:4" x14ac:dyDescent="0.3">
      <c r="A60">
        <f t="shared" si="1"/>
        <v>550</v>
      </c>
      <c r="B60">
        <f t="shared" si="2"/>
        <v>152.77777777777777</v>
      </c>
      <c r="C60">
        <f t="shared" si="3"/>
        <v>1.4556327160493825</v>
      </c>
      <c r="D60">
        <f t="shared" si="0"/>
        <v>1.1645061728395061</v>
      </c>
    </row>
    <row r="61" spans="1:4" x14ac:dyDescent="0.3">
      <c r="A61">
        <f t="shared" si="1"/>
        <v>560</v>
      </c>
      <c r="B61">
        <f t="shared" si="2"/>
        <v>155.55555555555554</v>
      </c>
      <c r="C61">
        <f t="shared" si="3"/>
        <v>1.4864197530864198</v>
      </c>
      <c r="D61">
        <f t="shared" si="0"/>
        <v>1.1891358024691359</v>
      </c>
    </row>
    <row r="62" spans="1:4" x14ac:dyDescent="0.3">
      <c r="A62">
        <f t="shared" si="1"/>
        <v>570</v>
      </c>
      <c r="B62">
        <f t="shared" si="2"/>
        <v>158.33333333333334</v>
      </c>
      <c r="C62">
        <f t="shared" si="3"/>
        <v>1.5173611111111114</v>
      </c>
      <c r="D62">
        <f t="shared" si="0"/>
        <v>1.2138888888888892</v>
      </c>
    </row>
    <row r="63" spans="1:4" x14ac:dyDescent="0.3">
      <c r="A63">
        <f t="shared" si="1"/>
        <v>580</v>
      </c>
      <c r="B63">
        <f t="shared" si="2"/>
        <v>161.11111111111111</v>
      </c>
      <c r="C63">
        <f t="shared" si="3"/>
        <v>1.5484567901234569</v>
      </c>
      <c r="D63">
        <f t="shared" si="0"/>
        <v>1.2387654320987656</v>
      </c>
    </row>
    <row r="64" spans="1:4" x14ac:dyDescent="0.3">
      <c r="A64">
        <f t="shared" si="1"/>
        <v>590</v>
      </c>
      <c r="B64">
        <f t="shared" si="2"/>
        <v>163.88888888888889</v>
      </c>
      <c r="C64">
        <f t="shared" si="3"/>
        <v>1.5797067901234567</v>
      </c>
      <c r="D64">
        <f t="shared" si="0"/>
        <v>1.2637654320987655</v>
      </c>
    </row>
    <row r="65" spans="1:4" x14ac:dyDescent="0.3">
      <c r="A65">
        <f t="shared" si="1"/>
        <v>600</v>
      </c>
      <c r="B65">
        <f t="shared" si="2"/>
        <v>166.66666666666666</v>
      </c>
      <c r="C65">
        <f t="shared" si="3"/>
        <v>1.6111111111111109</v>
      </c>
      <c r="D65">
        <f t="shared" si="0"/>
        <v>1.2888888888888888</v>
      </c>
    </row>
    <row r="66" spans="1:4" x14ac:dyDescent="0.3">
      <c r="A66">
        <f t="shared" si="1"/>
        <v>610</v>
      </c>
      <c r="B66">
        <f t="shared" si="2"/>
        <v>169.44444444444443</v>
      </c>
      <c r="C66">
        <f t="shared" si="3"/>
        <v>1.6426697530864196</v>
      </c>
      <c r="D66">
        <f t="shared" si="0"/>
        <v>1.3141358024691359</v>
      </c>
    </row>
    <row r="67" spans="1:4" x14ac:dyDescent="0.3">
      <c r="A67">
        <f t="shared" si="1"/>
        <v>620</v>
      </c>
      <c r="B67">
        <f t="shared" si="2"/>
        <v>172.22222222222223</v>
      </c>
      <c r="C67">
        <f t="shared" si="3"/>
        <v>1.6743827160493827</v>
      </c>
      <c r="D67">
        <f t="shared" si="0"/>
        <v>1.3395061728395063</v>
      </c>
    </row>
    <row r="68" spans="1:4" x14ac:dyDescent="0.3">
      <c r="A68">
        <f t="shared" si="1"/>
        <v>630</v>
      </c>
      <c r="B68">
        <f t="shared" si="2"/>
        <v>175</v>
      </c>
      <c r="C68">
        <f t="shared" si="3"/>
        <v>1.7062500000000003</v>
      </c>
      <c r="D68">
        <f t="shared" si="0"/>
        <v>1.3650000000000002</v>
      </c>
    </row>
    <row r="69" spans="1:4" x14ac:dyDescent="0.3">
      <c r="A69">
        <f t="shared" si="1"/>
        <v>640</v>
      </c>
      <c r="B69">
        <f t="shared" si="2"/>
        <v>177.77777777777777</v>
      </c>
      <c r="C69">
        <f t="shared" si="3"/>
        <v>1.7382716049382716</v>
      </c>
      <c r="D69">
        <f t="shared" si="0"/>
        <v>1.3906172839506175</v>
      </c>
    </row>
    <row r="70" spans="1:4" x14ac:dyDescent="0.3">
      <c r="A70">
        <f t="shared" si="1"/>
        <v>650</v>
      </c>
      <c r="B70">
        <f t="shared" si="2"/>
        <v>180.55555555555554</v>
      </c>
      <c r="C70">
        <f t="shared" si="3"/>
        <v>1.7704475308641974</v>
      </c>
      <c r="D70">
        <f t="shared" ref="D70:D133" si="4">C70*0.8</f>
        <v>1.4163580246913581</v>
      </c>
    </row>
    <row r="71" spans="1:4" x14ac:dyDescent="0.3">
      <c r="A71">
        <f t="shared" ref="A71:A134" si="5">A70+10</f>
        <v>660</v>
      </c>
      <c r="B71">
        <f t="shared" ref="B71:B134" si="6">A71/3.6</f>
        <v>183.33333333333334</v>
      </c>
      <c r="C71">
        <f t="shared" ref="C71:C134" si="7">A$2+B$2*B71+C$2*B71^2</f>
        <v>1.802777777777778</v>
      </c>
      <c r="D71">
        <f t="shared" si="4"/>
        <v>1.4422222222222225</v>
      </c>
    </row>
    <row r="72" spans="1:4" x14ac:dyDescent="0.3">
      <c r="A72">
        <f t="shared" si="5"/>
        <v>670</v>
      </c>
      <c r="B72">
        <f t="shared" si="6"/>
        <v>186.11111111111111</v>
      </c>
      <c r="C72">
        <f t="shared" si="7"/>
        <v>1.8352623456790125</v>
      </c>
      <c r="D72">
        <f t="shared" si="4"/>
        <v>1.4682098765432101</v>
      </c>
    </row>
    <row r="73" spans="1:4" x14ac:dyDescent="0.3">
      <c r="A73">
        <f t="shared" si="5"/>
        <v>680</v>
      </c>
      <c r="B73">
        <f t="shared" si="6"/>
        <v>188.88888888888889</v>
      </c>
      <c r="C73">
        <f t="shared" si="7"/>
        <v>1.8679012345679011</v>
      </c>
      <c r="D73">
        <f t="shared" si="4"/>
        <v>1.4943209876543211</v>
      </c>
    </row>
    <row r="74" spans="1:4" x14ac:dyDescent="0.3">
      <c r="A74">
        <f t="shared" si="5"/>
        <v>690</v>
      </c>
      <c r="B74">
        <f t="shared" si="6"/>
        <v>191.66666666666666</v>
      </c>
      <c r="C74">
        <f t="shared" si="7"/>
        <v>1.9006944444444445</v>
      </c>
      <c r="D74">
        <f t="shared" si="4"/>
        <v>1.5205555555555557</v>
      </c>
    </row>
    <row r="75" spans="1:4" x14ac:dyDescent="0.3">
      <c r="A75">
        <f t="shared" si="5"/>
        <v>700</v>
      </c>
      <c r="B75">
        <f t="shared" si="6"/>
        <v>194.44444444444443</v>
      </c>
      <c r="C75">
        <f t="shared" si="7"/>
        <v>1.9336419753086418</v>
      </c>
      <c r="D75">
        <f t="shared" si="4"/>
        <v>1.5469135802469136</v>
      </c>
    </row>
    <row r="76" spans="1:4" x14ac:dyDescent="0.3">
      <c r="A76">
        <f t="shared" si="5"/>
        <v>710</v>
      </c>
      <c r="B76">
        <f t="shared" si="6"/>
        <v>197.22222222222223</v>
      </c>
      <c r="C76">
        <f t="shared" si="7"/>
        <v>1.966743827160494</v>
      </c>
      <c r="D76">
        <f t="shared" si="4"/>
        <v>1.5733950617283954</v>
      </c>
    </row>
    <row r="77" spans="1:4" x14ac:dyDescent="0.3">
      <c r="A77">
        <f t="shared" si="5"/>
        <v>720</v>
      </c>
      <c r="B77">
        <f t="shared" si="6"/>
        <v>200</v>
      </c>
      <c r="C77">
        <f t="shared" si="7"/>
        <v>2</v>
      </c>
      <c r="D77">
        <f t="shared" si="4"/>
        <v>1.6</v>
      </c>
    </row>
    <row r="78" spans="1:4" x14ac:dyDescent="0.3">
      <c r="A78">
        <f t="shared" si="5"/>
        <v>730</v>
      </c>
      <c r="B78">
        <f t="shared" si="6"/>
        <v>202.77777777777777</v>
      </c>
      <c r="C78">
        <f t="shared" si="7"/>
        <v>2.0334104938271604</v>
      </c>
      <c r="D78">
        <f t="shared" si="4"/>
        <v>1.6267283950617284</v>
      </c>
    </row>
    <row r="79" spans="1:4" x14ac:dyDescent="0.3">
      <c r="A79">
        <f t="shared" si="5"/>
        <v>740</v>
      </c>
      <c r="B79">
        <f t="shared" si="6"/>
        <v>205.55555555555554</v>
      </c>
      <c r="C79">
        <f t="shared" si="7"/>
        <v>2.0669753086419753</v>
      </c>
      <c r="D79">
        <f t="shared" si="4"/>
        <v>1.6535802469135803</v>
      </c>
    </row>
    <row r="80" spans="1:4" x14ac:dyDescent="0.3">
      <c r="A80">
        <f t="shared" si="5"/>
        <v>750</v>
      </c>
      <c r="B80">
        <f t="shared" si="6"/>
        <v>208.33333333333331</v>
      </c>
      <c r="C80">
        <f t="shared" si="7"/>
        <v>2.1006944444444442</v>
      </c>
      <c r="D80">
        <f t="shared" si="4"/>
        <v>1.6805555555555554</v>
      </c>
    </row>
    <row r="81" spans="1:4" x14ac:dyDescent="0.3">
      <c r="A81">
        <f t="shared" si="5"/>
        <v>760</v>
      </c>
      <c r="B81">
        <f t="shared" si="6"/>
        <v>211.11111111111111</v>
      </c>
      <c r="C81">
        <f t="shared" si="7"/>
        <v>2.134567901234568</v>
      </c>
      <c r="D81">
        <f t="shared" si="4"/>
        <v>1.7076543209876545</v>
      </c>
    </row>
    <row r="82" spans="1:4" x14ac:dyDescent="0.3">
      <c r="A82">
        <f t="shared" si="5"/>
        <v>770</v>
      </c>
      <c r="B82">
        <f t="shared" si="6"/>
        <v>213.88888888888889</v>
      </c>
      <c r="C82">
        <f t="shared" si="7"/>
        <v>2.1685956790123457</v>
      </c>
      <c r="D82">
        <f t="shared" si="4"/>
        <v>1.7348765432098767</v>
      </c>
    </row>
    <row r="83" spans="1:4" x14ac:dyDescent="0.3">
      <c r="A83">
        <f t="shared" si="5"/>
        <v>780</v>
      </c>
      <c r="B83">
        <f t="shared" si="6"/>
        <v>216.66666666666666</v>
      </c>
      <c r="C83">
        <f t="shared" si="7"/>
        <v>2.2027777777777779</v>
      </c>
      <c r="D83">
        <f t="shared" si="4"/>
        <v>1.7622222222222224</v>
      </c>
    </row>
    <row r="84" spans="1:4" x14ac:dyDescent="0.3">
      <c r="A84">
        <f t="shared" si="5"/>
        <v>790</v>
      </c>
      <c r="B84">
        <f t="shared" si="6"/>
        <v>219.44444444444443</v>
      </c>
      <c r="C84">
        <f t="shared" si="7"/>
        <v>2.2371141975308642</v>
      </c>
      <c r="D84">
        <f t="shared" si="4"/>
        <v>1.7896913580246914</v>
      </c>
    </row>
    <row r="85" spans="1:4" x14ac:dyDescent="0.3">
      <c r="A85">
        <f t="shared" si="5"/>
        <v>800</v>
      </c>
      <c r="B85">
        <f t="shared" si="6"/>
        <v>222.22222222222223</v>
      </c>
      <c r="C85">
        <f t="shared" si="7"/>
        <v>2.2716049382716053</v>
      </c>
      <c r="D85">
        <f t="shared" si="4"/>
        <v>1.8172839506172842</v>
      </c>
    </row>
    <row r="86" spans="1:4" x14ac:dyDescent="0.3">
      <c r="A86">
        <f t="shared" si="5"/>
        <v>810</v>
      </c>
      <c r="B86">
        <f t="shared" si="6"/>
        <v>225</v>
      </c>
      <c r="C86">
        <f t="shared" si="7"/>
        <v>2.3062500000000004</v>
      </c>
      <c r="D86">
        <f t="shared" si="4"/>
        <v>1.8450000000000004</v>
      </c>
    </row>
    <row r="87" spans="1:4" x14ac:dyDescent="0.3">
      <c r="A87">
        <f t="shared" si="5"/>
        <v>820</v>
      </c>
      <c r="B87">
        <f t="shared" si="6"/>
        <v>227.77777777777777</v>
      </c>
      <c r="C87">
        <f t="shared" si="7"/>
        <v>2.3410493827160495</v>
      </c>
      <c r="D87">
        <f t="shared" si="4"/>
        <v>1.8728395061728396</v>
      </c>
    </row>
    <row r="88" spans="1:4" x14ac:dyDescent="0.3">
      <c r="A88">
        <f t="shared" si="5"/>
        <v>830</v>
      </c>
      <c r="B88">
        <f t="shared" si="6"/>
        <v>230.55555555555554</v>
      </c>
      <c r="C88">
        <f t="shared" si="7"/>
        <v>2.376003086419753</v>
      </c>
      <c r="D88">
        <f t="shared" si="4"/>
        <v>1.9008024691358025</v>
      </c>
    </row>
    <row r="89" spans="1:4" x14ac:dyDescent="0.3">
      <c r="A89">
        <f t="shared" si="5"/>
        <v>840</v>
      </c>
      <c r="B89">
        <f t="shared" si="6"/>
        <v>233.33333333333331</v>
      </c>
      <c r="C89">
        <f t="shared" si="7"/>
        <v>2.411111111111111</v>
      </c>
      <c r="D89">
        <f t="shared" si="4"/>
        <v>1.9288888888888889</v>
      </c>
    </row>
    <row r="90" spans="1:4" x14ac:dyDescent="0.3">
      <c r="A90">
        <f t="shared" si="5"/>
        <v>850</v>
      </c>
      <c r="B90">
        <f t="shared" si="6"/>
        <v>236.11111111111111</v>
      </c>
      <c r="C90">
        <f t="shared" si="7"/>
        <v>2.4463734567901234</v>
      </c>
      <c r="D90">
        <f t="shared" si="4"/>
        <v>1.9570987654320988</v>
      </c>
    </row>
    <row r="91" spans="1:4" x14ac:dyDescent="0.3">
      <c r="A91">
        <f t="shared" si="5"/>
        <v>860</v>
      </c>
      <c r="B91">
        <f t="shared" si="6"/>
        <v>238.88888888888889</v>
      </c>
      <c r="C91">
        <f t="shared" si="7"/>
        <v>2.4817901234567903</v>
      </c>
      <c r="D91">
        <f t="shared" si="4"/>
        <v>1.9854320987654324</v>
      </c>
    </row>
    <row r="92" spans="1:4" x14ac:dyDescent="0.3">
      <c r="A92">
        <f t="shared" si="5"/>
        <v>870</v>
      </c>
      <c r="B92">
        <f t="shared" si="6"/>
        <v>241.66666666666666</v>
      </c>
      <c r="C92">
        <f t="shared" si="7"/>
        <v>2.5173611111111112</v>
      </c>
      <c r="D92">
        <f t="shared" si="4"/>
        <v>2.0138888888888888</v>
      </c>
    </row>
    <row r="93" spans="1:4" x14ac:dyDescent="0.3">
      <c r="A93">
        <f t="shared" si="5"/>
        <v>880</v>
      </c>
      <c r="B93">
        <f t="shared" si="6"/>
        <v>244.44444444444443</v>
      </c>
      <c r="C93">
        <f t="shared" si="7"/>
        <v>2.553086419753086</v>
      </c>
      <c r="D93">
        <f t="shared" si="4"/>
        <v>2.0424691358024689</v>
      </c>
    </row>
    <row r="94" spans="1:4" x14ac:dyDescent="0.3">
      <c r="A94">
        <f t="shared" si="5"/>
        <v>890</v>
      </c>
      <c r="B94">
        <f t="shared" si="6"/>
        <v>247.22222222222223</v>
      </c>
      <c r="C94">
        <f t="shared" si="7"/>
        <v>2.5889660493827162</v>
      </c>
      <c r="D94">
        <f t="shared" si="4"/>
        <v>2.0711728395061733</v>
      </c>
    </row>
    <row r="95" spans="1:4" x14ac:dyDescent="0.3">
      <c r="A95">
        <f t="shared" si="5"/>
        <v>900</v>
      </c>
      <c r="B95">
        <f t="shared" si="6"/>
        <v>250</v>
      </c>
      <c r="C95">
        <f t="shared" si="7"/>
        <v>2.625</v>
      </c>
      <c r="D95">
        <f t="shared" si="4"/>
        <v>2.1</v>
      </c>
    </row>
    <row r="96" spans="1:4" x14ac:dyDescent="0.3">
      <c r="A96">
        <f t="shared" si="5"/>
        <v>910</v>
      </c>
      <c r="B96">
        <f t="shared" si="6"/>
        <v>252.77777777777777</v>
      </c>
      <c r="C96">
        <f t="shared" si="7"/>
        <v>2.6611882716049382</v>
      </c>
      <c r="D96">
        <f t="shared" si="4"/>
        <v>2.1289506172839507</v>
      </c>
    </row>
    <row r="97" spans="1:4" x14ac:dyDescent="0.3">
      <c r="A97">
        <f t="shared" si="5"/>
        <v>920</v>
      </c>
      <c r="B97">
        <f t="shared" si="6"/>
        <v>255.55555555555554</v>
      </c>
      <c r="C97">
        <f t="shared" si="7"/>
        <v>2.6975308641975309</v>
      </c>
      <c r="D97">
        <f t="shared" si="4"/>
        <v>2.1580246913580248</v>
      </c>
    </row>
    <row r="98" spans="1:4" x14ac:dyDescent="0.3">
      <c r="A98">
        <f t="shared" si="5"/>
        <v>930</v>
      </c>
      <c r="B98">
        <f t="shared" si="6"/>
        <v>258.33333333333331</v>
      </c>
      <c r="C98">
        <f t="shared" si="7"/>
        <v>2.7340277777777775</v>
      </c>
      <c r="D98">
        <f t="shared" si="4"/>
        <v>2.1872222222222222</v>
      </c>
    </row>
    <row r="99" spans="1:4" x14ac:dyDescent="0.3">
      <c r="A99">
        <f t="shared" si="5"/>
        <v>940</v>
      </c>
      <c r="B99">
        <f t="shared" si="6"/>
        <v>261.11111111111109</v>
      </c>
      <c r="C99">
        <f t="shared" si="7"/>
        <v>2.7706790123456786</v>
      </c>
      <c r="D99">
        <f t="shared" si="4"/>
        <v>2.216543209876543</v>
      </c>
    </row>
    <row r="100" spans="1:4" x14ac:dyDescent="0.3">
      <c r="A100">
        <f t="shared" si="5"/>
        <v>950</v>
      </c>
      <c r="B100">
        <f t="shared" si="6"/>
        <v>263.88888888888886</v>
      </c>
      <c r="C100">
        <f t="shared" si="7"/>
        <v>2.8074845679012341</v>
      </c>
      <c r="D100">
        <f t="shared" si="4"/>
        <v>2.2459876543209876</v>
      </c>
    </row>
    <row r="101" spans="1:4" x14ac:dyDescent="0.3">
      <c r="A101">
        <f t="shared" si="5"/>
        <v>960</v>
      </c>
      <c r="B101">
        <f t="shared" si="6"/>
        <v>266.66666666666669</v>
      </c>
      <c r="C101">
        <f t="shared" si="7"/>
        <v>2.844444444444445</v>
      </c>
      <c r="D101">
        <f t="shared" si="4"/>
        <v>2.275555555555556</v>
      </c>
    </row>
    <row r="102" spans="1:4" x14ac:dyDescent="0.3">
      <c r="A102">
        <f t="shared" si="5"/>
        <v>970</v>
      </c>
      <c r="B102">
        <f t="shared" si="6"/>
        <v>269.44444444444446</v>
      </c>
      <c r="C102">
        <f t="shared" si="7"/>
        <v>2.881558641975309</v>
      </c>
      <c r="D102">
        <f t="shared" si="4"/>
        <v>2.3052469135802474</v>
      </c>
    </row>
    <row r="103" spans="1:4" x14ac:dyDescent="0.3">
      <c r="A103">
        <f t="shared" si="5"/>
        <v>980</v>
      </c>
      <c r="B103">
        <f t="shared" si="6"/>
        <v>272.22222222222223</v>
      </c>
      <c r="C103">
        <f t="shared" si="7"/>
        <v>2.9188271604938274</v>
      </c>
      <c r="D103">
        <f t="shared" si="4"/>
        <v>2.3350617283950621</v>
      </c>
    </row>
    <row r="104" spans="1:4" x14ac:dyDescent="0.3">
      <c r="A104">
        <f t="shared" si="5"/>
        <v>990</v>
      </c>
      <c r="B104">
        <f t="shared" si="6"/>
        <v>275</v>
      </c>
      <c r="C104">
        <f t="shared" si="7"/>
        <v>2.9562500000000003</v>
      </c>
      <c r="D104">
        <f t="shared" si="4"/>
        <v>2.3650000000000002</v>
      </c>
    </row>
    <row r="105" spans="1:4" x14ac:dyDescent="0.3">
      <c r="A105">
        <f t="shared" si="5"/>
        <v>1000</v>
      </c>
      <c r="B105">
        <f t="shared" si="6"/>
        <v>277.77777777777777</v>
      </c>
      <c r="C105">
        <f t="shared" si="7"/>
        <v>2.9938271604938271</v>
      </c>
      <c r="D105">
        <f t="shared" si="4"/>
        <v>2.3950617283950617</v>
      </c>
    </row>
    <row r="106" spans="1:4" x14ac:dyDescent="0.3">
      <c r="A106">
        <f t="shared" si="5"/>
        <v>1010</v>
      </c>
      <c r="B106">
        <f t="shared" si="6"/>
        <v>280.55555555555554</v>
      </c>
      <c r="C106">
        <f t="shared" si="7"/>
        <v>3.0315586419753089</v>
      </c>
      <c r="D106">
        <f t="shared" si="4"/>
        <v>2.4252469135802475</v>
      </c>
    </row>
    <row r="107" spans="1:4" x14ac:dyDescent="0.3">
      <c r="A107">
        <f t="shared" si="5"/>
        <v>1020</v>
      </c>
      <c r="B107">
        <f t="shared" si="6"/>
        <v>283.33333333333331</v>
      </c>
      <c r="C107">
        <f t="shared" si="7"/>
        <v>3.0694444444444442</v>
      </c>
      <c r="D107">
        <f t="shared" si="4"/>
        <v>2.4555555555555557</v>
      </c>
    </row>
    <row r="108" spans="1:4" x14ac:dyDescent="0.3">
      <c r="A108">
        <f t="shared" si="5"/>
        <v>1030</v>
      </c>
      <c r="B108">
        <f t="shared" si="6"/>
        <v>286.11111111111109</v>
      </c>
      <c r="C108">
        <f t="shared" si="7"/>
        <v>3.1074845679012344</v>
      </c>
      <c r="D108">
        <f t="shared" si="4"/>
        <v>2.4859876543209878</v>
      </c>
    </row>
    <row r="109" spans="1:4" x14ac:dyDescent="0.3">
      <c r="A109">
        <f t="shared" si="5"/>
        <v>1040</v>
      </c>
      <c r="B109">
        <f t="shared" si="6"/>
        <v>288.88888888888886</v>
      </c>
      <c r="C109">
        <f t="shared" si="7"/>
        <v>3.1456790123456786</v>
      </c>
      <c r="D109">
        <f t="shared" si="4"/>
        <v>2.5165432098765432</v>
      </c>
    </row>
    <row r="110" spans="1:4" x14ac:dyDescent="0.3">
      <c r="A110">
        <f t="shared" si="5"/>
        <v>1050</v>
      </c>
      <c r="B110">
        <f t="shared" si="6"/>
        <v>291.66666666666669</v>
      </c>
      <c r="C110">
        <f t="shared" si="7"/>
        <v>3.1840277777777781</v>
      </c>
      <c r="D110">
        <f t="shared" si="4"/>
        <v>2.5472222222222225</v>
      </c>
    </row>
    <row r="111" spans="1:4" x14ac:dyDescent="0.3">
      <c r="A111">
        <f t="shared" si="5"/>
        <v>1060</v>
      </c>
      <c r="B111">
        <f t="shared" si="6"/>
        <v>294.44444444444446</v>
      </c>
      <c r="C111">
        <f t="shared" si="7"/>
        <v>3.2225308641975312</v>
      </c>
      <c r="D111">
        <f t="shared" si="4"/>
        <v>2.5780246913580251</v>
      </c>
    </row>
    <row r="112" spans="1:4" x14ac:dyDescent="0.3">
      <c r="A112">
        <f t="shared" si="5"/>
        <v>1070</v>
      </c>
      <c r="B112">
        <f t="shared" si="6"/>
        <v>297.22222222222223</v>
      </c>
      <c r="C112">
        <f t="shared" si="7"/>
        <v>3.2611882716049383</v>
      </c>
      <c r="D112">
        <f t="shared" si="4"/>
        <v>2.6089506172839507</v>
      </c>
    </row>
    <row r="113" spans="1:4" x14ac:dyDescent="0.3">
      <c r="A113">
        <f t="shared" si="5"/>
        <v>1080</v>
      </c>
      <c r="B113">
        <f t="shared" si="6"/>
        <v>300</v>
      </c>
      <c r="C113">
        <f t="shared" si="7"/>
        <v>3.3</v>
      </c>
      <c r="D113">
        <f t="shared" si="4"/>
        <v>2.64</v>
      </c>
    </row>
    <row r="114" spans="1:4" x14ac:dyDescent="0.3">
      <c r="A114">
        <f t="shared" si="5"/>
        <v>1090</v>
      </c>
      <c r="B114">
        <f t="shared" si="6"/>
        <v>302.77777777777777</v>
      </c>
      <c r="C114">
        <f t="shared" si="7"/>
        <v>3.3389660493827158</v>
      </c>
      <c r="D114">
        <f t="shared" si="4"/>
        <v>2.6711728395061729</v>
      </c>
    </row>
    <row r="115" spans="1:4" x14ac:dyDescent="0.3">
      <c r="A115">
        <f t="shared" si="5"/>
        <v>1100</v>
      </c>
      <c r="B115">
        <f t="shared" si="6"/>
        <v>305.55555555555554</v>
      </c>
      <c r="C115">
        <f t="shared" si="7"/>
        <v>3.3780864197530862</v>
      </c>
      <c r="D115">
        <f t="shared" si="4"/>
        <v>2.7024691358024691</v>
      </c>
    </row>
    <row r="116" spans="1:4" x14ac:dyDescent="0.3">
      <c r="A116">
        <f t="shared" si="5"/>
        <v>1110</v>
      </c>
      <c r="B116">
        <f t="shared" si="6"/>
        <v>308.33333333333331</v>
      </c>
      <c r="C116">
        <f t="shared" si="7"/>
        <v>3.4173611111111111</v>
      </c>
      <c r="D116">
        <f t="shared" si="4"/>
        <v>2.733888888888889</v>
      </c>
    </row>
    <row r="117" spans="1:4" x14ac:dyDescent="0.3">
      <c r="A117">
        <f t="shared" si="5"/>
        <v>1120</v>
      </c>
      <c r="B117">
        <f t="shared" si="6"/>
        <v>311.11111111111109</v>
      </c>
      <c r="C117">
        <f t="shared" si="7"/>
        <v>3.4567901234567904</v>
      </c>
      <c r="D117">
        <f t="shared" si="4"/>
        <v>2.7654320987654324</v>
      </c>
    </row>
    <row r="118" spans="1:4" x14ac:dyDescent="0.3">
      <c r="A118">
        <f t="shared" si="5"/>
        <v>1130</v>
      </c>
      <c r="B118">
        <f t="shared" si="6"/>
        <v>313.88888888888886</v>
      </c>
      <c r="C118">
        <f t="shared" si="7"/>
        <v>3.4963734567901232</v>
      </c>
      <c r="D118">
        <f t="shared" si="4"/>
        <v>2.7970987654320987</v>
      </c>
    </row>
    <row r="119" spans="1:4" x14ac:dyDescent="0.3">
      <c r="A119">
        <f t="shared" si="5"/>
        <v>1140</v>
      </c>
      <c r="B119">
        <f t="shared" si="6"/>
        <v>316.66666666666669</v>
      </c>
      <c r="C119">
        <f t="shared" si="7"/>
        <v>3.5361111111111114</v>
      </c>
      <c r="D119">
        <f t="shared" si="4"/>
        <v>2.8288888888888892</v>
      </c>
    </row>
    <row r="120" spans="1:4" x14ac:dyDescent="0.3">
      <c r="A120">
        <f t="shared" si="5"/>
        <v>1150</v>
      </c>
      <c r="B120">
        <f t="shared" si="6"/>
        <v>319.44444444444446</v>
      </c>
      <c r="C120">
        <f t="shared" si="7"/>
        <v>3.5760030864197532</v>
      </c>
      <c r="D120">
        <f t="shared" si="4"/>
        <v>2.8608024691358027</v>
      </c>
    </row>
    <row r="121" spans="1:4" x14ac:dyDescent="0.3">
      <c r="A121">
        <f t="shared" si="5"/>
        <v>1160</v>
      </c>
      <c r="B121">
        <f t="shared" si="6"/>
        <v>322.22222222222223</v>
      </c>
      <c r="C121">
        <f t="shared" si="7"/>
        <v>3.6160493827160494</v>
      </c>
      <c r="D121">
        <f t="shared" si="4"/>
        <v>2.8928395061728396</v>
      </c>
    </row>
    <row r="122" spans="1:4" x14ac:dyDescent="0.3">
      <c r="A122">
        <f t="shared" si="5"/>
        <v>1170</v>
      </c>
      <c r="B122">
        <f t="shared" si="6"/>
        <v>325</v>
      </c>
      <c r="C122">
        <f t="shared" si="7"/>
        <v>3.65625</v>
      </c>
      <c r="D122">
        <f t="shared" si="4"/>
        <v>2.9250000000000003</v>
      </c>
    </row>
    <row r="123" spans="1:4" x14ac:dyDescent="0.3">
      <c r="A123">
        <f t="shared" si="5"/>
        <v>1180</v>
      </c>
      <c r="B123">
        <f t="shared" si="6"/>
        <v>327.77777777777777</v>
      </c>
      <c r="C123">
        <f t="shared" si="7"/>
        <v>3.6966049382716051</v>
      </c>
      <c r="D123">
        <f t="shared" si="4"/>
        <v>2.9572839506172843</v>
      </c>
    </row>
    <row r="124" spans="1:4" x14ac:dyDescent="0.3">
      <c r="A124">
        <f t="shared" si="5"/>
        <v>1190</v>
      </c>
      <c r="B124">
        <f t="shared" si="6"/>
        <v>330.55555555555554</v>
      </c>
      <c r="C124">
        <f t="shared" si="7"/>
        <v>3.7371141975308642</v>
      </c>
      <c r="D124">
        <f t="shared" si="4"/>
        <v>2.9896913580246913</v>
      </c>
    </row>
    <row r="125" spans="1:4" x14ac:dyDescent="0.3">
      <c r="A125">
        <f t="shared" si="5"/>
        <v>1200</v>
      </c>
      <c r="B125">
        <f t="shared" si="6"/>
        <v>333.33333333333331</v>
      </c>
      <c r="C125">
        <f t="shared" si="7"/>
        <v>3.7777777777777777</v>
      </c>
      <c r="D125">
        <f t="shared" si="4"/>
        <v>3.0222222222222221</v>
      </c>
    </row>
    <row r="126" spans="1:4" x14ac:dyDescent="0.3">
      <c r="A126">
        <f t="shared" si="5"/>
        <v>1210</v>
      </c>
      <c r="B126">
        <f t="shared" si="6"/>
        <v>336.11111111111109</v>
      </c>
      <c r="C126">
        <f t="shared" si="7"/>
        <v>3.8185956790123452</v>
      </c>
      <c r="D126">
        <f t="shared" si="4"/>
        <v>3.0548765432098763</v>
      </c>
    </row>
    <row r="127" spans="1:4" x14ac:dyDescent="0.3">
      <c r="A127">
        <f t="shared" si="5"/>
        <v>1220</v>
      </c>
      <c r="B127">
        <f t="shared" si="6"/>
        <v>338.88888888888886</v>
      </c>
      <c r="C127">
        <f t="shared" si="7"/>
        <v>3.8595679012345672</v>
      </c>
      <c r="D127">
        <f t="shared" si="4"/>
        <v>3.0876543209876539</v>
      </c>
    </row>
    <row r="128" spans="1:4" x14ac:dyDescent="0.3">
      <c r="A128">
        <f t="shared" si="5"/>
        <v>1230</v>
      </c>
      <c r="B128">
        <f t="shared" si="6"/>
        <v>341.66666666666669</v>
      </c>
      <c r="C128">
        <f t="shared" si="7"/>
        <v>3.9006944444444445</v>
      </c>
      <c r="D128">
        <f t="shared" si="4"/>
        <v>3.1205555555555557</v>
      </c>
    </row>
    <row r="129" spans="1:4" x14ac:dyDescent="0.3">
      <c r="A129">
        <f t="shared" si="5"/>
        <v>1240</v>
      </c>
      <c r="B129">
        <f t="shared" si="6"/>
        <v>344.44444444444446</v>
      </c>
      <c r="C129">
        <f t="shared" si="7"/>
        <v>3.9419753086419753</v>
      </c>
      <c r="D129">
        <f t="shared" si="4"/>
        <v>3.1535802469135805</v>
      </c>
    </row>
    <row r="130" spans="1:4" x14ac:dyDescent="0.3">
      <c r="A130">
        <f t="shared" si="5"/>
        <v>1250</v>
      </c>
      <c r="B130">
        <f t="shared" si="6"/>
        <v>347.22222222222223</v>
      </c>
      <c r="C130">
        <f t="shared" si="7"/>
        <v>3.9834104938271606</v>
      </c>
      <c r="D130">
        <f t="shared" si="4"/>
        <v>3.1867283950617287</v>
      </c>
    </row>
    <row r="131" spans="1:4" x14ac:dyDescent="0.3">
      <c r="A131">
        <f t="shared" si="5"/>
        <v>1260</v>
      </c>
      <c r="B131">
        <f t="shared" si="6"/>
        <v>350</v>
      </c>
      <c r="C131">
        <f t="shared" si="7"/>
        <v>4.0250000000000004</v>
      </c>
      <c r="D131">
        <f t="shared" si="4"/>
        <v>3.2200000000000006</v>
      </c>
    </row>
    <row r="132" spans="1:4" x14ac:dyDescent="0.3">
      <c r="A132">
        <f t="shared" si="5"/>
        <v>1270</v>
      </c>
      <c r="B132">
        <f t="shared" si="6"/>
        <v>352.77777777777777</v>
      </c>
      <c r="C132">
        <f t="shared" si="7"/>
        <v>4.0667438271604937</v>
      </c>
      <c r="D132">
        <f t="shared" si="4"/>
        <v>3.2533950617283951</v>
      </c>
    </row>
    <row r="133" spans="1:4" x14ac:dyDescent="0.3">
      <c r="A133">
        <f t="shared" si="5"/>
        <v>1280</v>
      </c>
      <c r="B133">
        <f t="shared" si="6"/>
        <v>355.55555555555554</v>
      </c>
      <c r="C133">
        <f t="shared" si="7"/>
        <v>4.1086419753086423</v>
      </c>
      <c r="D133">
        <f t="shared" si="4"/>
        <v>3.2869135802469138</v>
      </c>
    </row>
    <row r="134" spans="1:4" x14ac:dyDescent="0.3">
      <c r="A134">
        <f t="shared" si="5"/>
        <v>1290</v>
      </c>
      <c r="B134">
        <f t="shared" si="6"/>
        <v>358.33333333333331</v>
      </c>
      <c r="C134">
        <f t="shared" si="7"/>
        <v>4.1506944444444445</v>
      </c>
      <c r="D134">
        <f t="shared" ref="D134:D197" si="8">C134*0.8</f>
        <v>3.3205555555555559</v>
      </c>
    </row>
    <row r="135" spans="1:4" x14ac:dyDescent="0.3">
      <c r="A135">
        <f t="shared" ref="A135:A198" si="9">A134+10</f>
        <v>1300</v>
      </c>
      <c r="B135">
        <f t="shared" ref="B135:B198" si="10">A135/3.6</f>
        <v>361.11111111111109</v>
      </c>
      <c r="C135">
        <f t="shared" ref="C135:C198" si="11">A$2+B$2*B135+C$2*B135^2</f>
        <v>4.1929012345679011</v>
      </c>
      <c r="D135">
        <f t="shared" si="8"/>
        <v>3.354320987654321</v>
      </c>
    </row>
    <row r="136" spans="1:4" x14ac:dyDescent="0.3">
      <c r="A136">
        <f t="shared" si="9"/>
        <v>1310</v>
      </c>
      <c r="B136">
        <f t="shared" si="10"/>
        <v>363.88888888888886</v>
      </c>
      <c r="C136">
        <f t="shared" si="11"/>
        <v>4.2352623456790122</v>
      </c>
      <c r="D136">
        <f t="shared" si="8"/>
        <v>3.3882098765432098</v>
      </c>
    </row>
    <row r="137" spans="1:4" x14ac:dyDescent="0.3">
      <c r="A137">
        <f t="shared" si="9"/>
        <v>1320</v>
      </c>
      <c r="B137">
        <f t="shared" si="10"/>
        <v>366.66666666666669</v>
      </c>
      <c r="C137">
        <f t="shared" si="11"/>
        <v>4.2777777777777786</v>
      </c>
      <c r="D137">
        <f t="shared" si="8"/>
        <v>3.4222222222222229</v>
      </c>
    </row>
    <row r="138" spans="1:4" x14ac:dyDescent="0.3">
      <c r="A138">
        <f t="shared" si="9"/>
        <v>1330</v>
      </c>
      <c r="B138">
        <f t="shared" si="10"/>
        <v>369.44444444444446</v>
      </c>
      <c r="C138">
        <f t="shared" si="11"/>
        <v>4.3204475308641976</v>
      </c>
      <c r="D138">
        <f t="shared" si="8"/>
        <v>3.4563580246913581</v>
      </c>
    </row>
    <row r="139" spans="1:4" x14ac:dyDescent="0.3">
      <c r="A139">
        <f t="shared" si="9"/>
        <v>1340</v>
      </c>
      <c r="B139">
        <f t="shared" si="10"/>
        <v>372.22222222222223</v>
      </c>
      <c r="C139">
        <f t="shared" si="11"/>
        <v>4.363271604938272</v>
      </c>
      <c r="D139">
        <f t="shared" si="8"/>
        <v>3.490617283950618</v>
      </c>
    </row>
    <row r="140" spans="1:4" x14ac:dyDescent="0.3">
      <c r="A140">
        <f t="shared" si="9"/>
        <v>1350</v>
      </c>
      <c r="B140">
        <f t="shared" si="10"/>
        <v>375</v>
      </c>
      <c r="C140">
        <f t="shared" si="11"/>
        <v>4.40625</v>
      </c>
      <c r="D140">
        <f t="shared" si="8"/>
        <v>3.5250000000000004</v>
      </c>
    </row>
    <row r="141" spans="1:4" x14ac:dyDescent="0.3">
      <c r="A141">
        <f t="shared" si="9"/>
        <v>1360</v>
      </c>
      <c r="B141">
        <f t="shared" si="10"/>
        <v>377.77777777777777</v>
      </c>
      <c r="C141">
        <f t="shared" si="11"/>
        <v>4.4493827160493824</v>
      </c>
      <c r="D141">
        <f t="shared" si="8"/>
        <v>3.5595061728395061</v>
      </c>
    </row>
    <row r="142" spans="1:4" x14ac:dyDescent="0.3">
      <c r="A142">
        <f t="shared" si="9"/>
        <v>1370</v>
      </c>
      <c r="B142">
        <f t="shared" si="10"/>
        <v>380.55555555555554</v>
      </c>
      <c r="C142">
        <f t="shared" si="11"/>
        <v>4.4926697530864192</v>
      </c>
      <c r="D142">
        <f t="shared" si="8"/>
        <v>3.5941358024691357</v>
      </c>
    </row>
    <row r="143" spans="1:4" x14ac:dyDescent="0.3">
      <c r="A143">
        <f t="shared" si="9"/>
        <v>1380</v>
      </c>
      <c r="B143">
        <f t="shared" si="10"/>
        <v>383.33333333333331</v>
      </c>
      <c r="C143">
        <f t="shared" si="11"/>
        <v>4.5361111111111114</v>
      </c>
      <c r="D143">
        <f t="shared" si="8"/>
        <v>3.6288888888888895</v>
      </c>
    </row>
    <row r="144" spans="1:4" x14ac:dyDescent="0.3">
      <c r="A144">
        <f t="shared" si="9"/>
        <v>1390</v>
      </c>
      <c r="B144">
        <f t="shared" si="10"/>
        <v>386.11111111111109</v>
      </c>
      <c r="C144">
        <f t="shared" si="11"/>
        <v>4.5797067901234563</v>
      </c>
      <c r="D144">
        <f t="shared" si="8"/>
        <v>3.6637654320987654</v>
      </c>
    </row>
    <row r="145" spans="1:4" x14ac:dyDescent="0.3">
      <c r="A145">
        <f t="shared" si="9"/>
        <v>1400</v>
      </c>
      <c r="B145">
        <f t="shared" si="10"/>
        <v>388.88888888888886</v>
      </c>
      <c r="C145">
        <f t="shared" si="11"/>
        <v>4.6234567901234565</v>
      </c>
      <c r="D145">
        <f t="shared" si="8"/>
        <v>3.6987654320987655</v>
      </c>
    </row>
    <row r="146" spans="1:4" x14ac:dyDescent="0.3">
      <c r="A146">
        <f t="shared" si="9"/>
        <v>1410</v>
      </c>
      <c r="B146">
        <f t="shared" si="10"/>
        <v>391.66666666666663</v>
      </c>
      <c r="C146">
        <f t="shared" si="11"/>
        <v>4.6673611111111111</v>
      </c>
      <c r="D146">
        <f t="shared" si="8"/>
        <v>3.733888888888889</v>
      </c>
    </row>
    <row r="147" spans="1:4" x14ac:dyDescent="0.3">
      <c r="A147">
        <f t="shared" si="9"/>
        <v>1420</v>
      </c>
      <c r="B147">
        <f t="shared" si="10"/>
        <v>394.44444444444446</v>
      </c>
      <c r="C147">
        <f t="shared" si="11"/>
        <v>4.7114197530864201</v>
      </c>
      <c r="D147">
        <f t="shared" si="8"/>
        <v>3.7691358024691364</v>
      </c>
    </row>
    <row r="148" spans="1:4" x14ac:dyDescent="0.3">
      <c r="A148">
        <f t="shared" si="9"/>
        <v>1430</v>
      </c>
      <c r="B148">
        <f t="shared" si="10"/>
        <v>397.22222222222223</v>
      </c>
      <c r="C148">
        <f t="shared" si="11"/>
        <v>4.7556327160493836</v>
      </c>
      <c r="D148">
        <f t="shared" si="8"/>
        <v>3.8045061728395071</v>
      </c>
    </row>
    <row r="149" spans="1:4" x14ac:dyDescent="0.3">
      <c r="A149">
        <f t="shared" si="9"/>
        <v>1440</v>
      </c>
      <c r="B149">
        <f t="shared" si="10"/>
        <v>400</v>
      </c>
      <c r="C149">
        <f t="shared" si="11"/>
        <v>4.8000000000000007</v>
      </c>
      <c r="D149">
        <f t="shared" si="8"/>
        <v>3.8400000000000007</v>
      </c>
    </row>
    <row r="150" spans="1:4" x14ac:dyDescent="0.3">
      <c r="A150">
        <f t="shared" si="9"/>
        <v>1450</v>
      </c>
      <c r="B150">
        <f t="shared" si="10"/>
        <v>402.77777777777777</v>
      </c>
      <c r="C150">
        <f t="shared" si="11"/>
        <v>4.8445216049382722</v>
      </c>
      <c r="D150">
        <f t="shared" si="8"/>
        <v>3.8756172839506178</v>
      </c>
    </row>
    <row r="151" spans="1:4" x14ac:dyDescent="0.3">
      <c r="A151">
        <f t="shared" si="9"/>
        <v>1460</v>
      </c>
      <c r="B151">
        <f t="shared" si="10"/>
        <v>405.55555555555554</v>
      </c>
      <c r="C151">
        <f t="shared" si="11"/>
        <v>4.8891975308641982</v>
      </c>
      <c r="D151">
        <f t="shared" si="8"/>
        <v>3.9113580246913586</v>
      </c>
    </row>
    <row r="152" spans="1:4" x14ac:dyDescent="0.3">
      <c r="A152">
        <f t="shared" si="9"/>
        <v>1470</v>
      </c>
      <c r="B152">
        <f t="shared" si="10"/>
        <v>408.33333333333331</v>
      </c>
      <c r="C152">
        <f t="shared" si="11"/>
        <v>4.9340277777777777</v>
      </c>
      <c r="D152">
        <f t="shared" si="8"/>
        <v>3.9472222222222224</v>
      </c>
    </row>
    <row r="153" spans="1:4" x14ac:dyDescent="0.3">
      <c r="A153">
        <f t="shared" si="9"/>
        <v>1480</v>
      </c>
      <c r="B153">
        <f t="shared" si="10"/>
        <v>411.11111111111109</v>
      </c>
      <c r="C153">
        <f t="shared" si="11"/>
        <v>4.9790123456790125</v>
      </c>
      <c r="D153">
        <f t="shared" si="8"/>
        <v>3.98320987654321</v>
      </c>
    </row>
    <row r="154" spans="1:4" x14ac:dyDescent="0.3">
      <c r="A154">
        <f t="shared" si="9"/>
        <v>1490</v>
      </c>
      <c r="B154">
        <f t="shared" si="10"/>
        <v>413.88888888888886</v>
      </c>
      <c r="C154">
        <f t="shared" si="11"/>
        <v>5.0241512345679009</v>
      </c>
      <c r="D154">
        <f t="shared" si="8"/>
        <v>4.0193209876543206</v>
      </c>
    </row>
    <row r="155" spans="1:4" x14ac:dyDescent="0.3">
      <c r="A155">
        <f t="shared" si="9"/>
        <v>1500</v>
      </c>
      <c r="B155">
        <f t="shared" si="10"/>
        <v>416.66666666666663</v>
      </c>
      <c r="C155">
        <f t="shared" si="11"/>
        <v>5.0694444444444438</v>
      </c>
      <c r="D155">
        <f t="shared" si="8"/>
        <v>4.0555555555555554</v>
      </c>
    </row>
    <row r="156" spans="1:4" x14ac:dyDescent="0.3">
      <c r="A156">
        <f t="shared" si="9"/>
        <v>1510</v>
      </c>
      <c r="B156">
        <f t="shared" si="10"/>
        <v>419.44444444444446</v>
      </c>
      <c r="C156">
        <f t="shared" si="11"/>
        <v>5.1148919753086428</v>
      </c>
      <c r="D156">
        <f t="shared" si="8"/>
        <v>4.0919135802469144</v>
      </c>
    </row>
    <row r="157" spans="1:4" x14ac:dyDescent="0.3">
      <c r="A157">
        <f t="shared" si="9"/>
        <v>1520</v>
      </c>
      <c r="B157">
        <f t="shared" si="10"/>
        <v>422.22222222222223</v>
      </c>
      <c r="C157">
        <f t="shared" si="11"/>
        <v>5.1604938271604937</v>
      </c>
      <c r="D157">
        <f t="shared" si="8"/>
        <v>4.1283950617283951</v>
      </c>
    </row>
    <row r="158" spans="1:4" x14ac:dyDescent="0.3">
      <c r="A158">
        <f t="shared" si="9"/>
        <v>1530</v>
      </c>
      <c r="B158">
        <f t="shared" si="10"/>
        <v>425</v>
      </c>
      <c r="C158">
        <f t="shared" si="11"/>
        <v>5.2062499999999998</v>
      </c>
      <c r="D158">
        <f t="shared" si="8"/>
        <v>4.165</v>
      </c>
    </row>
    <row r="159" spans="1:4" x14ac:dyDescent="0.3">
      <c r="A159">
        <f t="shared" si="9"/>
        <v>1540</v>
      </c>
      <c r="B159">
        <f t="shared" si="10"/>
        <v>427.77777777777777</v>
      </c>
      <c r="C159">
        <f t="shared" si="11"/>
        <v>5.2521604938271604</v>
      </c>
      <c r="D159">
        <f t="shared" si="8"/>
        <v>4.2017283950617283</v>
      </c>
    </row>
    <row r="160" spans="1:4" x14ac:dyDescent="0.3">
      <c r="A160">
        <f t="shared" si="9"/>
        <v>1550</v>
      </c>
      <c r="B160">
        <f t="shared" si="10"/>
        <v>430.55555555555554</v>
      </c>
      <c r="C160">
        <f t="shared" si="11"/>
        <v>5.2982253086419755</v>
      </c>
      <c r="D160">
        <f t="shared" si="8"/>
        <v>4.2385802469135809</v>
      </c>
    </row>
    <row r="161" spans="1:4" x14ac:dyDescent="0.3">
      <c r="A161">
        <f t="shared" si="9"/>
        <v>1560</v>
      </c>
      <c r="B161">
        <f t="shared" si="10"/>
        <v>433.33333333333331</v>
      </c>
      <c r="C161">
        <f t="shared" si="11"/>
        <v>5.344444444444445</v>
      </c>
      <c r="D161">
        <f t="shared" si="8"/>
        <v>4.275555555555556</v>
      </c>
    </row>
    <row r="162" spans="1:4" x14ac:dyDescent="0.3">
      <c r="A162">
        <f t="shared" si="9"/>
        <v>1570</v>
      </c>
      <c r="B162">
        <f t="shared" si="10"/>
        <v>436.11111111111109</v>
      </c>
      <c r="C162">
        <f t="shared" si="11"/>
        <v>5.3908179012345681</v>
      </c>
      <c r="D162">
        <f t="shared" si="8"/>
        <v>4.3126543209876544</v>
      </c>
    </row>
    <row r="163" spans="1:4" x14ac:dyDescent="0.3">
      <c r="A163">
        <f t="shared" si="9"/>
        <v>1580</v>
      </c>
      <c r="B163">
        <f t="shared" si="10"/>
        <v>438.88888888888886</v>
      </c>
      <c r="C163">
        <f t="shared" si="11"/>
        <v>5.4373456790123456</v>
      </c>
      <c r="D163">
        <f t="shared" si="8"/>
        <v>4.3498765432098763</v>
      </c>
    </row>
    <row r="164" spans="1:4" x14ac:dyDescent="0.3">
      <c r="A164">
        <f t="shared" si="9"/>
        <v>1590</v>
      </c>
      <c r="B164">
        <f t="shared" si="10"/>
        <v>441.66666666666663</v>
      </c>
      <c r="C164">
        <f t="shared" si="11"/>
        <v>5.4840277777777775</v>
      </c>
      <c r="D164">
        <f t="shared" si="8"/>
        <v>4.3872222222222224</v>
      </c>
    </row>
    <row r="165" spans="1:4" x14ac:dyDescent="0.3">
      <c r="A165">
        <f t="shared" si="9"/>
        <v>1600</v>
      </c>
      <c r="B165">
        <f t="shared" si="10"/>
        <v>444.44444444444446</v>
      </c>
      <c r="C165">
        <f t="shared" si="11"/>
        <v>5.5308641975308648</v>
      </c>
      <c r="D165">
        <f t="shared" si="8"/>
        <v>4.4246913580246918</v>
      </c>
    </row>
    <row r="166" spans="1:4" x14ac:dyDescent="0.3">
      <c r="A166">
        <f t="shared" si="9"/>
        <v>1610</v>
      </c>
      <c r="B166">
        <f t="shared" si="10"/>
        <v>447.22222222222223</v>
      </c>
      <c r="C166">
        <f t="shared" si="11"/>
        <v>5.5778549382716047</v>
      </c>
      <c r="D166">
        <f t="shared" si="8"/>
        <v>4.4622839506172838</v>
      </c>
    </row>
    <row r="167" spans="1:4" x14ac:dyDescent="0.3">
      <c r="A167">
        <f t="shared" si="9"/>
        <v>1620</v>
      </c>
      <c r="B167">
        <f t="shared" si="10"/>
        <v>450</v>
      </c>
      <c r="C167">
        <f t="shared" si="11"/>
        <v>5.625</v>
      </c>
      <c r="D167">
        <f t="shared" si="8"/>
        <v>4.5</v>
      </c>
    </row>
    <row r="168" spans="1:4" x14ac:dyDescent="0.3">
      <c r="A168">
        <f t="shared" si="9"/>
        <v>1630</v>
      </c>
      <c r="B168">
        <f t="shared" si="10"/>
        <v>452.77777777777777</v>
      </c>
      <c r="C168">
        <f t="shared" si="11"/>
        <v>5.6722993827160497</v>
      </c>
      <c r="D168">
        <f t="shared" si="8"/>
        <v>4.5378395061728396</v>
      </c>
    </row>
    <row r="169" spans="1:4" x14ac:dyDescent="0.3">
      <c r="A169">
        <f t="shared" si="9"/>
        <v>1640</v>
      </c>
      <c r="B169">
        <f t="shared" si="10"/>
        <v>455.55555555555554</v>
      </c>
      <c r="C169">
        <f t="shared" si="11"/>
        <v>5.719753086419753</v>
      </c>
      <c r="D169">
        <f t="shared" si="8"/>
        <v>4.5758024691358026</v>
      </c>
    </row>
    <row r="170" spans="1:4" x14ac:dyDescent="0.3">
      <c r="A170">
        <f t="shared" si="9"/>
        <v>1650</v>
      </c>
      <c r="B170">
        <f t="shared" si="10"/>
        <v>458.33333333333331</v>
      </c>
      <c r="C170">
        <f t="shared" si="11"/>
        <v>5.7673611111111107</v>
      </c>
      <c r="D170">
        <f t="shared" si="8"/>
        <v>4.6138888888888889</v>
      </c>
    </row>
    <row r="171" spans="1:4" x14ac:dyDescent="0.3">
      <c r="A171">
        <f t="shared" si="9"/>
        <v>1660</v>
      </c>
      <c r="B171">
        <f t="shared" si="10"/>
        <v>461.11111111111109</v>
      </c>
      <c r="C171">
        <f t="shared" si="11"/>
        <v>5.8151234567901229</v>
      </c>
      <c r="D171">
        <f t="shared" si="8"/>
        <v>4.6520987654320987</v>
      </c>
    </row>
    <row r="172" spans="1:4" x14ac:dyDescent="0.3">
      <c r="A172">
        <f t="shared" si="9"/>
        <v>1670</v>
      </c>
      <c r="B172">
        <f t="shared" si="10"/>
        <v>463.88888888888886</v>
      </c>
      <c r="C172">
        <f t="shared" si="11"/>
        <v>5.8630401234567895</v>
      </c>
      <c r="D172">
        <f t="shared" si="8"/>
        <v>4.6904320987654318</v>
      </c>
    </row>
    <row r="173" spans="1:4" x14ac:dyDescent="0.3">
      <c r="A173">
        <f t="shared" si="9"/>
        <v>1680</v>
      </c>
      <c r="B173">
        <f t="shared" si="10"/>
        <v>466.66666666666663</v>
      </c>
      <c r="C173">
        <f t="shared" si="11"/>
        <v>5.9111111111111105</v>
      </c>
      <c r="D173">
        <f t="shared" si="8"/>
        <v>4.7288888888888883</v>
      </c>
    </row>
    <row r="174" spans="1:4" x14ac:dyDescent="0.3">
      <c r="A174">
        <f t="shared" si="9"/>
        <v>1690</v>
      </c>
      <c r="B174">
        <f t="shared" si="10"/>
        <v>469.44444444444446</v>
      </c>
      <c r="C174">
        <f t="shared" si="11"/>
        <v>5.959336419753086</v>
      </c>
      <c r="D174">
        <f t="shared" si="8"/>
        <v>4.767469135802469</v>
      </c>
    </row>
    <row r="175" spans="1:4" x14ac:dyDescent="0.3">
      <c r="A175">
        <f t="shared" si="9"/>
        <v>1700</v>
      </c>
      <c r="B175">
        <f t="shared" si="10"/>
        <v>472.22222222222223</v>
      </c>
      <c r="C175">
        <f t="shared" si="11"/>
        <v>6.0077160493827169</v>
      </c>
      <c r="D175">
        <f t="shared" si="8"/>
        <v>4.806172839506174</v>
      </c>
    </row>
    <row r="176" spans="1:4" x14ac:dyDescent="0.3">
      <c r="A176">
        <f t="shared" si="9"/>
        <v>1710</v>
      </c>
      <c r="B176">
        <f t="shared" si="10"/>
        <v>475</v>
      </c>
      <c r="C176">
        <f t="shared" si="11"/>
        <v>6.0562500000000004</v>
      </c>
      <c r="D176">
        <f t="shared" si="8"/>
        <v>4.8450000000000006</v>
      </c>
    </row>
    <row r="177" spans="1:4" x14ac:dyDescent="0.3">
      <c r="A177">
        <f t="shared" si="9"/>
        <v>1720</v>
      </c>
      <c r="B177">
        <f t="shared" si="10"/>
        <v>477.77777777777777</v>
      </c>
      <c r="C177">
        <f t="shared" si="11"/>
        <v>6.1049382716049383</v>
      </c>
      <c r="D177">
        <f t="shared" si="8"/>
        <v>4.8839506172839506</v>
      </c>
    </row>
    <row r="178" spans="1:4" x14ac:dyDescent="0.3">
      <c r="A178">
        <f t="shared" si="9"/>
        <v>1730</v>
      </c>
      <c r="B178">
        <f t="shared" si="10"/>
        <v>480.55555555555554</v>
      </c>
      <c r="C178">
        <f t="shared" si="11"/>
        <v>6.1537808641975307</v>
      </c>
      <c r="D178">
        <f t="shared" si="8"/>
        <v>4.9230246913580249</v>
      </c>
    </row>
    <row r="179" spans="1:4" x14ac:dyDescent="0.3">
      <c r="A179">
        <f t="shared" si="9"/>
        <v>1740</v>
      </c>
      <c r="B179">
        <f t="shared" si="10"/>
        <v>483.33333333333331</v>
      </c>
      <c r="C179">
        <f t="shared" si="11"/>
        <v>6.2027777777777775</v>
      </c>
      <c r="D179">
        <f t="shared" si="8"/>
        <v>4.9622222222222225</v>
      </c>
    </row>
    <row r="180" spans="1:4" x14ac:dyDescent="0.3">
      <c r="A180">
        <f t="shared" si="9"/>
        <v>1750</v>
      </c>
      <c r="B180">
        <f t="shared" si="10"/>
        <v>486.11111111111109</v>
      </c>
      <c r="C180">
        <f t="shared" si="11"/>
        <v>6.2519290123456788</v>
      </c>
      <c r="D180">
        <f t="shared" si="8"/>
        <v>5.0015432098765435</v>
      </c>
    </row>
    <row r="181" spans="1:4" x14ac:dyDescent="0.3">
      <c r="A181">
        <f t="shared" si="9"/>
        <v>1760</v>
      </c>
      <c r="B181">
        <f t="shared" si="10"/>
        <v>488.88888888888886</v>
      </c>
      <c r="C181">
        <f t="shared" si="11"/>
        <v>6.3012345679012345</v>
      </c>
      <c r="D181">
        <f t="shared" si="8"/>
        <v>5.0409876543209879</v>
      </c>
    </row>
    <row r="182" spans="1:4" x14ac:dyDescent="0.3">
      <c r="A182">
        <f t="shared" si="9"/>
        <v>1770</v>
      </c>
      <c r="B182">
        <f t="shared" si="10"/>
        <v>491.66666666666663</v>
      </c>
      <c r="C182">
        <f t="shared" si="11"/>
        <v>6.3506944444444446</v>
      </c>
      <c r="D182">
        <f t="shared" si="8"/>
        <v>5.0805555555555557</v>
      </c>
    </row>
    <row r="183" spans="1:4" x14ac:dyDescent="0.3">
      <c r="A183">
        <f t="shared" si="9"/>
        <v>1780</v>
      </c>
      <c r="B183">
        <f t="shared" si="10"/>
        <v>494.44444444444446</v>
      </c>
      <c r="C183">
        <f t="shared" si="11"/>
        <v>6.4003086419753092</v>
      </c>
      <c r="D183">
        <f t="shared" si="8"/>
        <v>5.1202469135802477</v>
      </c>
    </row>
    <row r="184" spans="1:4" x14ac:dyDescent="0.3">
      <c r="A184">
        <f t="shared" si="9"/>
        <v>1790</v>
      </c>
      <c r="B184">
        <f t="shared" si="10"/>
        <v>497.22222222222223</v>
      </c>
      <c r="C184">
        <f t="shared" si="11"/>
        <v>6.4500771604938274</v>
      </c>
      <c r="D184">
        <f t="shared" si="8"/>
        <v>5.1600617283950623</v>
      </c>
    </row>
    <row r="185" spans="1:4" x14ac:dyDescent="0.3">
      <c r="A185">
        <f t="shared" si="9"/>
        <v>1800</v>
      </c>
      <c r="B185">
        <f t="shared" si="10"/>
        <v>500</v>
      </c>
      <c r="C185">
        <f t="shared" si="11"/>
        <v>6.5</v>
      </c>
      <c r="D185">
        <f t="shared" si="8"/>
        <v>5.2</v>
      </c>
    </row>
    <row r="186" spans="1:4" x14ac:dyDescent="0.3">
      <c r="A186">
        <f t="shared" si="9"/>
        <v>1810</v>
      </c>
      <c r="B186">
        <f t="shared" si="10"/>
        <v>502.77777777777777</v>
      </c>
      <c r="C186">
        <f t="shared" si="11"/>
        <v>6.550077160493827</v>
      </c>
      <c r="D186">
        <f t="shared" si="8"/>
        <v>5.2400617283950623</v>
      </c>
    </row>
    <row r="187" spans="1:4" x14ac:dyDescent="0.3">
      <c r="A187">
        <f t="shared" si="9"/>
        <v>1820</v>
      </c>
      <c r="B187">
        <f t="shared" si="10"/>
        <v>505.55555555555554</v>
      </c>
      <c r="C187">
        <f t="shared" si="11"/>
        <v>6.6003086419753085</v>
      </c>
      <c r="D187">
        <f t="shared" si="8"/>
        <v>5.280246913580247</v>
      </c>
    </row>
    <row r="188" spans="1:4" x14ac:dyDescent="0.3">
      <c r="A188">
        <f t="shared" si="9"/>
        <v>1830</v>
      </c>
      <c r="B188">
        <f t="shared" si="10"/>
        <v>508.33333333333331</v>
      </c>
      <c r="C188">
        <f t="shared" si="11"/>
        <v>6.6506944444444436</v>
      </c>
      <c r="D188">
        <f t="shared" si="8"/>
        <v>5.320555555555555</v>
      </c>
    </row>
    <row r="189" spans="1:4" x14ac:dyDescent="0.3">
      <c r="A189">
        <f t="shared" si="9"/>
        <v>1840</v>
      </c>
      <c r="B189">
        <f t="shared" si="10"/>
        <v>511.11111111111109</v>
      </c>
      <c r="C189">
        <f t="shared" si="11"/>
        <v>6.7012345679012348</v>
      </c>
      <c r="D189">
        <f t="shared" si="8"/>
        <v>5.3609876543209882</v>
      </c>
    </row>
    <row r="190" spans="1:4" x14ac:dyDescent="0.3">
      <c r="A190">
        <f t="shared" si="9"/>
        <v>1850</v>
      </c>
      <c r="B190">
        <f t="shared" si="10"/>
        <v>513.88888888888891</v>
      </c>
      <c r="C190">
        <f t="shared" si="11"/>
        <v>6.7519290123456797</v>
      </c>
      <c r="D190">
        <f t="shared" si="8"/>
        <v>5.4015432098765439</v>
      </c>
    </row>
    <row r="191" spans="1:4" x14ac:dyDescent="0.3">
      <c r="A191">
        <f t="shared" si="9"/>
        <v>1860</v>
      </c>
      <c r="B191">
        <f t="shared" si="10"/>
        <v>516.66666666666663</v>
      </c>
      <c r="C191">
        <f t="shared" si="11"/>
        <v>6.8027777777777771</v>
      </c>
      <c r="D191">
        <f t="shared" si="8"/>
        <v>5.4422222222222221</v>
      </c>
    </row>
    <row r="192" spans="1:4" x14ac:dyDescent="0.3">
      <c r="A192">
        <f t="shared" si="9"/>
        <v>1870</v>
      </c>
      <c r="B192">
        <f t="shared" si="10"/>
        <v>519.44444444444446</v>
      </c>
      <c r="C192">
        <f t="shared" si="11"/>
        <v>6.8537808641975317</v>
      </c>
      <c r="D192">
        <f t="shared" si="8"/>
        <v>5.4830246913580254</v>
      </c>
    </row>
    <row r="193" spans="1:4" x14ac:dyDescent="0.3">
      <c r="A193">
        <f t="shared" si="9"/>
        <v>1880</v>
      </c>
      <c r="B193">
        <f t="shared" si="10"/>
        <v>522.22222222222217</v>
      </c>
      <c r="C193">
        <f t="shared" si="11"/>
        <v>6.9049382716049372</v>
      </c>
      <c r="D193">
        <f t="shared" si="8"/>
        <v>5.5239506172839503</v>
      </c>
    </row>
    <row r="194" spans="1:4" x14ac:dyDescent="0.3">
      <c r="A194">
        <f t="shared" si="9"/>
        <v>1890</v>
      </c>
      <c r="B194">
        <f t="shared" si="10"/>
        <v>525</v>
      </c>
      <c r="C194">
        <f t="shared" si="11"/>
        <v>6.9562500000000007</v>
      </c>
      <c r="D194">
        <f t="shared" si="8"/>
        <v>5.5650000000000013</v>
      </c>
    </row>
    <row r="195" spans="1:4" x14ac:dyDescent="0.3">
      <c r="A195">
        <f t="shared" si="9"/>
        <v>1900</v>
      </c>
      <c r="B195">
        <f t="shared" si="10"/>
        <v>527.77777777777771</v>
      </c>
      <c r="C195">
        <f t="shared" si="11"/>
        <v>7.0077160493827151</v>
      </c>
      <c r="D195">
        <f t="shared" si="8"/>
        <v>5.6061728395061721</v>
      </c>
    </row>
    <row r="196" spans="1:4" x14ac:dyDescent="0.3">
      <c r="A196">
        <f t="shared" si="9"/>
        <v>1910</v>
      </c>
      <c r="B196">
        <f t="shared" si="10"/>
        <v>530.55555555555554</v>
      </c>
      <c r="C196">
        <f t="shared" si="11"/>
        <v>7.0593364197530857</v>
      </c>
      <c r="D196">
        <f t="shared" si="8"/>
        <v>5.6474691358024689</v>
      </c>
    </row>
    <row r="197" spans="1:4" x14ac:dyDescent="0.3">
      <c r="A197">
        <f t="shared" si="9"/>
        <v>1920</v>
      </c>
      <c r="B197">
        <f t="shared" si="10"/>
        <v>533.33333333333337</v>
      </c>
      <c r="C197">
        <f t="shared" si="11"/>
        <v>7.1111111111111125</v>
      </c>
      <c r="D197">
        <f t="shared" si="8"/>
        <v>5.68888888888889</v>
      </c>
    </row>
    <row r="198" spans="1:4" x14ac:dyDescent="0.3">
      <c r="A198">
        <f t="shared" si="9"/>
        <v>1930</v>
      </c>
      <c r="B198">
        <f t="shared" si="10"/>
        <v>536.11111111111109</v>
      </c>
      <c r="C198">
        <f t="shared" si="11"/>
        <v>7.1630401234567902</v>
      </c>
      <c r="D198">
        <f t="shared" ref="D198:D261" si="12">C198*0.8</f>
        <v>5.7304320987654327</v>
      </c>
    </row>
    <row r="199" spans="1:4" x14ac:dyDescent="0.3">
      <c r="A199">
        <f t="shared" ref="A199:A262" si="13">A198+10</f>
        <v>1940</v>
      </c>
      <c r="B199">
        <f t="shared" ref="B199:B262" si="14">A199/3.6</f>
        <v>538.88888888888891</v>
      </c>
      <c r="C199">
        <f t="shared" ref="C199:C262" si="15">A$2+B$2*B199+C$2*B199^2</f>
        <v>7.2151234567901241</v>
      </c>
      <c r="D199">
        <f t="shared" si="12"/>
        <v>5.7720987654320997</v>
      </c>
    </row>
    <row r="200" spans="1:4" x14ac:dyDescent="0.3">
      <c r="A200">
        <f t="shared" si="13"/>
        <v>1950</v>
      </c>
      <c r="B200">
        <f t="shared" si="14"/>
        <v>541.66666666666663</v>
      </c>
      <c r="C200">
        <f t="shared" si="15"/>
        <v>7.2673611111111107</v>
      </c>
      <c r="D200">
        <f t="shared" si="12"/>
        <v>5.8138888888888891</v>
      </c>
    </row>
    <row r="201" spans="1:4" x14ac:dyDescent="0.3">
      <c r="A201">
        <f t="shared" si="13"/>
        <v>1960</v>
      </c>
      <c r="B201">
        <f t="shared" si="14"/>
        <v>544.44444444444446</v>
      </c>
      <c r="C201">
        <f t="shared" si="15"/>
        <v>7.3197530864197535</v>
      </c>
      <c r="D201">
        <f t="shared" si="12"/>
        <v>5.8558024691358028</v>
      </c>
    </row>
    <row r="202" spans="1:4" x14ac:dyDescent="0.3">
      <c r="A202">
        <f t="shared" si="13"/>
        <v>1970</v>
      </c>
      <c r="B202">
        <f t="shared" si="14"/>
        <v>547.22222222222217</v>
      </c>
      <c r="C202">
        <f t="shared" si="15"/>
        <v>7.372299382716049</v>
      </c>
      <c r="D202">
        <f t="shared" si="12"/>
        <v>5.8978395061728399</v>
      </c>
    </row>
    <row r="203" spans="1:4" x14ac:dyDescent="0.3">
      <c r="A203">
        <f t="shared" si="13"/>
        <v>1980</v>
      </c>
      <c r="B203">
        <f t="shared" si="14"/>
        <v>550</v>
      </c>
      <c r="C203">
        <f t="shared" si="15"/>
        <v>7.4250000000000007</v>
      </c>
      <c r="D203">
        <f t="shared" si="12"/>
        <v>5.9400000000000013</v>
      </c>
    </row>
    <row r="204" spans="1:4" x14ac:dyDescent="0.3">
      <c r="A204">
        <f t="shared" si="13"/>
        <v>1990</v>
      </c>
      <c r="B204">
        <f t="shared" si="14"/>
        <v>552.77777777777771</v>
      </c>
      <c r="C204">
        <f t="shared" si="15"/>
        <v>7.4778549382716033</v>
      </c>
      <c r="D204">
        <f t="shared" si="12"/>
        <v>5.9822839506172834</v>
      </c>
    </row>
    <row r="205" spans="1:4" x14ac:dyDescent="0.3">
      <c r="A205">
        <f t="shared" si="13"/>
        <v>2000</v>
      </c>
      <c r="B205">
        <f t="shared" si="14"/>
        <v>555.55555555555554</v>
      </c>
      <c r="C205">
        <f t="shared" si="15"/>
        <v>7.5308641975308639</v>
      </c>
      <c r="D205">
        <f t="shared" si="12"/>
        <v>6.0246913580246915</v>
      </c>
    </row>
    <row r="206" spans="1:4" x14ac:dyDescent="0.3">
      <c r="A206">
        <f t="shared" si="13"/>
        <v>2010</v>
      </c>
      <c r="B206">
        <f t="shared" si="14"/>
        <v>558.33333333333337</v>
      </c>
      <c r="C206">
        <f t="shared" si="15"/>
        <v>7.5840277777777789</v>
      </c>
      <c r="D206">
        <f t="shared" si="12"/>
        <v>6.0672222222222238</v>
      </c>
    </row>
    <row r="207" spans="1:4" x14ac:dyDescent="0.3">
      <c r="A207">
        <f t="shared" si="13"/>
        <v>2020</v>
      </c>
      <c r="B207">
        <f t="shared" si="14"/>
        <v>561.11111111111109</v>
      </c>
      <c r="C207">
        <f t="shared" si="15"/>
        <v>7.6373456790123457</v>
      </c>
      <c r="D207">
        <f t="shared" si="12"/>
        <v>6.1098765432098769</v>
      </c>
    </row>
    <row r="208" spans="1:4" x14ac:dyDescent="0.3">
      <c r="A208">
        <f t="shared" si="13"/>
        <v>2030</v>
      </c>
      <c r="B208">
        <f t="shared" si="14"/>
        <v>563.88888888888891</v>
      </c>
      <c r="C208">
        <f t="shared" si="15"/>
        <v>7.6908179012345688</v>
      </c>
      <c r="D208">
        <f t="shared" si="12"/>
        <v>6.1526543209876552</v>
      </c>
    </row>
    <row r="209" spans="1:4" x14ac:dyDescent="0.3">
      <c r="A209">
        <f t="shared" si="13"/>
        <v>2040</v>
      </c>
      <c r="B209">
        <f t="shared" si="14"/>
        <v>566.66666666666663</v>
      </c>
      <c r="C209">
        <f t="shared" si="15"/>
        <v>7.7444444444444436</v>
      </c>
      <c r="D209">
        <f t="shared" si="12"/>
        <v>6.195555555555555</v>
      </c>
    </row>
    <row r="210" spans="1:4" x14ac:dyDescent="0.3">
      <c r="A210">
        <f t="shared" si="13"/>
        <v>2050</v>
      </c>
      <c r="B210">
        <f t="shared" si="14"/>
        <v>569.44444444444446</v>
      </c>
      <c r="C210">
        <f t="shared" si="15"/>
        <v>7.7982253086419755</v>
      </c>
      <c r="D210">
        <f t="shared" si="12"/>
        <v>6.2385802469135809</v>
      </c>
    </row>
    <row r="211" spans="1:4" x14ac:dyDescent="0.3">
      <c r="A211">
        <f t="shared" si="13"/>
        <v>2060</v>
      </c>
      <c r="B211">
        <f t="shared" si="14"/>
        <v>572.22222222222217</v>
      </c>
      <c r="C211">
        <f t="shared" si="15"/>
        <v>7.8521604938271601</v>
      </c>
      <c r="D211">
        <f t="shared" si="12"/>
        <v>6.2817283950617284</v>
      </c>
    </row>
    <row r="212" spans="1:4" x14ac:dyDescent="0.3">
      <c r="A212">
        <f t="shared" si="13"/>
        <v>2070</v>
      </c>
      <c r="B212">
        <f t="shared" si="14"/>
        <v>575</v>
      </c>
      <c r="C212">
        <f t="shared" si="15"/>
        <v>7.9062500000000009</v>
      </c>
      <c r="D212">
        <f t="shared" si="12"/>
        <v>6.3250000000000011</v>
      </c>
    </row>
    <row r="213" spans="1:4" x14ac:dyDescent="0.3">
      <c r="A213">
        <f t="shared" si="13"/>
        <v>2080</v>
      </c>
      <c r="B213">
        <f t="shared" si="14"/>
        <v>577.77777777777771</v>
      </c>
      <c r="C213">
        <f t="shared" si="15"/>
        <v>7.9604938271604926</v>
      </c>
      <c r="D213">
        <f t="shared" si="12"/>
        <v>6.3683950617283944</v>
      </c>
    </row>
    <row r="214" spans="1:4" x14ac:dyDescent="0.3">
      <c r="A214">
        <f t="shared" si="13"/>
        <v>2090</v>
      </c>
      <c r="B214">
        <f t="shared" si="14"/>
        <v>580.55555555555554</v>
      </c>
      <c r="C214">
        <f t="shared" si="15"/>
        <v>8.0148919753086432</v>
      </c>
      <c r="D214">
        <f t="shared" si="12"/>
        <v>6.4119135802469147</v>
      </c>
    </row>
    <row r="215" spans="1:4" x14ac:dyDescent="0.3">
      <c r="A215">
        <f t="shared" si="13"/>
        <v>2100</v>
      </c>
      <c r="B215">
        <f t="shared" si="14"/>
        <v>583.33333333333337</v>
      </c>
      <c r="C215">
        <f t="shared" si="15"/>
        <v>8.0694444444444464</v>
      </c>
      <c r="D215">
        <f t="shared" si="12"/>
        <v>6.4555555555555575</v>
      </c>
    </row>
    <row r="216" spans="1:4" x14ac:dyDescent="0.3">
      <c r="A216">
        <f t="shared" si="13"/>
        <v>2110</v>
      </c>
      <c r="B216">
        <f t="shared" si="14"/>
        <v>586.11111111111109</v>
      </c>
      <c r="C216">
        <f t="shared" si="15"/>
        <v>8.1241512345679006</v>
      </c>
      <c r="D216">
        <f t="shared" si="12"/>
        <v>6.499320987654321</v>
      </c>
    </row>
    <row r="217" spans="1:4" x14ac:dyDescent="0.3">
      <c r="A217">
        <f t="shared" si="13"/>
        <v>2120</v>
      </c>
      <c r="B217">
        <f t="shared" si="14"/>
        <v>588.88888888888891</v>
      </c>
      <c r="C217">
        <f t="shared" si="15"/>
        <v>8.1790123456790127</v>
      </c>
      <c r="D217">
        <f t="shared" si="12"/>
        <v>6.5432098765432105</v>
      </c>
    </row>
    <row r="218" spans="1:4" x14ac:dyDescent="0.3">
      <c r="A218">
        <f t="shared" si="13"/>
        <v>2130</v>
      </c>
      <c r="B218">
        <f t="shared" si="14"/>
        <v>591.66666666666663</v>
      </c>
      <c r="C218">
        <f t="shared" si="15"/>
        <v>8.2340277777777775</v>
      </c>
      <c r="D218">
        <f t="shared" si="12"/>
        <v>6.5872222222222225</v>
      </c>
    </row>
    <row r="219" spans="1:4" x14ac:dyDescent="0.3">
      <c r="A219">
        <f t="shared" si="13"/>
        <v>2140</v>
      </c>
      <c r="B219">
        <f t="shared" si="14"/>
        <v>594.44444444444446</v>
      </c>
      <c r="C219">
        <f t="shared" si="15"/>
        <v>8.2891975308641985</v>
      </c>
      <c r="D219">
        <f t="shared" si="12"/>
        <v>6.6313580246913588</v>
      </c>
    </row>
    <row r="220" spans="1:4" x14ac:dyDescent="0.3">
      <c r="A220">
        <f t="shared" si="13"/>
        <v>2150</v>
      </c>
      <c r="B220">
        <f t="shared" si="14"/>
        <v>597.22222222222217</v>
      </c>
      <c r="C220">
        <f t="shared" si="15"/>
        <v>8.3445216049382722</v>
      </c>
      <c r="D220">
        <f t="shared" si="12"/>
        <v>6.6756172839506185</v>
      </c>
    </row>
    <row r="221" spans="1:4" x14ac:dyDescent="0.3">
      <c r="A221">
        <f t="shared" si="13"/>
        <v>2160</v>
      </c>
      <c r="B221">
        <f t="shared" si="14"/>
        <v>600</v>
      </c>
      <c r="C221">
        <f t="shared" si="15"/>
        <v>8.4</v>
      </c>
      <c r="D221">
        <f t="shared" si="12"/>
        <v>6.7200000000000006</v>
      </c>
    </row>
    <row r="222" spans="1:4" x14ac:dyDescent="0.3">
      <c r="A222">
        <f t="shared" si="13"/>
        <v>2170</v>
      </c>
      <c r="B222">
        <f t="shared" si="14"/>
        <v>602.77777777777771</v>
      </c>
      <c r="C222">
        <f t="shared" si="15"/>
        <v>8.4556327160493812</v>
      </c>
      <c r="D222">
        <f t="shared" si="12"/>
        <v>6.7645061728395053</v>
      </c>
    </row>
    <row r="223" spans="1:4" x14ac:dyDescent="0.3">
      <c r="A223">
        <f t="shared" si="13"/>
        <v>2180</v>
      </c>
      <c r="B223">
        <f t="shared" si="14"/>
        <v>605.55555555555554</v>
      </c>
      <c r="C223">
        <f t="shared" si="15"/>
        <v>8.51141975308642</v>
      </c>
      <c r="D223">
        <f t="shared" si="12"/>
        <v>6.809135802469136</v>
      </c>
    </row>
    <row r="224" spans="1:4" x14ac:dyDescent="0.3">
      <c r="A224">
        <f t="shared" si="13"/>
        <v>2190</v>
      </c>
      <c r="B224">
        <f t="shared" si="14"/>
        <v>608.33333333333337</v>
      </c>
      <c r="C224">
        <f t="shared" si="15"/>
        <v>8.5673611111111114</v>
      </c>
      <c r="D224">
        <f t="shared" si="12"/>
        <v>6.8538888888888891</v>
      </c>
    </row>
    <row r="225" spans="1:4" x14ac:dyDescent="0.3">
      <c r="A225">
        <f t="shared" si="13"/>
        <v>2200</v>
      </c>
      <c r="B225">
        <f t="shared" si="14"/>
        <v>611.11111111111109</v>
      </c>
      <c r="C225">
        <f t="shared" si="15"/>
        <v>8.6234567901234556</v>
      </c>
      <c r="D225">
        <f t="shared" si="12"/>
        <v>6.8987654320987648</v>
      </c>
    </row>
    <row r="226" spans="1:4" x14ac:dyDescent="0.3">
      <c r="A226">
        <f t="shared" si="13"/>
        <v>2210</v>
      </c>
      <c r="B226">
        <f t="shared" si="14"/>
        <v>613.88888888888891</v>
      </c>
      <c r="C226">
        <f t="shared" si="15"/>
        <v>8.6797067901234577</v>
      </c>
      <c r="D226">
        <f t="shared" si="12"/>
        <v>6.9437654320987665</v>
      </c>
    </row>
    <row r="227" spans="1:4" x14ac:dyDescent="0.3">
      <c r="A227">
        <f t="shared" si="13"/>
        <v>2220</v>
      </c>
      <c r="B227">
        <f t="shared" si="14"/>
        <v>616.66666666666663</v>
      </c>
      <c r="C227">
        <f t="shared" si="15"/>
        <v>8.7361111111111107</v>
      </c>
      <c r="D227">
        <f t="shared" si="12"/>
        <v>6.9888888888888889</v>
      </c>
    </row>
    <row r="228" spans="1:4" x14ac:dyDescent="0.3">
      <c r="A228">
        <f t="shared" si="13"/>
        <v>2230</v>
      </c>
      <c r="B228">
        <f t="shared" si="14"/>
        <v>619.44444444444446</v>
      </c>
      <c r="C228">
        <f t="shared" si="15"/>
        <v>8.7926697530864217</v>
      </c>
      <c r="D228">
        <f t="shared" si="12"/>
        <v>7.0341358024691374</v>
      </c>
    </row>
    <row r="229" spans="1:4" x14ac:dyDescent="0.3">
      <c r="A229">
        <f t="shared" si="13"/>
        <v>2240</v>
      </c>
      <c r="B229">
        <f t="shared" si="14"/>
        <v>622.22222222222217</v>
      </c>
      <c r="C229">
        <f t="shared" si="15"/>
        <v>8.8493827160493836</v>
      </c>
      <c r="D229">
        <f t="shared" si="12"/>
        <v>7.0795061728395074</v>
      </c>
    </row>
    <row r="230" spans="1:4" x14ac:dyDescent="0.3">
      <c r="A230">
        <f t="shared" si="13"/>
        <v>2250</v>
      </c>
      <c r="B230">
        <f t="shared" si="14"/>
        <v>625</v>
      </c>
      <c r="C230">
        <f t="shared" si="15"/>
        <v>8.90625</v>
      </c>
      <c r="D230">
        <f t="shared" si="12"/>
        <v>7.125</v>
      </c>
    </row>
    <row r="231" spans="1:4" x14ac:dyDescent="0.3">
      <c r="A231">
        <f t="shared" si="13"/>
        <v>2260</v>
      </c>
      <c r="B231">
        <f t="shared" si="14"/>
        <v>627.77777777777771</v>
      </c>
      <c r="C231">
        <f t="shared" si="15"/>
        <v>8.9632716049382708</v>
      </c>
      <c r="D231">
        <f t="shared" si="12"/>
        <v>7.1706172839506168</v>
      </c>
    </row>
    <row r="232" spans="1:4" x14ac:dyDescent="0.3">
      <c r="A232">
        <f t="shared" si="13"/>
        <v>2270</v>
      </c>
      <c r="B232">
        <f t="shared" si="14"/>
        <v>630.55555555555554</v>
      </c>
      <c r="C232">
        <f t="shared" si="15"/>
        <v>9.0204475308641978</v>
      </c>
      <c r="D232">
        <f t="shared" si="12"/>
        <v>7.2163580246913588</v>
      </c>
    </row>
    <row r="233" spans="1:4" x14ac:dyDescent="0.3">
      <c r="A233">
        <f t="shared" si="13"/>
        <v>2280</v>
      </c>
      <c r="B233">
        <f t="shared" si="14"/>
        <v>633.33333333333337</v>
      </c>
      <c r="C233">
        <f t="shared" si="15"/>
        <v>9.0777777777777793</v>
      </c>
      <c r="D233">
        <f t="shared" si="12"/>
        <v>7.2622222222222241</v>
      </c>
    </row>
    <row r="234" spans="1:4" x14ac:dyDescent="0.3">
      <c r="A234">
        <f t="shared" si="13"/>
        <v>2290</v>
      </c>
      <c r="B234">
        <f t="shared" si="14"/>
        <v>636.11111111111109</v>
      </c>
      <c r="C234">
        <f t="shared" si="15"/>
        <v>9.1352623456790116</v>
      </c>
      <c r="D234">
        <f t="shared" si="12"/>
        <v>7.3082098765432093</v>
      </c>
    </row>
    <row r="235" spans="1:4" x14ac:dyDescent="0.3">
      <c r="A235">
        <f t="shared" si="13"/>
        <v>2300</v>
      </c>
      <c r="B235">
        <f t="shared" si="14"/>
        <v>638.88888888888891</v>
      </c>
      <c r="C235">
        <f t="shared" si="15"/>
        <v>9.192901234567902</v>
      </c>
      <c r="D235">
        <f t="shared" si="12"/>
        <v>7.3543209876543223</v>
      </c>
    </row>
    <row r="236" spans="1:4" x14ac:dyDescent="0.3">
      <c r="A236">
        <f t="shared" si="13"/>
        <v>2310</v>
      </c>
      <c r="B236">
        <f t="shared" si="14"/>
        <v>641.66666666666663</v>
      </c>
      <c r="C236">
        <f t="shared" si="15"/>
        <v>9.250694444444445</v>
      </c>
      <c r="D236">
        <f t="shared" si="12"/>
        <v>7.400555555555556</v>
      </c>
    </row>
    <row r="237" spans="1:4" x14ac:dyDescent="0.3">
      <c r="A237">
        <f t="shared" si="13"/>
        <v>2320</v>
      </c>
      <c r="B237">
        <f t="shared" si="14"/>
        <v>644.44444444444446</v>
      </c>
      <c r="C237">
        <f t="shared" si="15"/>
        <v>9.3086419753086425</v>
      </c>
      <c r="D237">
        <f t="shared" si="12"/>
        <v>7.446913580246914</v>
      </c>
    </row>
    <row r="238" spans="1:4" x14ac:dyDescent="0.3">
      <c r="A238">
        <f t="shared" si="13"/>
        <v>2330</v>
      </c>
      <c r="B238">
        <f t="shared" si="14"/>
        <v>647.22222222222217</v>
      </c>
      <c r="C238">
        <f t="shared" si="15"/>
        <v>9.3667438271604926</v>
      </c>
      <c r="D238">
        <f t="shared" si="12"/>
        <v>7.4933950617283944</v>
      </c>
    </row>
    <row r="239" spans="1:4" x14ac:dyDescent="0.3">
      <c r="A239">
        <f t="shared" si="13"/>
        <v>2340</v>
      </c>
      <c r="B239">
        <f t="shared" si="14"/>
        <v>650</v>
      </c>
      <c r="C239">
        <f t="shared" si="15"/>
        <v>9.4250000000000007</v>
      </c>
      <c r="D239">
        <f t="shared" si="12"/>
        <v>7.5400000000000009</v>
      </c>
    </row>
    <row r="240" spans="1:4" x14ac:dyDescent="0.3">
      <c r="A240">
        <f t="shared" si="13"/>
        <v>2350</v>
      </c>
      <c r="B240">
        <f t="shared" si="14"/>
        <v>652.77777777777771</v>
      </c>
      <c r="C240">
        <f t="shared" si="15"/>
        <v>9.4834104938271597</v>
      </c>
      <c r="D240">
        <f t="shared" si="12"/>
        <v>7.5867283950617281</v>
      </c>
    </row>
    <row r="241" spans="1:4" x14ac:dyDescent="0.3">
      <c r="A241">
        <f t="shared" si="13"/>
        <v>2360</v>
      </c>
      <c r="B241">
        <f t="shared" si="14"/>
        <v>655.55555555555554</v>
      </c>
      <c r="C241">
        <f t="shared" si="15"/>
        <v>9.5419753086419767</v>
      </c>
      <c r="D241">
        <f t="shared" si="12"/>
        <v>7.6335802469135814</v>
      </c>
    </row>
    <row r="242" spans="1:4" x14ac:dyDescent="0.3">
      <c r="A242">
        <f t="shared" si="13"/>
        <v>2370</v>
      </c>
      <c r="B242">
        <f t="shared" si="14"/>
        <v>658.33333333333337</v>
      </c>
      <c r="C242">
        <f t="shared" si="15"/>
        <v>9.6006944444444464</v>
      </c>
      <c r="D242">
        <f t="shared" si="12"/>
        <v>7.6805555555555571</v>
      </c>
    </row>
    <row r="243" spans="1:4" x14ac:dyDescent="0.3">
      <c r="A243">
        <f t="shared" si="13"/>
        <v>2380</v>
      </c>
      <c r="B243">
        <f t="shared" si="14"/>
        <v>661.11111111111109</v>
      </c>
      <c r="C243">
        <f t="shared" si="15"/>
        <v>9.659567901234567</v>
      </c>
      <c r="D243">
        <f t="shared" si="12"/>
        <v>7.7276543209876536</v>
      </c>
    </row>
    <row r="244" spans="1:4" x14ac:dyDescent="0.3">
      <c r="A244">
        <f t="shared" si="13"/>
        <v>2390</v>
      </c>
      <c r="B244">
        <f t="shared" si="14"/>
        <v>663.88888888888891</v>
      </c>
      <c r="C244">
        <f t="shared" si="15"/>
        <v>9.7185956790123473</v>
      </c>
      <c r="D244">
        <f t="shared" si="12"/>
        <v>7.7748765432098779</v>
      </c>
    </row>
    <row r="245" spans="1:4" x14ac:dyDescent="0.3">
      <c r="A245">
        <f t="shared" si="13"/>
        <v>2400</v>
      </c>
      <c r="B245">
        <f t="shared" si="14"/>
        <v>666.66666666666663</v>
      </c>
      <c r="C245">
        <f t="shared" si="15"/>
        <v>9.7777777777777768</v>
      </c>
      <c r="D245">
        <f t="shared" si="12"/>
        <v>7.822222222222222</v>
      </c>
    </row>
    <row r="246" spans="1:4" x14ac:dyDescent="0.3">
      <c r="A246">
        <f t="shared" si="13"/>
        <v>2410</v>
      </c>
      <c r="B246">
        <f t="shared" si="14"/>
        <v>669.44444444444446</v>
      </c>
      <c r="C246">
        <f t="shared" si="15"/>
        <v>9.837114197530866</v>
      </c>
      <c r="D246">
        <f t="shared" si="12"/>
        <v>7.869691358024693</v>
      </c>
    </row>
    <row r="247" spans="1:4" x14ac:dyDescent="0.3">
      <c r="A247">
        <f t="shared" si="13"/>
        <v>2420</v>
      </c>
      <c r="B247">
        <f t="shared" si="14"/>
        <v>672.22222222222217</v>
      </c>
      <c r="C247">
        <f t="shared" si="15"/>
        <v>9.8966049382716044</v>
      </c>
      <c r="D247">
        <f t="shared" si="12"/>
        <v>7.9172839506172838</v>
      </c>
    </row>
    <row r="248" spans="1:4" x14ac:dyDescent="0.3">
      <c r="A248">
        <f t="shared" si="13"/>
        <v>2430</v>
      </c>
      <c r="B248">
        <f t="shared" si="14"/>
        <v>675</v>
      </c>
      <c r="C248">
        <f t="shared" si="15"/>
        <v>9.9562500000000007</v>
      </c>
      <c r="D248">
        <f t="shared" si="12"/>
        <v>7.9650000000000007</v>
      </c>
    </row>
    <row r="249" spans="1:4" x14ac:dyDescent="0.3">
      <c r="A249">
        <f t="shared" si="13"/>
        <v>2440</v>
      </c>
      <c r="B249">
        <f t="shared" si="14"/>
        <v>677.77777777777771</v>
      </c>
      <c r="C249">
        <f t="shared" si="15"/>
        <v>10.016049382716048</v>
      </c>
      <c r="D249">
        <f t="shared" si="12"/>
        <v>8.0128395061728384</v>
      </c>
    </row>
    <row r="250" spans="1:4" x14ac:dyDescent="0.3">
      <c r="A250">
        <f t="shared" si="13"/>
        <v>2450</v>
      </c>
      <c r="B250">
        <f t="shared" si="14"/>
        <v>680.55555555555554</v>
      </c>
      <c r="C250">
        <f t="shared" si="15"/>
        <v>10.076003086419753</v>
      </c>
      <c r="D250">
        <f t="shared" si="12"/>
        <v>8.0608024691358029</v>
      </c>
    </row>
    <row r="251" spans="1:4" x14ac:dyDescent="0.3">
      <c r="A251">
        <f t="shared" si="13"/>
        <v>2460</v>
      </c>
      <c r="B251">
        <f t="shared" si="14"/>
        <v>683.33333333333337</v>
      </c>
      <c r="C251">
        <f t="shared" si="15"/>
        <v>10.136111111111113</v>
      </c>
      <c r="D251">
        <f t="shared" si="12"/>
        <v>8.1088888888888899</v>
      </c>
    </row>
    <row r="252" spans="1:4" x14ac:dyDescent="0.3">
      <c r="A252">
        <f t="shared" si="13"/>
        <v>2470</v>
      </c>
      <c r="B252">
        <f t="shared" si="14"/>
        <v>686.11111111111109</v>
      </c>
      <c r="C252">
        <f t="shared" si="15"/>
        <v>10.196373456790123</v>
      </c>
      <c r="D252">
        <f t="shared" si="12"/>
        <v>8.1570987654320994</v>
      </c>
    </row>
    <row r="253" spans="1:4" x14ac:dyDescent="0.3">
      <c r="A253">
        <f t="shared" si="13"/>
        <v>2480</v>
      </c>
      <c r="B253">
        <f t="shared" si="14"/>
        <v>688.88888888888891</v>
      </c>
      <c r="C253">
        <f t="shared" si="15"/>
        <v>10.256790123456792</v>
      </c>
      <c r="D253">
        <f t="shared" si="12"/>
        <v>8.2054320987654332</v>
      </c>
    </row>
    <row r="254" spans="1:4" x14ac:dyDescent="0.3">
      <c r="A254">
        <f t="shared" si="13"/>
        <v>2490</v>
      </c>
      <c r="B254">
        <f t="shared" si="14"/>
        <v>691.66666666666663</v>
      </c>
      <c r="C254">
        <f t="shared" si="15"/>
        <v>10.317361111111111</v>
      </c>
      <c r="D254">
        <f t="shared" si="12"/>
        <v>8.2538888888888895</v>
      </c>
    </row>
    <row r="255" spans="1:4" x14ac:dyDescent="0.3">
      <c r="A255">
        <f t="shared" si="13"/>
        <v>2500</v>
      </c>
      <c r="B255">
        <f t="shared" si="14"/>
        <v>694.44444444444446</v>
      </c>
      <c r="C255">
        <f t="shared" si="15"/>
        <v>10.378086419753085</v>
      </c>
      <c r="D255">
        <f t="shared" si="12"/>
        <v>8.3024691358024683</v>
      </c>
    </row>
    <row r="256" spans="1:4" x14ac:dyDescent="0.3">
      <c r="A256">
        <f t="shared" si="13"/>
        <v>2510</v>
      </c>
      <c r="B256">
        <f t="shared" si="14"/>
        <v>697.22222222222217</v>
      </c>
      <c r="C256">
        <f t="shared" si="15"/>
        <v>10.438966049382715</v>
      </c>
      <c r="D256">
        <f t="shared" si="12"/>
        <v>8.3511728395061731</v>
      </c>
    </row>
    <row r="257" spans="1:4" x14ac:dyDescent="0.3">
      <c r="A257">
        <f t="shared" si="13"/>
        <v>2520</v>
      </c>
      <c r="B257">
        <f t="shared" si="14"/>
        <v>700</v>
      </c>
      <c r="C257">
        <f t="shared" si="15"/>
        <v>10.5</v>
      </c>
      <c r="D257">
        <f t="shared" si="12"/>
        <v>8.4</v>
      </c>
    </row>
    <row r="258" spans="1:4" x14ac:dyDescent="0.3">
      <c r="A258">
        <f t="shared" si="13"/>
        <v>2530</v>
      </c>
      <c r="B258">
        <f t="shared" si="14"/>
        <v>702.77777777777771</v>
      </c>
      <c r="C258">
        <f t="shared" si="15"/>
        <v>10.561188271604937</v>
      </c>
      <c r="D258">
        <f t="shared" si="12"/>
        <v>8.4489506172839501</v>
      </c>
    </row>
    <row r="259" spans="1:4" x14ac:dyDescent="0.3">
      <c r="A259">
        <f t="shared" si="13"/>
        <v>2540</v>
      </c>
      <c r="B259">
        <f t="shared" si="14"/>
        <v>705.55555555555554</v>
      </c>
      <c r="C259">
        <f t="shared" si="15"/>
        <v>10.622530864197532</v>
      </c>
      <c r="D259">
        <f t="shared" si="12"/>
        <v>8.498024691358026</v>
      </c>
    </row>
    <row r="260" spans="1:4" x14ac:dyDescent="0.3">
      <c r="A260">
        <f t="shared" si="13"/>
        <v>2550</v>
      </c>
      <c r="B260">
        <f t="shared" si="14"/>
        <v>708.33333333333337</v>
      </c>
      <c r="C260">
        <f t="shared" si="15"/>
        <v>10.684027777777779</v>
      </c>
      <c r="D260">
        <f t="shared" si="12"/>
        <v>8.5472222222222225</v>
      </c>
    </row>
    <row r="261" spans="1:4" x14ac:dyDescent="0.3">
      <c r="A261">
        <f t="shared" si="13"/>
        <v>2560</v>
      </c>
      <c r="B261">
        <f t="shared" si="14"/>
        <v>711.11111111111109</v>
      </c>
      <c r="C261">
        <f t="shared" si="15"/>
        <v>10.745679012345679</v>
      </c>
      <c r="D261">
        <f t="shared" si="12"/>
        <v>8.5965432098765433</v>
      </c>
    </row>
    <row r="262" spans="1:4" x14ac:dyDescent="0.3">
      <c r="A262">
        <f t="shared" si="13"/>
        <v>2570</v>
      </c>
      <c r="B262">
        <f t="shared" si="14"/>
        <v>713.88888888888891</v>
      </c>
      <c r="C262">
        <f t="shared" si="15"/>
        <v>10.807484567901234</v>
      </c>
      <c r="D262">
        <f t="shared" ref="D262:D305" si="16">C262*0.8</f>
        <v>8.6459876543209884</v>
      </c>
    </row>
    <row r="263" spans="1:4" x14ac:dyDescent="0.3">
      <c r="A263">
        <f t="shared" ref="A263:A305" si="17">A262+10</f>
        <v>2580</v>
      </c>
      <c r="B263">
        <f t="shared" ref="B263:B305" si="18">A263/3.6</f>
        <v>716.66666666666663</v>
      </c>
      <c r="C263">
        <f t="shared" ref="C263:C305" si="19">A$2+B$2*B263+C$2*B263^2</f>
        <v>10.869444444444444</v>
      </c>
      <c r="D263">
        <f t="shared" si="16"/>
        <v>8.6955555555555559</v>
      </c>
    </row>
    <row r="264" spans="1:4" x14ac:dyDescent="0.3">
      <c r="A264">
        <f t="shared" si="17"/>
        <v>2590</v>
      </c>
      <c r="B264">
        <f t="shared" si="18"/>
        <v>719.44444444444446</v>
      </c>
      <c r="C264">
        <f t="shared" si="19"/>
        <v>10.931558641975309</v>
      </c>
      <c r="D264">
        <f t="shared" si="16"/>
        <v>8.7452469135802477</v>
      </c>
    </row>
    <row r="265" spans="1:4" x14ac:dyDescent="0.3">
      <c r="A265">
        <f t="shared" si="17"/>
        <v>2600</v>
      </c>
      <c r="B265">
        <f t="shared" si="18"/>
        <v>722.22222222222217</v>
      </c>
      <c r="C265">
        <f t="shared" si="19"/>
        <v>10.993827160493826</v>
      </c>
      <c r="D265">
        <f t="shared" si="16"/>
        <v>8.7950617283950603</v>
      </c>
    </row>
    <row r="266" spans="1:4" x14ac:dyDescent="0.3">
      <c r="A266">
        <f t="shared" si="17"/>
        <v>2610</v>
      </c>
      <c r="B266">
        <f t="shared" si="18"/>
        <v>725</v>
      </c>
      <c r="C266">
        <f t="shared" si="19"/>
        <v>11.05625</v>
      </c>
      <c r="D266">
        <f t="shared" si="16"/>
        <v>8.8450000000000006</v>
      </c>
    </row>
    <row r="267" spans="1:4" x14ac:dyDescent="0.3">
      <c r="A267">
        <f t="shared" si="17"/>
        <v>2620</v>
      </c>
      <c r="B267">
        <f t="shared" si="18"/>
        <v>727.77777777777771</v>
      </c>
      <c r="C267">
        <f t="shared" si="19"/>
        <v>11.118827160493826</v>
      </c>
      <c r="D267">
        <f t="shared" si="16"/>
        <v>8.8950617283950617</v>
      </c>
    </row>
    <row r="268" spans="1:4" x14ac:dyDescent="0.3">
      <c r="A268">
        <f t="shared" si="17"/>
        <v>2630</v>
      </c>
      <c r="B268">
        <f t="shared" si="18"/>
        <v>730.55555555555554</v>
      </c>
      <c r="C268">
        <f t="shared" si="19"/>
        <v>11.181558641975307</v>
      </c>
      <c r="D268">
        <f t="shared" si="16"/>
        <v>8.945246913580247</v>
      </c>
    </row>
    <row r="269" spans="1:4" x14ac:dyDescent="0.3">
      <c r="A269">
        <f t="shared" si="17"/>
        <v>2640</v>
      </c>
      <c r="B269">
        <f t="shared" si="18"/>
        <v>733.33333333333337</v>
      </c>
      <c r="C269">
        <f t="shared" si="19"/>
        <v>11.244444444444447</v>
      </c>
      <c r="D269">
        <f t="shared" si="16"/>
        <v>8.9955555555555584</v>
      </c>
    </row>
    <row r="270" spans="1:4" x14ac:dyDescent="0.3">
      <c r="A270">
        <f t="shared" si="17"/>
        <v>2650</v>
      </c>
      <c r="B270">
        <f t="shared" si="18"/>
        <v>736.11111111111109</v>
      </c>
      <c r="C270">
        <f t="shared" si="19"/>
        <v>11.307484567901234</v>
      </c>
      <c r="D270">
        <f t="shared" si="16"/>
        <v>9.0459876543209869</v>
      </c>
    </row>
    <row r="271" spans="1:4" x14ac:dyDescent="0.3">
      <c r="A271">
        <f t="shared" si="17"/>
        <v>2660</v>
      </c>
      <c r="B271">
        <f t="shared" si="18"/>
        <v>738.88888888888891</v>
      </c>
      <c r="C271">
        <f t="shared" si="19"/>
        <v>11.370679012345679</v>
      </c>
      <c r="D271">
        <f t="shared" si="16"/>
        <v>9.0965432098765433</v>
      </c>
    </row>
    <row r="272" spans="1:4" x14ac:dyDescent="0.3">
      <c r="A272">
        <f t="shared" si="17"/>
        <v>2670</v>
      </c>
      <c r="B272">
        <f t="shared" si="18"/>
        <v>741.66666666666663</v>
      </c>
      <c r="C272">
        <f t="shared" si="19"/>
        <v>11.434027777777779</v>
      </c>
      <c r="D272">
        <f t="shared" si="16"/>
        <v>9.1472222222222239</v>
      </c>
    </row>
    <row r="273" spans="1:4" x14ac:dyDescent="0.3">
      <c r="A273">
        <f t="shared" si="17"/>
        <v>2680</v>
      </c>
      <c r="B273">
        <f t="shared" si="18"/>
        <v>744.44444444444446</v>
      </c>
      <c r="C273">
        <f t="shared" si="19"/>
        <v>11.497530864197532</v>
      </c>
      <c r="D273">
        <f t="shared" si="16"/>
        <v>9.198024691358027</v>
      </c>
    </row>
    <row r="274" spans="1:4" x14ac:dyDescent="0.3">
      <c r="A274">
        <f t="shared" si="17"/>
        <v>2690</v>
      </c>
      <c r="B274">
        <f t="shared" si="18"/>
        <v>747.22222222222217</v>
      </c>
      <c r="C274">
        <f t="shared" si="19"/>
        <v>11.561188271604937</v>
      </c>
      <c r="D274">
        <f t="shared" si="16"/>
        <v>9.2489506172839508</v>
      </c>
    </row>
    <row r="275" spans="1:4" x14ac:dyDescent="0.3">
      <c r="A275">
        <f t="shared" si="17"/>
        <v>2700</v>
      </c>
      <c r="B275">
        <f t="shared" si="18"/>
        <v>750</v>
      </c>
      <c r="C275">
        <f t="shared" si="19"/>
        <v>11.625</v>
      </c>
      <c r="D275">
        <f t="shared" si="16"/>
        <v>9.3000000000000007</v>
      </c>
    </row>
    <row r="276" spans="1:4" x14ac:dyDescent="0.3">
      <c r="A276">
        <f t="shared" si="17"/>
        <v>2710</v>
      </c>
      <c r="B276">
        <f t="shared" si="18"/>
        <v>752.77777777777771</v>
      </c>
      <c r="C276">
        <f t="shared" si="19"/>
        <v>11.688966049382715</v>
      </c>
      <c r="D276">
        <f t="shared" si="16"/>
        <v>9.3511728395061731</v>
      </c>
    </row>
    <row r="277" spans="1:4" x14ac:dyDescent="0.3">
      <c r="A277">
        <f t="shared" si="17"/>
        <v>2720</v>
      </c>
      <c r="B277">
        <f t="shared" si="18"/>
        <v>755.55555555555554</v>
      </c>
      <c r="C277">
        <f t="shared" si="19"/>
        <v>11.753086419753085</v>
      </c>
      <c r="D277">
        <f t="shared" si="16"/>
        <v>9.4024691358024679</v>
      </c>
    </row>
    <row r="278" spans="1:4" x14ac:dyDescent="0.3">
      <c r="A278">
        <f t="shared" si="17"/>
        <v>2730</v>
      </c>
      <c r="B278">
        <f t="shared" si="18"/>
        <v>758.33333333333337</v>
      </c>
      <c r="C278">
        <f t="shared" si="19"/>
        <v>11.817361111111111</v>
      </c>
      <c r="D278">
        <f t="shared" si="16"/>
        <v>9.4538888888888888</v>
      </c>
    </row>
    <row r="279" spans="1:4" x14ac:dyDescent="0.3">
      <c r="A279">
        <f t="shared" si="17"/>
        <v>2740</v>
      </c>
      <c r="B279">
        <f t="shared" si="18"/>
        <v>761.11111111111109</v>
      </c>
      <c r="C279">
        <f t="shared" si="19"/>
        <v>11.88179012345679</v>
      </c>
      <c r="D279">
        <f t="shared" si="16"/>
        <v>9.5054320987654322</v>
      </c>
    </row>
    <row r="280" spans="1:4" x14ac:dyDescent="0.3">
      <c r="A280">
        <f t="shared" si="17"/>
        <v>2750</v>
      </c>
      <c r="B280">
        <f t="shared" si="18"/>
        <v>763.88888888888891</v>
      </c>
      <c r="C280">
        <f t="shared" si="19"/>
        <v>11.946373456790123</v>
      </c>
      <c r="D280">
        <f t="shared" si="16"/>
        <v>9.5570987654320998</v>
      </c>
    </row>
    <row r="281" spans="1:4" x14ac:dyDescent="0.3">
      <c r="A281">
        <f t="shared" si="17"/>
        <v>2760</v>
      </c>
      <c r="B281">
        <f t="shared" si="18"/>
        <v>766.66666666666663</v>
      </c>
      <c r="C281">
        <f t="shared" si="19"/>
        <v>12.011111111111111</v>
      </c>
      <c r="D281">
        <f t="shared" si="16"/>
        <v>9.6088888888888899</v>
      </c>
    </row>
    <row r="282" spans="1:4" x14ac:dyDescent="0.3">
      <c r="A282">
        <f t="shared" si="17"/>
        <v>2770</v>
      </c>
      <c r="B282">
        <f t="shared" si="18"/>
        <v>769.44444444444446</v>
      </c>
      <c r="C282">
        <f t="shared" si="19"/>
        <v>12.076003086419753</v>
      </c>
      <c r="D282">
        <f t="shared" si="16"/>
        <v>9.6608024691358025</v>
      </c>
    </row>
    <row r="283" spans="1:4" x14ac:dyDescent="0.3">
      <c r="A283">
        <f t="shared" si="17"/>
        <v>2780</v>
      </c>
      <c r="B283">
        <f t="shared" si="18"/>
        <v>772.22222222222217</v>
      </c>
      <c r="C283">
        <f t="shared" si="19"/>
        <v>12.141049382716048</v>
      </c>
      <c r="D283">
        <f t="shared" si="16"/>
        <v>9.7128395061728394</v>
      </c>
    </row>
    <row r="284" spans="1:4" x14ac:dyDescent="0.3">
      <c r="A284">
        <f t="shared" si="17"/>
        <v>2790</v>
      </c>
      <c r="B284">
        <f t="shared" si="18"/>
        <v>775</v>
      </c>
      <c r="C284">
        <f t="shared" si="19"/>
        <v>12.206250000000001</v>
      </c>
      <c r="D284">
        <f t="shared" si="16"/>
        <v>9.7650000000000006</v>
      </c>
    </row>
    <row r="285" spans="1:4" x14ac:dyDescent="0.3">
      <c r="A285">
        <f t="shared" si="17"/>
        <v>2800</v>
      </c>
      <c r="B285">
        <f t="shared" si="18"/>
        <v>777.77777777777771</v>
      </c>
      <c r="C285">
        <f t="shared" si="19"/>
        <v>12.271604938271604</v>
      </c>
      <c r="D285">
        <f t="shared" si="16"/>
        <v>9.8172839506172842</v>
      </c>
    </row>
    <row r="286" spans="1:4" x14ac:dyDescent="0.3">
      <c r="A286">
        <f t="shared" si="17"/>
        <v>2810</v>
      </c>
      <c r="B286">
        <f t="shared" si="18"/>
        <v>780.55555555555554</v>
      </c>
      <c r="C286">
        <f t="shared" si="19"/>
        <v>12.337114197530864</v>
      </c>
      <c r="D286">
        <f t="shared" si="16"/>
        <v>9.8696913580246921</v>
      </c>
    </row>
    <row r="287" spans="1:4" x14ac:dyDescent="0.3">
      <c r="A287">
        <f t="shared" si="17"/>
        <v>2820</v>
      </c>
      <c r="B287">
        <f t="shared" si="18"/>
        <v>783.33333333333326</v>
      </c>
      <c r="C287">
        <f t="shared" si="19"/>
        <v>12.402777777777777</v>
      </c>
      <c r="D287">
        <f t="shared" si="16"/>
        <v>9.9222222222222225</v>
      </c>
    </row>
    <row r="288" spans="1:4" x14ac:dyDescent="0.3">
      <c r="A288">
        <f t="shared" si="17"/>
        <v>2830</v>
      </c>
      <c r="B288">
        <f t="shared" si="18"/>
        <v>786.11111111111109</v>
      </c>
      <c r="C288">
        <f t="shared" si="19"/>
        <v>12.468595679012346</v>
      </c>
      <c r="D288">
        <f t="shared" si="16"/>
        <v>9.9748765432098772</v>
      </c>
    </row>
    <row r="289" spans="1:4" x14ac:dyDescent="0.3">
      <c r="A289">
        <f t="shared" si="17"/>
        <v>2840</v>
      </c>
      <c r="B289">
        <f t="shared" si="18"/>
        <v>788.88888888888891</v>
      </c>
      <c r="C289">
        <f t="shared" si="19"/>
        <v>12.534567901234571</v>
      </c>
      <c r="D289">
        <f t="shared" si="16"/>
        <v>10.027654320987658</v>
      </c>
    </row>
    <row r="290" spans="1:4" x14ac:dyDescent="0.3">
      <c r="A290">
        <f t="shared" si="17"/>
        <v>2850</v>
      </c>
      <c r="B290">
        <f t="shared" si="18"/>
        <v>791.66666666666663</v>
      </c>
      <c r="C290">
        <f t="shared" si="19"/>
        <v>12.600694444444443</v>
      </c>
      <c r="D290">
        <f t="shared" si="16"/>
        <v>10.080555555555556</v>
      </c>
    </row>
    <row r="291" spans="1:4" x14ac:dyDescent="0.3">
      <c r="A291">
        <f t="shared" si="17"/>
        <v>2860</v>
      </c>
      <c r="B291">
        <f t="shared" si="18"/>
        <v>794.44444444444446</v>
      </c>
      <c r="C291">
        <f t="shared" si="19"/>
        <v>12.666975308641977</v>
      </c>
      <c r="D291">
        <f t="shared" si="16"/>
        <v>10.133580246913581</v>
      </c>
    </row>
    <row r="292" spans="1:4" x14ac:dyDescent="0.3">
      <c r="A292">
        <f t="shared" si="17"/>
        <v>2870</v>
      </c>
      <c r="B292">
        <f t="shared" si="18"/>
        <v>797.22222222222217</v>
      </c>
      <c r="C292">
        <f t="shared" si="19"/>
        <v>12.73341049382716</v>
      </c>
      <c r="D292">
        <f t="shared" si="16"/>
        <v>10.186728395061728</v>
      </c>
    </row>
    <row r="293" spans="1:4" x14ac:dyDescent="0.3">
      <c r="A293">
        <f t="shared" si="17"/>
        <v>2880</v>
      </c>
      <c r="B293">
        <f t="shared" si="18"/>
        <v>800</v>
      </c>
      <c r="C293">
        <f t="shared" si="19"/>
        <v>12.8</v>
      </c>
      <c r="D293">
        <f t="shared" si="16"/>
        <v>10.240000000000002</v>
      </c>
    </row>
    <row r="294" spans="1:4" x14ac:dyDescent="0.3">
      <c r="A294">
        <f t="shared" si="17"/>
        <v>2890</v>
      </c>
      <c r="B294">
        <f t="shared" si="18"/>
        <v>802.77777777777771</v>
      </c>
      <c r="C294">
        <f t="shared" si="19"/>
        <v>12.866743827160493</v>
      </c>
      <c r="D294">
        <f t="shared" si="16"/>
        <v>10.293395061728395</v>
      </c>
    </row>
    <row r="295" spans="1:4" x14ac:dyDescent="0.3">
      <c r="A295">
        <f t="shared" si="17"/>
        <v>2900</v>
      </c>
      <c r="B295">
        <f t="shared" si="18"/>
        <v>805.55555555555554</v>
      </c>
      <c r="C295">
        <f t="shared" si="19"/>
        <v>12.933641975308642</v>
      </c>
      <c r="D295">
        <f t="shared" si="16"/>
        <v>10.346913580246914</v>
      </c>
    </row>
    <row r="296" spans="1:4" x14ac:dyDescent="0.3">
      <c r="A296">
        <f t="shared" si="17"/>
        <v>2910</v>
      </c>
      <c r="B296">
        <f t="shared" si="18"/>
        <v>808.33333333333326</v>
      </c>
      <c r="C296">
        <f t="shared" si="19"/>
        <v>13.000694444444443</v>
      </c>
      <c r="D296">
        <f t="shared" si="16"/>
        <v>10.400555555555556</v>
      </c>
    </row>
    <row r="297" spans="1:4" x14ac:dyDescent="0.3">
      <c r="A297">
        <f t="shared" si="17"/>
        <v>2920</v>
      </c>
      <c r="B297">
        <f t="shared" si="18"/>
        <v>811.11111111111109</v>
      </c>
      <c r="C297">
        <f t="shared" si="19"/>
        <v>13.067901234567902</v>
      </c>
      <c r="D297">
        <f t="shared" si="16"/>
        <v>10.454320987654322</v>
      </c>
    </row>
    <row r="298" spans="1:4" x14ac:dyDescent="0.3">
      <c r="A298">
        <f t="shared" si="17"/>
        <v>2930</v>
      </c>
      <c r="B298">
        <f t="shared" si="18"/>
        <v>813.88888888888891</v>
      </c>
      <c r="C298">
        <f t="shared" si="19"/>
        <v>13.135262345679013</v>
      </c>
      <c r="D298">
        <f t="shared" si="16"/>
        <v>10.508209876543212</v>
      </c>
    </row>
    <row r="299" spans="1:4" x14ac:dyDescent="0.3">
      <c r="A299">
        <f t="shared" si="17"/>
        <v>2940</v>
      </c>
      <c r="B299">
        <f t="shared" si="18"/>
        <v>816.66666666666663</v>
      </c>
      <c r="C299">
        <f t="shared" si="19"/>
        <v>13.202777777777778</v>
      </c>
      <c r="D299">
        <f t="shared" si="16"/>
        <v>10.562222222222223</v>
      </c>
    </row>
    <row r="300" spans="1:4" x14ac:dyDescent="0.3">
      <c r="A300">
        <f t="shared" si="17"/>
        <v>2950</v>
      </c>
      <c r="B300">
        <f t="shared" si="18"/>
        <v>819.44444444444446</v>
      </c>
      <c r="C300">
        <f t="shared" si="19"/>
        <v>13.2704475308642</v>
      </c>
      <c r="D300">
        <f t="shared" si="16"/>
        <v>10.61635802469136</v>
      </c>
    </row>
    <row r="301" spans="1:4" x14ac:dyDescent="0.3">
      <c r="A301">
        <f t="shared" si="17"/>
        <v>2960</v>
      </c>
      <c r="B301">
        <f t="shared" si="18"/>
        <v>822.22222222222217</v>
      </c>
      <c r="C301">
        <f t="shared" si="19"/>
        <v>13.338271604938271</v>
      </c>
      <c r="D301">
        <f t="shared" si="16"/>
        <v>10.670617283950618</v>
      </c>
    </row>
    <row r="302" spans="1:4" x14ac:dyDescent="0.3">
      <c r="A302">
        <f t="shared" si="17"/>
        <v>2970</v>
      </c>
      <c r="B302">
        <f t="shared" si="18"/>
        <v>825</v>
      </c>
      <c r="C302">
        <f t="shared" si="19"/>
        <v>13.40625</v>
      </c>
      <c r="D302">
        <f t="shared" si="16"/>
        <v>10.725000000000001</v>
      </c>
    </row>
    <row r="303" spans="1:4" x14ac:dyDescent="0.3">
      <c r="A303">
        <f t="shared" si="17"/>
        <v>2980</v>
      </c>
      <c r="B303">
        <f t="shared" si="18"/>
        <v>827.77777777777771</v>
      </c>
      <c r="C303">
        <f t="shared" si="19"/>
        <v>13.474382716049382</v>
      </c>
      <c r="D303">
        <f t="shared" si="16"/>
        <v>10.779506172839506</v>
      </c>
    </row>
    <row r="304" spans="1:4" x14ac:dyDescent="0.3">
      <c r="A304">
        <f t="shared" si="17"/>
        <v>2990</v>
      </c>
      <c r="B304">
        <f t="shared" si="18"/>
        <v>830.55555555555554</v>
      </c>
      <c r="C304">
        <f t="shared" si="19"/>
        <v>13.542669753086422</v>
      </c>
      <c r="D304">
        <f t="shared" si="16"/>
        <v>10.834135802469138</v>
      </c>
    </row>
    <row r="305" spans="1:4" x14ac:dyDescent="0.3">
      <c r="A305">
        <f t="shared" si="17"/>
        <v>3000</v>
      </c>
      <c r="B305">
        <f t="shared" si="18"/>
        <v>833.33333333333326</v>
      </c>
      <c r="C305">
        <f t="shared" si="19"/>
        <v>13.611111111111109</v>
      </c>
      <c r="D305">
        <f t="shared" si="16"/>
        <v>10.888888888888888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차트</vt:lpstr>
      </vt:variant>
      <vt:variant>
        <vt:i4>1</vt:i4>
      </vt:variant>
    </vt:vector>
  </HeadingPairs>
  <TitlesOfParts>
    <vt:vector size="3" baseType="lpstr">
      <vt:lpstr>Thrust</vt:lpstr>
      <vt:lpstr>Drag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2021-09-23T01:30:50Z</dcterms:created>
  <dcterms:modified xsi:type="dcterms:W3CDTF">2023-07-11T13:33:24Z</dcterms:modified>
</cp:coreProperties>
</file>