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kKjEPdiVZwQMrC4d6OyytcY2ql4FLd9RGvz+33EYJiE="/>
    </ext>
  </extLst>
</workbook>
</file>

<file path=xl/sharedStrings.xml><?xml version="1.0" encoding="utf-8"?>
<sst xmlns="http://schemas.openxmlformats.org/spreadsheetml/2006/main" count="70" uniqueCount="16">
  <si>
    <t>Heirarchy: 16=06=20,30 (OK Series)</t>
  </si>
  <si>
    <t>Best Material</t>
  </si>
  <si>
    <t>Total Current Revenue (Since 2011)</t>
  </si>
  <si>
    <t>Total Future Revenue (Since 2011)</t>
  </si>
  <si>
    <t>Absorbed Cluster Size</t>
  </si>
  <si>
    <t>Relative Revenue</t>
  </si>
  <si>
    <t>Revenue Share</t>
  </si>
  <si>
    <t>Heirarchy: 16=06=40 (SC Series)</t>
  </si>
  <si>
    <t>Heirarchy: 16=06=10,50 (OKC,ELD-M Series)</t>
  </si>
  <si>
    <t>Heirarchy: 16=06=70 (HEX Series)</t>
  </si>
  <si>
    <t>Heirarchy: 16=45=30,65,115,170,195 (Lube Skids)</t>
  </si>
  <si>
    <t>Heirarchy: 16=45=255 (MFZP Series)</t>
  </si>
  <si>
    <t>Heirarchy: 16=50 (FLKS,FWKS,HPCCS Series)</t>
  </si>
  <si>
    <t>Heirarchy: 16=55=5 (RFCS Series)</t>
  </si>
  <si>
    <t>Heirarchy: 16=06=ZZZ_ (Service Parts)</t>
  </si>
  <si>
    <t>Heirarchy: 16=06=60 (AC-MS Series (NEW))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</si>
</sst>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0" fontId="1" numFmtId="0" xfId="0" applyAlignment="1" applyBorder="1" applyFont="1">
      <alignment horizontal="center" vertical="top"/>
    </xf>
    <xf borderId="0" fillId="2" fontId="3" numFmtId="0" xfId="0" applyAlignment="1" applyFill="1" applyFont="1">
      <alignment vertical="bottom"/>
    </xf>
    <xf borderId="0" fillId="0" fontId="4" numFmtId="0" xfId="0" applyFont="1"/>
    <xf borderId="0" fillId="2" fontId="2" numFmtId="0" xfId="0" applyAlignment="1" applyFont="1">
      <alignment horizontal="right" vertical="bottom"/>
    </xf>
    <xf borderId="0" fillId="3" fontId="2" numFmtId="0" xfId="0" applyFill="1" applyFont="1"/>
    <xf borderId="0" fillId="0" fontId="5" numFmtId="0" xfId="0" applyAlignment="1" applyFont="1">
      <alignment horizontal="center"/>
    </xf>
    <xf borderId="1" fillId="0" fontId="5" numFmtId="0" xfId="0" applyAlignment="1" applyBorder="1" applyFont="1">
      <alignment horizontal="center" vertical="top"/>
    </xf>
    <xf borderId="0" fillId="0" fontId="6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31.43"/>
    <col customWidth="1" min="3" max="3" width="30.57"/>
    <col customWidth="1" min="4" max="4" width="19.86"/>
    <col customWidth="1" min="5" max="5" width="16.14"/>
    <col customWidth="1" min="6" max="6" width="14.0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>
        <v>2597679.0</v>
      </c>
      <c r="B4" s="5">
        <v>6540064.06</v>
      </c>
      <c r="C4" s="5">
        <v>7116936.31</v>
      </c>
      <c r="D4" s="5">
        <v>286.0</v>
      </c>
      <c r="E4" s="6">
        <f t="shared" ref="E4:E6" si="1">round(B4/D4,2)</f>
        <v>22867.36</v>
      </c>
      <c r="F4" s="6">
        <f t="shared" ref="F4:F6" si="2">round(E4/SUM($E$4:$E$6),3)</f>
        <v>0.008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>
        <v>3063055.0</v>
      </c>
      <c r="B5" s="5">
        <v>140258.47</v>
      </c>
      <c r="C5" s="5">
        <v>148872.64</v>
      </c>
      <c r="D5" s="5">
        <v>1.0</v>
      </c>
      <c r="E5" s="6">
        <f t="shared" si="1"/>
        <v>140258.47</v>
      </c>
      <c r="F5" s="6">
        <f t="shared" si="2"/>
        <v>0.052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>
        <v>4225610.0</v>
      </c>
      <c r="B6" s="5">
        <v>2553007.5</v>
      </c>
      <c r="C6" s="5">
        <v>3851771.75</v>
      </c>
      <c r="D6" s="5">
        <v>1.0</v>
      </c>
      <c r="E6" s="6">
        <f t="shared" si="1"/>
        <v>2553007.5</v>
      </c>
      <c r="F6" s="6">
        <f t="shared" si="2"/>
        <v>0.94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7</v>
      </c>
      <c r="E7" s="2"/>
      <c r="F7" s="7">
        <f>SUM(F4:F6)</f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</v>
      </c>
      <c r="B9" s="3" t="s">
        <v>2</v>
      </c>
      <c r="C9" s="3" t="s">
        <v>3</v>
      </c>
      <c r="D9" s="3" t="s">
        <v>4</v>
      </c>
      <c r="E9" s="4" t="s">
        <v>5</v>
      </c>
      <c r="F9" s="4" t="s">
        <v>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>
        <v>2592420.0</v>
      </c>
      <c r="B10" s="5">
        <v>1578636.46</v>
      </c>
      <c r="C10" s="5">
        <v>1663544.92</v>
      </c>
      <c r="D10" s="5">
        <v>110.0</v>
      </c>
      <c r="E10" s="6">
        <f t="shared" ref="E10:E12" si="3">round(B10/D10,2)</f>
        <v>14351.24</v>
      </c>
      <c r="F10" s="6">
        <f t="shared" ref="F10:F12" si="4">round(E10/SUM($E$10:$E$12),3)</f>
        <v>0.006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5">
        <v>2593519.0</v>
      </c>
      <c r="B11" s="5">
        <v>1864579.95</v>
      </c>
      <c r="C11" s="5">
        <v>1948092.75</v>
      </c>
      <c r="D11" s="5">
        <v>3.0</v>
      </c>
      <c r="E11" s="6">
        <f t="shared" si="3"/>
        <v>621526.65</v>
      </c>
      <c r="F11" s="6">
        <f t="shared" si="4"/>
        <v>0.262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>
        <v>2598380.0</v>
      </c>
      <c r="B12" s="5">
        <v>1735833.48</v>
      </c>
      <c r="C12" s="5">
        <v>1924708.6</v>
      </c>
      <c r="D12" s="5">
        <v>1.0</v>
      </c>
      <c r="E12" s="6">
        <f t="shared" si="3"/>
        <v>1735833.48</v>
      </c>
      <c r="F12" s="6">
        <f t="shared" si="4"/>
        <v>0.732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8" t="s">
        <v>8</v>
      </c>
      <c r="E13" s="2"/>
      <c r="F13" s="7">
        <f>SUM(F10:F12)</f>
        <v>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9" t="s">
        <v>1</v>
      </c>
      <c r="B15" s="9" t="s">
        <v>2</v>
      </c>
      <c r="C15" s="9" t="s">
        <v>3</v>
      </c>
      <c r="D15" s="9" t="s">
        <v>4</v>
      </c>
      <c r="E15" s="4" t="s">
        <v>5</v>
      </c>
      <c r="F15" s="4" t="s">
        <v>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>
        <v>2595793.0</v>
      </c>
      <c r="B16" s="10">
        <v>2842635.45</v>
      </c>
      <c r="C16" s="10">
        <v>3099004.33</v>
      </c>
      <c r="D16" s="10">
        <v>94.0</v>
      </c>
      <c r="E16" s="6">
        <f t="shared" ref="E16:E18" si="5">round(B16/D16,2)</f>
        <v>30240.8</v>
      </c>
      <c r="F16" s="6">
        <f t="shared" ref="F16:F18" si="6">round(E16/SUM($E$16:$E$18),3)</f>
        <v>0.03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>
        <v>2594336.0</v>
      </c>
      <c r="B17" s="10">
        <v>772519.0</v>
      </c>
      <c r="C17" s="10">
        <v>816213.13</v>
      </c>
      <c r="D17" s="10">
        <v>2.0</v>
      </c>
      <c r="E17" s="6">
        <f t="shared" si="5"/>
        <v>386259.5</v>
      </c>
      <c r="F17" s="6">
        <f t="shared" si="6"/>
        <v>0.379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0">
        <v>2595686.0</v>
      </c>
      <c r="B18" s="10">
        <v>601914.24</v>
      </c>
      <c r="C18" s="10">
        <v>622599.27</v>
      </c>
      <c r="D18" s="10">
        <v>1.0</v>
      </c>
      <c r="E18" s="6">
        <f t="shared" si="5"/>
        <v>601914.24</v>
      </c>
      <c r="F18" s="6">
        <f t="shared" si="6"/>
        <v>0.591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8" t="s">
        <v>9</v>
      </c>
      <c r="E19" s="2"/>
      <c r="F19" s="7">
        <f>SUM(F16:F18)</f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9" t="s">
        <v>1</v>
      </c>
      <c r="B21" s="9" t="s">
        <v>2</v>
      </c>
      <c r="C21" s="9" t="s">
        <v>3</v>
      </c>
      <c r="D21" s="9" t="s">
        <v>4</v>
      </c>
      <c r="E21" s="4" t="s">
        <v>5</v>
      </c>
      <c r="F21" s="4" t="s">
        <v>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0">
        <v>7702862.0</v>
      </c>
      <c r="B22" s="10">
        <v>749224.57</v>
      </c>
      <c r="C22" s="10">
        <v>774890.17</v>
      </c>
      <c r="D22" s="10">
        <v>1.0</v>
      </c>
      <c r="E22" s="6">
        <f t="shared" ref="E22:E24" si="7">round(B22/D22,2)</f>
        <v>749224.57</v>
      </c>
      <c r="F22" s="6">
        <f t="shared" ref="F22:F24" si="8">round(E22/SUM($E$22:$E$24),3)</f>
        <v>0.494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0">
        <v>2582237.0</v>
      </c>
      <c r="B23" s="10">
        <v>3113974.4</v>
      </c>
      <c r="C23" s="10">
        <v>3381490.36</v>
      </c>
      <c r="D23" s="10">
        <v>117.0</v>
      </c>
      <c r="E23" s="6">
        <f t="shared" si="7"/>
        <v>26615.17</v>
      </c>
      <c r="F23" s="6">
        <f t="shared" si="8"/>
        <v>0.018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0">
        <v>3457491.0</v>
      </c>
      <c r="B24" s="10">
        <v>742008.2</v>
      </c>
      <c r="C24" s="10">
        <v>848647.96</v>
      </c>
      <c r="D24" s="10">
        <v>1.0</v>
      </c>
      <c r="E24" s="6">
        <f t="shared" si="7"/>
        <v>742008.2</v>
      </c>
      <c r="F24" s="6">
        <f t="shared" si="8"/>
        <v>0.489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8" t="s">
        <v>10</v>
      </c>
      <c r="E25" s="2"/>
      <c r="F25" s="7">
        <f>SUM(F22:F24)</f>
        <v>1.001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9" t="s">
        <v>1</v>
      </c>
      <c r="B27" s="9" t="s">
        <v>2</v>
      </c>
      <c r="C27" s="9" t="s">
        <v>3</v>
      </c>
      <c r="D27" s="9" t="s">
        <v>4</v>
      </c>
      <c r="E27" s="4" t="s">
        <v>5</v>
      </c>
      <c r="F27" s="4" t="s">
        <v>6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0">
        <v>2594990.0</v>
      </c>
      <c r="B28" s="10">
        <v>2257536.1</v>
      </c>
      <c r="C28" s="10">
        <v>2368616.56</v>
      </c>
      <c r="D28" s="10">
        <v>182.0</v>
      </c>
      <c r="E28" s="6">
        <f t="shared" ref="E28:E30" si="9">round(B28/D28,2)</f>
        <v>12404.04</v>
      </c>
      <c r="F28" s="6">
        <f t="shared" ref="F28:F30" si="10">round(E28/SUM($E$28:$E$30),3)</f>
        <v>0.024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0">
        <v>2950741.0</v>
      </c>
      <c r="B29" s="10">
        <v>148755.98</v>
      </c>
      <c r="C29" s="10">
        <v>161762.3</v>
      </c>
      <c r="D29" s="10">
        <v>1.0</v>
      </c>
      <c r="E29" s="6">
        <f t="shared" si="9"/>
        <v>148755.98</v>
      </c>
      <c r="F29" s="6">
        <f t="shared" si="10"/>
        <v>0.291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0">
        <v>2594675.0</v>
      </c>
      <c r="B30" s="10">
        <v>349254.13</v>
      </c>
      <c r="C30" s="10">
        <v>404726.39</v>
      </c>
      <c r="D30" s="10">
        <v>1.0</v>
      </c>
      <c r="E30" s="6">
        <f t="shared" si="9"/>
        <v>349254.13</v>
      </c>
      <c r="F30" s="6">
        <f t="shared" si="10"/>
        <v>0.684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8" t="s">
        <v>11</v>
      </c>
      <c r="E31" s="2"/>
      <c r="F31" s="7">
        <f>SUM(F28:F30)</f>
        <v>0.999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9" t="s">
        <v>1</v>
      </c>
      <c r="B33" s="9" t="s">
        <v>2</v>
      </c>
      <c r="C33" s="9" t="s">
        <v>3</v>
      </c>
      <c r="D33" s="9" t="s">
        <v>4</v>
      </c>
      <c r="E33" s="4" t="s">
        <v>5</v>
      </c>
      <c r="F33" s="4" t="s">
        <v>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0">
        <v>723803.0</v>
      </c>
      <c r="B34" s="10">
        <v>4201582.46</v>
      </c>
      <c r="C34" s="10">
        <v>4772981.3</v>
      </c>
      <c r="D34" s="10">
        <v>1.0</v>
      </c>
      <c r="E34" s="6">
        <f t="shared" ref="E34:E36" si="11">round(B34/D34,2)</f>
        <v>4201582.46</v>
      </c>
      <c r="F34" s="6">
        <f t="shared" ref="F34:F36" si="12">round(E34/SUM($E$34:$E$36),3)</f>
        <v>0.86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0">
        <v>723108.0</v>
      </c>
      <c r="B35" s="10">
        <v>1213529.12</v>
      </c>
      <c r="C35" s="10">
        <v>1301443.72</v>
      </c>
      <c r="D35" s="10">
        <v>112.0</v>
      </c>
      <c r="E35" s="6">
        <f t="shared" si="11"/>
        <v>10835.08</v>
      </c>
      <c r="F35" s="6">
        <f t="shared" si="12"/>
        <v>0.002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10">
        <v>724128.0</v>
      </c>
      <c r="B36" s="10">
        <v>672929.65</v>
      </c>
      <c r="C36" s="10">
        <v>780903.69</v>
      </c>
      <c r="D36" s="10">
        <v>1.0</v>
      </c>
      <c r="E36" s="6">
        <f t="shared" si="11"/>
        <v>672929.65</v>
      </c>
      <c r="F36" s="6">
        <f t="shared" si="12"/>
        <v>0.138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8" t="s">
        <v>12</v>
      </c>
      <c r="E37" s="2"/>
      <c r="F37" s="7">
        <f>SUM(F34:F36)</f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9" t="s">
        <v>1</v>
      </c>
      <c r="B39" s="9" t="s">
        <v>2</v>
      </c>
      <c r="C39" s="9" t="s">
        <v>3</v>
      </c>
      <c r="D39" s="9" t="s">
        <v>4</v>
      </c>
      <c r="E39" s="4" t="s">
        <v>5</v>
      </c>
      <c r="F39" s="4" t="s">
        <v>6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10">
        <v>4064586.0</v>
      </c>
      <c r="B40" s="10">
        <v>1819574.92</v>
      </c>
      <c r="C40" s="10">
        <v>1970557.3</v>
      </c>
      <c r="D40" s="10">
        <v>159.0</v>
      </c>
      <c r="E40" s="6">
        <f t="shared" ref="E40:E42" si="13">round(B40/D40,2)</f>
        <v>11443.87</v>
      </c>
      <c r="F40" s="6">
        <f t="shared" ref="F40:F42" si="14">round(E40/SUM($E$40:$E$42),3)</f>
        <v>0.019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10">
        <v>4382251.0</v>
      </c>
      <c r="B41" s="10">
        <v>245690.04</v>
      </c>
      <c r="C41" s="10">
        <v>368671.19</v>
      </c>
      <c r="D41" s="10">
        <v>1.0</v>
      </c>
      <c r="E41" s="6">
        <f t="shared" si="13"/>
        <v>245690.04</v>
      </c>
      <c r="F41" s="6">
        <f t="shared" si="14"/>
        <v>0.416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10">
        <v>7703354.0</v>
      </c>
      <c r="B42" s="10">
        <v>332967.76</v>
      </c>
      <c r="C42" s="10">
        <v>366185.87</v>
      </c>
      <c r="D42" s="10">
        <v>1.0</v>
      </c>
      <c r="E42" s="6">
        <f t="shared" si="13"/>
        <v>332967.76</v>
      </c>
      <c r="F42" s="6">
        <f t="shared" si="14"/>
        <v>0.564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8" t="s">
        <v>13</v>
      </c>
      <c r="E43" s="2"/>
      <c r="F43" s="7">
        <f>SUM(F40:F42)</f>
        <v>0.999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9" t="s">
        <v>1</v>
      </c>
      <c r="B45" s="9" t="s">
        <v>2</v>
      </c>
      <c r="C45" s="9" t="s">
        <v>3</v>
      </c>
      <c r="D45" s="9" t="s">
        <v>4</v>
      </c>
      <c r="E45" s="4" t="s">
        <v>5</v>
      </c>
      <c r="F45" s="4" t="s">
        <v>6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10">
        <v>4487288.0</v>
      </c>
      <c r="B46" s="10">
        <v>868593.0</v>
      </c>
      <c r="C46" s="10">
        <v>1020615.27</v>
      </c>
      <c r="D46" s="10">
        <v>1.0</v>
      </c>
      <c r="E46" s="6">
        <f t="shared" ref="E46:E48" si="15">round(B46/D46,2)</f>
        <v>868593</v>
      </c>
      <c r="F46" s="6">
        <f t="shared" ref="F46:F48" si="16">round(E46/SUM($E$46:$E$48),3)</f>
        <v>0.579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10">
        <v>4487286.0</v>
      </c>
      <c r="B47" s="10">
        <v>2237142.1</v>
      </c>
      <c r="C47" s="10">
        <v>2458708.29</v>
      </c>
      <c r="D47" s="10">
        <v>4.0</v>
      </c>
      <c r="E47" s="6">
        <f t="shared" si="15"/>
        <v>559285.53</v>
      </c>
      <c r="F47" s="6">
        <f t="shared" si="16"/>
        <v>0.373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10">
        <v>4605601.0</v>
      </c>
      <c r="B48" s="10">
        <v>658143.16</v>
      </c>
      <c r="C48" s="10">
        <v>688300.15</v>
      </c>
      <c r="D48" s="10">
        <v>9.0</v>
      </c>
      <c r="E48" s="6">
        <f t="shared" si="15"/>
        <v>73127.02</v>
      </c>
      <c r="F48" s="6">
        <f t="shared" si="16"/>
        <v>0.049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8" t="s">
        <v>14</v>
      </c>
      <c r="E49" s="2"/>
      <c r="F49" s="7">
        <f>SUM(F46:F48)</f>
        <v>1.001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9" t="s">
        <v>1</v>
      </c>
      <c r="B51" s="9" t="s">
        <v>2</v>
      </c>
      <c r="C51" s="9" t="s">
        <v>3</v>
      </c>
      <c r="D51" s="9" t="s">
        <v>4</v>
      </c>
      <c r="E51" s="4" t="s">
        <v>5</v>
      </c>
      <c r="F51" s="4" t="s">
        <v>6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10">
        <v>2952273.0</v>
      </c>
      <c r="B52" s="10">
        <v>1973250.06</v>
      </c>
      <c r="C52" s="10">
        <v>2092901.86</v>
      </c>
      <c r="D52" s="10">
        <v>343.0</v>
      </c>
      <c r="E52" s="6">
        <f t="shared" ref="E52:E54" si="17">round(B52/D52,2)</f>
        <v>5752.92</v>
      </c>
      <c r="F52" s="6">
        <f t="shared" ref="F52:F54" si="18">round(E52/SUM($E$52:$E$54),3)</f>
        <v>0.022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10">
        <v>443281.0</v>
      </c>
      <c r="B53" s="10">
        <v>124567.96</v>
      </c>
      <c r="C53" s="10">
        <v>170715.31</v>
      </c>
      <c r="D53" s="10">
        <v>1.0</v>
      </c>
      <c r="E53" s="6">
        <f t="shared" si="17"/>
        <v>124567.96</v>
      </c>
      <c r="F53" s="6">
        <f t="shared" si="18"/>
        <v>0.478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10">
        <v>724207.0</v>
      </c>
      <c r="B54" s="10">
        <v>260896.73</v>
      </c>
      <c r="C54" s="10">
        <v>249175.48</v>
      </c>
      <c r="D54" s="10">
        <v>2.0</v>
      </c>
      <c r="E54" s="6">
        <f t="shared" si="17"/>
        <v>130448.37</v>
      </c>
      <c r="F54" s="6">
        <f t="shared" si="18"/>
        <v>0.5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8" t="s">
        <v>15</v>
      </c>
      <c r="E55" s="2"/>
      <c r="F55" s="7">
        <f>SUM(F52:F54)</f>
        <v>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9" t="s">
        <v>1</v>
      </c>
      <c r="B57" s="9" t="s">
        <v>2</v>
      </c>
      <c r="C57" s="9" t="s">
        <v>3</v>
      </c>
      <c r="D57" s="9" t="s">
        <v>4</v>
      </c>
      <c r="E57" s="4" t="s">
        <v>5</v>
      </c>
      <c r="F57" s="4" t="s">
        <v>6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11"/>
      <c r="F58" s="1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11"/>
      <c r="F59" s="1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11"/>
      <c r="F60" s="1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43:D43"/>
    <mergeCell ref="A49:D49"/>
    <mergeCell ref="A55:D55"/>
    <mergeCell ref="A1:D1"/>
    <mergeCell ref="A7:D7"/>
    <mergeCell ref="A13:D13"/>
    <mergeCell ref="A19:D19"/>
    <mergeCell ref="A25:D25"/>
    <mergeCell ref="A31:D31"/>
    <mergeCell ref="A37:D37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2025-06-02T13:44:25Z</dcterms:created>
  <dc:creator>openpyxl</dc:creator>
</cp:coreProperties>
</file>