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bookViews>
    <workbookView xWindow="480" yWindow="120" windowWidth="23250" windowHeight="13170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42912.5986458333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calcMode="autoNoTable" iterate="1"/>
  <oleSize ref="A1"/>
</workbook>
</file>

<file path=xl/sharedStrings.xml><?xml version="1.0" encoding="utf-8"?>
<sst xmlns="http://schemas.openxmlformats.org/spreadsheetml/2006/main" count="10" uniqueCount="8">
  <si>
    <t xml:space="preserve"> </t>
  </si>
  <si>
    <t>Net Revenue</t>
  </si>
  <si>
    <t>Adjusted EBITDA</t>
  </si>
  <si>
    <t>Growth</t>
  </si>
  <si>
    <t>Margin</t>
  </si>
  <si>
    <t>n/a</t>
  </si>
  <si>
    <t>Adj. EBITDA Margin</t>
  </si>
  <si>
    <t>2017RR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</si>
</sst>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General&quot;P&quot;"/>
    <numFmt numFmtId="165" formatCode="_(&quot;$&quot;* #,##0.0_);_(&quot;$&quot;* \(#,##0.0\);_(&quot;$&quot;* &quot;-&quot;_);_(@_)"/>
    <numFmt numFmtId="166" formatCode="General&quot;E&quot;"/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6"/>
      <color rgb="FF000000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164" fontId="0" fillId="0" borderId="0" xfId="0" applyNumberFormat="1"/>
    <xf numFmtId="165" fontId="0" fillId="0" borderId="0" xfId="0" applyNumberFormat="1" applyBorder="1"/>
    <xf numFmtId="166" fontId="0" fillId="0" borderId="0" xfId="0" applyNumberFormat="1"/>
    <xf numFmtId="0" fontId="0" fillId="0" borderId="0" xfId="0" applyNumberFormat="1"/>
    <xf numFmtId="167" fontId="0" fillId="0" borderId="0" xfId="1" applyNumberFormat="1" applyFont="1"/>
    <xf numFmtId="0" fontId="2" fillId="0" borderId="1" xfId="0" applyFont="1" applyBorder="1" applyAlignment="1">
      <alignment horizontal="center" vertical="center" wrapText="1" readingOrder="1"/>
    </xf>
    <xf numFmtId="167" fontId="2" fillId="0" borderId="1" xfId="0" applyNumberFormat="1" applyFont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4">
    <dxf>
      <numFmt numFmtId="165" formatCode="_(&quot;$&quot;* #,##0.0_);_(&quot;$&quot;* \(#,##0.0\);_(&quot;$&quot;* &quot;-&quot;_);_(@_)"/>
    </dxf>
    <dxf>
      <numFmt numFmtId="165" formatCode="_(&quot;$&quot;* #,##0.0_);_(&quot;$&quot;* \(#,##0.0\);_(&quot;$&quot;* &quot;-&quot;_);_(@_)"/>
    </dxf>
    <dxf>
      <border diagonalUp="0" diagonalDown="0" outline="0">
        <left/>
        <right/>
        <top/>
        <bottom/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9" tableBorderDxfId="3">
  <tableColumns count="3">
    <tableColumn id="1" name=" " totalsRowDxfId="2"/>
    <tableColumn id="4" name="Net Revenue" dataDxfId="1"/>
    <tableColumn id="5" name="Adjusted EBITDA" dataDxfId="0">
      <calculatedColumnFormula>SUM(#REF!)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K6" sqref="K6"/>
    </sheetView>
  </sheetViews>
  <sheetFormatPr defaultRowHeight="15" x14ac:dyDescent="0.25"/>
  <cols>
    <col min="1" max="1" width="21.42578125" customWidth="1"/>
    <col min="2" max="3" width="10" customWidth="1"/>
    <col min="4" max="4" width="26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E1" t="s">
        <v>3</v>
      </c>
      <c r="F1" t="s">
        <v>3</v>
      </c>
      <c r="H1" t="s">
        <v>4</v>
      </c>
    </row>
    <row r="2" spans="1:12" x14ac:dyDescent="0.25">
      <c r="A2" s="5">
        <f t="shared" ref="A2:A8" si="0">A3-1</f>
        <v>2016</v>
      </c>
      <c r="B2" s="3">
        <v>89.2</v>
      </c>
      <c r="C2" s="3">
        <v>12.1</v>
      </c>
      <c r="E2" t="s">
        <v>5</v>
      </c>
      <c r="F2" t="s">
        <v>5</v>
      </c>
      <c r="H2" s="6">
        <f>C2/B2</f>
        <v>0.13565022421524664</v>
      </c>
    </row>
    <row r="3" spans="1:12" customFormat="1" x14ac:dyDescent="0.25">
      <c r="A3" s="4">
        <f>A5-1</f>
        <v>2017</v>
      </c>
      <c r="B3" s="3">
        <v>103.6</v>
      </c>
      <c r="C3" s="3">
        <v>22.5</v>
      </c>
      <c r="E3" s="6">
        <f t="shared" ref="E3:F9" si="1">B3/B2-1</f>
        <v>0.16143497757847514</v>
      </c>
      <c r="F3" s="6">
        <f t="shared" si="1"/>
        <v>0.85950413223140498</v>
      </c>
      <c r="G3" s="6"/>
      <c r="H3" s="6">
        <f t="shared" ref="H3:H9" si="2">C3/B3</f>
        <v>0.21718146718146719</v>
      </c>
    </row>
    <row r="4" spans="1:12" customFormat="1" x14ac:dyDescent="0.25">
      <c r="A4" s="4" t="s">
        <v>7</v>
      </c>
      <c r="B4" s="3">
        <v>115</v>
      </c>
      <c r="C4" s="3">
        <v>24.9</v>
      </c>
      <c r="E4" s="6"/>
      <c r="F4" s="6"/>
      <c r="G4" s="6"/>
      <c r="H4" s="6"/>
    </row>
    <row r="5" spans="1:12" customFormat="1" x14ac:dyDescent="0.25">
      <c r="A5" s="2">
        <f t="shared" si="0"/>
        <v>2018</v>
      </c>
      <c r="B5" s="3">
        <v>122.4</v>
      </c>
      <c r="C5" s="3">
        <v>26.4</v>
      </c>
      <c r="E5" s="6">
        <f>B5/B3-1</f>
        <v>0.18146718146718155</v>
      </c>
      <c r="F5" s="6">
        <f>C5/C3-1</f>
        <v>0.17333333333333334</v>
      </c>
      <c r="G5" s="6"/>
      <c r="H5" s="6">
        <f t="shared" si="2"/>
        <v>0.2156862745098039</v>
      </c>
    </row>
    <row r="6" spans="1:12" customFormat="1" x14ac:dyDescent="0.25">
      <c r="A6" s="2">
        <f t="shared" si="0"/>
        <v>2019</v>
      </c>
      <c r="B6" s="3">
        <v>138.4</v>
      </c>
      <c r="C6" s="3">
        <v>30.2</v>
      </c>
      <c r="E6" s="6">
        <f t="shared" si="1"/>
        <v>0.13071895424836599</v>
      </c>
      <c r="F6" s="6">
        <f t="shared" si="1"/>
        <v>0.14393939393939403</v>
      </c>
      <c r="G6" s="6"/>
      <c r="H6" s="6">
        <f t="shared" si="2"/>
        <v>0.21820809248554912</v>
      </c>
    </row>
    <row r="7" spans="1:12" customFormat="1" x14ac:dyDescent="0.25">
      <c r="A7" s="2">
        <f t="shared" si="0"/>
        <v>2020</v>
      </c>
      <c r="B7" s="3">
        <v>155.30000000000001</v>
      </c>
      <c r="C7" s="3">
        <v>34.299999999999997</v>
      </c>
      <c r="E7" s="6">
        <f t="shared" si="1"/>
        <v>0.12210982658959546</v>
      </c>
      <c r="F7" s="6">
        <f t="shared" si="1"/>
        <v>0.13576158940397343</v>
      </c>
      <c r="G7" s="6"/>
      <c r="H7" s="6">
        <f t="shared" si="2"/>
        <v>0.2208628461043142</v>
      </c>
    </row>
    <row r="8" spans="1:12" customFormat="1" x14ac:dyDescent="0.25">
      <c r="A8" s="2">
        <f t="shared" si="0"/>
        <v>2021</v>
      </c>
      <c r="B8" s="3">
        <v>179.2</v>
      </c>
      <c r="C8" s="3">
        <v>40</v>
      </c>
      <c r="E8" s="6">
        <f t="shared" si="1"/>
        <v>0.15389568576947821</v>
      </c>
      <c r="F8" s="6">
        <f t="shared" si="1"/>
        <v>0.16618075801749277</v>
      </c>
      <c r="G8" s="6"/>
      <c r="H8" s="6">
        <f t="shared" si="2"/>
        <v>0.22321428571428573</v>
      </c>
    </row>
    <row r="9" spans="1:12" customFormat="1" x14ac:dyDescent="0.25">
      <c r="A9" s="2">
        <v>2022</v>
      </c>
      <c r="B9" s="3">
        <v>193.5</v>
      </c>
      <c r="C9" s="3">
        <v>43.7</v>
      </c>
      <c r="E9" s="6">
        <f t="shared" si="1"/>
        <v>7.9799107142857206E-2</v>
      </c>
      <c r="F9" s="6">
        <f t="shared" si="1"/>
        <v>9.2500000000000027E-2</v>
      </c>
      <c r="G9" s="6"/>
      <c r="H9" s="6">
        <f t="shared" si="2"/>
        <v>0.22583979328165377</v>
      </c>
    </row>
    <row r="12" spans="1:12" customFormat="1" x14ac:dyDescent="0.25">
      <c r="B12" s="6">
        <f>(B9/B2)^(1/6)-1</f>
        <v>0.13776530386367702</v>
      </c>
      <c r="C12" s="6">
        <f>(C9/C2)^(1/6)-1</f>
        <v>0.23865210329368036</v>
      </c>
    </row>
    <row r="15" spans="1:12" customFormat="1" ht="24.75" x14ac:dyDescent="0.25">
      <c r="E15" s="7" t="s">
        <v>6</v>
      </c>
      <c r="F15" s="8">
        <f>H2</f>
        <v>0.13565022421524664</v>
      </c>
      <c r="G15" s="8">
        <f>H3</f>
        <v>0.21718146718146719</v>
      </c>
      <c r="H15" s="8">
        <f>H5</f>
        <v>0.2156862745098039</v>
      </c>
      <c r="I15" s="8">
        <f>H6</f>
        <v>0.21820809248554912</v>
      </c>
      <c r="J15" s="8">
        <f>H7</f>
        <v>0.2208628461043142</v>
      </c>
      <c r="K15" s="8">
        <f>H8</f>
        <v>0.22321428571428573</v>
      </c>
      <c r="L15" s="8">
        <f>H9</f>
        <v>0.22583979328165377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Goodwin, Brian</dc:creator>
  <cp:lastModifiedBy>Grabill, Reed</cp:lastModifiedBy>
  <dcterms:created xsi:type="dcterms:W3CDTF">2016-10-31T21:15:22Z</dcterms:created>
  <dcterms:modified xsi:type="dcterms:W3CDTF">2017-07-19T03:07:42Z</dcterms:modified>
</cp:coreProperties>
</file>