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/>
  </bookViews>
  <sheets>
    <sheet name="Chart" sheetId="1" r:id="rId1"/>
    <sheet name="P&amp;L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D33" localSheetId="1" hidden="1">{"Olk by Qtr Full",#N/A,FALSE,"Tot PalmPalm";"Olk by Qtr Full",#N/A,FALSE,"Tot Device";"Olk by Qtr Full",#N/A,FALSE,"Platform";"Olk by Qtr Full",#N/A,FALSE,"Palm.Net";"Olk by Qtr Full",#N/A,FALSE,"Elim"}</definedName>
    <definedName name="______D33" hidden="1">{"Olk by Qtr Full",#N/A,FALSE,"Tot PalmPalm";"Olk by Qtr Full",#N/A,FALSE,"Tot Device";"Olk by Qtr Full",#N/A,FALSE,"Platform";"Olk by Qtr Full",#N/A,FALSE,"Palm.Net";"Olk by Qtr Full",#N/A,FALSE,"Elim"}</definedName>
    <definedName name="_____D33" localSheetId="1" hidden="1">{"Olk by Qtr Full",#N/A,FALSE,"Tot PalmPalm";"Olk by Qtr Full",#N/A,FALSE,"Tot Device";"Olk by Qtr Full",#N/A,FALSE,"Platform";"Olk by Qtr Full",#N/A,FALSE,"Palm.Net";"Olk by Qtr Full",#N/A,FALSE,"Elim"}</definedName>
    <definedName name="_____D33" hidden="1">{"Olk by Qtr Full",#N/A,FALSE,"Tot PalmPalm";"Olk by Qtr Full",#N/A,FALSE,"Tot Device";"Olk by Qtr Full",#N/A,FALSE,"Platform";"Olk by Qtr Full",#N/A,FALSE,"Palm.Net";"Olk by Qtr Full",#N/A,FALSE,"Elim"}</definedName>
    <definedName name="____D33" localSheetId="1" hidden="1">{"Olk by Qtr Full",#N/A,FALSE,"Tot PalmPalm";"Olk by Qtr Full",#N/A,FALSE,"Tot Device";"Olk by Qtr Full",#N/A,FALSE,"Platform";"Olk by Qtr Full",#N/A,FALSE,"Palm.Net";"Olk by Qtr Full",#N/A,FALSE,"Elim"}</definedName>
    <definedName name="____D33" hidden="1">{"Olk by Qtr Full",#N/A,FALSE,"Tot PalmPalm";"Olk by Qtr Full",#N/A,FALSE,"Tot Device";"Olk by Qtr Full",#N/A,FALSE,"Platform";"Olk by Qtr Full",#N/A,FALSE,"Palm.Net";"Olk by Qtr Full",#N/A,FALSE,"Elim"}</definedName>
    <definedName name="___key2" hidden="1">'[1]SUMMARY - R$'!$G$13</definedName>
    <definedName name="__123Graph_A" hidden="1">[2]IncStmt!#REF!</definedName>
    <definedName name="__123Graph_ACONSALES" hidden="1">'[3]PDDO 2003 Plan'!#REF!</definedName>
    <definedName name="__123Graph_ACOSTS" hidden="1">#REF!</definedName>
    <definedName name="__123Graph_ANPV" hidden="1">#REF!</definedName>
    <definedName name="__123Graph_B" hidden="1">[2]IncStmt!#REF!</definedName>
    <definedName name="__123Graph_BCOSTS" hidden="1">#REF!</definedName>
    <definedName name="__123Graph_BHOBKEN4H" hidden="1">'[4]EDISON-2'!#REF!</definedName>
    <definedName name="__123Graph_BHOBOKEN" hidden="1">'[4]EDISON-2'!#REF!</definedName>
    <definedName name="__123Graph_C" hidden="1">[2]IncStmt!#REF!</definedName>
    <definedName name="__123Graph_D" hidden="1">[2]IncStmt!#REF!</definedName>
    <definedName name="__123Graph_E" hidden="1">[2]IncStmt!#REF!</definedName>
    <definedName name="__123Graph_F" hidden="1">[2]IncStmt!#REF!</definedName>
    <definedName name="__123Graph_LBL_A" hidden="1">[5]graph1!$B$7:$B$18</definedName>
    <definedName name="__123Graph_X" hidden="1">[5]graph1!$A$7:$A$18</definedName>
    <definedName name="__A11" localSheetId="1" hidden="1">{#N/A,#N/A,FALSE,"Umsatz 99";#N/A,#N/A,FALSE,"ER 99 "}</definedName>
    <definedName name="__A11" hidden="1">{#N/A,#N/A,FALSE,"Umsatz 99";#N/A,#N/A,FALSE,"ER 99 "}</definedName>
    <definedName name="__bus2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c" localSheetId="1" hidden="1">{"Fiesta Facer Page",#N/A,FALSE,"Q_C_S";"Fiesta Main Page",#N/A,FALSE,"V_L";"Fiesta 95BP Struct",#N/A,FALSE,"StructBP";"Fiesta Post 95BP Struct",#N/A,FALSE,"AdjStructBP"}</definedName>
    <definedName name="__c" hidden="1">{"Fiesta Facer Page",#N/A,FALSE,"Q_C_S";"Fiesta Main Page",#N/A,FALSE,"V_L";"Fiesta 95BP Struct",#N/A,FALSE,"StructBP";"Fiesta Post 95BP Struct",#N/A,FALSE,"AdjStructBP"}</definedName>
    <definedName name="__CVK6712" localSheetId="1" hidden="1">{#N/A,#N/A,FALSE,"UNIT";#N/A,#N/A,FALSE,"UNIT";#N/A,#N/A,FALSE,"계정"}</definedName>
    <definedName name="__CVK6712" hidden="1">{#N/A,#N/A,FALSE,"UNIT";#N/A,#N/A,FALSE,"UNIT";#N/A,#N/A,FALSE,"계정"}</definedName>
    <definedName name="__D33" localSheetId="1" hidden="1">{"Olk by Qtr Full",#N/A,FALSE,"Tot PalmPalm";"Olk by Qtr Full",#N/A,FALSE,"Tot Device";"Olk by Qtr Full",#N/A,FALSE,"Platform";"Olk by Qtr Full",#N/A,FALSE,"Palm.Net";"Olk by Qtr Full",#N/A,FALSE,"Elim"}</definedName>
    <definedName name="__D33" hidden="1">{"Olk by Qtr Full",#N/A,FALSE,"Tot PalmPalm";"Olk by Qtr Full",#N/A,FALSE,"Tot Device";"Olk by Qtr Full",#N/A,FALSE,"Platform";"Olk by Qtr Full",#N/A,FALSE,"Palm.Net";"Olk by Qtr Full",#N/A,FALSE,"Elim"}</definedName>
    <definedName name="__ed3" localSheetId="1" hidden="1">{#N/A,#N/A,FALSE,"UNIT";#N/A,#N/A,FALSE,"UNIT";#N/A,#N/A,FALSE,"계정"}</definedName>
    <definedName name="__ed3" hidden="1">{#N/A,#N/A,FALSE,"UNIT";#N/A,#N/A,FALSE,"UNIT";#N/A,#N/A,FALSE,"계정"}</definedName>
    <definedName name="__FDS_HYPERLINK_TOGGLE_STATE__" hidden="1">"ON"</definedName>
    <definedName name="__g3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key2" hidden="1">'[1]SUMMARY - R$'!$G$13</definedName>
    <definedName name="__Q2" localSheetId="1" hidden="1">{#N/A,#N/A,FALSE,"UNIT";#N/A,#N/A,FALSE,"UNIT";#N/A,#N/A,FALSE,"계정"}</definedName>
    <definedName name="__Q2" hidden="1">{#N/A,#N/A,FALSE,"UNIT";#N/A,#N/A,FALSE,"UNIT";#N/A,#N/A,FALSE,"계정"}</definedName>
    <definedName name="__REP2" localSheetId="1" hidden="1">{"view1",#N/A,FALSE,"Total"}</definedName>
    <definedName name="__REP2" hidden="1">{"view1",#N/A,FALSE,"Total"}</definedName>
    <definedName name="__Unit_Sales_for_Part_Month_in_2007_00_00" hidden="1">#REF!</definedName>
    <definedName name="__Unit_Sales_for_Part_Month_in_2007_00_01" hidden="1">#REF!</definedName>
    <definedName name="__Unit_Sales_for_Part_Month_in_2007_00_02" hidden="1">#REF!</definedName>
    <definedName name="_13" hidden="1">[6]IncStmt!#REF!</definedName>
    <definedName name="_36wrn.²Ä1­Ó¤ë1_Ü20¤H." localSheetId="1" hidden="1">{#N/A,#N/A,FALSE,"²Ä1­Ó¤ë"}</definedName>
    <definedName name="_36wrn.²Ä1­Ó¤ë1_Ü20¤H." hidden="1">{#N/A,#N/A,FALSE,"²Ä1­Ó¤ë"}</definedName>
    <definedName name="_A11" localSheetId="1" hidden="1">{#N/A,#N/A,FALSE,"Umsatz 99";#N/A,#N/A,FALSE,"ER 99 "}</definedName>
    <definedName name="_A11" hidden="1">{#N/A,#N/A,FALSE,"Umsatz 99";#N/A,#N/A,FALSE,"ER 99 "}</definedName>
    <definedName name="_bdm.3BAD14737C3A49268B139C84051E6F73.edm" hidden="1" xml:space="preserve">  [7]Overview!$1:$1048576</definedName>
    <definedName name="_bdm.48EB9556216D4E1E8D44CD6A50E47B74.edm" hidden="1" xml:space="preserve">  [7]Overview!$1:$1048576</definedName>
    <definedName name="_bdm.519DD357BA314D7E8E7D7C6FC1C6B800.edm" hidden="1" xml:space="preserve">  [7]Overview!$1:$1048576</definedName>
    <definedName name="_bdm.68AA62ACFF3D49D8835CF11F30575D53.edm" hidden="1" xml:space="preserve">  [7]Overview!$1:$1048576</definedName>
    <definedName name="_bdm.6A8C119F701A4A8CAD625ED02695BD6E.edm" hidden="1" xml:space="preserve">  [7]Overview!$1:$1048576</definedName>
    <definedName name="_bdm.8698A8ADEE7F4B6089B0B15C74D0B353.edm" hidden="1" xml:space="preserve">  [7]Overview!$1:$1048576</definedName>
    <definedName name="_bdm.905C455BB1454FA4A4F660E3F11A7018.edm" hidden="1" xml:space="preserve">  [7]Overview!$1:$1048576</definedName>
    <definedName name="_bdm.A8BF5B5471E144E6BB8A557EFC594795.edm" hidden="1" xml:space="preserve">  [7]Overview!$1:$1048576</definedName>
    <definedName name="_bdm.AB44070EABF243E094848185BA8235E9.edm" hidden="1" xml:space="preserve">  [7]Overview!$1:$1048576</definedName>
    <definedName name="_bdm.B694A8498176486BA436F872026AE92F.edm" hidden="1" xml:space="preserve">  [7]Mults!$1:$1048576</definedName>
    <definedName name="_bdm.E4EACF2F9B1D411DB6CD9999843D5FFF.edm" hidden="1" xml:space="preserve">  [7]Overview!$1:$1048576</definedName>
    <definedName name="_bdm.EA164CCEB66C408B9A35245C9C75C947.edm" hidden="1" xml:space="preserve">  [7]Overview!$1:$1048576</definedName>
    <definedName name="_bus2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c" localSheetId="1" hidden="1">{"Fiesta Facer Page",#N/A,FALSE,"Q_C_S";"Fiesta Main Page",#N/A,FALSE,"V_L";"Fiesta 95BP Struct",#N/A,FALSE,"StructBP";"Fiesta Post 95BP Struct",#N/A,FALSE,"AdjStructBP"}</definedName>
    <definedName name="_c" hidden="1">{"Fiesta Facer Page",#N/A,FALSE,"Q_C_S";"Fiesta Main Page",#N/A,FALSE,"V_L";"Fiesta 95BP Struct",#N/A,FALSE,"StructBP";"Fiesta Post 95BP Struct",#N/A,FALSE,"AdjStructBP"}</definedName>
    <definedName name="_CVK6712" localSheetId="1" hidden="1">{#N/A,#N/A,FALSE,"UNIT";#N/A,#N/A,FALSE,"UNIT";#N/A,#N/A,FALSE,"계정"}</definedName>
    <definedName name="_CVK6712" hidden="1">{#N/A,#N/A,FALSE,"UNIT";#N/A,#N/A,FALSE,"UNIT";#N/A,#N/A,FALSE,"계정"}</definedName>
    <definedName name="_D33" localSheetId="1" hidden="1">{"Olk by Qtr Full",#N/A,FALSE,"Tot PalmPalm";"Olk by Qtr Full",#N/A,FALSE,"Tot Device";"Olk by Qtr Full",#N/A,FALSE,"Platform";"Olk by Qtr Full",#N/A,FALSE,"Palm.Net";"Olk by Qtr Full",#N/A,FALSE,"Elim"}</definedName>
    <definedName name="_D33" hidden="1">{"Olk by Qtr Full",#N/A,FALSE,"Tot PalmPalm";"Olk by Qtr Full",#N/A,FALSE,"Tot Device";"Olk by Qtr Full",#N/A,FALSE,"Platform";"Olk by Qtr Full",#N/A,FALSE,"Palm.Net";"Olk by Qtr Full",#N/A,FALSE,"Elim"}</definedName>
    <definedName name="_ed3" localSheetId="1" hidden="1">{#N/A,#N/A,FALSE,"UNIT";#N/A,#N/A,FALSE,"UNIT";#N/A,#N/A,FALSE,"계정"}</definedName>
    <definedName name="_ed3" hidden="1">{#N/A,#N/A,FALSE,"UNIT";#N/A,#N/A,FALSE,"UNIT";#N/A,#N/A,FALSE,"계정"}</definedName>
    <definedName name="_Example" hidden="1">[8]Variables!$B$1</definedName>
    <definedName name="_Fill" hidden="1">#REF!</definedName>
    <definedName name="_xlnm._FilterDatabase" hidden="1">#REF!</definedName>
    <definedName name="_g3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Key1" hidden="1">[9]Pamida!#REF!</definedName>
    <definedName name="_Key2" hidden="1">#REF!</definedName>
    <definedName name="_Look" hidden="1">[8]Variables!$B$4</definedName>
    <definedName name="_Order1" hidden="1">255</definedName>
    <definedName name="_Order2" hidden="1">0</definedName>
    <definedName name="_Q2" localSheetId="1" hidden="1">{#N/A,#N/A,FALSE,"UNIT";#N/A,#N/A,FALSE,"UNIT";#N/A,#N/A,FALSE,"계정"}</definedName>
    <definedName name="_Q2" hidden="1">{#N/A,#N/A,FALSE,"UNIT";#N/A,#N/A,FALSE,"UNIT";#N/A,#N/A,FALSE,"계정"}</definedName>
    <definedName name="_Regression_Int" hidden="1">1</definedName>
    <definedName name="_REP2" localSheetId="1" hidden="1">{"view1",#N/A,FALSE,"Total"}</definedName>
    <definedName name="_REP2" hidden="1">{"view1",#N/A,FALSE,"Total"}</definedName>
    <definedName name="_Series" hidden="1">[8]Variables!$B$3</definedName>
    <definedName name="_Shading" hidden="1">[8]Variables!$B$2</definedName>
    <definedName name="_Sort" hidden="1">[9]Pamida!#REF!</definedName>
    <definedName name="_Table1_In1" hidden="1">[10]merger!#REF!</definedName>
    <definedName name="_Table1_Out" hidden="1">[10]merger!#REF!</definedName>
    <definedName name="_Table2_In1" hidden="1">[10]merger!#REF!</definedName>
    <definedName name="_Table2_Out" hidden="1">[10]merger!#REF!</definedName>
    <definedName name="a" hidden="1">#REF!</definedName>
    <definedName name="AAA_DOCTOPS" hidden="1">"AAA_SET"</definedName>
    <definedName name="AAA_duser" hidden="1">"OFF"</definedName>
    <definedName name="aaaaaa" localSheetId="1" hidden="1">{#N/A,#N/A,FALSE,"UNIT";#N/A,#N/A,FALSE,"UNIT";#N/A,#N/A,FALSE,"계정"}</definedName>
    <definedName name="aaaaaa" hidden="1">{#N/A,#N/A,FALSE,"UNIT";#N/A,#N/A,FALSE,"UNIT";#N/A,#N/A,FALSE,"계정"}</definedName>
    <definedName name="aaaaaaaaaaaaaaaaaaa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aaaaaaaaaaaaaa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B_Addin5" hidden="1">"AAB_Description for addin 5,Description for addin 5,Description for addin 5,Description for addin 5,Description for addin 5,Description for addin 5"</definedName>
    <definedName name="ab" hidden="1">IF([11]!EISReportType="QTRLY","Actual","LE")</definedName>
    <definedName name="AccessDatabase" hidden="1">"C:\My Documents\MyForm1.mdb"</definedName>
    <definedName name="act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djustment_Switch">'[12]Income Statement'!$B$1</definedName>
    <definedName name="aeae" localSheetId="1" hidden="1">{#N/A,#N/A,FALSE,"Trading-Mult ";#N/A,#N/A,FALSE,"Trading-Cap";#N/A,#N/A,FALSE,"Trading-Inc";#N/A,#N/A,FALSE,"Cash Flow";#N/A,#N/A,FALSE,"M&amp;A info"}</definedName>
    <definedName name="aeae" hidden="1">{#N/A,#N/A,FALSE,"Trading-Mult ";#N/A,#N/A,FALSE,"Trading-Cap";#N/A,#N/A,FALSE,"Trading-Inc";#N/A,#N/A,FALSE,"Cash Flow";#N/A,#N/A,FALSE,"M&amp;A info"}</definedName>
    <definedName name="AErfEw" hidden="1">#REF!</definedName>
    <definedName name="afsfd" hidden="1">[13]graph!$A$3:$A$16</definedName>
    <definedName name="anscount" hidden="1">1</definedName>
    <definedName name="are" localSheetId="1" hidden="1">{#N/A,#N/A,FALSE,"Sheet1"}</definedName>
    <definedName name="are" hidden="1">{#N/A,#N/A,FALSE,"Sheet1"}</definedName>
    <definedName name="ARM" localSheetId="1" hidden="1">{#N/A,#N/A,FALSE,"Trading-Mult ";#N/A,#N/A,FALSE,"Trading-Cap";#N/A,#N/A,FALSE,"Trading-Inc";#N/A,#N/A,FALSE,"Cash Flow";#N/A,#N/A,FALSE,"M&amp;A info"}</definedName>
    <definedName name="ARM" hidden="1">{#N/A,#N/A,FALSE,"Trading-Mult ";#N/A,#N/A,FALSE,"Trading-Cap";#N/A,#N/A,FALSE,"Trading-Inc";#N/A,#N/A,FALSE,"Cash Flow";#N/A,#N/A,FALSE,"M&amp;A info"}</definedName>
    <definedName name="ARPU" localSheetId="1" hidden="1">{"FCB_ALL",#N/A,FALSE,"FCB"}</definedName>
    <definedName name="ARPU" hidden="1">{"FCB_ALL",#N/A,FALSE,"FCB"}</definedName>
    <definedName name="as" localSheetId="1" hidden="1">{#N/A,#N/A,FALSE,"Sheet1"}</definedName>
    <definedName name="as" hidden="1">{#N/A,#N/A,FALSE,"Sheet1"}</definedName>
    <definedName name="AS2DocOpenMode" hidden="1">"AS2DocumentEdit"</definedName>
    <definedName name="asdadf" hidden="1">#REF!</definedName>
    <definedName name="asdf" localSheetId="1" hidden="1">{"GTI monthly IS",#N/A,FALSE,"gti";#N/A,#N/A,FALSE,"gti"}</definedName>
    <definedName name="asdf" hidden="1">{"GTI monthly IS",#N/A,FALSE,"gti";#N/A,#N/A,FALSE,"gti"}</definedName>
    <definedName name="asdf2" localSheetId="1" hidden="1">{"GTI monthly IS",#N/A,FALSE,"gti";#N/A,#N/A,FALSE,"gti"}</definedName>
    <definedName name="asdf2" hidden="1">{"GTI monthly IS",#N/A,FALSE,"gti";#N/A,#N/A,FALSE,"gti"}</definedName>
    <definedName name="asdff" localSheetId="1" hidden="1">{"GTI monthly IS",#N/A,FALSE,"gti";#N/A,#N/A,FALSE,"gti"}</definedName>
    <definedName name="asdff" hidden="1">{"GTI monthly IS",#N/A,FALSE,"gti";#N/A,#N/A,FALSE,"gti"}</definedName>
    <definedName name="bbb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LANK" localSheetId="1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A" localSheetId="1" hidden="1">{#N/A,#N/A,FALSE,"보고목차";#N/A,#N/A,FALSE,"1)서비스접수";#N/A,#N/A,FALSE,"2)상담";#N/A,#N/A,FALSE,"2.월별접수추이현황"}</definedName>
    <definedName name="BLANKA" hidden="1">{#N/A,#N/A,FALSE,"보고목차";#N/A,#N/A,FALSE,"1)서비스접수";#N/A,#N/A,FALSE,"2)상담";#N/A,#N/A,FALSE,"2.월별접수추이현황"}</definedName>
    <definedName name="BLANKC" localSheetId="1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LANKC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ye" localSheetId="1" hidden="1">{#N/A,#N/A,FALSE,"Aging Summary";#N/A,#N/A,FALSE,"Ratio Analysis";#N/A,#N/A,FALSE,"Test 120 Day Accts";#N/A,#N/A,FALSE,"Tickmarks"}</definedName>
    <definedName name="bye" hidden="1">{#N/A,#N/A,FALSE,"Aging Summary";#N/A,#N/A,FALSE,"Ratio Analysis";#N/A,#N/A,FALSE,"Test 120 Day Accts";#N/A,#N/A,FALSE,"Tickmarks"}</definedName>
    <definedName name="Capacity" localSheetId="1" hidden="1">{#N/A,#N/A,FALSE,"IPO";#N/A,#N/A,FALSE,"DCF";#N/A,#N/A,FALSE,"LBO";#N/A,#N/A,FALSE,"MULT_VAL";#N/A,#N/A,FALSE,"Status Quo";#N/A,#N/A,FALSE,"Recap"}</definedName>
    <definedName name="Capacity" hidden="1">{#N/A,#N/A,FALSE,"IPO";#N/A,#N/A,FALSE,"DCF";#N/A,#N/A,FALSE,"LBO";#N/A,#N/A,FALSE,"MULT_VAL";#N/A,#N/A,FALSE,"Status Quo";#N/A,#N/A,FALSE,"Recap"}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cc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cc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h" hidden="1">#REF!</definedName>
    <definedName name="CIQWBGuid" hidden="1">"7d014c5c-4a8b-4a92-a159-22431daecda5"</definedName>
    <definedName name="CIRC">[12]Summary!$S$6</definedName>
    <definedName name="compresult" localSheetId="1" hidden="1">{"FCB_ALL",#N/A,FALSE,"FCB"}</definedName>
    <definedName name="compresult" hidden="1">{"FCB_ALL",#N/A,FALSE,"FCB"}</definedName>
    <definedName name="compresults" localSheetId="1" hidden="1">{"FCB_ALL",#N/A,FALSE,"FCB"}</definedName>
    <definedName name="compresults" hidden="1">{"FCB_ALL",#N/A,FALSE,"FCB"}</definedName>
    <definedName name="customer" hidden="1">[14]graph!$B$3:$B$16</definedName>
    <definedName name="cv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v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wvu.GREY_ALL." hidden="1">#REF!</definedName>
    <definedName name="dadf" hidden="1">#REF!</definedName>
    <definedName name="daf" hidden="1">[15]graph!$A$3:$A$16</definedName>
    <definedName name="dare" localSheetId="1" hidden="1">{#N/A,#N/A,FALSE,"Sheet1"}</definedName>
    <definedName name="dare" hidden="1">{#N/A,#N/A,FALSE,"Sheet1"}</definedName>
    <definedName name="DATA_01" hidden="1">'[16]AR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BEST" hidden="1">#REF!</definedName>
    <definedName name="DBOCT" hidden="1">#REF!</definedName>
    <definedName name="dddd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SDS" localSheetId="1" hidden="1">{#N/A,#N/A,FALSE,"UNIT";#N/A,#N/A,FALSE,"UNIT";#N/A,#N/A,FALSE,"계정"}</definedName>
    <definedName name="DDSDS" hidden="1">{#N/A,#N/A,FALSE,"UNIT";#N/A,#N/A,FALSE,"UNIT";#N/A,#N/A,FALSE,"계정"}</definedName>
    <definedName name="dee" localSheetId="1" hidden="1">{#N/A,#N/A,FALSE,"Trading-Mult ";#N/A,#N/A,FALSE,"Trading-Cap";#N/A,#N/A,FALSE,"Trading-Inc";#N/A,#N/A,FALSE,"Cash Flow";#N/A,#N/A,FALSE,"M&amp;A info"}</definedName>
    <definedName name="dee" hidden="1">{#N/A,#N/A,FALSE,"Trading-Mult ";#N/A,#N/A,FALSE,"Trading-Cap";#N/A,#N/A,FALSE,"Trading-Inc";#N/A,#N/A,FALSE,"Cash Flow";#N/A,#N/A,FALSE,"M&amp;A info"}</definedName>
    <definedName name="dfdfa" hidden="1">#REF!</definedName>
    <definedName name="DFFDS" localSheetId="1" hidden="1">{#N/A,#N/A,FALSE,"UNIT";#N/A,#N/A,FALSE,"UNIT";#N/A,#N/A,FALSE,"계정"}</definedName>
    <definedName name="DFFDS" hidden="1">{#N/A,#N/A,FALSE,"UNIT";#N/A,#N/A,FALSE,"UNIT";#N/A,#N/A,FALSE,"계정"}</definedName>
    <definedName name="dfsd" localSheetId="1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sdfsdfsdf" localSheetId="1" hidden="1">{"GLI-Income Statement",#N/A,FALSE,"gli";"GLI - Balance Sheet Wksht",#N/A,FALSE,"gli";"GLI-Cash Flow",#N/A,FALSE,"gli";"GLI Qtrly Stats",#N/A,FALSE,"gli"}</definedName>
    <definedName name="dfsdfsdfsdfsdf" hidden="1">{"GLI-Income Statement",#N/A,FALSE,"gli";"GLI - Balance Sheet Wksht",#N/A,FALSE,"gli";"GLI-Cash Flow",#N/A,FALSE,"gli";"GLI Qtrly Stats",#N/A,FALSE,"gli"}</definedName>
    <definedName name="dl" localSheetId="1" hidden="1">{#N/A,#N/A,FALSE,"Sheet1"}</definedName>
    <definedName name="dl" hidden="1">{#N/A,#N/A,FALSE,"Sheet1"}</definedName>
    <definedName name="DSDF" localSheetId="1" hidden="1">{#N/A,#N/A,FALSE,"UNIT";#N/A,#N/A,FALSE,"UNIT";#N/A,#N/A,FALSE,"계정"}</definedName>
    <definedName name="DSDF" hidden="1">{#N/A,#N/A,FALSE,"UNIT";#N/A,#N/A,FALSE,"UNIT";#N/A,#N/A,FALSE,"계정"}</definedName>
    <definedName name="DSFSDF" localSheetId="1" hidden="1">{#N/A,#N/A,FALSE,"UNIT";#N/A,#N/A,FALSE,"UNIT";#N/A,#N/A,FALSE,"계정"}</definedName>
    <definedName name="DSFSDF" hidden="1">{#N/A,#N/A,FALSE,"UNIT";#N/A,#N/A,FALSE,"UNIT";#N/A,#N/A,FALSE,"계정"}</definedName>
    <definedName name="Duper" localSheetId="1" hidden="1">{#N/A,#N/A,FALSE,"Summary";#N/A,#N/A,FALSE,"Projections";#N/A,#N/A,FALSE,"Mkt Mults";#N/A,#N/A,FALSE,"DCF";#N/A,#N/A,FALSE,"Accr Dil";#N/A,#N/A,FALSE,"PIC LBO";#N/A,#N/A,FALSE,"MULT10_4";#N/A,#N/A,FALSE,"CBI LBO"}</definedName>
    <definedName name="Duper" hidden="1">{#N/A,#N/A,FALSE,"Summary";#N/A,#N/A,FALSE,"Projections";#N/A,#N/A,FALSE,"Mkt Mults";#N/A,#N/A,FALSE,"DCF";#N/A,#N/A,FALSE,"Accr Dil";#N/A,#N/A,FALSE,"PIC LBO";#N/A,#N/A,FALSE,"MULT10_4";#N/A,#N/A,FALSE,"CBI LBO"}</definedName>
    <definedName name="e" hidden="1">#REF!</definedName>
    <definedName name="EAME_HiPo">[17]Initiatives!$F$25</definedName>
    <definedName name="EAME_Inventory_Opt.">[17]Initiatives!$F$27</definedName>
    <definedName name="EAME_Product">[17]Initiatives!$F$26</definedName>
    <definedName name="EAME_West_Growth">[17]Initiatives!$F$28</definedName>
    <definedName name="eare" localSheetId="1" hidden="1">{"FCB_ALL",#N/A,FALSE,"FCB"}</definedName>
    <definedName name="eare" hidden="1">{"FCB_ALL",#N/A,FALSE,"FCB"}</definedName>
    <definedName name="earea" localSheetId="1" hidden="1">{#N/A,#N/A,FALSE,"Sheet1"}</definedName>
    <definedName name="earea" hidden="1">{#N/A,#N/A,FALSE,"Sheet1"}</definedName>
    <definedName name="eareare" localSheetId="1" hidden="1">{"FCB_ALL",#N/A,FALSE,"FCB"}</definedName>
    <definedName name="eareare" hidden="1">{"FCB_ALL",#N/A,FALSE,"FCB"}</definedName>
    <definedName name="earer" localSheetId="1" hidden="1">{#N/A,#N/A,FALSE,"Sheet1"}</definedName>
    <definedName name="earer" hidden="1">{#N/A,#N/A,FALSE,"Sheet1"}</definedName>
    <definedName name="erarea" localSheetId="1" hidden="1">{#N/A,#N/A,FALSE,"Trading-Mult ";#N/A,#N/A,FALSE,"Trading-Cap";#N/A,#N/A,FALSE,"Trading-Inc";#N/A,#N/A,FALSE,"Cash Flow";#N/A,#N/A,FALSE,"M&amp;A info"}</definedName>
    <definedName name="erarea" hidden="1">{#N/A,#N/A,FALSE,"Trading-Mult ";#N/A,#N/A,FALSE,"Trading-Cap";#N/A,#N/A,FALSE,"Trading-Inc";#N/A,#N/A,FALSE,"Cash Flow";#N/A,#N/A,FALSE,"M&amp;A info"}</definedName>
    <definedName name="erew" localSheetId="1" hidden="1">{#N/A,#N/A,FALSE,"Sheet1"}</definedName>
    <definedName name="erew" hidden="1">{#N/A,#N/A,FALSE,"Sheet1"}</definedName>
    <definedName name="ERT" hidden="1">#REF!</definedName>
    <definedName name="EV__CVPARAMS__" hidden="1">"MENU!$F$34:$G$42;"</definedName>
    <definedName name="EV__LASTREFTIME__" hidden="1">39107.4437037037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134217735</definedName>
    <definedName name="EV__WBVERSION__" hidden="1">0</definedName>
    <definedName name="f" hidden="1">#REF!</definedName>
    <definedName name="fcb" localSheetId="1" hidden="1">{"FCB_ALL",#N/A,FALSE,"FCB"}</definedName>
    <definedName name="fcb" hidden="1">{"FCB_ALL",#N/A,FALSE,"FCB"}</definedName>
    <definedName name="fdfss" localSheetId="1" hidden="1">{"GLI-Income Statement",#N/A,FALSE,"gli";"GLI - Balance Sheet Wksht",#N/A,FALSE,"gli";"GLI-Cash Flow",#N/A,FALSE,"gli";"GLI Qtrly Stats",#N/A,FALSE,"gli"}</definedName>
    <definedName name="fdfss" hidden="1">{"GLI-Income Statement",#N/A,FALSE,"gli";"GLI - Balance Sheet Wksht",#N/A,FALSE,"gli";"GLI-Cash Flow",#N/A,FALSE,"gli";"GLI Qtrly Stats",#N/A,FALSE,"gli"}</definedName>
    <definedName name="fdsfs" localSheetId="1" hidden="1">{"GLI-Income Statement",#N/A,FALSE,"gli";"GLI - Balance Sheet Wksht",#N/A,FALSE,"gli";"GLI-Cash Flow",#N/A,FALSE,"gli";"GLI Qtrly Stats",#N/A,FALSE,"gli"}</definedName>
    <definedName name="fdsfs" hidden="1">{"GLI-Income Statement",#N/A,FALSE,"gli";"GLI - Balance Sheet Wksht",#N/A,FALSE,"gli";"GLI-Cash Flow",#N/A,FALSE,"gli";"GLI Qtrly Stats",#N/A,FALSE,"gli"}</definedName>
    <definedName name="fdsfs2" localSheetId="1" hidden="1">{"GLI-Income Statement",#N/A,FALSE,"gli";"GLI - Balance Sheet Wksht",#N/A,FALSE,"gli";"GLI-Cash Flow",#N/A,FALSE,"gli";"GLI Qtrly Stats",#N/A,FALSE,"gli"}</definedName>
    <definedName name="fdsfs2" hidden="1">{"GLI-Income Statement",#N/A,FALSE,"gli";"GLI - Balance Sheet Wksht",#N/A,FALSE,"gli";"GLI-Cash Flow",#N/A,FALSE,"gli";"GLI Qtrly Stats",#N/A,FALSE,"gli"}</definedName>
    <definedName name="FF" hidden="1">#REF!</definedName>
    <definedName name="FFFF" localSheetId="1" hidden="1">{#N/A,#N/A,FALSE,"UNIT";#N/A,#N/A,FALSE,"UNIT";#N/A,#N/A,FALSE,"계정"}</definedName>
    <definedName name="FFFF" hidden="1">{#N/A,#N/A,FALSE,"UNIT";#N/A,#N/A,FALSE,"UNIT";#N/A,#N/A,FALSE,"계정"}</definedName>
    <definedName name="ffs" hidden="1">[18]graph!$C$2:$C$13</definedName>
    <definedName name="FHJHD" localSheetId="1" hidden="1">{#N/A,#N/A,FALSE,"UNIT";#N/A,#N/A,FALSE,"UNIT";#N/A,#N/A,FALSE,"계정"}</definedName>
    <definedName name="FHJHD" hidden="1">{#N/A,#N/A,FALSE,"UNIT";#N/A,#N/A,FALSE,"UNIT";#N/A,#N/A,FALSE,"계정"}</definedName>
    <definedName name="fjdf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jdf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LOOR">[12]Summary!$S$8</definedName>
    <definedName name="fsd" localSheetId="1" hidden="1">{#N/A,#N/A,FALSE,"Sheet1"}</definedName>
    <definedName name="fsd" hidden="1">{#N/A,#N/A,FALSE,"Sheet1"}</definedName>
    <definedName name="fse" localSheetId="1" hidden="1">{#N/A,#N/A,FALSE,"Sheet1"}</definedName>
    <definedName name="fse" hidden="1">{#N/A,#N/A,FALSE,"Sheet1"}</definedName>
    <definedName name="gfd" localSheetId="1" hidden="1">{"FCB_ALL",#N/A,FALSE,"FCB";"GREY_ALL",#N/A,FALSE,"GREY"}</definedName>
    <definedName name="gfd" hidden="1">{"FCB_ALL",#N/A,FALSE,"FCB";"GREY_ALL",#N/A,FALSE,"GREY"}</definedName>
    <definedName name="gfh" hidden="1">#REF!</definedName>
    <definedName name="gfhg" hidden="1">#REF!</definedName>
    <definedName name="ghdg" hidden="1">#REF!</definedName>
    <definedName name="ghgf" hidden="1">[19]graph!$C$2:$C$13</definedName>
    <definedName name="hghj" hidden="1">#REF!</definedName>
    <definedName name="hgj" localSheetId="1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gj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HHH" localSheetId="1" hidden="1">{#N/A,#N/A,FALSE,"UNIT";#N/A,#N/A,FALSE,"UNIT";#N/A,#N/A,FALSE,"계정"}</definedName>
    <definedName name="HHHH" hidden="1">{#N/A,#N/A,FALSE,"UNIT";#N/A,#N/A,FALSE,"UNIT";#N/A,#N/A,FALSE,"계정"}</definedName>
    <definedName name="highlights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ghlights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STORICAL" localSheetId="1" hidden="1">{"GTI monthly IS",#N/A,FALSE,"gti";#N/A,#N/A,FALSE,"gti"}</definedName>
    <definedName name="HISTORICAL" hidden="1">{"GTI monthly IS",#N/A,FALSE,"gti";#N/A,#N/A,FALSE,"gti"}</definedName>
    <definedName name="HTML_CodePage" hidden="1">1252</definedName>
    <definedName name="HTML_Control" localSheetId="1" hidden="1">{"'Quick List-MW'!$H$1:$L$79"}</definedName>
    <definedName name="HTML_Control" hidden="1">{"'Quick List-MW'!$H$1:$L$79"}</definedName>
    <definedName name="HTML_Description" hidden="1">"All ScooterBug and original AMG Parks"</definedName>
    <definedName name="HTML_Email" hidden="1">"cmeehan@scooterbug.com"</definedName>
    <definedName name="HTML_Header" hidden="1">"Current Contracte Equipment Quantities"</definedName>
    <definedName name="HTML_LastUpdate" hidden="1">"3/15/01"</definedName>
    <definedName name="HTML_LineAfter" hidden="1">TRUE</definedName>
    <definedName name="HTML_LineBefore" hidden="1">TRUE</definedName>
    <definedName name="HTML_Name" hidden="1">"Chris Meehan"</definedName>
    <definedName name="HTML_OBDlg2" hidden="1">TRUE</definedName>
    <definedName name="HTML_OBDlg4" hidden="1">TRUE</definedName>
    <definedName name="HTML_OS" hidden="1">1</definedName>
    <definedName name="HTML_PathFile" hidden="1">"H:\FAS\FIS\WeeklyReport\Payroll\My3HTML.htm"</definedName>
    <definedName name="HTML_PathFileMac" hidden="1">"Powerbook G3:Documents:Core Docs 8600:Excel DOCUMENTS:STROLLER BUS:Admin/Other:Stroller Inventory Wkst:Contract Equip and Data.html"</definedName>
    <definedName name="HTML_Title" hidden="1">"Contract Equipment-Parks"</definedName>
    <definedName name="HTML1_1" hidden="1">"[Per012000FinStats.xls]Financials!$A$2:$L$716"</definedName>
    <definedName name="HTML1_10" hidden="1">""</definedName>
    <definedName name="HTML1_11" hidden="1">1</definedName>
    <definedName name="HTML1_12" hidden="1">"\\BORIS\finplan\CYCP012000.htm"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"Per012000Finstats.xls"</definedName>
    <definedName name="HTML1_4" hidden="1">"Period 1, 2000 Financials"</definedName>
    <definedName name="HTML1_5" hidden="1">""</definedName>
    <definedName name="HTML1_6" hidden="1">-4146</definedName>
    <definedName name="HTML1_7" hidden="1">-4146</definedName>
    <definedName name="HTML1_8" hidden="1">"2/7/2000"</definedName>
    <definedName name="HTML1_9" hidden="1">"Mark Galla"</definedName>
    <definedName name="HTML2_1" hidden="1">"[Per022000FinStats.xls]Financials!$A$2:$L$712"</definedName>
    <definedName name="HTML2_10" hidden="1">""</definedName>
    <definedName name="HTML2_11" hidden="1">1</definedName>
    <definedName name="HTML2_12" hidden="1">"\\Boris\finplan\cycp022000"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"Per022000FinStats.xls"</definedName>
    <definedName name="HTML2_4" hidden="1">"Period 2, 2000 Financials"</definedName>
    <definedName name="HTML2_5" hidden="1">""</definedName>
    <definedName name="HTML2_6" hidden="1">-4146</definedName>
    <definedName name="HTML2_7" hidden="1">1</definedName>
    <definedName name="HTML2_8" hidden="1">"3/6/2000"</definedName>
    <definedName name="HTML2_9" hidden="1">"Mark Galla"</definedName>
    <definedName name="HTML3_1" hidden="1">"[Per022000FinStats.xls]Financials!$M$2:$X$352"</definedName>
    <definedName name="HTML3_10" hidden="1">""</definedName>
    <definedName name="HTML3_11" hidden="1">1</definedName>
    <definedName name="HTML3_12" hidden="1">"\\Boris\finplan\cytd022000"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"Per022000FinStats.xls"</definedName>
    <definedName name="HTML3_4" hidden="1">"Period 2, 2000 Financials"</definedName>
    <definedName name="HTML3_5" hidden="1">""</definedName>
    <definedName name="HTML3_6" hidden="1">-4146</definedName>
    <definedName name="HTML3_7" hidden="1">1</definedName>
    <definedName name="HTML3_8" hidden="1">"3/6/2000"</definedName>
    <definedName name="HTML3_9" hidden="1">"Mark Galla"</definedName>
    <definedName name="HTMLCount" hidden="1">3</definedName>
    <definedName name="HTYSRTHY" hidden="1">#REF!</definedName>
    <definedName name="i" hidden="1">#REF!</definedName>
    <definedName name="Inflation">[12]Summary!$S$17</definedName>
    <definedName name="inser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ser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NDRATING_FITCH" hidden="1">"c223"</definedName>
    <definedName name="IQ_BONDRATING_FITCH_DATE" hidden="1">"c241"</definedName>
    <definedName name="IQ_BONDRATING_MOODYS" hidden="1">"IQ_BONDRATING_MOODYS"</definedName>
    <definedName name="IQ_BONDRATING_SP" hidden="1">"c224"</definedName>
    <definedName name="IQ_BONDRATING_SP_DATE" hidden="1">"c242"</definedName>
    <definedName name="IQ_BOOK_VALUE" hidden="1">"IQ_BOOK_VALUE"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ASSB_OUTSTANDING_BS_DATE" hidden="1">"c1972"</definedName>
    <definedName name="IQ_CLASSB_OUTSTANDING_FILING_DATE" hidden="1">"c1974"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RT_DEBT" hidden="1">"c224"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FEE" hidden="1">"c231"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V_OVER_REVENUE_EST" hidden="1">"c165"</definedName>
    <definedName name="IQ_EV_OVER_REVENUE_EST_1" hidden="1">"c166"</definedName>
    <definedName name="IQ_EXPENSE_CODE_" hidden="1">4900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NO_EST" hidden="1">"c276"</definedName>
    <definedName name="IQ_FH">100000</definedName>
    <definedName name="IQ_FHLB_ADVANCES_FDIC" hidden="1">"c6366"</definedName>
    <definedName name="IQ_FHLB_DUE_AFTER_FIVE" hidden="1">"c2086"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C_BNK" hidden="1">"c488"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ROSS_INTAN" hidden="1">"c520"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_SENIOR_DEBT" hidden="1">"c702"</definedName>
    <definedName name="IQ_LT_SUB_DEBT" hidden="1">"c703"</definedName>
    <definedName name="IQ_LTM">2000</definedName>
    <definedName name="IQ_LTM_DATE" hidden="1">"IQ_LTM_DATE"</definedName>
    <definedName name="IQ_LTMMONTH" hidden="1">120000</definedName>
    <definedName name="IQ_MARKTCAP" hidden="1">"c258"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42807.8800231482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_OFFICES" hidden="1">"c2088"</definedName>
    <definedName name="IQ_NUMBER_DEPOSITS_LESS_THAN_100K_FDIC" hidden="1">"c6495"</definedName>
    <definedName name="IQ_NUMBER_DEPOSITS_MORE_THAN_100K_FDIC" hidden="1">"c6493"</definedName>
    <definedName name="IQ_NUMBER_SHAREHOLDERS_CLASSB" hidden="1">"c1969"</definedName>
    <definedName name="IQ_OBLIGATIONS_OF_STATES_TOTAL_LOANS_FOREIGN_FDIC" hidden="1">"c6447"</definedName>
    <definedName name="IQ_OBLIGATIONS_STATES_FDIC" hidden="1">"c6431"</definedName>
    <definedName name="IQ_OG_OTHER_ADJ" hidden="1">"c1999"</definedName>
    <definedName name="IQ_OG_TOTAL_OIL_PRODUCTON" hidden="1">"c2059"</definedName>
    <definedName name="IQ_OPENED55" hidden="1">1</definedName>
    <definedName name="IQ_OPER_INC_BR" hidden="1">"c850"</definedName>
    <definedName name="IQ_OPTIONS_EXCERCISED" hidden="1">"c2116"</definedName>
    <definedName name="IQ_OPTIONS_OS" hidden="1">"c858"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ARGET_PRICE_LASTCLOSE" hidden="1">"c1855"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B_BOOKMARK_COUNT" hidden="1">2</definedName>
    <definedName name="iuhiliu" localSheetId="1" hidden="1">{#N/A,#N/A,FALSE,"Sheet1"}</definedName>
    <definedName name="iuhiliu" hidden="1">{#N/A,#N/A,FALSE,"Sheet1"}</definedName>
    <definedName name="jhjh" localSheetId="1" hidden="1">{"Olk by Qtr Full",#N/A,FALSE,"Tot PalmPalm";"Olk by Qtr Full",#N/A,FALSE,"Tot Device";"Olk by Qtr Full",#N/A,FALSE,"Platform";"Olk by Qtr Full",#N/A,FALSE,"Palm.Net";"Olk by Qtr Full",#N/A,FALSE,"Elim"}</definedName>
    <definedName name="jhjh" hidden="1">{"Olk by Qtr Full",#N/A,FALSE,"Tot PalmPalm";"Olk by Qtr Full",#N/A,FALSE,"Tot Device";"Olk by Qtr Full",#N/A,FALSE,"Platform";"Olk by Qtr Full",#N/A,FALSE,"Palm.Net";"Olk by Qtr Full",#N/A,FALSE,"Elim"}</definedName>
    <definedName name="jhl" localSheetId="1" hidden="1">{#N/A,#N/A,FALSE,"Sheet1"}</definedName>
    <definedName name="jhl" hidden="1">{#N/A,#N/A,FALSE,"Sheet1"}</definedName>
    <definedName name="ji" localSheetId="1" hidden="1">{#N/A,#N/A,FALSE,"Sheet1"}</definedName>
    <definedName name="ji" hidden="1">{#N/A,#N/A,FALSE,"Sheet1"}</definedName>
    <definedName name="jkh" hidden="1">[20]graph!$B$36:$B$47</definedName>
    <definedName name="kdkd" localSheetId="1" hidden="1">{#N/A,#N/A,FALSE,"Sheet1"}</definedName>
    <definedName name="kdkd" hidden="1">{#N/A,#N/A,FALSE,"Sheet1"}</definedName>
    <definedName name="khj" localSheetId="1" hidden="1">{#N/A,#N/A,FALSE,"Sheet1"}</definedName>
    <definedName name="khj" hidden="1">{#N/A,#N/A,FALSE,"Sheet1"}</definedName>
    <definedName name="khsdfkj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jdjdjd" localSheetId="1" hidden="1">{#N/A,#N/A,FALSE,"Sheet1"}</definedName>
    <definedName name="kjdjdjd" hidden="1">{#N/A,#N/A,FALSE,"Sheet1"}</definedName>
    <definedName name="kjdslf" localSheetId="1" hidden="1">{#N/A,#N/A,FALSE,"Sheet1"}</definedName>
    <definedName name="kjdslf" hidden="1">{#N/A,#N/A,FALSE,"Sheet1"}</definedName>
    <definedName name="kjhkl" localSheetId="1" hidden="1">{#N/A,#N/A,FALSE,"Sheet1"}</definedName>
    <definedName name="kjhkl" hidden="1">{#N/A,#N/A,FALSE,"Sheet1"}</definedName>
    <definedName name="kk" hidden="1">[15]graph!$B$3:$B$16</definedName>
    <definedName name="kkk" hidden="1">[15]graph!$B$3:$B$16</definedName>
    <definedName name="LABU_Brazil">[17]Initiatives!$F$19</definedName>
    <definedName name="LABU_Product">[17]Initiatives!$F$20</definedName>
    <definedName name="lfjlf" localSheetId="1" hidden="1">{"Fcst by Qtr Full",#N/A,FALSE,"Tot PalmPalm";"Fcst by Qtr Full",#N/A,FALSE,"Tot Device";"Fcst by Qtr Full",#N/A,FALSE,"Platform";"Fcst by Qtr Full",#N/A,FALSE,"Palm.Net";"Fcst by Qtr Full",#N/A,FALSE,"Elim"}</definedName>
    <definedName name="lfjlf" hidden="1">{"Fcst by Qtr Full",#N/A,FALSE,"Tot PalmPalm";"Fcst by Qtr Full",#N/A,FALSE,"Tot Device";"Fcst by Qtr Full",#N/A,FALSE,"Platform";"Fcst by Qtr Full",#N/A,FALSE,"Palm.Net";"Fcst by Qtr Full",#N/A,FALSE,"Elim"}</definedName>
    <definedName name="LIBOR">[12]Summary!$S$7</definedName>
    <definedName name="ljksdh" localSheetId="1" hidden="1">{"Olk by Qtr Full",#N/A,FALSE,"Tot PalmPalm";"Olk by Qtr Full",#N/A,FALSE,"Tot Device";"Olk by Qtr Full",#N/A,FALSE,"Platform";"Olk by Qtr Full",#N/A,FALSE,"Palm.Net";"Olk by Qtr Full",#N/A,FALSE,"Elim"}</definedName>
    <definedName name="ljksdh" hidden="1">{"Olk by Qtr Full",#N/A,FALSE,"Tot PalmPalm";"Olk by Qtr Full",#N/A,FALSE,"Tot Device";"Olk by Qtr Full",#N/A,FALSE,"Platform";"Olk by Qtr Full",#N/A,FALSE,"Palm.Net";"Olk by Qtr Full",#N/A,FALSE,"Elim"}</definedName>
    <definedName name="lll" hidden="1">[19]graph!$C$2:$C$13</definedName>
    <definedName name="lllj" hidden="1">[20]graph!$B$3:$B$14</definedName>
    <definedName name="lo" localSheetId="1" hidden="1">{#N/A,#N/A,FALSE,"Sheet1"}</definedName>
    <definedName name="lo" hidden="1">{#N/A,#N/A,FALSE,"Sheet1"}</definedName>
    <definedName name="longh" localSheetId="1" hidden="1">{"GTI monthly IS",#N/A,FALSE,"gti";#N/A,#N/A,FALSE,"gti"}</definedName>
    <definedName name="longh" hidden="1">{"GTI monthly IS",#N/A,FALSE,"gti";#N/A,#N/A,FALSE,"gti"}</definedName>
    <definedName name="Monkey" localSheetId="1" hidden="1">{#N/A,#N/A,FALSE,"IPO";#N/A,#N/A,FALSE,"DCF";#N/A,#N/A,FALSE,"LBO";#N/A,#N/A,FALSE,"MULT_VAL";#N/A,#N/A,FALSE,"Status Quo";#N/A,#N/A,FALSE,"Recap"}</definedName>
    <definedName name="Monkey" hidden="1">{#N/A,#N/A,FALSE,"IPO";#N/A,#N/A,FALSE,"DCF";#N/A,#N/A,FALSE,"LBO";#N/A,#N/A,FALSE,"MULT_VAL";#N/A,#N/A,FALSE,"Status Quo";#N/A,#N/A,FALSE,"Recap"}</definedName>
    <definedName name="NABU_HiPo">[17]Initiatives!$F$11</definedName>
    <definedName name="NABU_Inventory_Opt.">[17]Initiatives!$F$13</definedName>
    <definedName name="NABU_OEM">[17]Initiatives!$F$14</definedName>
    <definedName name="NABU_Product">[17]Initiatives!$F$12</definedName>
    <definedName name="name1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4" localSheetId="1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4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55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55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NN" localSheetId="1" hidden="1">{"GTI monthly IS",#N/A,FALSE,"gti";#N/A,#N/A,FALSE,"gti"}</definedName>
    <definedName name="NNN" hidden="1">{"GTI monthly IS",#N/A,FALSE,"gti";#N/A,#N/A,FALSE,"gti"}</definedName>
    <definedName name="o" hidden="1">#REF!</definedName>
    <definedName name="okay" localSheetId="1" hidden="1">{"Olk by Qtr Full",#N/A,FALSE,"Tot PalmPalm";"Olk by Qtr Full",#N/A,FALSE,"Tot Device";"Olk by Qtr Full",#N/A,FALSE,"Platform";"Olk by Qtr Full",#N/A,FALSE,"Palm.Net";"Olk by Qtr Full",#N/A,FALSE,"Elim"}</definedName>
    <definedName name="okay" hidden="1">{"Olk by Qtr Full",#N/A,FALSE,"Tot PalmPalm";"Olk by Qtr Full",#N/A,FALSE,"Tot Device";"Olk by Qtr Full",#N/A,FALSE,"Platform";"Olk by Qtr Full",#N/A,FALSE,"Palm.Net";"Olk by Qtr Full",#N/A,FALSE,"Elim"}</definedName>
    <definedName name="ownership" localSheetId="1" hidden="1">{#N/A,#N/A,FALSE,"Trading-Mult ";#N/A,#N/A,FALSE,"Trading-Cap";#N/A,#N/A,FALSE,"Trading-Inc";#N/A,#N/A,FALSE,"Cash Flow";#N/A,#N/A,FALSE,"M&amp;A info"}</definedName>
    <definedName name="ownership" hidden="1">{#N/A,#N/A,FALSE,"Trading-Mult ";#N/A,#N/A,FALSE,"Trading-Cap";#N/A,#N/A,FALSE,"Trading-Inc";#N/A,#N/A,FALSE,"Cash Flow";#N/A,#N/A,FALSE,"M&amp;A info"}</definedName>
    <definedName name="p" hidden="1">#REF!</definedName>
    <definedName name="PFD">#REF!</definedName>
    <definedName name="PREV" localSheetId="1" hidden="1">{"GTI monthly IS",#N/A,FALSE,"gti";#N/A,#N/A,FALSE,"gti"}</definedName>
    <definedName name="PREV" hidden="1">{"GTI monthly IS",#N/A,FALSE,"gti";#N/A,#N/A,FALSE,"gti"}</definedName>
    <definedName name="QQQ" localSheetId="1" hidden="1">{#N/A,#N/A,FALSE,"UNIT";#N/A,#N/A,FALSE,"UNIT";#N/A,#N/A,FALSE,"계정"}</definedName>
    <definedName name="QQQ" hidden="1">{#N/A,#N/A,FALSE,"UNIT";#N/A,#N/A,FALSE,"UNIT";#N/A,#N/A,FALSE,"계정"}</definedName>
    <definedName name="ram" localSheetId="1" hidden="1">{"Fcst by Qtr Full",#N/A,FALSE,"Tot PalmPalm";"Fcst by Qtr Full",#N/A,FALSE,"Tot Device";"Fcst by Qtr Full",#N/A,FALSE,"Platform";"Fcst by Qtr Full",#N/A,FALSE,"Palm.Net";"Fcst by Qtr Full",#N/A,FALSE,"Elim"}</definedName>
    <definedName name="ram" hidden="1">{"Fcst by Qtr Full",#N/A,FALSE,"Tot PalmPalm";"Fcst by Qtr Full",#N/A,FALSE,"Tot Device";"Fcst by Qtr Full",#N/A,FALSE,"Platform";"Fcst by Qtr Full",#N/A,FALSE,"Palm.Net";"Fcst by Qtr Full",#N/A,FALSE,"Elim"}</definedName>
    <definedName name="reear" localSheetId="1" hidden="1">{#N/A,#N/A,FALSE,"Sheet1"}</definedName>
    <definedName name="reear" hidden="1">{#N/A,#N/A,FALSE,"Sheet1"}</definedName>
    <definedName name="Results" localSheetId="1" hidden="1">{"FCB_ALL",#N/A,FALSE,"FCB"}</definedName>
    <definedName name="Results" hidden="1">{"FCB_ALL",#N/A,FALSE,"FCB"}</definedName>
    <definedName name="resultscomp" localSheetId="1" hidden="1">{"FCB_ALL",#N/A,FALSE,"FCB"}</definedName>
    <definedName name="resultscomp" hidden="1">{"FCB_ALL",#N/A,FALSE,"FCB"}</definedName>
    <definedName name="Revenue_Scenario">[12]Summary!#REF!</definedName>
    <definedName name="rob" localSheetId="1" hidden="1">{"GLI-Income Statement",#N/A,FALSE,"gli";"GLI - Balance Sheet Wksht",#N/A,FALSE,"gli";"GLI-Cash Flow",#N/A,FALSE,"gli";"GLI Qtrly Stats",#N/A,FALSE,"gli"}</definedName>
    <definedName name="rob" hidden="1">{"GLI-Income Statement",#N/A,FALSE,"gli";"GLI - Balance Sheet Wksht",#N/A,FALSE,"gli";"GLI-Cash Flow",#N/A,FALSE,"gli";"GLI Qtrly Stats",#N/A,FALSE,"gli"}</definedName>
    <definedName name="RRR" localSheetId="1" hidden="1">{#N/A,#N/A,FALSE,"UNIT";#N/A,#N/A,FALSE,"UNIT";#N/A,#N/A,FALSE,"계정"}</definedName>
    <definedName name="RRR" hidden="1">{#N/A,#N/A,FALSE,"UNIT";#N/A,#N/A,FALSE,"UNIT";#N/A,#N/A,FALSE,"계정"}</definedName>
    <definedName name="russ" localSheetId="1" hidden="1">{"'Inventory &amp; Anal-Cur Wkbk'!$A$7:$AP$71"}</definedName>
    <definedName name="russ" hidden="1">{"'Inventory &amp; Anal-Cur Wkbk'!$A$7:$AP$71"}</definedName>
    <definedName name="SalesCategory">[21]APAC_cat_sub_part!$Z$7:$Z$10</definedName>
    <definedName name="same" hidden="1">'[1]SUMMARY - R$'!#REF!</definedName>
    <definedName name="sami" hidden="1">'[1]SUMMARY - R$'!$A$9:$O$34</definedName>
    <definedName name="sd" localSheetId="1" hidden="1">{#N/A,#N/A,FALSE,"Sheet1"}</definedName>
    <definedName name="sd" hidden="1">{#N/A,#N/A,FALSE,"Sheet1"}</definedName>
    <definedName name="sdafsdfzSDfasdf" localSheetId="1" hidden="1">{#N/A,#N/A,FALSE,"Sheet1"}</definedName>
    <definedName name="sdafsdfzSDfasdf" hidden="1">{#N/A,#N/A,FALSE,"Sheet1"}</definedName>
    <definedName name="SDX" localSheetId="1" hidden="1">{#N/A,#N/A,FALSE,"UNIT";#N/A,#N/A,FALSE,"UNIT";#N/A,#N/A,FALSE,"계정"}</definedName>
    <definedName name="SDX" hidden="1">{#N/A,#N/A,FALSE,"UNIT";#N/A,#N/A,FALSE,"UNIT";#N/A,#N/A,FALSE,"계정"}</definedName>
    <definedName name="SEPTDB" hidden="1">#REF!</definedName>
    <definedName name="SFSDF" localSheetId="1" hidden="1">{#N/A,#N/A,FALSE,"UNIT";#N/A,#N/A,FALSE,"UNIT";#N/A,#N/A,FALSE,"계정"}</definedName>
    <definedName name="SFSDF" hidden="1">{#N/A,#N/A,FALSE,"UNIT";#N/A,#N/A,FALSE,"UNIT";#N/A,#N/A,FALSE,"계정"}</definedName>
    <definedName name="short" hidden="1">'[22]TOP 10 CUST (L)'!#REF!</definedName>
    <definedName name="ss" localSheetId="1" hidden="1">{"GTI monthly IS",#N/A,FALSE,"gti";#N/A,#N/A,FALSE,"gti"}</definedName>
    <definedName name="ss" hidden="1">{"GTI monthly IS",#N/A,FALSE,"gti";#N/A,#N/A,FALSE,"gti"}</definedName>
    <definedName name="strange" localSheetId="1" hidden="1">{#N/A,#N/A,FALSE,"Sheet1"}</definedName>
    <definedName name="strange" hidden="1">{#N/A,#N/A,FALSE,"Sheet1"}</definedName>
    <definedName name="strange\" localSheetId="1" hidden="1">{#N/A,#N/A,FALSE,"Sheet1"}</definedName>
    <definedName name="strange\" hidden="1">{#N/A,#N/A,FALSE,"Sheet1"}</definedName>
    <definedName name="strange2" localSheetId="1" hidden="1">{#N/A,#N/A,FALSE,"Sheet1"}</definedName>
    <definedName name="strange2" hidden="1">{#N/A,#N/A,FALSE,"Sheet1"}</definedName>
    <definedName name="such" localSheetId="1" hidden="1">{"FCB_ALL",#N/A,FALSE,"FCB"}</definedName>
    <definedName name="such" hidden="1">{"FCB_ALL",#N/A,FALSE,"FCB"}</definedName>
    <definedName name="sucker" localSheetId="1" hidden="1">{#N/A,#N/A,FALSE,"Sheet1"}</definedName>
    <definedName name="sucker" hidden="1">{#N/A,#N/A,FALSE,"Sheet1"}</definedName>
    <definedName name="sucker2" localSheetId="1" hidden="1">{#N/A,#N/A,FALSE,"Sheet1"}</definedName>
    <definedName name="sucker2" hidden="1">{#N/A,#N/A,FALSE,"Sheet1"}</definedName>
    <definedName name="t" hidden="1">#REF!</definedName>
    <definedName name="Tax_Rate">[12]Summary!$S$12</definedName>
    <definedName name="tradcomp" localSheetId="1" hidden="1">{#N/A,#N/A,FALSE,"Trading-Mult ";#N/A,#N/A,FALSE,"Trading-Cap";#N/A,#N/A,FALSE,"Trading-Inc";#N/A,#N/A,FALSE,"Cash Flow";#N/A,#N/A,FALSE,"M&amp;A info"}</definedName>
    <definedName name="tradcomp" hidden="1">{#N/A,#N/A,FALSE,"Trading-Mult ";#N/A,#N/A,FALSE,"Trading-Cap";#N/A,#N/A,FALSE,"Trading-Inc";#N/A,#N/A,FALSE,"Cash Flow";#N/A,#N/A,FALSE,"M&amp;A info"}</definedName>
    <definedName name="tradcompar" localSheetId="1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ingcompar" localSheetId="1" hidden="1">{#N/A,#N/A,FALSE,"Trading-Mult ";#N/A,#N/A,FALSE,"Trading-Cap";#N/A,#N/A,FALSE,"Trading-Inc";#N/A,#N/A,FALSE,"Cash Flow";#N/A,#N/A,FALSE,"M&amp;A info"}</definedName>
    <definedName name="tradingcompar" hidden="1">{#N/A,#N/A,FALSE,"Trading-Mult ";#N/A,#N/A,FALSE,"Trading-Cap";#N/A,#N/A,FALSE,"Trading-Inc";#N/A,#N/A,FALSE,"Cash Flow";#N/A,#N/A,FALSE,"M&amp;A info"}</definedName>
    <definedName name="TTTT" localSheetId="1" hidden="1">{#N/A,#N/A,FALSE,"UNIT";#N/A,#N/A,FALSE,"UNIT";#N/A,#N/A,FALSE,"계정"}</definedName>
    <definedName name="TTTT" hidden="1">{#N/A,#N/A,FALSE,"UNIT";#N/A,#N/A,FALSE,"UNIT";#N/A,#N/A,FALSE,"계정"}</definedName>
    <definedName name="u" hidden="1">#REF!</definedName>
    <definedName name="UNITS">[23]Checklist!$K$2</definedName>
    <definedName name="UP" localSheetId="1" hidden="1">{"'Inventory &amp; Anal-Cur Wkbk'!$A$7:$AP$71"}</definedName>
    <definedName name="UP" hidden="1">{"'Inventory &amp; Anal-Cur Wkbk'!$A$7:$AP$71"}</definedName>
    <definedName name="Variance" localSheetId="1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Variance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ew" localSheetId="1" hidden="1">{#N/A,#N/A,FALSE,"Sheet1"}</definedName>
    <definedName name="wew" hidden="1">{#N/A,#N/A,FALSE,"Sheet1"}</definedName>
    <definedName name="wewewe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ewewe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QE" localSheetId="1" hidden="1">{#N/A,#N/A,FALSE,"UNIT";#N/A,#N/A,FALSE,"UNIT";#N/A,#N/A,FALSE,"계정"}</definedName>
    <definedName name="WQE" hidden="1">{#N/A,#N/A,FALSE,"UNIT";#N/A,#N/A,FALSE,"UNIT";#N/A,#N/A,FALSE,"계정"}</definedName>
    <definedName name="wr" localSheetId="1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" localSheetId="1" hidden="1">{#N/A,#N/A,FALSE,"Sheet1"}</definedName>
    <definedName name="wrn" hidden="1">{#N/A,#N/A,FALSE,"Sheet1"}</definedName>
    <definedName name="wrn.10_Int._.Asset._.Amort." localSheetId="1" hidden="1">{"Intangible Asset Amort 5 Year",#N/A,TRUE,"Section covers";"Intangible asset amort by Month",#N/A,TRUE,"Section covers"}</definedName>
    <definedName name="wrn.10_Int._.Asset._.Amort." hidden="1">{"Intangible Asset Amort 5 Year",#N/A,TRUE,"Section covers";"Intangible asset amort by Month",#N/A,TRUE,"Section covers"}</definedName>
    <definedName name="wrn.11_AR._.Activity." localSheetId="1" hidden="1">{"Accounts Receivable 5 Years",#N/A,TRUE,"Section covers";"Accounts Receivable by Month",#N/A,TRUE,"Section covers"}</definedName>
    <definedName name="wrn.11_AR._.Activity." hidden="1">{"Accounts Receivable 5 Years",#N/A,TRUE,"Section covers";"Accounts Receivable by Month",#N/A,TRUE,"Section covers"}</definedName>
    <definedName name="wrn.11_Inventory." localSheetId="1" hidden="1">{"Inventory By Year",#N/A,TRUE,"Inventory";"Inventory By Month",#N/A,TRUE,"Inventory"}</definedName>
    <definedName name="wrn.11_Inventory." hidden="1">{"Inventory By Year",#N/A,TRUE,"Inventory";"Inventory By Month",#N/A,TRUE,"Inventory"}</definedName>
    <definedName name="wrn.1130trds." localSheetId="1" hidden="1">{#N/A,#N/A,FALSE,"RECEIVABLES";#N/A,#N/A,FALSE,"TRADE RECEIVABLES";#N/A,#N/A,FALSE,"COLLECTION DAYS";#N/A,#N/A,FALSE,"PRODUCTION INVENTORY";#N/A,#N/A,FALSE,"PITO";#N/A,#N/A,FALSE,"NOA"}</definedName>
    <definedName name="wrn.1130trds." hidden="1">{#N/A,#N/A,FALSE,"RECEIVABLES";#N/A,#N/A,FALSE,"TRADE RECEIVABLES";#N/A,#N/A,FALSE,"COLLECTION DAYS";#N/A,#N/A,FALSE,"PRODUCTION INVENTORY";#N/A,#N/A,FALSE,"PITO";#N/A,#N/A,FALSE,"NOA"}</definedName>
    <definedName name="wrn.13_AP." localSheetId="1" hidden="1">{"Accounts Payable 5 Years",#N/A,TRUE,"Section covers";"Accounts Payable by Month",#N/A,TRUE,"Section covers"}</definedName>
    <definedName name="wrn.13_AP." hidden="1">{"Accounts Payable 5 Years",#N/A,TRUE,"Section covers";"Accounts Payable by Month",#N/A,TRUE,"Section covers"}</definedName>
    <definedName name="wrn.14_AP." localSheetId="1" hidden="1">{"Accounts Payable 5 Years",#N/A,TRUE,"Section covers";"Accounts Payable by Month",#N/A,TRUE,"Section covers"}</definedName>
    <definedName name="wrn.14_AP." hidden="1">{"Accounts Payable 5 Years",#N/A,TRUE,"Section covers";"Accounts Payable by Month",#N/A,TRUE,"Section covers"}</definedName>
    <definedName name="wrn.14_Non._.recurring." localSheetId="1" hidden="1">{"Non-recurring 5 Years",#N/A,TRUE,"Section covers";"Non-recurring By Month",#N/A,TRUE,"Section covers"}</definedName>
    <definedName name="wrn.14_Non._.recurring." hidden="1">{"Non-recurring 5 Years",#N/A,TRUE,"Section covers";"Non-recurring By Month",#N/A,TRUE,"Section covers"}</definedName>
    <definedName name="wrn.15_Fixed._.Asset." localSheetId="1" hidden="1">{"FixedAssetsGross 5 Years",#N/A,TRUE,"Section covers";"FixAssetsGross By Month",#N/A,TRUE,"Section covers";"FixAssetsAccumDep 5 Years",#N/A,TRUE,"Section covers";"FixAssetsAccumDep By Month",#N/A,TRUE,"Section covers"}</definedName>
    <definedName name="wrn.15_Fixed._.Asset." hidden="1">{"FixedAssetsGross 5 Years",#N/A,TRUE,"Section covers";"FixAssetsGross By Month",#N/A,TRUE,"Section covers";"FixAssetsAccumDep 5 Years",#N/A,TRUE,"Section covers";"FixAssetsAccumDep By Month",#N/A,TRUE,"Section covers"}</definedName>
    <definedName name="wrn.16_Sig._.Ass." localSheetId="1" hidden="1">{"Sig Ass",#N/A,TRUE,"Assumptions";"Ass By Year",#N/A,TRUE,"Assumptions";"Ass By Month",#N/A,TRUE,"Assumptions"}</definedName>
    <definedName name="wrn.16_Sig._.Ass." hidden="1">{"Sig Ass",#N/A,TRUE,"Assumptions";"Ass By Year",#N/A,TRUE,"Assumptions";"Ass By Month",#N/A,TRUE,"Assumptions"}</definedName>
    <definedName name="wrn.2_BAL._.SHEETS." localSheetId="1" hidden="1">{"Balance Sheet 5 Years",#N/A,TRUE,"Cover";"Balance Sheet By Month",#N/A,TRUE,"Cover"}</definedName>
    <definedName name="wrn.2_BAL._.SHEETS." hidden="1">{"Balance Sheet 5 Years",#N/A,TRUE,"Cover";"Balance Sheet By Month",#N/A,TRUE,"Cover"}</definedName>
    <definedName name="wrn.3_INC._.ST." localSheetId="1" hidden="1">{"Smither w NOL 5 Year",#N/A,TRUE,"Smither Rollup";"Smither Rollup By Month",#N/A,TRUE,"Smither Rollup"}</definedName>
    <definedName name="wrn.3_INC._.ST." hidden="1">{"Smither w NOL 5 Year",#N/A,TRUE,"Smither Rollup";"Smither Rollup By Month",#N/A,TRUE,"Smither Rollup"}</definedName>
    <definedName name="wrn.4_SCF." localSheetId="1" hidden="1">{"Cash Flow 5 Year",#N/A,TRUE,"Balance Sheet";"Cash Flow By Month",#N/A,TRUE,"Balance Sheet"}</definedName>
    <definedName name="wrn.4_SCF." hidden="1">{"Cash Flow 5 Year",#N/A,TRUE,"Balance Sheet";"Cash Flow By Month",#N/A,TRUE,"Balance Sheet"}</definedName>
    <definedName name="wrn.5월실적." localSheetId="1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5월실적.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6월실적." localSheetId="1" hidden="1">{#N/A,#N/A,FALSE,"보고목차";#N/A,#N/A,FALSE,"1)서비스접수";#N/A,#N/A,FALSE,"2)상담";#N/A,#N/A,FALSE,"2.월별접수추이현황"}</definedName>
    <definedName name="wrn.6월실적." hidden="1">{#N/A,#N/A,FALSE,"보고목차";#N/A,#N/A,FALSE,"1)서비스접수";#N/A,#N/A,FALSE,"2)상담";#N/A,#N/A,FALSE,"2.월별접수추이현황"}</definedName>
    <definedName name="wrn.7_Corporate._.OH." localSheetId="1" hidden="1">{"Corp OH 5 Years",#N/A,TRUE,"Historical Corp. OH";"Corp OH By Month",#N/A,TRUE,"Historical Corp. OH";"Discret Exp 5 Years",#N/A,TRUE,"Section covers";"Discret Exp OH By Month",#N/A,TRUE,"Section covers"}</definedName>
    <definedName name="wrn.7_Corporate._.OH." hidden="1">{"Corp OH 5 Years",#N/A,TRUE,"Historical Corp. OH";"Corp OH By Month",#N/A,TRUE,"Historical Corp. OH";"Discret Exp 5 Years",#N/A,TRUE,"Section covers";"Discret Exp OH By Month",#N/A,TRUE,"Section covers"}</definedName>
    <definedName name="wrn.7a_Manning._.Schedule." localSheetId="1" hidden="1">{"Manning sched 5 Years",#N/A,TRUE,"Cover";"Manning sched. By Month",#N/A,TRUE,"Cover"}</definedName>
    <definedName name="wrn.7a_Manning._.Schedule." hidden="1">{"Manning sched 5 Years",#N/A,TRUE,"Cover";"Manning sched. By Month",#N/A,TRUE,"Cover"}</definedName>
    <definedName name="wrn.9601실적." localSheetId="1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9601실적.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aa." localSheetId="1" hidden="1">{#N/A,#N/A,FALSE,"UNIT";#N/A,#N/A,FALSE,"UNIT";#N/A,#N/A,FALSE,"계정"}</definedName>
    <definedName name="wrn.aa." hidden="1">{#N/A,#N/A,FALSE,"UNIT";#N/A,#N/A,FALSE,"UNIT";#N/A,#N/A,FALSE,"계정"}</definedName>
    <definedName name="wrn.ACI." localSheetId="1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CI.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dj95." localSheetId="1" hidden="1">{"adj95mult",#N/A,FALSE,"COMPCO";"adj95est",#N/A,FALSE,"COMPCO"}</definedName>
    <definedName name="wrn.adj95." hidden="1">{"adj95mult",#N/A,FALSE,"COMPCO";"adj95est",#N/A,FALSE,"COMPCO"}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1" hidden="1">{"Matrix",#N/A,FALSE,"ACQMTRX";"Fees",#N/A,FALSE,"ACQMTRX"}</definedName>
    <definedName name="wrn.All." hidden="1">{"Matrix",#N/A,FALSE,"ACQMTRX";"Fees",#N/A,FALSE,"ACQMTRX"}</definedName>
    <definedName name="wrn.All_Models." localSheetId="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NAL._.DEBT." localSheetId="1" hidden="1">{"ANAL DEBT 5 YEAR",#N/A,TRUE,"5year_monthly amort detail";"ANAL DEBT",#N/A,TRUE,"5year_monthly amort detail"}</definedName>
    <definedName name="wrn.ANAL._.DEBT." hidden="1">{"ANAL DEBT 5 YEAR",#N/A,TRUE,"5year_monthly amort detail";"ANAL DEBT",#N/A,TRUE,"5year_monthly amort detail"}</definedName>
    <definedName name="wrn.Asia." localSheetId="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localSheetId="1" hidden="1">{#N/A,#N/A,FALSE,"Sheet1"}</definedName>
    <definedName name="wrn.Auto._.Comp." hidden="1">{#N/A,#N/A,FALSE,"Sheet1"}</definedName>
    <definedName name="wrn.Auto._.Comp2." localSheetId="1" hidden="1">{#N/A,#N/A,FALSE,"Sheet1"}</definedName>
    <definedName name="wrn.Auto._.Comp2." hidden="1">{#N/A,#N/A,FALSE,"Sheet1"}</definedName>
    <definedName name="wrn.Base._.WLC." localSheetId="1" hidden="1">{"Cash Flow",#N/A,FALSE,"Base";"Pro Forma",#N/A,FALSE,"Base";"Invest Sch",#N/A,FALSE,"Base"}</definedName>
    <definedName name="wrn.Base._.WLC." hidden="1">{"Cash Flow",#N/A,FALSE,"Base";"Pro Forma",#N/A,FALSE,"Base";"Invest Sch",#N/A,FALSE,"Base"}</definedName>
    <definedName name="wrn.belknap._.package." localSheetId="1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localSheetId="1" hidden="1">{#N/A,#N/A,TRUE,"income statement";#N/A,#N/A,TRUE,"balance sheet";#N/A,#N/A,TRUE,"cash flow";#N/A,#N/A,TRUE,"borrowing base";#N/A,#N/A,TRUE,"sales summary"}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localSheetId="1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ash2." localSheetId="1" hidden="1">{#N/A,#N/A,FALSE,"KGFORE94"}</definedName>
    <definedName name="wrn.cash2." hidden="1">{#N/A,#N/A,FALSE,"KGFORE94"}</definedName>
    <definedName name="wrn.CFTRENDS." localSheetId="1" hidden="1">{#N/A,#N/A,FALSE,"OMM III";#N/A,#N/A,FALSE,"1995 PLAN";#N/A,#N/A,FALSE,"1995 TARGET";#N/A,#N/A,FALSE,"1995 ADJUSTED"}</definedName>
    <definedName name="wrn.CFTRENDS." hidden="1">{#N/A,#N/A,FALSE,"OMM III";#N/A,#N/A,FALSE,"1995 PLAN";#N/A,#N/A,FALSE,"1995 TARGET";#N/A,#N/A,FALSE,"1995 ADJUSTED"}</definedName>
    <definedName name="wrn.CLAIM율." localSheetId="1" hidden="1">{#N/A,#N/A,FALSE,"빌딩claim율";#N/A,#N/A,FALSE,"전력CLAIM율";#N/A,#N/A,FALSE,"SVC산업CLAIM"}</definedName>
    <definedName name="wrn.CLAIM율." hidden="1">{#N/A,#N/A,FALSE,"빌딩claim율";#N/A,#N/A,FALSE,"전력CLAIM율";#N/A,#N/A,FALSE,"SVC산업CLAIM"}</definedName>
    <definedName name="wrn.compco." localSheetId="1" hidden="1">{"page1",#N/A,FALSE,"BHCOMPC5";"page2",#N/A,FALSE,"BHCOMPC5";"page3",#N/A,FALSE,"BHCOMPC5";"page4",#N/A,FALSE,"BHCOMPC5"}</definedName>
    <definedName name="wrn.compco." hidden="1">{"page1",#N/A,FALSE,"BHCOMPC5";"page2",#N/A,FALSE,"BHCOMPC5";"page3",#N/A,FALSE,"BHCOMPC5";"page4",#N/A,FALSE,"BHCOMPC5"}</definedName>
    <definedName name="wrn.Consolidating." localSheetId="1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nsolidating.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ver." localSheetId="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ata._.letters." localSheetId="1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ata._.letters.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CF." localSheetId="1" hidden="1">{"DCF1",#N/A,FALSE,"SIERRA DCF";"MATRIX1",#N/A,FALSE,"SIERRA DCF"}</definedName>
    <definedName name="wrn.DCF." hidden="1">{"DCF1",#N/A,FALSE,"SIERRA DCF";"MATRIX1",#N/A,FALSE,"SIERRA DCF"}</definedName>
    <definedName name="wrn.Economic._.Value._.Added._.Analysis." localSheetId="1" hidden="1">{"EVA",#N/A,FALSE,"EVA";"WACC",#N/A,FALSE,"WACC"}</definedName>
    <definedName name="wrn.Economic._.Value._.Added._.Analysis." hidden="1">{"EVA",#N/A,FALSE,"EVA";"WACC",#N/A,FALSE,"WACC"}</definedName>
    <definedName name="wrn.Entire._.WLC." localSheetId="1" hidden="1">{"Inc St Hist",#N/A,FALSE,"Hopkinsville";"WC Hist",#N/A,FALSE,"Hopkinsville";"Invest Sch",#N/A,FALSE,"Hopkinsville";"Pro Forma",#N/A,FALSE,"Hopkinsville";"Cash Flow",#N/A,FALSE,"Hopkinsville"}</definedName>
    <definedName name="wrn.Entire._.WLC." hidden="1">{"Inc St Hist",#N/A,FALSE,"Hopkinsville";"WC Hist",#N/A,FALSE,"Hopkinsville";"Invest Sch",#N/A,FALSE,"Hopkinsville";"Pro Forma",#N/A,FALSE,"Hopkinsville";"Cash Flow",#N/A,FALSE,"Hopkinsville"}</definedName>
    <definedName name="wrn.Europe." localSheetId="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hibit._.B." localSheetId="1" hidden="1">{"Exhibit B.1",#N/A,FALSE,"Exh B.1,2,3";"Exhibit B.2",#N/A,FALSE,"Exh B.1,2,3";"Exhibit B.3",#N/A,FALSE,"Exh B.1,2,3"}</definedName>
    <definedName name="wrn.Exhibit._.B." hidden="1">{"Exhibit B.1",#N/A,FALSE,"Exh B.1,2,3";"Exhibit B.2",#N/A,FALSE,"Exh B.1,2,3";"Exhibit B.3",#N/A,FALSE,"Exh B.1,2,3"}</definedName>
    <definedName name="wrn.FB" localSheetId="1" hidden="1">{"FCB_ALL",#N/A,FALSE,"FCB"}</definedName>
    <definedName name="wrn.FB" hidden="1">{"FCB_ALL",#N/A,FALSE,"FCB"}</definedName>
    <definedName name="wrn.FCB." localSheetId="1" hidden="1">{"FCB_ALL",#N/A,FALSE,"FCB"}</definedName>
    <definedName name="wrn.FCB." hidden="1">{"FCB_ALL",#N/A,FALSE,"FCB"}</definedName>
    <definedName name="wrn.Fcst._.by._.Mon." localSheetId="1" hidden="1">{"Fcst by Mon Full",#N/A,FALSE,"Tot PalmPalm";"Fcst by Mon Full",#N/A,FALSE,"Tot Device";"Fcst by Mon Full",#N/A,FALSE,"Platform";"Fcst by Mon Full",#N/A,FALSE,"Palm.Net";"Fcst by Mon Full",#N/A,FALSE,"Elim"}</definedName>
    <definedName name="wrn.Fcst._.by._.Mon." hidden="1">{"Fcst by Mon Full",#N/A,FALSE,"Tot PalmPalm";"Fcst by Mon Full",#N/A,FALSE,"Tot Device";"Fcst by Mon Full",#N/A,FALSE,"Platform";"Fcst by Mon Full",#N/A,FALSE,"Palm.Net";"Fcst by Mon Full",#N/A,FALSE,"Elim"}</definedName>
    <definedName name="wrn.Fcst._.by._.Qtr." localSheetId="1" hidden="1">{"Fcst by Qtr Full",#N/A,FALSE,"Tot PalmPalm";"Fcst by Qtr Full",#N/A,FALSE,"Tot Device";"Fcst by Qtr Full",#N/A,FALSE,"Platform";"Fcst by Qtr Full",#N/A,FALSE,"Palm.Net";"Fcst by Qtr Full",#N/A,FALSE,"Elim"}</definedName>
    <definedName name="wrn.Fcst._.by._.Qtr." hidden="1">{"Fcst by Qtr Full",#N/A,FALSE,"Tot PalmPalm";"Fcst by Qtr Full",#N/A,FALSE,"Tot Device";"Fcst by Qtr Full",#N/A,FALSE,"Platform";"Fcst by Qtr Full",#N/A,FALSE,"Palm.Net";"Fcst by Qtr Full",#N/A,FALSE,"Elim"}</definedName>
    <definedName name="wrn.FINANCIAL._.FORECAST.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._.FORECAST.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s._.YTD." localSheetId="1" hidden="1">{"YTD",#N/A,FALSE,"Consolidated"}</definedName>
    <definedName name="wrn.Financials._.YTD." hidden="1">{"YTD",#N/A,FALSE,"Consolidated"}</definedName>
    <definedName name="wrn.Flash." localSheetId="1" hidden="1">{#N/A,#N/A,FALSE,"JKFLASH2";#N/A,#N/A,FALSE,"Page 4";#N/A,#N/A,FALSE,"page 3"}</definedName>
    <definedName name="wrn.Flash." hidden="1">{#N/A,#N/A,FALSE,"JKFLASH2";#N/A,#N/A,FALSE,"Page 4";#N/A,#N/A,FALSE,"page 3"}</definedName>
    <definedName name="wrn.Full._.Model." localSheetId="1" hidden="1">{#N/A,#N/A,TRUE,"Cover sheet";#N/A,#N/A,TRUE,"DCF analysis";#N/A,#N/A,TRUE,"WACC calculation"}</definedName>
    <definedName name="wrn.Full._.Model." hidden="1">{#N/A,#N/A,TRUE,"Cover sheet";#N/A,#N/A,TRUE,"DCF analysis";#N/A,#N/A,TRUE,"WACC calculation"}</definedName>
    <definedName name="wrn.gti._.qtrly._.stats." localSheetId="1" hidden="1">{"GTI monthly IS",#N/A,FALSE,"gti";#N/A,#N/A,FALSE,"gti"}</definedName>
    <definedName name="wrn.gti._.qtrly._.stats." hidden="1">{"GTI monthly IS",#N/A,FALSE,"gti";#N/A,#N/A,FALSE,"gti"}</definedName>
    <definedName name="wrn.gti._.qtrly._.stats.2" localSheetId="1" hidden="1">{"GTI monthly IS",#N/A,FALSE,"gti";#N/A,#N/A,FALSE,"gti"}</definedName>
    <definedName name="wrn.gti._.qtrly._.stats.2" hidden="1">{"GTI monthly IS",#N/A,FALSE,"gti";#N/A,#N/A,FALSE,"gti"}</definedName>
    <definedName name="wrn.gti._qrtly._.stats.2" localSheetId="1" hidden="1">{"GTI monthly IS",#N/A,FALSE,"gti";#N/A,#N/A,FALSE,"gti"}</definedName>
    <definedName name="wrn.gti._qrtly._.stats.2" hidden="1">{"GTI monthly IS",#N/A,FALSE,"gti";#N/A,#N/A,FALSE,"gti"}</definedName>
    <definedName name="wrn.INCOME." localSheetId="1" hidden="1">{"INCOME",#N/A,FALSE,"KGFORE94";"cash2",#N/A,FALSE,"KGFORE94"}</definedName>
    <definedName name="wrn.INCOME." hidden="1">{"INCOME",#N/A,FALSE,"KGFORE94";"cash2",#N/A,FALSE,"KGFORE94"}</definedName>
    <definedName name="wrn.Incre._.WLC." localSheetId="1" hidden="1">{"INC CASH FLOW",#N/A,FALSE,"Incremental";"Pro Forma",#N/A,FALSE,"Incremental";"Invest Sch",#N/A,FALSE,"Incremental";"INC CASH FLOW",#N/A,FALSE,"Incremental"}</definedName>
    <definedName name="wrn.Incre._.WLC." hidden="1">{"INC CASH FLOW",#N/A,FALSE,"Incremental";"Pro Forma",#N/A,FALSE,"Incremental";"Invest Sch",#N/A,FALSE,"Incremental";"INC CASH FLOW",#N/A,FALSE,"Incremental"}</definedName>
    <definedName name="wrn.LDM." localSheetId="1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DM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M._.Gear." localSheetId="1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LM._.Gear.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merge." localSheetId="1" hidden="1">{#N/A,#N/A,FALSE,"IPO";#N/A,#N/A,FALSE,"DCF";#N/A,#N/A,FALSE,"LBO";#N/A,#N/A,FALSE,"MULT_VAL";#N/A,#N/A,FALSE,"Status Quo";#N/A,#N/A,FALSE,"Recap"}</definedName>
    <definedName name="wrn.merge." hidden="1">{#N/A,#N/A,FALSE,"IPO";#N/A,#N/A,FALSE,"DCF";#N/A,#N/A,FALSE,"LBO";#N/A,#N/A,FALSE,"MULT_VAL";#N/A,#N/A,FALSE,"Status Quo";#N/A,#N/A,FALSE,"Recap"}</definedName>
    <definedName name="wrn.MRA." localSheetId="1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MRA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offering." localSheetId="1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lk._.by._.Qtr." localSheetId="1" hidden="1">{"Olk by Qtr Full",#N/A,FALSE,"Tot PalmPalm";"Olk by Qtr Full",#N/A,FALSE,"Tot Device";"Olk by Qtr Full",#N/A,FALSE,"Platform";"Olk by Qtr Full",#N/A,FALSE,"Palm.Net";"Olk by Qtr Full",#N/A,FALSE,"Elim"}</definedName>
    <definedName name="wrn.Olk._.by._.Qtr." hidden="1">{"Olk by Qtr Full",#N/A,FALSE,"Tot PalmPalm";"Olk by Qtr Full",#N/A,FALSE,"Tot Device";"Olk by Qtr Full",#N/A,FALSE,"Platform";"Olk by Qtr Full",#N/A,FALSE,"Palm.Net";"Olk by Qtr Full",#N/A,FALSE,"Elim"}</definedName>
    <definedName name="wrn.Output." localSheetId="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ckage." localSheetId="1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ackage.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lacer._.Dome." localSheetId="1" hidden="1">{"Placer Dome Mines",#N/A,FALSE,"PDG";"Placer Dome Summary",#N/A,FALSE,"PDG"}</definedName>
    <definedName name="wrn.Placer._.Dome." hidden="1">{"Placer Dome Mines",#N/A,FALSE,"PDG";"Placer Dome Summary",#N/A,FALSE,"PDG"}</definedName>
    <definedName name="wrn.Presentation.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localSheetId="1" hidden="1">{#N/A,#N/A,FALSE,"Trading-Mult ";#N/A,#N/A,FALSE,"M&amp;A info"}</definedName>
    <definedName name="wrn.Print." hidden="1">{#N/A,#N/A,FALSE,"Trading-Mult ";#N/A,#N/A,FALSE,"M&amp;A info"}</definedName>
    <definedName name="wrn.Print._.all._.GLI._.Reports." localSheetId="1" hidden="1">{"GLI-Income Statement",#N/A,FALSE,"gli";"GLI - Balance Sheet Wksht",#N/A,FALSE,"gli";"GLI-Cash Flow",#N/A,FALSE,"gli";"GLI Qtrly Stats",#N/A,FALSE,"gli"}</definedName>
    <definedName name="wrn.Print._.all._.GLI._.Reports." hidden="1">{"GLI-Income Statement",#N/A,FALSE,"gli";"GLI - Balance Sheet Wksht",#N/A,FALSE,"gli";"GLI-Cash Flow",#N/A,FALSE,"gli";"GLI Qtrly Stats",#N/A,FALSE,"gli"}</definedName>
    <definedName name="wrn.Print._.all.GLI._.Reports.2" localSheetId="1" hidden="1">{"GLI-Income Statement",#N/A,FALSE,"gli";"GLI - Balance Sheet Wksht",#N/A,FALSE,"gli";"GLI-Cash Flow",#N/A,FALSE,"gli";"GLI Qtrly Stats",#N/A,FALSE,"gli"}</definedName>
    <definedName name="wrn.Print._.all.GLI._.Reports.2" hidden="1">{"GLI-Income Statement",#N/A,FALSE,"gli";"GLI - Balance Sheet Wksht",#N/A,FALSE,"gli";"GLI-Cash Flow",#N/A,FALSE,"gli";"GLI Qtrly Stats",#N/A,FALSE,"gli"}</definedName>
    <definedName name="wrn.Print._.all.GLI._.Reports.3" localSheetId="1" hidden="1">{"GLI-Income Statement",#N/A,FALSE,"gli";"GLI - Balance Sheet Wksht",#N/A,FALSE,"gli";"GLI-Cash Flow",#N/A,FALSE,"gli";"GLI Qtrly Stats",#N/A,FALSE,"gli"}</definedName>
    <definedName name="wrn.Print._.all.GLI._.Reports.3" hidden="1">{"GLI-Income Statement",#N/A,FALSE,"gli";"GLI - Balance Sheet Wksht",#N/A,FALSE,"gli";"GLI-Cash Flow",#N/A,FALSE,"gli";"GLI Qtrly Stats",#N/A,FALSE,"gli"}</definedName>
    <definedName name="wrn.print._.graphs." localSheetId="1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localSheetId="1" hidden="1">{"inputs raw data",#N/A,TRUE,"INPUT"}</definedName>
    <definedName name="wrn.print._.raw._.data._.entry." hidden="1">{"inputs raw data",#N/A,TRUE,"INPUT"}</definedName>
    <definedName name="wrn.print._.summary._.sheets." localSheetId="1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rn.PrintCap." localSheetId="1" hidden="1">{"page1",#N/A,FALSE,"Capital";"page2",#N/A,FALSE,"Capital";"page3",#N/A,FALSE,"Capital"}</definedName>
    <definedName name="wrn.PrintCap." hidden="1">{"page1",#N/A,FALSE,"Capital";"page2",#N/A,FALSE,"Capital";"page3",#N/A,FALSE,"Capital"}</definedName>
    <definedName name="wrn.QUARTERLY." localSheetId="1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QUARTERLY.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report1." localSheetId="1" hidden="1">{"view1",#N/A,FALSE,"Total"}</definedName>
    <definedName name="wrn.report1." hidden="1">{"view1",#N/A,FALSE,"Total"}</definedName>
    <definedName name="wrn.STAND_ALONE_BOTH." localSheetId="1" hidden="1">{"FCB_ALL",#N/A,FALSE,"FCB";"GREY_ALL",#N/A,FALSE,"GREY"}</definedName>
    <definedName name="wrn.STAND_ALONE_BOTH." hidden="1">{"FCB_ALL",#N/A,FALSE,"FCB";"GREY_ALL",#N/A,FALSE,"GREY"}</definedName>
    <definedName name="wrn.SUNRISE." localSheetId="1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test." localSheetId="1" hidden="1">{"test2",#N/A,TRUE,"Prices"}</definedName>
    <definedName name="wrn.test." hidden="1">{"test2",#N/A,TRUE,"Prices"}</definedName>
    <definedName name="wrn.TI._.Sum._.WLC." localSheetId="1" hidden="1">{"Invest Sch",#N/A,FALSE,"Base + Incremental";"TI CASH FLOW",#N/A,FALSE,"Base + Incremental";"Pro Forma",#N/A,FALSE,"Base + Incremental"}</definedName>
    <definedName name="wrn.TI._.Sum._.WLC." hidden="1">{"Invest Sch",#N/A,FALSE,"Base + Incremental";"TI CASH FLOW",#N/A,FALSE,"Base + Incremental";"Pro Forma",#N/A,FALSE,"Base + Incremental"}</definedName>
    <definedName name="wrn.TOTAL." localSheetId="1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OTAL.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URN._.OVER." localSheetId="1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TURN._.OVER.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WCTRNDS." localSheetId="1" hidden="1">{#N/A,#N/A,FALSE,"WC OMM III";#N/A,#N/A,FALSE,"WC 1995 PLAN";#N/A,#N/A,FALSE,"WC 1995 ADJUSTED"}</definedName>
    <definedName name="wrn.WCTRNDS." hidden="1">{#N/A,#N/A,FALSE,"WC OMM III";#N/A,#N/A,FALSE,"WC 1995 PLAN";#N/A,#N/A,FALSE,"WC 1995 ADJUSTED"}</definedName>
    <definedName name="wrn.zolfo._.package." localSheetId="1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vu.inputs._.raw._.data.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" localSheetId="1" hidden="1">{#N/A,#N/A,FALSE,"UNIT";#N/A,#N/A,FALSE,"UNIT";#N/A,#N/A,FALSE,"계정"}</definedName>
    <definedName name="WWW" hidden="1">{#N/A,#N/A,FALSE,"UNIT";#N/A,#N/A,FALSE,"UNIT";#N/A,#N/A,FALSE,"계정"}</definedName>
    <definedName name="WWWW" localSheetId="1" hidden="1">{#N/A,#N/A,FALSE,"UNIT";#N/A,#N/A,FALSE,"UNIT";#N/A,#N/A,FALSE,"계정"}</definedName>
    <definedName name="WWWW" hidden="1">{#N/A,#N/A,FALSE,"UNIT";#N/A,#N/A,FALSE,"UNIT";#N/A,#N/A,FALSE,"계정"}</definedName>
    <definedName name="xl_Px_InsertRowCellLocation">#REF!</definedName>
    <definedName name="xvczb" localSheetId="1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vczb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x" localSheetId="1" hidden="1">{#N/A,#N/A,FALSE,"Sheet1"}</definedName>
    <definedName name="xx" hidden="1">{#N/A,#N/A,FALSE,"Sheet1"}</definedName>
    <definedName name="xxxx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xxxx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y" hidden="1">#REF!</definedName>
    <definedName name="yy" localSheetId="1" hidden="1">{#N/A,#N/A,FALSE,"Sheet1"}</definedName>
    <definedName name="yy" hidden="1">{#N/A,#N/A,FALSE,"Sheet1"}</definedName>
    <definedName name="zer" hidden="1">#REF!</definedName>
    <definedName name="ㄱㄷ" localSheetId="1" hidden="1">{#N/A,#N/A,FALSE,"UNIT";#N/A,#N/A,FALSE,"UNIT";#N/A,#N/A,FALSE,"계정"}</definedName>
    <definedName name="ㄱㄷ" hidden="1">{#N/A,#N/A,FALSE,"UNIT";#N/A,#N/A,FALSE,"UNIT";#N/A,#N/A,FALSE,"계정"}</definedName>
    <definedName name="개나리" localSheetId="1" hidden="1">{#N/A,#N/A,FALSE,"UNIT";#N/A,#N/A,FALSE,"UNIT";#N/A,#N/A,FALSE,"계정"}</definedName>
    <definedName name="개나리" hidden="1">{#N/A,#N/A,FALSE,"UNIT";#N/A,#N/A,FALSE,"UNIT";#N/A,#N/A,FALSE,"계정"}</definedName>
    <definedName name="김석기" localSheetId="1" hidden="1">{#N/A,#N/A,FALSE,"UNIT";#N/A,#N/A,FALSE,"UNIT";#N/A,#N/A,FALSE,"계정"}</definedName>
    <definedName name="김석기" hidden="1">{#N/A,#N/A,FALSE,"UNIT";#N/A,#N/A,FALSE,"UNIT";#N/A,#N/A,FALSE,"계정"}</definedName>
    <definedName name="ㄴㄴㄴㄴ" localSheetId="1" hidden="1">{#N/A,#N/A,FALSE,"UNIT";#N/A,#N/A,FALSE,"UNIT";#N/A,#N/A,FALSE,"계정"}</definedName>
    <definedName name="ㄴㄴㄴㄴ" hidden="1">{#N/A,#N/A,FALSE,"UNIT";#N/A,#N/A,FALSE,"UNIT";#N/A,#N/A,FALSE,"계정"}</definedName>
    <definedName name="ㄴㄹㄴ" localSheetId="1" hidden="1">{#N/A,#N/A,FALSE,"UNIT";#N/A,#N/A,FALSE,"UNIT";#N/A,#N/A,FALSE,"계정"}</definedName>
    <definedName name="ㄴㄹㄴ" hidden="1">{#N/A,#N/A,FALSE,"UNIT";#N/A,#N/A,FALSE,"UNIT";#N/A,#N/A,FALSE,"계정"}</definedName>
    <definedName name="ㄴㄹㄴㅇ" localSheetId="1" hidden="1">{#N/A,#N/A,FALSE,"UNIT";#N/A,#N/A,FALSE,"UNIT";#N/A,#N/A,FALSE,"계정"}</definedName>
    <definedName name="ㄴㄹㄴㅇ" hidden="1">{#N/A,#N/A,FALSE,"UNIT";#N/A,#N/A,FALSE,"UNIT";#N/A,#N/A,FALSE,"계정"}</definedName>
    <definedName name="ㄴㄹㅇㄴ" localSheetId="1" hidden="1">{#N/A,#N/A,FALSE,"UNIT";#N/A,#N/A,FALSE,"UNIT";#N/A,#N/A,FALSE,"계정"}</definedName>
    <definedName name="ㄴㄹㅇㄴ" hidden="1">{#N/A,#N/A,FALSE,"UNIT";#N/A,#N/A,FALSE,"UNIT";#N/A,#N/A,FALSE,"계정"}</definedName>
    <definedName name="ㄴㄹㅈㄷ" localSheetId="1" hidden="1">{#N/A,#N/A,FALSE,"UNIT";#N/A,#N/A,FALSE,"UNIT";#N/A,#N/A,FALSE,"계정"}</definedName>
    <definedName name="ㄴㄹㅈㄷ" hidden="1">{#N/A,#N/A,FALSE,"UNIT";#N/A,#N/A,FALSE,"UNIT";#N/A,#N/A,FALSE,"계정"}</definedName>
    <definedName name="ㄴㅁㄴㅁㅁ" localSheetId="1" hidden="1">{#N/A,#N/A,FALSE,"UNIT";#N/A,#N/A,FALSE,"UNIT";#N/A,#N/A,FALSE,"계정"}</definedName>
    <definedName name="ㄴㅁㄴㅁㅁ" hidden="1">{#N/A,#N/A,FALSE,"UNIT";#N/A,#N/A,FALSE,"UNIT";#N/A,#N/A,FALSE,"계정"}</definedName>
    <definedName name="ㄴㅇㄹㄴㅇ" localSheetId="1" hidden="1">{#N/A,#N/A,FALSE,"UNIT";#N/A,#N/A,FALSE,"UNIT";#N/A,#N/A,FALSE,"계정"}</definedName>
    <definedName name="ㄴㅇㄹㄴㅇ" hidden="1">{#N/A,#N/A,FALSE,"UNIT";#N/A,#N/A,FALSE,"UNIT";#N/A,#N/A,FALSE,"계정"}</definedName>
    <definedName name="ㄴㅇㄹㄴㅇㄹ" localSheetId="1" hidden="1">{#N/A,#N/A,FALSE,"UNIT";#N/A,#N/A,FALSE,"UNIT";#N/A,#N/A,FALSE,"계정"}</definedName>
    <definedName name="ㄴㅇㄹㄴㅇㄹ" hidden="1">{#N/A,#N/A,FALSE,"UNIT";#N/A,#N/A,FALSE,"UNIT";#N/A,#N/A,FALSE,"계정"}</definedName>
    <definedName name="ㄷㄳ" localSheetId="1" hidden="1">{#N/A,#N/A,FALSE,"UNIT";#N/A,#N/A,FALSE,"UNIT";#N/A,#N/A,FALSE,"계정"}</definedName>
    <definedName name="ㄷㄳ" hidden="1">{#N/A,#N/A,FALSE,"UNIT";#N/A,#N/A,FALSE,"UNIT";#N/A,#N/A,FALSE,"계정"}</definedName>
    <definedName name="ㄷㅈㄱㅈㄷ" localSheetId="1" hidden="1">{#N/A,#N/A,FALSE,"UNIT";#N/A,#N/A,FALSE,"UNIT";#N/A,#N/A,FALSE,"계정"}</definedName>
    <definedName name="ㄷㅈㄱㅈㄷ" hidden="1">{#N/A,#N/A,FALSE,"UNIT";#N/A,#N/A,FALSE,"UNIT";#N/A,#N/A,FALSE,"계정"}</definedName>
    <definedName name="ㄹㄴㅇㄹㄴ" localSheetId="1" hidden="1">{#N/A,#N/A,FALSE,"UNIT";#N/A,#N/A,FALSE,"UNIT";#N/A,#N/A,FALSE,"계정"}</definedName>
    <definedName name="ㄹㄴㅇㄹㄴ" hidden="1">{#N/A,#N/A,FALSE,"UNIT";#N/A,#N/A,FALSE,"UNIT";#N/A,#N/A,FALSE,"계정"}</definedName>
    <definedName name="ㅁㄴㄹㅇㄴㄹ" localSheetId="1" hidden="1">{#N/A,#N/A,FALSE,"UNIT";#N/A,#N/A,FALSE,"UNIT";#N/A,#N/A,FALSE,"계정"}</definedName>
    <definedName name="ㅁㄴㄹㅇㄴㄹ" hidden="1">{#N/A,#N/A,FALSE,"UNIT";#N/A,#N/A,FALSE,"UNIT";#N/A,#N/A,FALSE,"계정"}</definedName>
    <definedName name="ㅁㄴㅇ" localSheetId="1" hidden="1">{#N/A,#N/A,FALSE,"UNIT";#N/A,#N/A,FALSE,"UNIT";#N/A,#N/A,FALSE,"계정"}</definedName>
    <definedName name="ㅁㄴㅇ" hidden="1">{#N/A,#N/A,FALSE,"UNIT";#N/A,#N/A,FALSE,"UNIT";#N/A,#N/A,FALSE,"계정"}</definedName>
    <definedName name="ㅁㅁ" localSheetId="1" hidden="1">{#N/A,#N/A,FALSE,"UNIT";#N/A,#N/A,FALSE,"UNIT";#N/A,#N/A,FALSE,"계정"}</definedName>
    <definedName name="ㅁㅁ" hidden="1">{#N/A,#N/A,FALSE,"UNIT";#N/A,#N/A,FALSE,"UNIT";#N/A,#N/A,FALSE,"계정"}</definedName>
    <definedName name="ㅁㅁㅁ" localSheetId="1" hidden="1">{#N/A,#N/A,FALSE,"UNIT";#N/A,#N/A,FALSE,"UNIT";#N/A,#N/A,FALSE,"계정"}</definedName>
    <definedName name="ㅁㅁㅁ" hidden="1">{#N/A,#N/A,FALSE,"UNIT";#N/A,#N/A,FALSE,"UNIT";#N/A,#N/A,FALSE,"계정"}</definedName>
    <definedName name="ㅁㅁㅁㅁ" localSheetId="1" hidden="1">{#N/A,#N/A,FALSE,"UNIT";#N/A,#N/A,FALSE,"UNIT";#N/A,#N/A,FALSE,"계정"}</definedName>
    <definedName name="ㅁㅁㅁㅁ" hidden="1">{#N/A,#N/A,FALSE,"UNIT";#N/A,#N/A,FALSE,"UNIT";#N/A,#N/A,FALSE,"계정"}</definedName>
    <definedName name="ㅁㅁㅁㅁㅁ" localSheetId="1" hidden="1">{#N/A,#N/A,FALSE,"UNIT";#N/A,#N/A,FALSE,"UNIT";#N/A,#N/A,FALSE,"계정"}</definedName>
    <definedName name="ㅁㅁㅁㅁㅁ" hidden="1">{#N/A,#N/A,FALSE,"UNIT";#N/A,#N/A,FALSE,"UNIT";#N/A,#N/A,FALSE,"계정"}</definedName>
    <definedName name="ㅂㅂ" localSheetId="1" hidden="1">{#N/A,#N/A,FALSE,"UNIT";#N/A,#N/A,FALSE,"UNIT";#N/A,#N/A,FALSE,"계정"}</definedName>
    <definedName name="ㅂㅂ" hidden="1">{#N/A,#N/A,FALSE,"UNIT";#N/A,#N/A,FALSE,"UNIT";#N/A,#N/A,FALSE,"계정"}</definedName>
    <definedName name="ㅅ" localSheetId="1" hidden="1">{#N/A,#N/A,FALSE,"UNIT";#N/A,#N/A,FALSE,"UNIT";#N/A,#N/A,FALSE,"계정"}</definedName>
    <definedName name="ㅅ" hidden="1">{#N/A,#N/A,FALSE,"UNIT";#N/A,#N/A,FALSE,"UNIT";#N/A,#N/A,FALSE,"계정"}</definedName>
    <definedName name="손익3" localSheetId="1" hidden="1">{#N/A,#N/A,FALSE,"UNIT";#N/A,#N/A,FALSE,"UNIT";#N/A,#N/A,FALSE,"계정"}</definedName>
    <definedName name="손익3" hidden="1">{#N/A,#N/A,FALSE,"UNIT";#N/A,#N/A,FALSE,"UNIT";#N/A,#N/A,FALSE,"계정"}</definedName>
    <definedName name="ㅇㄴㄹㄴㅇ" localSheetId="1" hidden="1">{#N/A,#N/A,FALSE,"UNIT";#N/A,#N/A,FALSE,"UNIT";#N/A,#N/A,FALSE,"계정"}</definedName>
    <definedName name="ㅇㄴㄹㄴㅇ" hidden="1">{#N/A,#N/A,FALSE,"UNIT";#N/A,#N/A,FALSE,"UNIT";#N/A,#N/A,FALSE,"계정"}</definedName>
    <definedName name="ㅈㄷㄱ" localSheetId="1" hidden="1">{#N/A,#N/A,FALSE,"UNIT";#N/A,#N/A,FALSE,"UNIT";#N/A,#N/A,FALSE,"계정"}</definedName>
    <definedName name="ㅈㄷㄱ" hidden="1">{#N/A,#N/A,FALSE,"UNIT";#N/A,#N/A,FALSE,"UNIT";#N/A,#N/A,FALSE,"계정"}</definedName>
    <definedName name="ㅈㄷㄱㅈ" localSheetId="1" hidden="1">{#N/A,#N/A,FALSE,"UNIT";#N/A,#N/A,FALSE,"UNIT";#N/A,#N/A,FALSE,"계정"}</definedName>
    <definedName name="ㅈㄷㄱㅈ" hidden="1">{#N/A,#N/A,FALSE,"UNIT";#N/A,#N/A,FALSE,"UNIT";#N/A,#N/A,FALSE,"계정"}</definedName>
    <definedName name="ㅈㄷㄱㅈㄷ" localSheetId="1" hidden="1">{#N/A,#N/A,FALSE,"UNIT";#N/A,#N/A,FALSE,"UNIT";#N/A,#N/A,FALSE,"계정"}</definedName>
    <definedName name="ㅈㄷㄱㅈㄷ" hidden="1">{#N/A,#N/A,FALSE,"UNIT";#N/A,#N/A,FALSE,"UNIT";#N/A,#N/A,FALSE,"계정"}</definedName>
    <definedName name="ㅈㄷㅇ" localSheetId="1" hidden="1">{#N/A,#N/A,FALSE,"UNIT";#N/A,#N/A,FALSE,"UNIT";#N/A,#N/A,FALSE,"계정"}</definedName>
    <definedName name="ㅈㄷㅇ" hidden="1">{#N/A,#N/A,FALSE,"UNIT";#N/A,#N/A,FALSE,"UNIT";#N/A,#N/A,FALSE,"계정"}</definedName>
    <definedName name="ㅈㅈㄷ" localSheetId="1" hidden="1">{#N/A,#N/A,FALSE,"UNIT";#N/A,#N/A,FALSE,"UNIT";#N/A,#N/A,FALSE,"계정"}</definedName>
    <definedName name="ㅈㅈㄷ" hidden="1">{#N/A,#N/A,FALSE,"UNIT";#N/A,#N/A,FALSE,"UNIT";#N/A,#N/A,FALSE,"계정"}</definedName>
    <definedName name="차량SVC" localSheetId="1" hidden="1">{#N/A,#N/A,FALSE,"UNIT";#N/A,#N/A,FALSE,"UNIT";#N/A,#N/A,FALSE,"계정"}</definedName>
    <definedName name="차량SVC" hidden="1">{#N/A,#N/A,FALSE,"UNIT";#N/A,#N/A,FALSE,"UNIT";#N/A,#N/A,FALSE,"계정"}</definedName>
    <definedName name="ㅎ" localSheetId="1" hidden="1">{#N/A,#N/A,FALSE,"UNIT";#N/A,#N/A,FALSE,"UNIT";#N/A,#N/A,FALSE,"계정"}</definedName>
    <definedName name="ㅎ" hidden="1">{#N/A,#N/A,FALSE,"UNIT";#N/A,#N/A,FALSE,"UNIT";#N/A,#N/A,FALSE,"계정"}</definedName>
    <definedName name="ㅏㅣㅑ" localSheetId="1" hidden="1">{#N/A,#N/A,FALSE,"UNIT";#N/A,#N/A,FALSE,"UNIT";#N/A,#N/A,FALSE,"계정"}</definedName>
    <definedName name="ㅏㅣㅑ" hidden="1">{#N/A,#N/A,FALSE,"UNIT";#N/A,#N/A,FALSE,"UNIT";#N/A,#N/A,FALSE,"계정"}</definedName>
    <definedName name="ㅕㅏㅏㅣ" localSheetId="1" hidden="1">{#N/A,#N/A,FALSE,"UNIT";#N/A,#N/A,FALSE,"UNIT";#N/A,#N/A,FALSE,"계정"}</definedName>
    <definedName name="ㅕㅏㅏㅣ" hidden="1">{#N/A,#N/A,FALSE,"UNIT";#N/A,#N/A,FALSE,"UNIT";#N/A,#N/A,FALSE,"계정"}</definedName>
  </definedNames>
  <calcPr calcId="14562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comments2.xml><?xml version="1.0" encoding="utf-8"?>
<comments xmlns="http://schemas.openxmlformats.org/spreadsheetml/2006/main">
  <authors>
    <author>Jan Bolin</author>
  </authors>
  <commentList>
    <comment ref="K19" authorId="0">
      <text>
        <r>
          <rPr>
            <b/>
            <sz val="9"/>
            <color indexed="81"/>
            <rFont val="Tahoma"/>
            <family val="2"/>
          </rPr>
          <t>Jan Bolin:</t>
        </r>
        <r>
          <rPr>
            <sz val="9"/>
            <color indexed="81"/>
            <rFont val="Tahoma"/>
            <family val="2"/>
          </rPr>
          <t xml:space="preserve">
Hedges and unrealized FX included in mgmt adjustments but already zeroed out in adjustment above.
</t>
        </r>
      </text>
    </comment>
  </commentList>
</comments>
</file>

<file path=xl/sharedStrings.xml><?xml version="1.0" encoding="utf-8"?>
<sst xmlns="http://schemas.openxmlformats.org/spreadsheetml/2006/main" count="56" uniqueCount="30">
  <si>
    <t xml:space="preserve"> </t>
  </si>
  <si>
    <t>Base</t>
  </si>
  <si>
    <t>Middle</t>
  </si>
  <si>
    <t>Labels</t>
  </si>
  <si>
    <t>Column1</t>
  </si>
  <si>
    <t>NABU</t>
  </si>
  <si>
    <t>APBU</t>
  </si>
  <si>
    <t>LABU</t>
  </si>
  <si>
    <t>EAME</t>
  </si>
  <si>
    <t>FX</t>
  </si>
  <si>
    <t xml:space="preserve">Source: GT PV calc support. </t>
  </si>
  <si>
    <t>Reconciling
Items</t>
  </si>
  <si>
    <t>Cost of sales</t>
  </si>
  <si>
    <t>Gross Profit</t>
  </si>
  <si>
    <t>Adjusted EBITDA</t>
  </si>
  <si>
    <t>Reported EBITDA</t>
  </si>
  <si>
    <t>KATUN HOLDINGS, LP</t>
  </si>
  <si>
    <t>CONSTANT CURRENCY COMPARISON</t>
  </si>
  <si>
    <t>FISCAL 2014 THROUGH 2021</t>
  </si>
  <si>
    <t>Slide 10 - Constant Currency</t>
  </si>
  <si>
    <t>Reported</t>
  </si>
  <si>
    <t>Forecast</t>
  </si>
  <si>
    <t>EUR/GBP Adj</t>
  </si>
  <si>
    <t>Constant Currency</t>
  </si>
  <si>
    <t>Sales, net</t>
  </si>
  <si>
    <t>Gross Profit %</t>
  </si>
  <si>
    <t>Operating expenses</t>
  </si>
  <si>
    <t>Operating income/(loss)</t>
  </si>
  <si>
    <t>Foreign currency loss/(gain)</t>
  </si>
  <si>
    <t>Management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</si>
</sst>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7" formatCode="#,##0;\(#,##0\)"/>
    <numFmt numFmtId="168" formatCode="0.000%"/>
    <numFmt numFmtId="170" formatCode="[$USD]\ #,##0.00"/>
    <numFmt numFmtId="171" formatCode="#,##0\ ;\ \(#,##0\)"/>
    <numFmt numFmtId="172" formatCode="&quot;$&quot;#,##0.0,_);[Red]\(&quot;$&quot;#,##0.0,\)"/>
    <numFmt numFmtId="173" formatCode="0.00;\(0.00\)"/>
    <numFmt numFmtId="174" formatCode="#,##0.00_);[Red]\(&quot;$&quot;#,##0.00\)"/>
    <numFmt numFmtId="175" formatCode="0.000_);\(0.000\)"/>
    <numFmt numFmtId="176" formatCode="#,##0.000;\(#,##0.000\)"/>
    <numFmt numFmtId="177" formatCode="0.0000_);\(0.0000\)"/>
    <numFmt numFmtId="178" formatCode="#,##0.00000_);[Red]\(#,##0.00000\)"/>
    <numFmt numFmtId="179" formatCode="0.0%;\(0.0\)%"/>
    <numFmt numFmtId="180" formatCode="0%;[Red]\(0%\)"/>
    <numFmt numFmtId="181" formatCode="#,##0.0_);\(#,##0.0\)"/>
    <numFmt numFmtId="182" formatCode="#,##0.000_);\(#,##0.000\)"/>
    <numFmt numFmtId="183" formatCode="&quot;$&quot;#,##0.0_);\(&quot;$&quot;#,##0.0\)"/>
    <numFmt numFmtId="184" formatCode="_-* #,##0_-;\-* #,##0_-;_-* &quot;-&quot;_-;_-@_-"/>
    <numFmt numFmtId="185" formatCode="General_)"/>
    <numFmt numFmtId="186" formatCode="&quot;$&quot;_(#,##0.00_);&quot;$&quot;\(#,##0.00\)"/>
    <numFmt numFmtId="187" formatCode="_([$€-2]\ * #,##0.00_);_([$€-2]\ * \(#,##0.00\);_([$€-2]\ * &quot;-&quot;??_);_(@_)"/>
    <numFmt numFmtId="188" formatCode="#,##0;\(#,##0\);\-_)"/>
    <numFmt numFmtId="189" formatCode="#,##0.00_);\(#,##0.00\);\-_)"/>
    <numFmt numFmtId="190" formatCode="* \L\+0.00%;* \L\-0.00%;* @\ \ "/>
    <numFmt numFmtId="191" formatCode="#,##0.0_)\x;\(#,##0.0\)\x"/>
    <numFmt numFmtId="192" formatCode="#,##0.0_)_x;\(#,##0.0\)_x"/>
    <numFmt numFmtId="193" formatCode="&quot;$&quot;* #,##0.00000_);&quot;$&quot;* \(#,##0.00000\)"/>
    <numFmt numFmtId="194" formatCode="0&quot; Employees&quot;"/>
    <numFmt numFmtId="195" formatCode="0.0_)\%;\(0.0\)\%"/>
    <numFmt numFmtId="196" formatCode="#,##0.0_)_%;\(#,##0.0\)_%"/>
    <numFmt numFmtId="197" formatCode="_-#,##0_-;[Red]\(#,##0\);_-\ \ &quot;-&quot;_-;_-@_-"/>
    <numFmt numFmtId="198" formatCode="_-#,##0.00_-;\(#,##0.00\);_-\ \ &quot;-&quot;_-;_-@_-"/>
    <numFmt numFmtId="199" formatCode="mmm/dd/yyyy;_-\ &quot;N/A&quot;_-;_-\ &quot;-&quot;_-"/>
    <numFmt numFmtId="200" formatCode="mmm/yyyy;_-\ &quot;N/A&quot;_-;_-\ &quot;-&quot;_-"/>
    <numFmt numFmtId="201" formatCode="_-#,##0%_-;\(#,##0%\);_-\ &quot;-&quot;_-"/>
    <numFmt numFmtId="202" formatCode="_-#,###,_-;\(#,###,\);_-\ \ &quot;-&quot;_-;_-@_-"/>
    <numFmt numFmtId="203" formatCode="_-#,###.00,_-;\(#,###.00,\);_-\ \ &quot;-&quot;_-;_-@_-"/>
    <numFmt numFmtId="204" formatCode="_-#0&quot;.&quot;0,_-;\(#0&quot;.&quot;0,\);_-\ \ &quot;-&quot;_-;_-@_-"/>
    <numFmt numFmtId="205" formatCode="_-#0&quot;.&quot;0000_-;\(#0&quot;.&quot;0000\);_-\ \ &quot;-&quot;_-;_-@_-"/>
    <numFmt numFmtId="206" formatCode="\£\ #,##0_);[Red]\(\£\ #,##0\)"/>
    <numFmt numFmtId="207" formatCode="\¥\ #,##0_);[Red]\(\¥\ #,##0\)"/>
    <numFmt numFmtId="208" formatCode="0&quot;%&quot;"/>
    <numFmt numFmtId="209" formatCode="#,##0;\(#,##0\);&quot;-&quot;"/>
    <numFmt numFmtId="210" formatCode="0%;\(0%\)"/>
    <numFmt numFmtId="211" formatCode="0.0_%_);\(0.0\)_%"/>
    <numFmt numFmtId="212" formatCode="0_)"/>
    <numFmt numFmtId="213" formatCode="#,##0_);\(#,##0\);&quot;&quot;"/>
    <numFmt numFmtId="214" formatCode="0.0%_);\(0.0%\);\-_)"/>
    <numFmt numFmtId="215" formatCode="0.0%_);\(0.0%\);\ &quot;-&quot;_-;_-@_-"/>
    <numFmt numFmtId="216" formatCode="0.0000"/>
    <numFmt numFmtId="217" formatCode="0.0"/>
    <numFmt numFmtId="218" formatCode="0.0;\-0.0;&quot;-&quot;"/>
    <numFmt numFmtId="219" formatCode="_(* #,##0.0\x_);_(* \(#,##0.0\);_(* &quot;-&quot;??_);_(@_)"/>
    <numFmt numFmtId="220" formatCode="0.00%;[Red]\(0.00%\)"/>
    <numFmt numFmtId="221" formatCode="0.00;\-0.00;&quot;-&quot;"/>
    <numFmt numFmtId="222" formatCode="#,##0.00_);\(#,##0.00\);\-\ "/>
    <numFmt numFmtId="223" formatCode="0.000;\-0.000;&quot;-&quot;"/>
    <numFmt numFmtId="224" formatCode="_([$€-2]* #,##0.00_);_([$€-2]* \(#,##0.00\);_([$€-2]* &quot;-&quot;??_)"/>
    <numFmt numFmtId="225" formatCode="_(* #,###.0_);_(* \(#,###.0\);_(* &quot;-&quot;??_);_(@_)"/>
    <numFmt numFmtId="226" formatCode="#,##0.0%_);\(#,##0.0%\)"/>
    <numFmt numFmtId="227" formatCode="[=1]&quot;Ö&quot;;[=0]&quot; &quot;;General"/>
    <numFmt numFmtId="228" formatCode="#,##0_);\(* #,##0\);&quot;-&quot;;@\ \ \ \ "/>
    <numFmt numFmtId="229" formatCode="_(dd\-mmm\-yyyy_)__;[Red]\(dd\-mmm\-yyyy\)__;_(&quot;-&quot;_)__;_(@_)__"/>
    <numFmt numFmtId="230" formatCode="ddmmmyyyy"/>
    <numFmt numFmtId="231" formatCode="dddd\,\ mmmm\ d\,\ yyyy"/>
    <numFmt numFmtId="232" formatCode="mmm\ yyyy"/>
    <numFmt numFmtId="233" formatCode="mmmm\,\ yyyy"/>
    <numFmt numFmtId="234" formatCode="_(0.0%_)__;[Red]\(0.0%\)__;_(&quot;-&quot;_)__;_(@_)__"/>
    <numFmt numFmtId="235" formatCode="&quot;$&quot;* _(#,##0_)__;[Red]&quot;$&quot;* \(#,##0\)__;_(&quot;-&quot;_)__;_(@_)__"/>
    <numFmt numFmtId="236" formatCode="&quot;$&quot;* _(#,##0.00_)__;[Red]&quot;$&quot;* \(#,##0.00\)__;_(&quot;-&quot;_)__;_(@_)__"/>
    <numFmt numFmtId="237" formatCode="&quot;$&quot;* _(#,##0.0000_)__;[Red]&quot;$&quot;* \(#,##0.0000\)__;_(&quot;-&quot;_)__;_(@_)__"/>
    <numFmt numFmtId="238" formatCode="[=1]&quot;*&quot;;[=0]&quot; &quot;;General"/>
    <numFmt numFmtId="239" formatCode="_(#,##0.0_)__;[Red]\(#,##0.0\)__;_(&quot;-&quot;_)__;_(@_)__"/>
    <numFmt numFmtId="240" formatCode="_(#,##0.00_)__;[Red]\(#,##0.00\)__;_(&quot;-&quot;_)__;_(@_)__"/>
    <numFmt numFmtId="241" formatCode="_(#,##0.0000_)__;[Red]\(#,##0.0000\)__;_(&quot;-&quot;_)__;_(@_)__"/>
    <numFmt numFmtId="242" formatCode="__#,##0__;[Red]\-#,##0__;__&quot;-&quot;__;__@__"/>
    <numFmt numFmtId="243" formatCode="_(#,##0_)__;[Red]\(#,##0\)__;_(&quot;-&quot;_)__;_(@_)__"/>
    <numFmt numFmtId="244" formatCode=";;;"/>
    <numFmt numFmtId="245" formatCode="[&gt;2000000]&quot;No OOP Max&quot;_)__;_(#,##0.00_)__"/>
    <numFmt numFmtId="246" formatCode="_(0.00%_)__;[Red]\(0.00%\)__;_(&quot;0.00%&quot;_)__;_(@_)__"/>
    <numFmt numFmtId="247" formatCode="_(#,##0.0%_);_)\(#,##0.0%\);_(0.0%_);@_)"/>
    <numFmt numFmtId="248" formatCode="_(__@_)__"/>
    <numFmt numFmtId="249" formatCode="hh:mm:ss"/>
    <numFmt numFmtId="250" formatCode="_ * #,##0_ ;_ * \-#,##0_ ;_ * &quot;-&quot;_ ;_ @_ "/>
    <numFmt numFmtId="251" formatCode="#,##0.0"/>
    <numFmt numFmtId="252" formatCode="0&quot;    &quot;"/>
    <numFmt numFmtId="253" formatCode="_ &quot;\&quot;* #,##0_ ;_ &quot;\&quot;* \-#,##0_ ;_ &quot;\&quot;* &quot;-&quot;_ ;_ @_ "/>
    <numFmt numFmtId="254" formatCode="&quot;$&quot;&quot; &quot;#,##0_);\(&quot;$&quot;&quot; &quot;#,##0\);\-_)"/>
    <numFmt numFmtId="255" formatCode="0%_);\(0%\);\-_)"/>
    <numFmt numFmtId="256" formatCode="&quot;$&quot;&quot; &quot;#,##0.0_);\(&quot;$&quot;&quot; &quot;#,##0.0\);\-_)"/>
    <numFmt numFmtId="257" formatCode="#,##0.0_);\(#,##0.0\);\-_)"/>
    <numFmt numFmtId="258" formatCode="&quot;$&quot;&quot; &quot;#,##0.00_);\(&quot;$&quot;&quot; &quot;#,##0.00\);\-_)"/>
    <numFmt numFmtId="259" formatCode="0.00%_);\(0.00%\);\-_)"/>
    <numFmt numFmtId="260" formatCode="&quot;$&quot;#,##0_);\(&quot;$&quot;#,##0\);&quot;- &quot;"/>
    <numFmt numFmtId="261" formatCode="#,##0_);\(#,##0\);&quot;- &quot;"/>
    <numFmt numFmtId="262" formatCode="&quot;$&quot;#,##0.0_);\(&quot;$&quot;#,##0.0\);&quot;- &quot;"/>
    <numFmt numFmtId="263" formatCode="0.0%;\(0.0%\);&quot;- &quot;"/>
    <numFmt numFmtId="264" formatCode="#,##0.0_);\(#,##0.0\);&quot;- &quot;"/>
    <numFmt numFmtId="265" formatCode="&quot;$&quot;#,##0.00_);\(&quot;$&quot;#,##0.00\);&quot;- &quot;"/>
    <numFmt numFmtId="266" formatCode="0.00%;\(0.00%\);&quot;- &quot;"/>
    <numFmt numFmtId="267" formatCode="#,##0.00_);\(#,##0.00\);&quot;- &quot;"/>
    <numFmt numFmtId="268" formatCode="&quot;$&quot;#,##0.000_);\(&quot;$&quot;#,##0.000\);&quot;- &quot;"/>
    <numFmt numFmtId="269" formatCode="#,##0.000_);\(#,##0.000\);&quot;- &quot;"/>
    <numFmt numFmtId="270" formatCode="&quot;$&quot;#,##0;\-&quot;$&quot;#,##0"/>
    <numFmt numFmtId="271" formatCode="_ * #,##0.00_ ;_ * \-#,##0.00_ ;_ * &quot;-&quot;??_ ;_ @_ "/>
    <numFmt numFmtId="272" formatCode="#,##0_);\(#,##0\);\-_)"/>
    <numFmt numFmtId="273" formatCode="&quot;$&quot;#,##0.00"/>
    <numFmt numFmtId="274" formatCode="&quot;$&quot;&quot; &quot;#,##0.000_);\(&quot;$&quot;&quot; &quot;#,##0.000\);\-\ "/>
    <numFmt numFmtId="275" formatCode="#,##0\ ;\(#,##0\)"/>
    <numFmt numFmtId="276" formatCode="_(* #,##0.0_);_(* \(#,##0.00\);_(* &quot;-&quot;??_);_(@_)"/>
    <numFmt numFmtId="277" formatCode="00000"/>
    <numFmt numFmtId="278" formatCode="0.000"/>
    <numFmt numFmtId="279" formatCode="&quot;fl&quot;#,##0_);\(&quot;fl&quot;#,##0\)"/>
    <numFmt numFmtId="280" formatCode="&quot;fl&quot;#,##0_);[Red]\(&quot;fl&quot;#,##0\)"/>
    <numFmt numFmtId="281" formatCode="&quot;fl&quot;#,##0.00_);\(&quot;fl&quot;#,##0.00\)"/>
    <numFmt numFmtId="282" formatCode="_-* #,##0_)_-;* \(#,##0\)_-;_-* &quot;-&quot;??_-;_-@_-"/>
    <numFmt numFmtId="283" formatCode="_(* ###0_);[Red]_(* \(###0\);_(* &quot;-&quot;_0_0_);_(@_)"/>
    <numFmt numFmtId="284" formatCode="0.000_)"/>
    <numFmt numFmtId="285" formatCode="#,##0.0_);[Red]\(#,##0.0\)"/>
    <numFmt numFmtId="286" formatCode="#,##0.0_);\(#,##0.0\);&quot;—&quot;_)"/>
    <numFmt numFmtId="287" formatCode="_(* #,##0.0_);_(* \(#,##0.0\);_(* &quot;-&quot;??_);_(@_)"/>
    <numFmt numFmtId="288" formatCode="#,##0.00_%_);\(#,##0.00\)_%;#,##0.00_%_);@_%_)"/>
    <numFmt numFmtId="289" formatCode="_-* #,##0.00_-;\-* #,##0.00_-;_-* &quot;-&quot;??_-;_-@_-"/>
    <numFmt numFmtId="290" formatCode="#."/>
    <numFmt numFmtId="291" formatCode="#,##0;[Red]\(#,##0\)"/>
    <numFmt numFmtId="292" formatCode="\$#,##0.00;[Red]\-\$#,##0.00"/>
    <numFmt numFmtId="293" formatCode="&quot;$&quot;#,##0.000_);\(&quot;$&quot;#,##0.000\)"/>
    <numFmt numFmtId="294" formatCode="0.00000%"/>
    <numFmt numFmtId="295" formatCode="&quot;¥&quot;#,##0.00;\-&quot;¥&quot;#,##0.00"/>
    <numFmt numFmtId="296" formatCode="\(&quot;$&quot;#,##0.0\)\);&quot;$&quot;#,##0.0"/>
    <numFmt numFmtId="297" formatCode="_ * #,##0.00_ ;_ * \-#,##0.00_ ;_ * &quot;-&quot;_ ;_ @_ "/>
    <numFmt numFmtId="298" formatCode="&quot;$&quot;#,##0.0_);\(&quot;$&quot;#,##0.0\);&quot;—&quot;_)"/>
    <numFmt numFmtId="299" formatCode="_(&quot;$&quot;* #,##0.0_);_(&quot;$&quot;* \(#,##0.0\);_(&quot;$&quot;* &quot;-&quot;_);_(@_)"/>
    <numFmt numFmtId="300" formatCode="&quot;$&quot;&quot; &quot;#,##0.000_);\(&quot;$&quot;&quot; &quot;#,##0.000\)"/>
    <numFmt numFmtId="301" formatCode="&quot;$&quot;#,##0.0_);[Red]\(&quot;$&quot;#,##0.0\)"/>
    <numFmt numFmtId="302" formatCode="\$#,##0.00;\(\$#,##0.00\)"/>
    <numFmt numFmtId="303" formatCode="0.000000000"/>
    <numFmt numFmtId="304" formatCode="d\-mmm\-yy_)"/>
    <numFmt numFmtId="305" formatCode="m/d/yy_)"/>
    <numFmt numFmtId="306" formatCode="m/yy_)"/>
    <numFmt numFmtId="307" formatCode="mmm\-yy_)"/>
    <numFmt numFmtId="308" formatCode="yyyy_)"/>
    <numFmt numFmtId="309" formatCode="&quot;£&quot;#,##0;\-&quot;£&quot;#,##0"/>
    <numFmt numFmtId="310" formatCode="#,##0;[Red]\-#,##0"/>
    <numFmt numFmtId="311" formatCode="&quot;f&quot;\ #,##0_-;&quot;f&quot;\ #,##0\-"/>
    <numFmt numFmtId="312" formatCode="_-&quot;f&quot;* #,##0.00_-;\-&quot;f&quot;* #,##0.00_-;_-&quot;f&quot;* &quot;-&quot;??_-;_-@_-"/>
    <numFmt numFmtId="313" formatCode="\$#,##0;\(\$#,##0\)"/>
    <numFmt numFmtId="314" formatCode="_(* #,##0_);_(* \(#,##0\);_(* &quot;-   &quot;_);_(@_)"/>
    <numFmt numFmtId="315" formatCode="_(* #,##0.0_%_);_(* \(#,##0.0_%\);_(* &quot; - &quot;_%_);_(@_)"/>
    <numFmt numFmtId="316" formatCode="_(* #,##0.0%_);_(* \(#,##0.0%\);_(* &quot; - &quot;\%_);_(@_)"/>
    <numFmt numFmtId="317" formatCode="_(* #,##0_);_(* \(#,##0\);_(* &quot; - &quot;_);_(@_)"/>
    <numFmt numFmtId="318" formatCode="_(* #,##0.0_);_(* \(#,##0.0\);_(* &quot; - &quot;_);_(@_)"/>
    <numFmt numFmtId="319" formatCode="_(* #,##0.00_);_(* \(#,##0.00\);_(* &quot; - &quot;_);_(@_)"/>
    <numFmt numFmtId="320" formatCode="_(* #,##0.000_);_(* \(#,##0.000\);_(* &quot; - &quot;_);_(@_)"/>
    <numFmt numFmtId="321" formatCode="d\ mmmm\ yyyy"/>
    <numFmt numFmtId="322" formatCode="#,##0;[Red]\(#,##0\);0"/>
    <numFmt numFmtId="323" formatCode="d\-mmmm\-yyyy"/>
    <numFmt numFmtId="324" formatCode="#\ 0/0_)"/>
    <numFmt numFmtId="325" formatCode="#\ 0/8_)"/>
    <numFmt numFmtId="326" formatCode="#\ ?/?_)"/>
    <numFmt numFmtId="327" formatCode="mm/dd/yy"/>
    <numFmt numFmtId="328" formatCode="#0.00\x"/>
    <numFmt numFmtId="329" formatCode="_(&quot;$&quot;* #,##0.0_);_(&quot;$&quot;* \(#,##0.0\);_(&quot;$&quot;* &quot;-&quot;??_);_(@_)"/>
    <numFmt numFmtId="330" formatCode="yy&quot;\&quot;&quot;\&quot;&quot;\&quot;\-mm&quot;\&quot;&quot;\&quot;&quot;\&quot;\-dd&quot;\&quot;&quot;\&quot;&quot;\&quot;&quot;\&quot;\ h:mm"/>
    <numFmt numFmtId="331" formatCode="_ &quot;S/&quot;* #,##0_ ;_ &quot;S/&quot;* \-#,##0_ ;_ &quot;S/&quot;* &quot;-&quot;_ ;_ @_ "/>
    <numFmt numFmtId="332" formatCode="_-&quot;$&quot;* #,##0.00_-;\-&quot;$&quot;* #,##0.00_-;_-&quot;$&quot;* &quot;-&quot;??_-;_-@_-"/>
    <numFmt numFmtId="333" formatCode="_ &quot;S/&quot;* #,##0.00_ ;_ &quot;S/&quot;* \-#,##0.00_ ;_ &quot;S/&quot;* &quot;-&quot;??_ ;_ @_ "/>
    <numFmt numFmtId="334" formatCode="0.00_);\(0.00\)"/>
    <numFmt numFmtId="335" formatCode="#,##0.0000_);[Red]\(#,##0.0000\)"/>
    <numFmt numFmtId="336" formatCode="[$-409]mmmm\ d\,\ yyyy;@"/>
    <numFmt numFmtId="337" formatCode="#,##0.0;\(#,##0.0\)"/>
    <numFmt numFmtId="338" formatCode="#,##0.0\ ;\(#,##0.0\)"/>
    <numFmt numFmtId="339" formatCode="&quot;CHF&quot;\ #,##0"/>
    <numFmt numFmtId="340" formatCode="#,##0.0\x;\(#,##0.0\)\x"/>
    <numFmt numFmtId="341" formatCode="\60\4\7\:"/>
    <numFmt numFmtId="342" formatCode="&quot;£&quot;#,##0.00;\-&quot;£&quot;#,##0.00"/>
    <numFmt numFmtId="343" formatCode="0.00000&quot;  &quot;"/>
    <numFmt numFmtId="344" formatCode="_ * #,##0.00_)\ _z_l_ ;_ * \(#,##0.00\)\ _z_l_ ;_ * &quot;-&quot;??_)\ _z_l_ ;_ @_ "/>
    <numFmt numFmtId="345" formatCode="#,##0.00;\(#,##0.00\);_(* &quot;-&quot;_)"/>
    <numFmt numFmtId="346" formatCode="#,##0;\(#,##0\);_(* &quot;-&quot;_)"/>
    <numFmt numFmtId="347" formatCode="#,##0.0_);\(#,##0.0\);_(* &quot;-&quot;_)"/>
    <numFmt numFmtId="348" formatCode="_(&quot;$&quot;* #,##0.00_);_(&quot;$&quot;* \(#,##0.00\);_(* &quot;-&quot;_);_(@_)"/>
    <numFmt numFmtId="349" formatCode="#,##0.0\x"/>
    <numFmt numFmtId="350" formatCode="#,##0.00_);\(#,##0.00\);_(* &quot;-&quot;_)"/>
    <numFmt numFmtId="351" formatCode="#,##0_);\(#,##0\);_(* &quot;-&quot;_);_(* &quot;-&quot;_)"/>
    <numFmt numFmtId="352" formatCode="_(###.##%_);\(* &quot;-&quot;_);_(@_)"/>
    <numFmt numFmtId="353" formatCode="#,##0.00\x"/>
    <numFmt numFmtId="354" formatCode="#,##0.000"/>
    <numFmt numFmtId="355" formatCode="mm/dd/yyyy"/>
    <numFmt numFmtId="356" formatCode="&quot;fl&quot;#,##0.00_);[Red]\(&quot;fl&quot;#,##0.00\)"/>
    <numFmt numFmtId="357" formatCode="_(&quot;fl&quot;* #,##0_);_(&quot;fl&quot;* \(#,##0\);_(&quot;fl&quot;* &quot;-&quot;_);_(@_)"/>
    <numFmt numFmtId="358" formatCode="000000000"/>
  </numFmts>
  <fonts count="307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12"/>
      <color indexed="24"/>
      <name val="바탕체"/>
      <family val="1"/>
      <charset val="129"/>
    </font>
    <font>
      <sz val="10"/>
      <name val="MS Sans Serif"/>
      <family val="2"/>
    </font>
    <font>
      <sz val="9"/>
      <name val="Helvetica 45 Light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0"/>
      <name val="GillSans"/>
      <family val="2"/>
    </font>
    <font>
      <sz val="10"/>
      <name val="Times New Roman"/>
      <family val="1"/>
    </font>
    <font>
      <sz val="10"/>
      <name val="Baskerville MT"/>
    </font>
    <font>
      <sz val="10"/>
      <name val="Century Schoolbook"/>
      <family val="1"/>
    </font>
    <font>
      <sz val="8"/>
      <name val="Times New Roman"/>
      <family val="1"/>
    </font>
    <font>
      <sz val="10"/>
      <name val="Geneva"/>
    </font>
    <font>
      <sz val="10"/>
      <name val="Tms Rmn"/>
    </font>
    <font>
      <sz val="10"/>
      <color indexed="8"/>
      <name val="MS Sans Serif"/>
      <family val="2"/>
    </font>
    <font>
      <sz val="11"/>
      <color indexed="8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2"/>
      <name val="????"/>
      <family val="1"/>
    </font>
    <font>
      <u/>
      <sz val="10"/>
      <color indexed="36"/>
      <name val="Arial"/>
      <family val="2"/>
    </font>
    <font>
      <sz val="10"/>
      <name val="Courier"/>
      <family val="3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 Narrow"/>
      <family val="2"/>
    </font>
    <font>
      <sz val="10"/>
      <name val="Arial"/>
      <family val="2"/>
      <charset val="177"/>
    </font>
    <font>
      <sz val="10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7"/>
      <name val="Geometr706 Md BT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u/>
      <sz val="11"/>
      <color indexed="36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3"/>
      <name val="Tms Rmn"/>
      <family val="1"/>
    </font>
    <font>
      <sz val="10"/>
      <name val="Helvetica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  <font>
      <sz val="10"/>
      <name val="Helv"/>
    </font>
    <font>
      <b/>
      <sz val="10"/>
      <name val="Geneva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b/>
      <sz val="9"/>
      <color indexed="8"/>
      <name val="Helv"/>
    </font>
    <font>
      <sz val="11"/>
      <color indexed="8"/>
      <name val="Calibri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name val="?Ia"/>
      <family val="2"/>
      <charset val="134"/>
    </font>
    <font>
      <sz val="14"/>
      <name val="AngsanaUPC"/>
      <family val="1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1"/>
      <name val="‚l‚r ‚oƒSƒVƒbƒN"/>
      <charset val="128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sz val="10"/>
      <color indexed="8"/>
      <name val="Symbol"/>
      <family val="1"/>
      <charset val="2"/>
    </font>
    <font>
      <sz val="2.5"/>
      <color indexed="8"/>
      <name val="Small Fonts"/>
      <family val="2"/>
    </font>
    <font>
      <b/>
      <sz val="12"/>
      <name val="MS Sans Serif"/>
      <family val="2"/>
    </font>
    <font>
      <b/>
      <sz val="12"/>
      <color indexed="8"/>
      <name val="Times New Roman"/>
      <family val="1"/>
    </font>
    <font>
      <sz val="10"/>
      <color indexed="10"/>
      <name val="Arial"/>
      <family val="2"/>
    </font>
    <font>
      <sz val="2.5"/>
      <name val="Small Fonts"/>
      <family val="2"/>
    </font>
    <font>
      <sz val="9"/>
      <color indexed="12"/>
      <name val="Arial"/>
      <family val="2"/>
    </font>
    <font>
      <sz val="12"/>
      <name val="¹UAAA¼"/>
      <family val="1"/>
      <charset val="255"/>
    </font>
    <font>
      <u/>
      <sz val="9"/>
      <color indexed="36"/>
      <name val="Times New Roman"/>
      <family val="1"/>
    </font>
    <font>
      <b/>
      <sz val="12"/>
      <name val="Tms Rmn"/>
    </font>
    <font>
      <sz val="10"/>
      <name val="Book Antiqua"/>
      <family val="1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11"/>
      <color indexed="20"/>
      <name val="Calibri"/>
      <family val="2"/>
    </font>
    <font>
      <u/>
      <sz val="9"/>
      <color indexed="36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12"/>
      <name val="Arial MT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0"/>
      <color indexed="12"/>
      <name val="MS Sans Serif"/>
      <family val="2"/>
    </font>
    <font>
      <sz val="12"/>
      <name val="Times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indexed="8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6"/>
      <color indexed="21"/>
      <name val="Wingdings"/>
      <charset val="2"/>
    </font>
    <font>
      <sz val="12"/>
      <name val="ËÎÌå"/>
      <family val="2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24"/>
      <name val="Arial Narrow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umanst521 BT"/>
      <family val="2"/>
    </font>
    <font>
      <sz val="10"/>
      <name val="Arial CE"/>
      <family val="2"/>
      <charset val="238"/>
    </font>
    <font>
      <sz val="8"/>
      <name val="Helv"/>
    </font>
    <font>
      <b/>
      <sz val="8"/>
      <name val="Book Antiqua"/>
      <family val="1"/>
    </font>
    <font>
      <b/>
      <sz val="13"/>
      <name val="Tms Rmn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u/>
      <sz val="10"/>
      <color indexed="20"/>
      <name val="Arial"/>
      <family val="2"/>
    </font>
    <font>
      <sz val="10"/>
      <color indexed="10"/>
      <name val="Times New Roman"/>
      <family val="1"/>
    </font>
    <font>
      <u val="singleAccounting"/>
      <sz val="12"/>
      <name val="Humanst521 BT"/>
      <family val="2"/>
    </font>
    <font>
      <b/>
      <u val="singleAccounting"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Courier New"/>
      <family val="3"/>
    </font>
    <font>
      <sz val="10"/>
      <color indexed="24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0"/>
      <name val="Franklin Gothic Medium Cond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Arial Narrow"/>
      <family val="2"/>
    </font>
    <font>
      <sz val="10"/>
      <name val="Verdana"/>
      <family val="2"/>
    </font>
    <font>
      <sz val="10"/>
      <name val="BERNHARD"/>
      <family val="1"/>
    </font>
    <font>
      <sz val="1"/>
      <color indexed="16"/>
      <name val="Courier"/>
      <family val="3"/>
    </font>
    <font>
      <sz val="8"/>
      <name val="Tms Rmn"/>
    </font>
    <font>
      <b/>
      <sz val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1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name val="Helv"/>
      <family val="2"/>
    </font>
    <font>
      <b/>
      <sz val="7.5"/>
      <name val="Helv"/>
      <family val="2"/>
    </font>
    <font>
      <sz val="12"/>
      <name val="Helv"/>
    </font>
    <font>
      <b/>
      <sz val="16"/>
      <color indexed="16"/>
      <name val="Arial"/>
      <family val="2"/>
    </font>
    <font>
      <b/>
      <sz val="10"/>
      <color indexed="39"/>
      <name val="Times New Roman"/>
      <family val="1"/>
    </font>
    <font>
      <sz val="12"/>
      <color indexed="24"/>
      <name val="Times New Roman"/>
      <family val="1"/>
    </font>
    <font>
      <sz val="10"/>
      <name val="Lucida Bright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2"/>
      <name val="Humanst521 BT"/>
      <family val="2"/>
    </font>
    <font>
      <sz val="12"/>
      <name val="Tms Rmn"/>
      <family val="1"/>
    </font>
    <font>
      <b/>
      <sz val="8"/>
      <color indexed="10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0"/>
      <color indexed="10"/>
      <name val="CG Times (WN)"/>
    </font>
    <font>
      <sz val="9"/>
      <color indexed="10"/>
      <name val="Geneva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b/>
      <sz val="14"/>
      <color indexed="8"/>
      <name val="Arial"/>
      <family val="2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0"/>
      <color indexed="32"/>
      <name val="Arial Narrow"/>
      <family val="2"/>
    </font>
    <font>
      <b/>
      <sz val="10"/>
      <color indexed="25"/>
      <name val="Arial Narrow"/>
      <family val="2"/>
    </font>
    <font>
      <b/>
      <u val="singleAccounting"/>
      <sz val="9"/>
      <name val="Times New Roman"/>
      <family val="1"/>
    </font>
    <font>
      <sz val="14"/>
      <name val="Arial"/>
      <family val="2"/>
    </font>
    <font>
      <b/>
      <sz val="12"/>
      <color indexed="55"/>
      <name val="Arial"/>
      <family val="2"/>
    </font>
    <font>
      <i/>
      <sz val="10"/>
      <color indexed="25"/>
      <name val="Arial Narrow"/>
      <family val="2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0"/>
      <color indexed="25"/>
      <name val="Arial Narrow"/>
      <family val="2"/>
    </font>
    <font>
      <b/>
      <sz val="14"/>
      <color indexed="32"/>
      <name val="Arial"/>
      <family val="2"/>
    </font>
    <font>
      <b/>
      <sz val="14"/>
      <color indexed="25"/>
      <name val="Arial"/>
      <family val="2"/>
    </font>
    <font>
      <sz val="8"/>
      <color indexed="32"/>
      <name val="Arial Narrow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u/>
      <sz val="8"/>
      <name val="Times New Roman"/>
      <family val="1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0"/>
      <name val="Book Antiqua"/>
      <family val="1"/>
    </font>
    <font>
      <sz val="12"/>
      <name val="Tms Rmn"/>
    </font>
    <font>
      <b/>
      <sz val="8"/>
      <name val="Palatino"/>
      <family val="1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name val="??"/>
      <family val="3"/>
      <charset val="129"/>
    </font>
    <font>
      <b/>
      <sz val="6"/>
      <name val="Palatino"/>
      <family val="1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Arial Narrow"/>
      <family val="2"/>
    </font>
    <font>
      <u/>
      <sz val="6"/>
      <color indexed="12"/>
      <name val="Arial"/>
      <family val="2"/>
    </font>
    <font>
      <u/>
      <sz val="5"/>
      <color indexed="36"/>
      <name val="Arial"/>
      <family val="2"/>
    </font>
    <font>
      <u/>
      <sz val="10"/>
      <color indexed="12"/>
      <name val="Geneva"/>
      <family val="2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2"/>
      <color indexed="9"/>
      <name val="Helv"/>
    </font>
    <font>
      <sz val="10"/>
      <name val="CG Times (WN)"/>
    </font>
    <font>
      <sz val="7"/>
      <name val="Small Fonts"/>
      <family val="2"/>
    </font>
    <font>
      <sz val="7"/>
      <name val="Times New Roman"/>
      <family val="1"/>
    </font>
    <font>
      <sz val="10"/>
      <color theme="1"/>
      <name val="Verdana"/>
      <family val="2"/>
    </font>
    <font>
      <sz val="10"/>
      <color indexed="0"/>
      <name val="Arial"/>
      <family val="2"/>
    </font>
    <font>
      <sz val="10"/>
      <color theme="1"/>
      <name val="Franklin Gothic Medium Cond"/>
      <family val="2"/>
    </font>
    <font>
      <sz val="11"/>
      <color rgb="FF000000"/>
      <name val="Calibri"/>
      <family val="2"/>
      <charset val="204"/>
    </font>
    <font>
      <sz val="10"/>
      <color theme="1"/>
      <name val="Arial Narrow"/>
      <family val="2"/>
    </font>
    <font>
      <sz val="10"/>
      <color indexed="8"/>
      <name val="Franklin Gothic Medium Cond"/>
      <family val="2"/>
    </font>
    <font>
      <b/>
      <i/>
      <sz val="8"/>
      <name val="Book Antiqua"/>
      <family val="1"/>
    </font>
    <font>
      <sz val="10"/>
      <name val="Arial"/>
      <family val="2"/>
      <charset val="238"/>
    </font>
    <font>
      <sz val="8"/>
      <name val="Book Antiqua"/>
      <family val="1"/>
    </font>
    <font>
      <sz val="8"/>
      <name val="Dutch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0"/>
      <color indexed="8"/>
      <name val="Arial Narrow"/>
      <family val="2"/>
    </font>
    <font>
      <sz val="8"/>
      <color indexed="38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i/>
      <sz val="11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sz val="12"/>
      <color indexed="8"/>
      <name val="Book Antiqua"/>
      <family val="1"/>
    </font>
    <font>
      <b/>
      <sz val="18"/>
      <color indexed="62"/>
      <name val="Cambria"/>
      <family val="2"/>
    </font>
    <font>
      <sz val="11"/>
      <name val="Arial Narrow"/>
      <family val="2"/>
    </font>
    <font>
      <b/>
      <sz val="10"/>
      <name val="Bookman Old Style"/>
      <family val="1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0"/>
      <color indexed="8"/>
      <name val="Times New Roman"/>
      <family val="1"/>
    </font>
    <font>
      <b/>
      <sz val="8"/>
      <color indexed="8"/>
      <name val="Helv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i/>
      <sz val="10"/>
      <name val="Times New Roman"/>
      <family val="1"/>
    </font>
    <font>
      <b/>
      <sz val="14"/>
      <name val="Book Antiqua"/>
      <family val="1"/>
    </font>
    <font>
      <b/>
      <sz val="12"/>
      <name val="Book Antiqua"/>
      <family val="1"/>
    </font>
    <font>
      <sz val="11"/>
      <color indexed="10"/>
      <name val="Calibri"/>
      <family val="2"/>
    </font>
    <font>
      <sz val="8.5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4"/>
      <name val="Palatino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b/>
      <sz val="14"/>
      <name val="Helv"/>
    </font>
    <font>
      <u/>
      <sz val="10"/>
      <name val="Helv"/>
    </font>
    <font>
      <sz val="8"/>
      <color indexed="8"/>
      <name val="Wingdings"/>
      <charset val="2"/>
    </font>
    <font>
      <sz val="8"/>
      <name val="Times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4"/>
        <bgColor indexed="1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double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973">
    <xf numFmtId="0" fontId="0" fillId="0" borderId="0"/>
    <xf numFmtId="9" fontId="3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9" fontId="20" fillId="0" borderId="0">
      <alignment horizontal="right"/>
    </xf>
    <xf numFmtId="0" fontId="21" fillId="0" borderId="0"/>
    <xf numFmtId="0" fontId="16" fillId="0" borderId="0"/>
    <xf numFmtId="0" fontId="16" fillId="0" borderId="0"/>
    <xf numFmtId="170" fontId="22" fillId="0" borderId="0"/>
    <xf numFmtId="0" fontId="23" fillId="0" borderId="0"/>
    <xf numFmtId="171" fontId="16" fillId="0" borderId="0"/>
    <xf numFmtId="39" fontId="24" fillId="0" borderId="11">
      <alignment horizontal="right"/>
    </xf>
    <xf numFmtId="37" fontId="25" fillId="0" borderId="11">
      <alignment horizontal="right"/>
    </xf>
    <xf numFmtId="5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38" fontId="16" fillId="0" borderId="0"/>
    <xf numFmtId="38" fontId="27" fillId="0" borderId="0"/>
    <xf numFmtId="0" fontId="16" fillId="0" borderId="0" applyFont="0" applyFill="0" applyBorder="0" applyProtection="0">
      <alignment horizontal="right"/>
    </xf>
    <xf numFmtId="170" fontId="24" fillId="0" borderId="11">
      <alignment horizontal="right"/>
    </xf>
    <xf numFmtId="7" fontId="28" fillId="0" borderId="0" applyFont="0" applyFill="0" applyBorder="0" applyAlignment="0" applyProtection="0"/>
    <xf numFmtId="5" fontId="26" fillId="0" borderId="0" applyFont="0" applyFill="0" applyBorder="0" applyAlignment="0" applyProtection="0"/>
    <xf numFmtId="170" fontId="29" fillId="0" borderId="0"/>
    <xf numFmtId="170" fontId="29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24" fillId="0" borderId="11">
      <alignment horizontal="right"/>
    </xf>
    <xf numFmtId="172" fontId="30" fillId="0" borderId="0" applyFont="0" applyFill="0" applyBorder="0" applyAlignment="0" applyProtection="0">
      <protection locked="0"/>
    </xf>
    <xf numFmtId="173" fontId="31" fillId="0" borderId="0">
      <alignment horizontal="right"/>
    </xf>
    <xf numFmtId="174" fontId="31" fillId="34" borderId="0"/>
    <xf numFmtId="175" fontId="32" fillId="34" borderId="0"/>
    <xf numFmtId="176" fontId="32" fillId="34" borderId="0"/>
    <xf numFmtId="177" fontId="32" fillId="34" borderId="0"/>
    <xf numFmtId="178" fontId="32" fillId="34" borderId="0">
      <alignment horizontal="right"/>
    </xf>
    <xf numFmtId="9" fontId="26" fillId="0" borderId="0" applyFont="0" applyFill="0" applyBorder="0" applyAlignment="0" applyProtection="0"/>
    <xf numFmtId="179" fontId="16" fillId="0" borderId="0" applyProtection="0"/>
    <xf numFmtId="9" fontId="16" fillId="0" borderId="0"/>
    <xf numFmtId="9" fontId="27" fillId="0" borderId="0"/>
    <xf numFmtId="180" fontId="33" fillId="0" borderId="0" applyBorder="0"/>
    <xf numFmtId="170" fontId="28" fillId="0" borderId="0"/>
    <xf numFmtId="170" fontId="28" fillId="0" borderId="0"/>
    <xf numFmtId="10" fontId="26" fillId="0" borderId="0" applyFont="0" applyFill="0" applyBorder="0" applyAlignment="0" applyProtection="0"/>
    <xf numFmtId="9" fontId="34" fillId="0" borderId="0" applyFont="0" applyFill="0" applyBorder="0" applyAlignment="0" applyProtection="0"/>
    <xf numFmtId="164" fontId="28" fillId="0" borderId="0" applyFont="0" applyFill="0" applyBorder="0" applyAlignment="0" applyProtection="0"/>
    <xf numFmtId="9" fontId="34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28" fillId="0" borderId="0"/>
    <xf numFmtId="164" fontId="35" fillId="0" borderId="0" applyAlignment="0">
      <alignment horizontal="left"/>
    </xf>
    <xf numFmtId="170" fontId="28" fillId="0" borderId="0"/>
    <xf numFmtId="0" fontId="36" fillId="0" borderId="0" applyNumberFormat="0" applyFont="0" applyFill="0" applyBorder="0" applyAlignment="0" applyProtection="0"/>
    <xf numFmtId="37" fontId="28" fillId="0" borderId="10" applyFont="0" applyFill="0" applyBorder="0" applyAlignment="0" applyProtection="0"/>
    <xf numFmtId="170" fontId="28" fillId="0" borderId="0"/>
    <xf numFmtId="181" fontId="30" fillId="0" borderId="0"/>
    <xf numFmtId="182" fontId="28" fillId="0" borderId="9"/>
    <xf numFmtId="39" fontId="30" fillId="0" borderId="0" applyFont="0" applyFill="0" applyBorder="0" applyAlignment="0" applyProtection="0"/>
    <xf numFmtId="39" fontId="37" fillId="0" borderId="0" applyFill="0" applyBorder="0" applyAlignment="0"/>
    <xf numFmtId="182" fontId="28" fillId="0" borderId="0" applyFont="0" applyFill="0" applyBorder="0" applyAlignment="0" applyProtection="0"/>
    <xf numFmtId="181" fontId="30" fillId="0" borderId="0" applyFont="0" applyFill="0" applyBorder="0" applyAlignment="0" applyProtection="0"/>
    <xf numFmtId="170" fontId="28" fillId="0" borderId="0"/>
    <xf numFmtId="164" fontId="38" fillId="0" borderId="0">
      <alignment horizontal="right"/>
    </xf>
    <xf numFmtId="39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0" fontId="28" fillId="0" borderId="0"/>
    <xf numFmtId="170" fontId="28" fillId="0" borderId="0"/>
    <xf numFmtId="39" fontId="28" fillId="0" borderId="0"/>
    <xf numFmtId="181" fontId="28" fillId="0" borderId="11"/>
    <xf numFmtId="183" fontId="28" fillId="0" borderId="0"/>
    <xf numFmtId="0" fontId="30" fillId="0" borderId="0" applyFont="0" applyFill="0" applyBorder="0" applyAlignment="0"/>
    <xf numFmtId="0" fontId="16" fillId="0" borderId="0"/>
    <xf numFmtId="0" fontId="16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40" fillId="0" borderId="0" applyNumberFormat="0" applyFill="0" applyBorder="0" applyAlignment="0" applyProtection="0">
      <alignment vertical="top"/>
      <protection locked="0"/>
    </xf>
    <xf numFmtId="184" fontId="28" fillId="0" borderId="0" applyFont="0" applyFill="0" applyBorder="0" applyAlignment="0" applyProtection="0"/>
    <xf numFmtId="0" fontId="16" fillId="0" borderId="0"/>
    <xf numFmtId="0" fontId="16" fillId="0" borderId="0"/>
    <xf numFmtId="44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185" fontId="43" fillId="0" borderId="0"/>
    <xf numFmtId="0" fontId="16" fillId="0" borderId="0" applyFill="0" applyBorder="0" applyAlignment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170" fontId="16" fillId="0" borderId="0">
      <alignment vertical="top"/>
    </xf>
    <xf numFmtId="0" fontId="16" fillId="0" borderId="0">
      <alignment vertical="top"/>
    </xf>
    <xf numFmtId="0" fontId="34" fillId="0" borderId="0"/>
    <xf numFmtId="0" fontId="16" fillId="0" borderId="0" applyFont="0" applyFill="0" applyBorder="0" applyAlignment="0" applyProtection="0"/>
    <xf numFmtId="170" fontId="16" fillId="0" borderId="0">
      <alignment vertical="top"/>
    </xf>
    <xf numFmtId="0" fontId="16" fillId="0" borderId="0">
      <alignment vertical="top"/>
    </xf>
    <xf numFmtId="9" fontId="20" fillId="0" borderId="0">
      <alignment horizontal="right"/>
    </xf>
    <xf numFmtId="0" fontId="16" fillId="0" borderId="0"/>
    <xf numFmtId="0" fontId="45" fillId="0" borderId="0" applyFill="0" applyBorder="0" applyAlignment="0" applyProtection="0"/>
    <xf numFmtId="0" fontId="16" fillId="0" borderId="0"/>
    <xf numFmtId="170" fontId="16" fillId="0" borderId="0" applyNumberFormat="0" applyFill="0" applyBorder="0" applyAlignment="0" applyProtection="0"/>
    <xf numFmtId="38" fontId="22" fillId="0" borderId="0" applyFont="0" applyFill="0" applyBorder="0" applyAlignment="0" applyProtection="0"/>
    <xf numFmtId="0" fontId="16" fillId="0" borderId="0"/>
    <xf numFmtId="0" fontId="26" fillId="0" borderId="0"/>
    <xf numFmtId="0" fontId="4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6" fontId="16" fillId="0" borderId="0" applyFont="0" applyFill="0" applyBorder="0" applyAlignment="0" applyProtection="0"/>
    <xf numFmtId="187" fontId="44" fillId="0" borderId="0"/>
    <xf numFmtId="0" fontId="45" fillId="0" borderId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44" fillId="0" borderId="0"/>
    <xf numFmtId="0" fontId="16" fillId="0" borderId="0"/>
    <xf numFmtId="17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9" fontId="20" fillId="0" borderId="0">
      <alignment horizontal="right"/>
    </xf>
    <xf numFmtId="188" fontId="16" fillId="0" borderId="0">
      <alignment horizontal="left" wrapText="1"/>
    </xf>
    <xf numFmtId="189" fontId="16" fillId="0" borderId="0">
      <alignment horizontal="left" wrapText="1"/>
    </xf>
    <xf numFmtId="0" fontId="16" fillId="35" borderId="0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0" fontId="44" fillId="0" borderId="0"/>
    <xf numFmtId="0" fontId="16" fillId="0" borderId="0"/>
    <xf numFmtId="0" fontId="4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0" fontId="46" fillId="0" borderId="0" applyFont="0" applyFill="0" applyBorder="0" applyProtection="0">
      <alignment horizontal="right"/>
    </xf>
    <xf numFmtId="0" fontId="16" fillId="0" borderId="0"/>
    <xf numFmtId="0" fontId="16" fillId="0" borderId="0"/>
    <xf numFmtId="0" fontId="44" fillId="0" borderId="0"/>
    <xf numFmtId="0" fontId="16" fillId="0" borderId="0"/>
    <xf numFmtId="0" fontId="4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193" fontId="30" fillId="0" borderId="0">
      <alignment horizontal="left" wrapText="1"/>
    </xf>
    <xf numFmtId="194" fontId="30" fillId="0" borderId="0">
      <alignment horizontal="left" wrapText="1"/>
    </xf>
    <xf numFmtId="9" fontId="20" fillId="0" borderId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195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0" fontId="44" fillId="0" borderId="0"/>
    <xf numFmtId="181" fontId="28" fillId="0" borderId="0"/>
    <xf numFmtId="181" fontId="28" fillId="0" borderId="0"/>
    <xf numFmtId="0" fontId="26" fillId="0" borderId="0"/>
    <xf numFmtId="170" fontId="16" fillId="0" borderId="0" applyNumberFormat="0" applyFill="0" applyBorder="0" applyAlignment="0" applyProtection="0"/>
    <xf numFmtId="0" fontId="45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48" fillId="0" borderId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0" borderId="0" applyFill="0" applyBorder="0" applyAlignment="0" applyProtection="0"/>
    <xf numFmtId="0" fontId="16" fillId="0" borderId="0"/>
    <xf numFmtId="0" fontId="16" fillId="0" borderId="0"/>
    <xf numFmtId="170" fontId="49" fillId="0" borderId="12" applyNumberFormat="0" applyFill="0" applyAlignment="0" applyProtection="0"/>
    <xf numFmtId="170" fontId="50" fillId="0" borderId="13" applyNumberFormat="0" applyFill="0" applyProtection="0">
      <alignment horizontal="center"/>
    </xf>
    <xf numFmtId="170" fontId="50" fillId="0" borderId="0" applyNumberFormat="0" applyFill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44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7" fontId="30" fillId="0" borderId="0" applyFill="0" applyBorder="0">
      <alignment horizontal="right"/>
    </xf>
    <xf numFmtId="198" fontId="30" fillId="0" borderId="0" applyFill="0" applyBorder="0" applyProtection="0">
      <alignment horizontal="right"/>
    </xf>
    <xf numFmtId="199" fontId="51" fillId="0" borderId="0" applyFill="0" applyBorder="0" applyProtection="0">
      <alignment horizontal="center"/>
    </xf>
    <xf numFmtId="200" fontId="51" fillId="0" borderId="0" applyFill="0" applyBorder="0" applyProtection="0">
      <alignment horizontal="center"/>
    </xf>
    <xf numFmtId="201" fontId="52" fillId="0" borderId="0" applyFill="0" applyBorder="0" applyProtection="0">
      <alignment horizontal="right"/>
    </xf>
    <xf numFmtId="202" fontId="30" fillId="0" borderId="0" applyFill="0" applyBorder="0" applyProtection="0">
      <alignment horizontal="right"/>
    </xf>
    <xf numFmtId="203" fontId="30" fillId="0" borderId="0" applyFill="0" applyBorder="0" applyProtection="0">
      <alignment horizontal="right"/>
    </xf>
    <xf numFmtId="204" fontId="30" fillId="0" borderId="0" applyFill="0" applyBorder="0" applyProtection="0">
      <alignment horizontal="right"/>
    </xf>
    <xf numFmtId="205" fontId="30" fillId="0" borderId="0" applyFill="0" applyBorder="0" applyProtection="0">
      <alignment horizontal="right"/>
    </xf>
    <xf numFmtId="170" fontId="53" fillId="0" borderId="0">
      <alignment horizontal="left" vertical="center"/>
    </xf>
    <xf numFmtId="206" fontId="2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4" fontId="54" fillId="0" borderId="0"/>
    <xf numFmtId="207" fontId="28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209" fontId="56" fillId="0" borderId="14">
      <alignment horizontal="left" vertical="center"/>
    </xf>
    <xf numFmtId="209" fontId="56" fillId="0" borderId="14">
      <alignment horizontal="left" vertical="center"/>
    </xf>
    <xf numFmtId="209" fontId="56" fillId="0" borderId="14">
      <alignment horizontal="left" vertical="center"/>
    </xf>
    <xf numFmtId="0" fontId="16" fillId="0" borderId="0"/>
    <xf numFmtId="0" fontId="16" fillId="0" borderId="0"/>
    <xf numFmtId="0" fontId="16" fillId="0" borderId="0"/>
    <xf numFmtId="0" fontId="39" fillId="0" borderId="0" applyNumberFormat="0" applyFill="0" applyBorder="0" applyAlignment="0" applyProtection="0">
      <alignment vertical="top"/>
      <protection locked="0"/>
    </xf>
    <xf numFmtId="170" fontId="57" fillId="0" borderId="0" applyNumberFormat="0" applyFill="0" applyBorder="0" applyAlignment="0" applyProtection="0">
      <alignment vertical="top"/>
      <protection locked="0"/>
    </xf>
    <xf numFmtId="185" fontId="43" fillId="0" borderId="0"/>
    <xf numFmtId="185" fontId="43" fillId="0" borderId="0"/>
    <xf numFmtId="170" fontId="30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" fontId="22" fillId="0" borderId="0"/>
    <xf numFmtId="1" fontId="22" fillId="0" borderId="0"/>
    <xf numFmtId="1" fontId="22" fillId="0" borderId="0"/>
    <xf numFmtId="1" fontId="22" fillId="0" borderId="0"/>
    <xf numFmtId="1" fontId="22" fillId="0" borderId="0"/>
    <xf numFmtId="1" fontId="22" fillId="0" borderId="0"/>
    <xf numFmtId="1" fontId="22" fillId="0" borderId="0"/>
    <xf numFmtId="210" fontId="60" fillId="0" borderId="0" applyFont="0" applyFill="0" applyBorder="0" applyAlignment="0" applyProtection="0"/>
    <xf numFmtId="0" fontId="28" fillId="0" borderId="0"/>
    <xf numFmtId="0" fontId="16" fillId="0" borderId="0" applyFont="0" applyFill="0" applyBorder="0" applyAlignment="0" applyProtection="0"/>
    <xf numFmtId="164" fontId="60" fillId="0" borderId="0" applyFont="0" applyFill="0" applyBorder="0" applyAlignment="0" applyProtection="0"/>
    <xf numFmtId="211" fontId="61" fillId="0" borderId="0" applyFill="0" applyBorder="0" applyProtection="0"/>
    <xf numFmtId="40" fontId="16" fillId="0" borderId="0" applyFont="0" applyFill="0" applyBorder="0" applyAlignment="0" applyProtection="0"/>
    <xf numFmtId="10" fontId="60" fillId="0" borderId="0" applyFont="0" applyFill="0" applyBorder="0" applyAlignment="0" applyProtection="0"/>
    <xf numFmtId="1" fontId="22" fillId="0" borderId="0"/>
    <xf numFmtId="1" fontId="22" fillId="0" borderId="0"/>
    <xf numFmtId="3" fontId="30" fillId="0" borderId="0" applyFont="0" applyFill="0" applyBorder="0" applyAlignment="0" applyProtection="0"/>
    <xf numFmtId="38" fontId="30" fillId="0" borderId="15"/>
    <xf numFmtId="212" fontId="28" fillId="0" borderId="16" applyBorder="0">
      <alignment horizontal="right"/>
    </xf>
    <xf numFmtId="212" fontId="28" fillId="0" borderId="16" applyBorder="0">
      <alignment horizontal="right"/>
    </xf>
    <xf numFmtId="3" fontId="62" fillId="0" borderId="17" applyNumberFormat="0" applyFill="0" applyBorder="0" applyAlignment="0" applyProtection="0"/>
    <xf numFmtId="3" fontId="63" fillId="0" borderId="17" applyNumberFormat="0" applyFill="0" applyBorder="0" applyAlignment="0" applyProtection="0"/>
    <xf numFmtId="3" fontId="64" fillId="0" borderId="17" applyNumberFormat="0" applyFill="0" applyBorder="0" applyAlignment="0" applyProtection="0"/>
    <xf numFmtId="3" fontId="65" fillId="0" borderId="17" applyNumberFormat="0" applyFill="0" applyBorder="0" applyAlignment="0" applyProtection="0"/>
    <xf numFmtId="3" fontId="66" fillId="0" borderId="18" applyNumberFormat="0" applyFill="0" applyBorder="0" applyProtection="0"/>
    <xf numFmtId="3" fontId="66" fillId="0" borderId="18" applyNumberFormat="0" applyFill="0" applyBorder="0" applyProtection="0"/>
    <xf numFmtId="3" fontId="67" fillId="0" borderId="17" applyNumberFormat="0" applyFill="0" applyBorder="0" applyAlignment="0" applyProtection="0"/>
    <xf numFmtId="3" fontId="68" fillId="0" borderId="17" applyNumberFormat="0" applyFill="0" applyBorder="0" applyAlignment="0" applyProtection="0"/>
    <xf numFmtId="0" fontId="69" fillId="0" borderId="0" applyNumberFormat="0" applyFill="0" applyBorder="0" applyAlignment="0" applyProtection="0"/>
    <xf numFmtId="3" fontId="19" fillId="0" borderId="17" applyNumberFormat="0" applyFill="0" applyBorder="0" applyAlignment="0" applyProtection="0"/>
    <xf numFmtId="3" fontId="18" fillId="0" borderId="17" applyNumberFormat="0" applyFill="0" applyBorder="0" applyAlignment="0" applyProtection="0"/>
    <xf numFmtId="3" fontId="70" fillId="0" borderId="17" applyNumberFormat="0" applyFill="0" applyBorder="0" applyAlignment="0" applyProtection="0"/>
    <xf numFmtId="164" fontId="71" fillId="0" borderId="19" applyNumberFormat="0" applyFill="0" applyBorder="0" applyProtection="0">
      <alignment horizontal="center"/>
    </xf>
    <xf numFmtId="3" fontId="72" fillId="0" borderId="17" applyNumberFormat="0" applyFill="0" applyBorder="0" applyAlignment="0" applyProtection="0"/>
    <xf numFmtId="213" fontId="66" fillId="0" borderId="0" applyFont="0" applyFill="0" applyBorder="0" applyAlignment="0" applyProtection="0"/>
    <xf numFmtId="214" fontId="73" fillId="0" borderId="0">
      <alignment horizontal="right"/>
    </xf>
    <xf numFmtId="212" fontId="28" fillId="36" borderId="15"/>
    <xf numFmtId="212" fontId="28" fillId="36" borderId="15"/>
    <xf numFmtId="212" fontId="28" fillId="36" borderId="15"/>
    <xf numFmtId="181" fontId="16" fillId="0" borderId="0"/>
    <xf numFmtId="181" fontId="16" fillId="0" borderId="0"/>
    <xf numFmtId="209" fontId="16" fillId="0" borderId="0" applyFont="0" applyFill="0" applyBorder="0" applyAlignment="0" applyProtection="0"/>
    <xf numFmtId="0" fontId="28" fillId="0" borderId="0"/>
    <xf numFmtId="0" fontId="1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3" fontId="75" fillId="0" borderId="17" applyNumberFormat="0" applyFill="0" applyBorder="0" applyAlignment="0" applyProtection="0"/>
    <xf numFmtId="0" fontId="76" fillId="0" borderId="0" applyNumberFormat="0" applyFill="0" applyBorder="0" applyAlignment="0" applyProtection="0"/>
    <xf numFmtId="215" fontId="77" fillId="0" borderId="16" applyFont="0" applyFill="0" applyBorder="0" applyAlignment="0" applyProtection="0"/>
    <xf numFmtId="215" fontId="77" fillId="0" borderId="16" applyFont="0" applyFill="0" applyBorder="0" applyAlignment="0" applyProtection="0"/>
    <xf numFmtId="216" fontId="78" fillId="0" borderId="0" applyFont="0" applyFill="0" applyBorder="0" applyAlignment="0" applyProtection="0">
      <protection locked="0"/>
    </xf>
    <xf numFmtId="15" fontId="79" fillId="0" borderId="0"/>
    <xf numFmtId="0" fontId="26" fillId="0" borderId="0"/>
    <xf numFmtId="0" fontId="66" fillId="0" borderId="10" applyFont="0" applyFill="0" applyBorder="0" applyAlignment="0" applyProtection="0">
      <alignment horizontal="right"/>
    </xf>
    <xf numFmtId="3" fontId="80" fillId="0" borderId="17" applyNumberFormat="0" applyFill="0" applyBorder="0" applyAlignment="0" applyProtection="0"/>
    <xf numFmtId="3" fontId="81" fillId="0" borderId="17" applyNumberFormat="0" applyFill="0" applyBorder="0" applyAlignment="0" applyProtection="0"/>
    <xf numFmtId="3" fontId="82" fillId="0" borderId="17" applyNumberFormat="0" applyFill="0" applyBorder="0" applyAlignment="0" applyProtection="0"/>
    <xf numFmtId="3" fontId="83" fillId="0" borderId="17" applyNumberFormat="0" applyFill="0" applyBorder="0" applyAlignment="0" applyProtection="0"/>
    <xf numFmtId="3" fontId="84" fillId="0" borderId="17" applyNumberFormat="0" applyFill="0" applyBorder="0" applyAlignment="0" applyProtection="0"/>
    <xf numFmtId="0" fontId="85" fillId="0" borderId="0" applyNumberFormat="0" applyFill="0" applyBorder="0" applyAlignment="0" applyProtection="0"/>
    <xf numFmtId="3" fontId="86" fillId="0" borderId="17" applyNumberFormat="0" applyFill="0" applyBorder="0" applyAlignment="0" applyProtection="0"/>
    <xf numFmtId="0" fontId="87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3" fontId="90" fillId="0" borderId="17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3" fontId="93" fillId="0" borderId="17" applyNumberFormat="0" applyFill="0" applyBorder="0" applyAlignment="0" applyProtection="0"/>
    <xf numFmtId="0" fontId="94" fillId="0" borderId="0" applyNumberFormat="0" applyFill="0" applyBorder="0" applyAlignment="0" applyProtection="0"/>
    <xf numFmtId="170" fontId="95" fillId="0" borderId="0" applyNumberFormat="0" applyFill="0" applyBorder="0" applyAlignment="0" applyProtection="0">
      <alignment horizontal="centerContinuous"/>
    </xf>
    <xf numFmtId="0" fontId="96" fillId="0" borderId="0" applyNumberFormat="0" applyFill="0" applyBorder="0" applyAlignment="0" applyProtection="0"/>
    <xf numFmtId="3" fontId="97" fillId="0" borderId="17" applyNumberFormat="0" applyFill="0" applyBorder="0" applyAlignment="0" applyProtection="0"/>
    <xf numFmtId="0" fontId="98" fillId="0" borderId="0" applyNumberFormat="0" applyFill="0" applyBorder="0" applyAlignment="0" applyProtection="0"/>
    <xf numFmtId="49" fontId="99" fillId="0" borderId="20" applyFill="0" applyBorder="0">
      <alignment horizontal="center"/>
    </xf>
    <xf numFmtId="217" fontId="33" fillId="0" borderId="0"/>
    <xf numFmtId="218" fontId="16" fillId="0" borderId="0" applyFont="0" applyFill="0" applyBorder="0" applyProtection="0">
      <alignment horizontal="right"/>
    </xf>
    <xf numFmtId="170" fontId="28" fillId="0" borderId="0"/>
    <xf numFmtId="37" fontId="28" fillId="0" borderId="0"/>
    <xf numFmtId="219" fontId="16" fillId="0" borderId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00" fillId="38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7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0" fillId="40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39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00" fillId="42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1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00" fillId="38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00" fillId="42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8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0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0" fillId="39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00" fillId="41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00" fillId="43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00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00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00" fillId="45" borderId="0" applyNumberFormat="0" applyBorder="0" applyAlignment="0" applyProtection="0"/>
    <xf numFmtId="0" fontId="100" fillId="38" borderId="0" applyNumberFormat="0" applyBorder="0" applyAlignment="0" applyProtection="0"/>
    <xf numFmtId="0" fontId="100" fillId="42" borderId="0" applyNumberFormat="0" applyBorder="0" applyAlignment="0" applyProtection="0"/>
    <xf numFmtId="0" fontId="100" fillId="45" borderId="0" applyNumberFormat="0" applyBorder="0" applyAlignment="0" applyProtection="0"/>
    <xf numFmtId="0" fontId="100" fillId="44" borderId="0" applyNumberFormat="0" applyBorder="0" applyAlignment="0" applyProtection="0"/>
    <xf numFmtId="0" fontId="100" fillId="38" borderId="0" applyNumberFormat="0" applyBorder="0" applyAlignment="0" applyProtection="0"/>
    <xf numFmtId="170" fontId="3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3" fontId="102" fillId="0" borderId="17" applyNumberFormat="0" applyFill="0" applyBorder="0" applyAlignment="0" applyProtection="0"/>
    <xf numFmtId="0" fontId="103" fillId="0" borderId="0" applyNumberFormat="0" applyFill="0" applyBorder="0" applyAlignment="0" applyProtection="0"/>
    <xf numFmtId="220" fontId="33" fillId="0" borderId="0"/>
    <xf numFmtId="40" fontId="33" fillId="0" borderId="0"/>
    <xf numFmtId="221" fontId="16" fillId="0" borderId="0" applyFont="0" applyFill="0" applyBorder="0" applyProtection="0">
      <alignment horizontal="right"/>
    </xf>
    <xf numFmtId="222" fontId="28" fillId="0" borderId="21" applyBorder="0">
      <alignment horizontal="right"/>
    </xf>
    <xf numFmtId="222" fontId="28" fillId="0" borderId="21" applyBorder="0">
      <alignment horizontal="right"/>
    </xf>
    <xf numFmtId="209" fontId="56" fillId="0" borderId="14">
      <alignment horizontal="left" vertical="center"/>
    </xf>
    <xf numFmtId="209" fontId="56" fillId="0" borderId="14">
      <alignment horizontal="left" vertical="center"/>
    </xf>
    <xf numFmtId="209" fontId="56" fillId="0" borderId="14">
      <alignment horizontal="left" vertical="center"/>
    </xf>
    <xf numFmtId="0" fontId="16" fillId="0" borderId="0"/>
    <xf numFmtId="0" fontId="39" fillId="0" borderId="0" applyNumberFormat="0" applyFill="0" applyBorder="0" applyAlignment="0" applyProtection="0">
      <alignment vertical="top"/>
      <protection locked="0"/>
    </xf>
    <xf numFmtId="223" fontId="16" fillId="0" borderId="0" applyFont="0" applyFill="0" applyBorder="0" applyProtection="0">
      <alignment horizontal="right"/>
    </xf>
    <xf numFmtId="0" fontId="104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00" fillId="47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0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00" fillId="35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00" fillId="47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3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6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00" fillId="35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00" fillId="46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00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00" fillId="4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00" fillId="4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00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00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00" fillId="47" borderId="0" applyNumberFormat="0" applyBorder="0" applyAlignment="0" applyProtection="0"/>
    <xf numFmtId="0" fontId="100" fillId="40" borderId="0" applyNumberFormat="0" applyBorder="0" applyAlignment="0" applyProtection="0"/>
    <xf numFmtId="0" fontId="100" fillId="35" borderId="0" applyNumberFormat="0" applyBorder="0" applyAlignment="0" applyProtection="0"/>
    <xf numFmtId="0" fontId="100" fillId="47" borderId="0" applyNumberFormat="0" applyBorder="0" applyAlignment="0" applyProtection="0"/>
    <xf numFmtId="0" fontId="100" fillId="46" borderId="0" applyNumberFormat="0" applyBorder="0" applyAlignment="0" applyProtection="0"/>
    <xf numFmtId="0" fontId="100" fillId="38" borderId="0" applyNumberFormat="0" applyBorder="0" applyAlignment="0" applyProtection="0"/>
    <xf numFmtId="170" fontId="28" fillId="0" borderId="0" applyBorder="0"/>
    <xf numFmtId="39" fontId="30" fillId="0" borderId="22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5" fillId="12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5" fillId="16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5" fillId="20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5" fillId="24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5" fillId="28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5" fillId="32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0" borderId="0" applyNumberFormat="0" applyBorder="0" applyAlignment="0" applyProtection="0"/>
    <xf numFmtId="0" fontId="15" fillId="12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50" borderId="0" applyNumberFormat="0" applyBorder="0" applyAlignment="0" applyProtection="0"/>
    <xf numFmtId="0" fontId="106" fillId="40" borderId="0" applyNumberFormat="0" applyBorder="0" applyAlignment="0" applyProtection="0"/>
    <xf numFmtId="0" fontId="15" fillId="16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0" borderId="0" applyNumberFormat="0" applyBorder="0" applyAlignment="0" applyProtection="0"/>
    <xf numFmtId="0" fontId="106" fillId="48" borderId="0" applyNumberFormat="0" applyBorder="0" applyAlignment="0" applyProtection="0"/>
    <xf numFmtId="0" fontId="15" fillId="20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48" borderId="0" applyNumberFormat="0" applyBorder="0" applyAlignment="0" applyProtection="0"/>
    <xf numFmtId="0" fontId="106" fillId="51" borderId="0" applyNumberFormat="0" applyBorder="0" applyAlignment="0" applyProtection="0"/>
    <xf numFmtId="0" fontId="15" fillId="24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2" borderId="0" applyNumberFormat="0" applyBorder="0" applyAlignment="0" applyProtection="0"/>
    <xf numFmtId="0" fontId="15" fillId="28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3" borderId="0" applyNumberFormat="0" applyBorder="0" applyAlignment="0" applyProtection="0"/>
    <xf numFmtId="0" fontId="15" fillId="32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3" borderId="0" applyNumberFormat="0" applyBorder="0" applyAlignment="0" applyProtection="0"/>
    <xf numFmtId="0" fontId="106" fillId="52" borderId="0" applyNumberFormat="0" applyBorder="0" applyAlignment="0" applyProtection="0"/>
    <xf numFmtId="0" fontId="106" fillId="40" borderId="0" applyNumberFormat="0" applyBorder="0" applyAlignment="0" applyProtection="0"/>
    <xf numFmtId="0" fontId="106" fillId="35" borderId="0" applyNumberFormat="0" applyBorder="0" applyAlignment="0" applyProtection="0"/>
    <xf numFmtId="0" fontId="106" fillId="47" borderId="0" applyNumberFormat="0" applyBorder="0" applyAlignment="0" applyProtection="0"/>
    <xf numFmtId="0" fontId="106" fillId="52" borderId="0" applyNumberFormat="0" applyBorder="0" applyAlignment="0" applyProtection="0"/>
    <xf numFmtId="0" fontId="106" fillId="38" borderId="0" applyNumberFormat="0" applyBorder="0" applyAlignment="0" applyProtection="0"/>
    <xf numFmtId="0" fontId="66" fillId="0" borderId="11" applyNumberFormat="0" applyBorder="0"/>
    <xf numFmtId="0" fontId="66" fillId="0" borderId="11" applyNumberFormat="0" applyBorder="0"/>
    <xf numFmtId="0" fontId="30" fillId="0" borderId="0"/>
    <xf numFmtId="0" fontId="107" fillId="0" borderId="0"/>
    <xf numFmtId="0" fontId="107" fillId="0" borderId="0"/>
    <xf numFmtId="0" fontId="10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224" fontId="108" fillId="0" borderId="0"/>
    <xf numFmtId="39" fontId="30" fillId="0" borderId="22"/>
    <xf numFmtId="170" fontId="109" fillId="0" borderId="0" applyNumberFormat="0" applyFill="0" applyBorder="0" applyAlignment="0" applyProtection="0">
      <alignment horizontal="left"/>
    </xf>
    <xf numFmtId="165" fontId="28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0" applyFont="0" applyFill="0" applyBorder="0" applyAlignment="0" applyProtection="0"/>
    <xf numFmtId="225" fontId="28" fillId="0" borderId="23" applyFont="0" applyFill="0" applyBorder="0" applyAlignment="0" applyProtection="0"/>
    <xf numFmtId="7" fontId="27" fillId="0" borderId="0"/>
    <xf numFmtId="7" fontId="16" fillId="0" borderId="0"/>
    <xf numFmtId="39" fontId="27" fillId="0" borderId="0"/>
    <xf numFmtId="39" fontId="16" fillId="0" borderId="0"/>
    <xf numFmtId="226" fontId="27" fillId="0" borderId="0">
      <alignment horizontal="right" vertical="center"/>
    </xf>
    <xf numFmtId="226" fontId="16" fillId="0" borderId="0">
      <alignment horizontal="right" vertical="center"/>
    </xf>
    <xf numFmtId="0" fontId="74" fillId="0" borderId="0">
      <alignment horizontal="center"/>
    </xf>
    <xf numFmtId="0" fontId="16" fillId="0" borderId="0"/>
    <xf numFmtId="0" fontId="16" fillId="0" borderId="24" applyNumberFormat="0">
      <alignment horizontal="center" vertical="top" wrapText="1"/>
    </xf>
    <xf numFmtId="0" fontId="16" fillId="0" borderId="25">
      <alignment vertical="top"/>
    </xf>
    <xf numFmtId="37" fontId="30" fillId="0" borderId="0" applyNumberFormat="0" applyFont="0" applyFill="0" applyBorder="0" applyProtection="0">
      <alignment horizontal="centerContinuous"/>
    </xf>
    <xf numFmtId="0" fontId="16" fillId="46" borderId="0" applyNumberFormat="0" applyFont="0" applyBorder="0" applyAlignment="0" applyProtection="0"/>
    <xf numFmtId="0" fontId="16" fillId="46" borderId="0" applyNumberFormat="0" applyFont="0" applyBorder="0" applyAlignment="0" applyProtection="0"/>
    <xf numFmtId="0" fontId="16" fillId="0" borderId="26" applyNumberFormat="0" applyFont="0" applyAlignment="0" applyProtection="0"/>
    <xf numFmtId="0" fontId="16" fillId="0" borderId="26" applyNumberFormat="0" applyFont="0" applyAlignment="0" applyProtection="0"/>
    <xf numFmtId="0" fontId="100" fillId="54" borderId="0" applyNumberFormat="0" applyBorder="0" applyAlignment="0" applyProtection="0"/>
    <xf numFmtId="0" fontId="100" fillId="55" borderId="0" applyNumberFormat="0" applyBorder="0" applyAlignment="0" applyProtection="0"/>
    <xf numFmtId="0" fontId="106" fillId="56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5" fillId="9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0" fillId="54" borderId="0" applyNumberFormat="0" applyBorder="0" applyAlignment="0" applyProtection="0"/>
    <xf numFmtId="0" fontId="100" fillId="58" borderId="0" applyNumberFormat="0" applyBorder="0" applyAlignment="0" applyProtection="0"/>
    <xf numFmtId="0" fontId="106" fillId="59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5" fillId="13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6" fillId="58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5" fillId="17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0" fillId="54" borderId="0" applyNumberFormat="0" applyBorder="0" applyAlignment="0" applyProtection="0"/>
    <xf numFmtId="0" fontId="100" fillId="58" borderId="0" applyNumberFormat="0" applyBorder="0" applyAlignment="0" applyProtection="0"/>
    <xf numFmtId="0" fontId="106" fillId="58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5" fillId="2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6" fillId="56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5" fillId="25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0" fillId="62" borderId="0" applyNumberFormat="0" applyBorder="0" applyAlignment="0" applyProtection="0"/>
    <xf numFmtId="0" fontId="100" fillId="63" borderId="0" applyNumberFormat="0" applyBorder="0" applyAlignment="0" applyProtection="0"/>
    <xf numFmtId="0" fontId="106" fillId="63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5" fillId="29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227" fontId="112" fillId="0" borderId="0" applyBorder="0" applyProtection="0">
      <alignment horizontal="center"/>
    </xf>
    <xf numFmtId="0" fontId="113" fillId="0" borderId="0" applyNumberFormat="0" applyBorder="0" applyProtection="0">
      <alignment horizontal="center" vertical="center"/>
    </xf>
    <xf numFmtId="227" fontId="112" fillId="0" borderId="0" applyBorder="0" applyProtection="0">
      <alignment horizontal="center"/>
    </xf>
    <xf numFmtId="0" fontId="114" fillId="0" borderId="0" applyFont="0" applyFill="0" applyBorder="0" applyAlignment="0" applyProtection="0"/>
    <xf numFmtId="42" fontId="115" fillId="0" borderId="0" applyFont="0"/>
    <xf numFmtId="42" fontId="115" fillId="0" borderId="27" applyFont="0"/>
    <xf numFmtId="41" fontId="115" fillId="0" borderId="0" applyFont="0"/>
    <xf numFmtId="228" fontId="16" fillId="0" borderId="0" applyFont="0" applyFill="0" applyBorder="0">
      <alignment horizontal="right"/>
      <protection locked="0"/>
    </xf>
    <xf numFmtId="229" fontId="16" fillId="0" borderId="0" applyFont="0" applyBorder="0" applyProtection="0">
      <alignment horizontal="right"/>
    </xf>
    <xf numFmtId="229" fontId="16" fillId="0" borderId="0" applyFont="0" applyBorder="0" applyProtection="0">
      <alignment horizontal="right"/>
    </xf>
    <xf numFmtId="230" fontId="16" fillId="0" borderId="0" applyFont="0" applyBorder="0" applyAlignment="0" applyProtection="0"/>
    <xf numFmtId="230" fontId="16" fillId="0" borderId="0" applyFont="0" applyBorder="0" applyAlignment="0" applyProtection="0"/>
    <xf numFmtId="231" fontId="16" fillId="0" borderId="0" applyFont="0" applyBorder="0" applyAlignment="0" applyProtection="0"/>
    <xf numFmtId="231" fontId="16" fillId="0" borderId="0" applyFont="0" applyBorder="0" applyAlignment="0" applyProtection="0"/>
    <xf numFmtId="232" fontId="16" fillId="0" borderId="0" applyFont="0" applyBorder="0" applyAlignment="0" applyProtection="0"/>
    <xf numFmtId="232" fontId="16" fillId="0" borderId="0" applyFont="0" applyBorder="0" applyAlignment="0" applyProtection="0"/>
    <xf numFmtId="233" fontId="16" fillId="0" borderId="0" applyFont="0" applyBorder="0" applyAlignment="0" applyProtection="0"/>
    <xf numFmtId="233" fontId="16" fillId="0" borderId="0" applyFont="0" applyBorder="0" applyAlignment="0" applyProtection="0"/>
    <xf numFmtId="234" fontId="16" fillId="34" borderId="28" applyNumberFormat="0" applyFont="0" applyAlignment="0">
      <alignment horizontal="right"/>
    </xf>
    <xf numFmtId="234" fontId="16" fillId="34" borderId="28" applyNumberFormat="0" applyFont="0" applyAlignment="0">
      <alignment horizontal="right"/>
    </xf>
    <xf numFmtId="234" fontId="16" fillId="34" borderId="28" applyNumberFormat="0" applyFont="0" applyAlignment="0">
      <alignment horizontal="right"/>
    </xf>
    <xf numFmtId="235" fontId="16" fillId="0" borderId="0" applyFont="0" applyFill="0" applyBorder="0" applyProtection="0">
      <alignment horizontal="right"/>
    </xf>
    <xf numFmtId="236" fontId="16" fillId="0" borderId="0" applyFont="0" applyBorder="0" applyProtection="0">
      <alignment horizontal="right"/>
    </xf>
    <xf numFmtId="236" fontId="16" fillId="0" borderId="0" applyFont="0" applyBorder="0" applyProtection="0">
      <alignment horizontal="right"/>
    </xf>
    <xf numFmtId="237" fontId="16" fillId="0" borderId="0" applyFont="0" applyBorder="0" applyProtection="0">
      <alignment horizontal="right"/>
    </xf>
    <xf numFmtId="237" fontId="16" fillId="0" borderId="0" applyFont="0" applyBorder="0" applyProtection="0">
      <alignment horizontal="right"/>
    </xf>
    <xf numFmtId="238" fontId="116" fillId="0" borderId="0" applyBorder="0" applyProtection="0">
      <alignment horizontal="center"/>
    </xf>
    <xf numFmtId="239" fontId="16" fillId="0" borderId="0" applyFont="0" applyFill="0" applyBorder="0" applyProtection="0">
      <alignment horizontal="right"/>
    </xf>
    <xf numFmtId="239" fontId="16" fillId="0" borderId="0" applyFont="0" applyFill="0" applyBorder="0" applyProtection="0">
      <alignment horizontal="right"/>
    </xf>
    <xf numFmtId="240" fontId="16" fillId="65" borderId="15" applyFont="0" applyFill="0" applyBorder="0" applyProtection="0">
      <alignment horizontal="right"/>
      <protection locked="0"/>
    </xf>
    <xf numFmtId="240" fontId="16" fillId="65" borderId="15" applyFont="0" applyFill="0" applyBorder="0" applyProtection="0">
      <alignment horizontal="right"/>
      <protection locked="0"/>
    </xf>
    <xf numFmtId="241" fontId="16" fillId="0" borderId="0" applyFont="0" applyBorder="0" applyProtection="0">
      <alignment horizontal="right"/>
    </xf>
    <xf numFmtId="241" fontId="16" fillId="0" borderId="0" applyFont="0" applyBorder="0" applyProtection="0">
      <alignment horizontal="right"/>
    </xf>
    <xf numFmtId="0" fontId="16" fillId="47" borderId="0" applyNumberFormat="0" applyFont="0" applyBorder="0" applyAlignment="0" applyProtection="0"/>
    <xf numFmtId="0" fontId="16" fillId="47" borderId="0" applyNumberFormat="0" applyFont="0" applyBorder="0" applyAlignment="0" applyProtection="0"/>
    <xf numFmtId="242" fontId="19" fillId="65" borderId="28" applyNumberFormat="0" applyFont="0" applyAlignment="0">
      <protection locked="0"/>
    </xf>
    <xf numFmtId="243" fontId="16" fillId="65" borderId="15" applyFont="0" applyFill="0" applyBorder="0" applyProtection="0">
      <alignment horizontal="right"/>
      <protection locked="0"/>
    </xf>
    <xf numFmtId="243" fontId="16" fillId="65" borderId="15" applyFont="0" applyFill="0" applyBorder="0" applyProtection="0">
      <alignment horizontal="right"/>
      <protection locked="0"/>
    </xf>
    <xf numFmtId="244" fontId="117" fillId="0" borderId="0" applyFont="0" applyFill="0" applyBorder="0" applyAlignment="0" applyProtection="0">
      <alignment horizontal="center"/>
    </xf>
    <xf numFmtId="245" fontId="16" fillId="0" borderId="0" applyFont="0" applyBorder="0" applyProtection="0">
      <alignment horizontal="right"/>
    </xf>
    <xf numFmtId="245" fontId="16" fillId="0" borderId="0" applyFont="0" applyBorder="0" applyProtection="0">
      <alignment horizontal="right"/>
    </xf>
    <xf numFmtId="0" fontId="16" fillId="0" borderId="0" applyNumberFormat="0" applyFont="0" applyBorder="0" applyAlignment="0"/>
    <xf numFmtId="0" fontId="16" fillId="0" borderId="0" applyNumberFormat="0" applyFont="0" applyBorder="0" applyAlignment="0"/>
    <xf numFmtId="0" fontId="16" fillId="0" borderId="0" applyFont="0" applyBorder="0" applyProtection="0">
      <alignment horizontal="right"/>
    </xf>
    <xf numFmtId="0" fontId="16" fillId="0" borderId="0" applyFont="0" applyBorder="0" applyProtection="0">
      <alignment horizontal="right"/>
    </xf>
    <xf numFmtId="234" fontId="16" fillId="65" borderId="15" applyFont="0" applyFill="0" applyBorder="0" applyProtection="0">
      <alignment horizontal="right"/>
      <protection locked="0"/>
    </xf>
    <xf numFmtId="234" fontId="16" fillId="65" borderId="15" applyFont="0" applyFill="0" applyBorder="0" applyProtection="0">
      <alignment horizontal="right"/>
      <protection locked="0"/>
    </xf>
    <xf numFmtId="246" fontId="16" fillId="0" borderId="0" applyFont="0" applyBorder="0" applyProtection="0">
      <alignment horizontal="right"/>
    </xf>
    <xf numFmtId="246" fontId="16" fillId="0" borderId="0" applyFont="0" applyBorder="0" applyProtection="0">
      <alignment horizontal="right"/>
    </xf>
    <xf numFmtId="247" fontId="118" fillId="66" borderId="0" applyBorder="0" applyProtection="0"/>
    <xf numFmtId="248" fontId="107" fillId="0" borderId="0" applyBorder="0" applyProtection="0"/>
    <xf numFmtId="249" fontId="16" fillId="0" borderId="0" applyFont="0" applyBorder="0" applyAlignment="0" applyProtection="0"/>
    <xf numFmtId="249" fontId="16" fillId="0" borderId="0" applyFont="0" applyBorder="0" applyAlignment="0" applyProtection="0"/>
    <xf numFmtId="21" fontId="16" fillId="0" borderId="0" applyFont="0" applyBorder="0" applyAlignment="0" applyProtection="0"/>
    <xf numFmtId="19" fontId="16" fillId="0" borderId="0" applyFont="0" applyBorder="0" applyAlignment="0" applyProtection="0"/>
    <xf numFmtId="19" fontId="16" fillId="0" borderId="0" applyFont="0" applyBorder="0" applyAlignment="0" applyProtection="0"/>
    <xf numFmtId="0" fontId="66" fillId="0" borderId="0" applyNumberFormat="0" applyAlignment="0"/>
    <xf numFmtId="250" fontId="16" fillId="67" borderId="29">
      <alignment horizontal="center" vertical="center"/>
    </xf>
    <xf numFmtId="0" fontId="16" fillId="68" borderId="0" applyNumberFormat="0" applyProtection="0">
      <alignment horizontal="center"/>
      <protection locked="0" hidden="1"/>
    </xf>
    <xf numFmtId="0" fontId="119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6" fillId="0" borderId="0"/>
    <xf numFmtId="0" fontId="28" fillId="0" borderId="0"/>
    <xf numFmtId="0" fontId="16" fillId="0" borderId="0"/>
    <xf numFmtId="0" fontId="28" fillId="0" borderId="0"/>
    <xf numFmtId="0" fontId="120" fillId="0" borderId="0" applyNumberFormat="0" applyFill="0" applyBorder="0" applyAlignment="0" applyProtection="0">
      <alignment vertical="top"/>
      <protection locked="0"/>
    </xf>
    <xf numFmtId="251" fontId="121" fillId="0" borderId="0"/>
    <xf numFmtId="0" fontId="84" fillId="0" borderId="0" applyAlignment="0"/>
    <xf numFmtId="0" fontId="122" fillId="0" borderId="0">
      <alignment horizontal="right"/>
    </xf>
    <xf numFmtId="0" fontId="33" fillId="0" borderId="0">
      <alignment horizontal="center" wrapText="1"/>
      <protection locked="0"/>
    </xf>
    <xf numFmtId="0" fontId="123" fillId="0" borderId="17">
      <protection hidden="1"/>
    </xf>
    <xf numFmtId="0" fontId="119" fillId="0" borderId="0" applyFont="0" applyFill="0" applyBorder="0" applyAlignment="0" applyProtection="0"/>
    <xf numFmtId="0" fontId="119" fillId="0" borderId="0" applyFont="0" applyFill="0" applyBorder="0" applyAlignment="0" applyProtection="0"/>
    <xf numFmtId="185" fontId="16" fillId="0" borderId="30" applyFont="0" applyFill="0" applyBorder="0"/>
    <xf numFmtId="185" fontId="16" fillId="0" borderId="30" applyFont="0" applyFill="0" applyBorder="0"/>
    <xf numFmtId="2" fontId="124" fillId="69" borderId="0">
      <alignment vertical="center"/>
    </xf>
    <xf numFmtId="2" fontId="125" fillId="69" borderId="0">
      <alignment vertical="center"/>
    </xf>
    <xf numFmtId="9" fontId="16" fillId="0" borderId="31" applyNumberFormat="0" applyFont="0" applyFill="0" applyAlignment="0" applyProtection="0"/>
    <xf numFmtId="9" fontId="16" fillId="0" borderId="31" applyNumberFormat="0" applyFont="0" applyFill="0" applyAlignment="0" applyProtection="0"/>
    <xf numFmtId="9" fontId="16" fillId="0" borderId="23" applyNumberFormat="0" applyFont="0" applyFill="0" applyAlignment="0" applyProtection="0"/>
    <xf numFmtId="37" fontId="126" fillId="0" borderId="30" applyNumberFormat="0" applyFont="0" applyFill="0" applyAlignment="0" applyProtection="0">
      <alignment horizontal="centerContinuous"/>
    </xf>
    <xf numFmtId="9" fontId="16" fillId="0" borderId="32" applyNumberFormat="0" applyFont="0" applyFill="0" applyAlignment="0" applyProtection="0"/>
    <xf numFmtId="9" fontId="16" fillId="0" borderId="33" applyNumberFormat="0" applyFont="0" applyFill="0" applyAlignment="0" applyProtection="0"/>
    <xf numFmtId="0" fontId="127" fillId="39" borderId="0" applyNumberFormat="0" applyBorder="0" applyAlignment="0" applyProtection="0"/>
    <xf numFmtId="0" fontId="8" fillId="4" borderId="0" applyNumberFormat="0" applyBorder="0" applyAlignment="0" applyProtection="0"/>
    <xf numFmtId="0" fontId="89" fillId="70" borderId="0"/>
    <xf numFmtId="0" fontId="67" fillId="71" borderId="15" applyNumberFormat="0" applyBorder="0" applyAlignment="0">
      <alignment horizontal="center" vertical="center"/>
      <protection locked="0"/>
    </xf>
    <xf numFmtId="0" fontId="67" fillId="71" borderId="15" applyNumberFormat="0" applyBorder="0" applyAlignment="0">
      <alignment horizontal="center" vertical="center"/>
      <protection locked="0"/>
    </xf>
    <xf numFmtId="0" fontId="67" fillId="71" borderId="15" applyNumberFormat="0" applyBorder="0" applyAlignment="0">
      <alignment horizontal="center" vertical="center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251" fontId="16" fillId="0" borderId="24">
      <alignment vertical="top"/>
      <protection locked="0"/>
    </xf>
    <xf numFmtId="251" fontId="129" fillId="0" borderId="24">
      <alignment vertical="top"/>
    </xf>
    <xf numFmtId="251" fontId="130" fillId="0" borderId="19" applyFont="0" applyFill="0" applyBorder="0" applyAlignment="0">
      <alignment vertical="top"/>
      <protection hidden="1"/>
    </xf>
    <xf numFmtId="0" fontId="36" fillId="0" borderId="0" applyBorder="0">
      <alignment horizontal="left" vertical="top" wrapText="1"/>
      <protection locked="0"/>
    </xf>
    <xf numFmtId="0" fontId="36" fillId="0" borderId="0" applyBorder="0">
      <alignment vertical="top"/>
      <protection locked="0"/>
    </xf>
    <xf numFmtId="252" fontId="131" fillId="0" borderId="0" applyBorder="0">
      <alignment vertical="top"/>
      <protection locked="0"/>
    </xf>
    <xf numFmtId="1" fontId="36" fillId="47" borderId="0" applyBorder="0">
      <alignment vertical="top"/>
    </xf>
    <xf numFmtId="0" fontId="16" fillId="0" borderId="24" applyNumberFormat="0">
      <alignment horizontal="left" vertical="top" wrapText="1"/>
    </xf>
    <xf numFmtId="7" fontId="16" fillId="0" borderId="0"/>
    <xf numFmtId="39" fontId="16" fillId="0" borderId="0"/>
    <xf numFmtId="226" fontId="16" fillId="0" borderId="0">
      <alignment horizontal="right" vertical="center"/>
    </xf>
    <xf numFmtId="0" fontId="132" fillId="0" borderId="0" applyNumberFormat="0" applyFill="0" applyBorder="0" applyAlignment="0" applyProtection="0"/>
    <xf numFmtId="0" fontId="133" fillId="65" borderId="0" applyNumberFormat="0" applyFill="0" applyBorder="0" applyAlignment="0" applyProtection="0">
      <protection locked="0"/>
    </xf>
    <xf numFmtId="253" fontId="16" fillId="0" borderId="0" applyFont="0" applyFill="0" applyBorder="0" applyAlignment="0" applyProtection="0">
      <alignment horizontal="right"/>
    </xf>
    <xf numFmtId="0" fontId="134" fillId="0" borderId="0"/>
    <xf numFmtId="254" fontId="30" fillId="0" borderId="0" applyFont="0" applyFill="0" applyBorder="0" applyAlignment="0" applyProtection="0"/>
    <xf numFmtId="255" fontId="30" fillId="0" borderId="0" applyFont="0" applyFill="0" applyBorder="0" applyAlignment="0" applyProtection="0"/>
    <xf numFmtId="212" fontId="30" fillId="0" borderId="0" applyFont="0" applyFill="0" applyBorder="0" applyAlignment="0" applyProtection="0"/>
    <xf numFmtId="256" fontId="30" fillId="0" borderId="0" applyFont="0" applyFill="0" applyBorder="0" applyAlignment="0" applyProtection="0"/>
    <xf numFmtId="212" fontId="30" fillId="0" borderId="0" applyFont="0" applyFill="0" applyBorder="0" applyAlignment="0" applyProtection="0"/>
    <xf numFmtId="257" fontId="30" fillId="0" borderId="0" applyFont="0" applyFill="0" applyBorder="0" applyAlignment="0" applyProtection="0"/>
    <xf numFmtId="258" fontId="30" fillId="0" borderId="0" applyFont="0" applyFill="0" applyBorder="0" applyAlignment="0" applyProtection="0"/>
    <xf numFmtId="259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253" fontId="16" fillId="0" borderId="0" applyFont="0" applyFill="0" applyBorder="0" applyAlignment="0" applyProtection="0">
      <alignment horizontal="right"/>
    </xf>
    <xf numFmtId="260" fontId="16" fillId="0" borderId="0" applyFont="0" applyFill="0" applyBorder="0" applyAlignment="0"/>
    <xf numFmtId="261" fontId="16" fillId="0" borderId="0" applyFont="0" applyFill="0" applyBorder="0" applyAlignment="0"/>
    <xf numFmtId="262" fontId="16" fillId="0" borderId="0" applyFont="0" applyFill="0" applyBorder="0" applyAlignment="0"/>
    <xf numFmtId="263" fontId="135" fillId="0" borderId="0" applyFont="0" applyFill="0" applyBorder="0" applyAlignment="0">
      <alignment horizontal="right"/>
    </xf>
    <xf numFmtId="264" fontId="16" fillId="0" borderId="0" applyFont="0" applyFill="0" applyBorder="0" applyAlignment="0"/>
    <xf numFmtId="265" fontId="30" fillId="0" borderId="0" applyFont="0" applyFill="0" applyBorder="0" applyAlignment="0"/>
    <xf numFmtId="266" fontId="30" fillId="0" borderId="0" applyFont="0" applyFill="0" applyBorder="0" applyAlignment="0">
      <alignment horizontal="right"/>
    </xf>
    <xf numFmtId="267" fontId="30" fillId="0" borderId="0" applyFont="0" applyFill="0" applyBorder="0" applyAlignment="0"/>
    <xf numFmtId="268" fontId="16" fillId="0" borderId="0" applyFont="0" applyFill="0" applyBorder="0" applyAlignment="0"/>
    <xf numFmtId="269" fontId="16" fillId="0" borderId="0" applyFont="0" applyFill="0" applyBorder="0" applyAlignment="0"/>
    <xf numFmtId="244" fontId="81" fillId="0" borderId="0" applyFont="0" applyFill="0" applyBorder="0" applyAlignment="0" applyProtection="0">
      <alignment horizontal="right"/>
    </xf>
    <xf numFmtId="0" fontId="136" fillId="0" borderId="0" applyNumberFormat="0" applyFill="0" applyBorder="0" applyAlignment="0" applyProtection="0"/>
    <xf numFmtId="7" fontId="27" fillId="0" borderId="0"/>
    <xf numFmtId="39" fontId="27" fillId="0" borderId="0"/>
    <xf numFmtId="0" fontId="137" fillId="0" borderId="0"/>
    <xf numFmtId="226" fontId="27" fillId="0" borderId="0" applyFill="0" applyBorder="0" applyAlignment="0" applyProtection="0"/>
    <xf numFmtId="40" fontId="30" fillId="0" borderId="0"/>
    <xf numFmtId="0" fontId="138" fillId="0" borderId="0" applyNumberFormat="0" applyFill="0" applyBorder="0" applyAlignment="0" applyProtection="0"/>
    <xf numFmtId="0" fontId="139" fillId="0" borderId="23" applyNumberFormat="0" applyFill="0" applyAlignment="0" applyProtection="0"/>
    <xf numFmtId="0" fontId="140" fillId="0" borderId="0" applyFill="0">
      <alignment horizontal="center"/>
    </xf>
    <xf numFmtId="0" fontId="140" fillId="0" borderId="23" applyNumberFormat="0" applyFill="0">
      <alignment horizontal="center"/>
    </xf>
    <xf numFmtId="0" fontId="141" fillId="65" borderId="25" applyNumberFormat="0" applyFill="0" applyBorder="0" applyAlignment="0" applyProtection="0">
      <protection locked="0"/>
    </xf>
    <xf numFmtId="0" fontId="16" fillId="0" borderId="0" applyFont="0" applyFill="0" applyBorder="0" applyProtection="0">
      <alignment horizontal="right"/>
    </xf>
    <xf numFmtId="0" fontId="142" fillId="41" borderId="0" applyNumberFormat="0" applyBorder="0" applyAlignment="0" applyProtection="0"/>
    <xf numFmtId="0" fontId="7" fillId="3" borderId="0" applyNumberFormat="0" applyBorder="0" applyAlignment="0" applyProtection="0"/>
    <xf numFmtId="0" fontId="142" fillId="41" borderId="0" applyNumberFormat="0" applyBorder="0" applyAlignment="0" applyProtection="0"/>
    <xf numFmtId="0" fontId="142" fillId="41" borderId="0" applyNumberFormat="0" applyBorder="0" applyAlignment="0" applyProtection="0"/>
    <xf numFmtId="0" fontId="142" fillId="41" borderId="0" applyNumberFormat="0" applyBorder="0" applyAlignment="0" applyProtection="0"/>
    <xf numFmtId="270" fontId="143" fillId="0" borderId="34" applyAlignment="0" applyProtection="0"/>
    <xf numFmtId="270" fontId="143" fillId="0" borderId="34" applyAlignment="0" applyProtection="0"/>
    <xf numFmtId="270" fontId="143" fillId="0" borderId="34" applyAlignment="0" applyProtection="0"/>
    <xf numFmtId="0" fontId="33" fillId="0" borderId="7" applyNumberFormat="0" applyFont="0" applyFill="0" applyAlignment="0" applyProtection="0"/>
    <xf numFmtId="0" fontId="33" fillId="0" borderId="35" applyNumberFormat="0" applyFont="0" applyFill="0" applyAlignment="0" applyProtection="0"/>
    <xf numFmtId="0" fontId="26" fillId="0" borderId="10" applyNumberFormat="0" applyFont="0" applyFill="0" applyAlignment="0" applyProtection="0"/>
    <xf numFmtId="0" fontId="26" fillId="0" borderId="11" applyNumberFormat="0" applyFont="0" applyFill="0" applyAlignment="0" applyProtection="0"/>
    <xf numFmtId="0" fontId="34" fillId="0" borderId="11" applyNumberFormat="0" applyFont="0" applyFill="0" applyAlignment="0" applyProtection="0"/>
    <xf numFmtId="0" fontId="26" fillId="0" borderId="25" applyNumberFormat="0" applyFont="0" applyFill="0" applyAlignment="0" applyProtection="0"/>
    <xf numFmtId="0" fontId="26" fillId="0" borderId="34" applyNumberFormat="0" applyFont="0" applyFill="0" applyAlignment="0" applyProtection="0"/>
    <xf numFmtId="0" fontId="34" fillId="0" borderId="34" applyNumberFormat="0" applyFont="0" applyFill="0" applyAlignment="0" applyProtection="0"/>
    <xf numFmtId="0" fontId="34" fillId="0" borderId="34" applyNumberFormat="0" applyFont="0" applyFill="0" applyAlignment="0" applyProtection="0"/>
    <xf numFmtId="181" fontId="16" fillId="0" borderId="34" applyNumberFormat="0" applyFont="0" applyFill="0" applyAlignment="0" applyProtection="0"/>
    <xf numFmtId="37" fontId="74" fillId="0" borderId="8"/>
    <xf numFmtId="37" fontId="74" fillId="0" borderId="8"/>
    <xf numFmtId="0" fontId="142" fillId="41" borderId="0" applyNumberFormat="0" applyBorder="0" applyAlignment="0" applyProtection="0"/>
    <xf numFmtId="0" fontId="144" fillId="0" borderId="0">
      <alignment horizontal="right"/>
    </xf>
    <xf numFmtId="0" fontId="70" fillId="0" borderId="0" applyNumberFormat="0" applyFill="0" applyBorder="0" applyAlignment="0" applyProtection="0"/>
    <xf numFmtId="38" fontId="22" fillId="0" borderId="0" applyFont="0" applyFill="0" applyBorder="0" applyAlignment="0" applyProtection="0"/>
    <xf numFmtId="49" fontId="119" fillId="0" borderId="0" applyBorder="0"/>
    <xf numFmtId="250" fontId="145" fillId="0" borderId="0" applyFont="0" applyFill="0" applyBorder="0" applyAlignment="0" applyProtection="0"/>
    <xf numFmtId="271" fontId="145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54" fontId="146" fillId="0" borderId="0" applyFont="0" applyFill="0" applyBorder="0" applyAlignment="0" applyProtection="0">
      <alignment horizontal="right"/>
    </xf>
    <xf numFmtId="212" fontId="28" fillId="0" borderId="0"/>
    <xf numFmtId="272" fontId="147" fillId="0" borderId="0" applyNumberFormat="0"/>
    <xf numFmtId="212" fontId="148" fillId="0" borderId="0"/>
    <xf numFmtId="273" fontId="66" fillId="0" borderId="0" applyFill="0"/>
    <xf numFmtId="273" fontId="66" fillId="0" borderId="0">
      <alignment horizontal="center"/>
    </xf>
    <xf numFmtId="0" fontId="66" fillId="0" borderId="0" applyFill="0">
      <alignment horizontal="center"/>
    </xf>
    <xf numFmtId="273" fontId="89" fillId="0" borderId="36" applyFill="0"/>
    <xf numFmtId="0" fontId="16" fillId="0" borderId="0" applyFont="0" applyAlignment="0"/>
    <xf numFmtId="0" fontId="90" fillId="0" borderId="0" applyFill="0">
      <alignment vertical="top"/>
    </xf>
    <xf numFmtId="0" fontId="89" fillId="0" borderId="0" applyFill="0">
      <alignment horizontal="left" vertical="top"/>
    </xf>
    <xf numFmtId="273" fontId="85" fillId="0" borderId="34" applyFill="0"/>
    <xf numFmtId="0" fontId="16" fillId="0" borderId="0" applyNumberFormat="0" applyFont="0" applyAlignment="0"/>
    <xf numFmtId="0" fontId="90" fillId="0" borderId="0" applyFill="0">
      <alignment wrapText="1"/>
    </xf>
    <xf numFmtId="0" fontId="89" fillId="0" borderId="0" applyFill="0">
      <alignment horizontal="left" vertical="top" wrapText="1"/>
    </xf>
    <xf numFmtId="273" fontId="81" fillId="0" borderId="0" applyFill="0"/>
    <xf numFmtId="0" fontId="149" fillId="0" borderId="0" applyNumberFormat="0" applyFont="0" applyAlignment="0">
      <alignment horizontal="center"/>
    </xf>
    <xf numFmtId="0" fontId="86" fillId="0" borderId="0" applyFill="0">
      <alignment vertical="top" wrapText="1"/>
    </xf>
    <xf numFmtId="0" fontId="85" fillId="0" borderId="0" applyFill="0">
      <alignment horizontal="left" vertical="top" wrapText="1"/>
    </xf>
    <xf numFmtId="273" fontId="16" fillId="0" borderId="0" applyFill="0"/>
    <xf numFmtId="0" fontId="149" fillId="0" borderId="0" applyNumberFormat="0" applyFont="0" applyAlignment="0">
      <alignment horizontal="center"/>
    </xf>
    <xf numFmtId="0" fontId="150" fillId="0" borderId="0" applyFill="0">
      <alignment vertical="center" wrapText="1"/>
    </xf>
    <xf numFmtId="0" fontId="84" fillId="0" borderId="0">
      <alignment horizontal="left" vertical="center" wrapText="1"/>
    </xf>
    <xf numFmtId="273" fontId="19" fillId="0" borderId="0" applyFill="0"/>
    <xf numFmtId="0" fontId="149" fillId="0" borderId="0" applyNumberFormat="0" applyFont="0" applyAlignment="0">
      <alignment horizontal="center"/>
    </xf>
    <xf numFmtId="0" fontId="129" fillId="0" borderId="0" applyFill="0">
      <alignment horizontal="center" vertical="center" wrapText="1"/>
    </xf>
    <xf numFmtId="0" fontId="16" fillId="0" borderId="0" applyFill="0">
      <alignment horizontal="center" vertical="center" wrapText="1"/>
    </xf>
    <xf numFmtId="273" fontId="151" fillId="0" borderId="0" applyFill="0"/>
    <xf numFmtId="0" fontId="149" fillId="0" borderId="0" applyNumberFormat="0" applyFont="0" applyAlignment="0">
      <alignment horizontal="center"/>
    </xf>
    <xf numFmtId="0" fontId="152" fillId="0" borderId="0" applyFill="0">
      <alignment horizontal="center" vertical="center" wrapText="1"/>
    </xf>
    <xf numFmtId="0" fontId="153" fillId="0" borderId="0" applyFill="0">
      <alignment horizontal="center" vertical="center" wrapText="1"/>
    </xf>
    <xf numFmtId="273" fontId="154" fillId="0" borderId="0" applyFill="0"/>
    <xf numFmtId="0" fontId="149" fillId="0" borderId="0" applyNumberFormat="0" applyFont="0" applyAlignment="0">
      <alignment horizontal="center"/>
    </xf>
    <xf numFmtId="0" fontId="155" fillId="0" borderId="0">
      <alignment horizontal="center" wrapText="1"/>
    </xf>
    <xf numFmtId="0" fontId="151" fillId="0" borderId="0" applyFill="0">
      <alignment horizontal="center" wrapText="1"/>
    </xf>
    <xf numFmtId="254" fontId="115" fillId="34" borderId="37" applyNumberFormat="0" applyFont="0" applyBorder="0">
      <alignment horizontal="right"/>
    </xf>
    <xf numFmtId="254" fontId="115" fillId="34" borderId="37" applyNumberFormat="0" applyFont="0" applyBorder="0">
      <alignment horizontal="right"/>
    </xf>
    <xf numFmtId="254" fontId="115" fillId="34" borderId="37" applyNumberFormat="0" applyFont="0" applyBorder="0">
      <alignment horizontal="right"/>
    </xf>
    <xf numFmtId="256" fontId="16" fillId="0" borderId="0" applyFont="0" applyFill="0" applyBorder="0" applyAlignment="0" applyProtection="0"/>
    <xf numFmtId="258" fontId="16" fillId="0" borderId="0" applyFont="0" applyFill="0" applyBorder="0" applyAlignment="0" applyProtection="0"/>
    <xf numFmtId="212" fontId="28" fillId="36" borderId="0"/>
    <xf numFmtId="37" fontId="28" fillId="0" borderId="0"/>
    <xf numFmtId="274" fontId="16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37" fontId="156" fillId="72" borderId="38"/>
    <xf numFmtId="275" fontId="16" fillId="0" borderId="0"/>
    <xf numFmtId="276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8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9" fontId="109" fillId="0" borderId="0" applyFill="0" applyBorder="0" applyAlignment="0"/>
    <xf numFmtId="277" fontId="30" fillId="0" borderId="0" applyFill="0" applyBorder="0" applyAlignment="0"/>
    <xf numFmtId="277" fontId="30" fillId="0" borderId="0" applyFill="0" applyBorder="0" applyAlignment="0"/>
    <xf numFmtId="280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6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81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0" fontId="157" fillId="47" borderId="39" applyNumberFormat="0" applyAlignment="0" applyProtection="0"/>
    <xf numFmtId="0" fontId="157" fillId="47" borderId="39" applyNumberFormat="0" applyAlignment="0" applyProtection="0"/>
    <xf numFmtId="0" fontId="11" fillId="7" borderId="4" applyNumberFormat="0" applyAlignment="0" applyProtection="0"/>
    <xf numFmtId="0" fontId="157" fillId="45" borderId="39" applyNumberFormat="0" applyAlignment="0" applyProtection="0"/>
    <xf numFmtId="0" fontId="11" fillId="7" borderId="4" applyNumberFormat="0" applyAlignment="0" applyProtection="0"/>
    <xf numFmtId="0" fontId="157" fillId="47" borderId="39" applyNumberFormat="0" applyAlignment="0" applyProtection="0"/>
    <xf numFmtId="0" fontId="157" fillId="47" borderId="39" applyNumberFormat="0" applyAlignment="0" applyProtection="0"/>
    <xf numFmtId="0" fontId="157" fillId="47" borderId="39" applyNumberFormat="0" applyAlignment="0" applyProtection="0"/>
    <xf numFmtId="0" fontId="157" fillId="47" borderId="39" applyNumberFormat="0" applyAlignment="0" applyProtection="0"/>
    <xf numFmtId="0" fontId="157" fillId="47" borderId="39" applyNumberFormat="0" applyAlignment="0" applyProtection="0"/>
    <xf numFmtId="0" fontId="157" fillId="47" borderId="39" applyNumberFormat="0" applyAlignment="0" applyProtection="0"/>
    <xf numFmtId="282" fontId="16" fillId="0" borderId="0" applyFill="0" applyBorder="0" applyProtection="0"/>
    <xf numFmtId="0" fontId="158" fillId="0" borderId="0"/>
    <xf numFmtId="0" fontId="159" fillId="73" borderId="40" applyNumberFormat="0" applyAlignment="0" applyProtection="0"/>
    <xf numFmtId="0" fontId="160" fillId="0" borderId="41" applyNumberFormat="0" applyFill="0" applyAlignment="0" applyProtection="0"/>
    <xf numFmtId="0" fontId="159" fillId="73" borderId="40" applyNumberFormat="0" applyAlignment="0" applyProtection="0"/>
    <xf numFmtId="0" fontId="13" fillId="8" borderId="6" applyNumberFormat="0" applyAlignment="0" applyProtection="0"/>
    <xf numFmtId="0" fontId="159" fillId="73" borderId="40" applyNumberFormat="0" applyAlignment="0" applyProtection="0"/>
    <xf numFmtId="0" fontId="159" fillId="73" borderId="40" applyNumberFormat="0" applyAlignment="0" applyProtection="0"/>
    <xf numFmtId="0" fontId="159" fillId="73" borderId="40" applyNumberFormat="0" applyAlignment="0" applyProtection="0"/>
    <xf numFmtId="0" fontId="160" fillId="0" borderId="41" applyNumberFormat="0" applyFill="0" applyAlignment="0" applyProtection="0"/>
    <xf numFmtId="0" fontId="12" fillId="0" borderId="5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49" fontId="161" fillId="0" borderId="0" applyFont="0">
      <alignment horizontal="centerContinuous" wrapText="1"/>
    </xf>
    <xf numFmtId="49" fontId="147" fillId="0" borderId="0">
      <alignment horizontal="centerContinuous" wrapText="1"/>
    </xf>
    <xf numFmtId="0" fontId="74" fillId="0" borderId="0" applyFill="0" applyBorder="0" applyProtection="0">
      <alignment horizontal="center"/>
      <protection locked="0"/>
    </xf>
    <xf numFmtId="0" fontId="107" fillId="0" borderId="0" applyAlignment="0"/>
    <xf numFmtId="0" fontId="159" fillId="73" borderId="40" applyNumberFormat="0" applyAlignment="0" applyProtection="0"/>
    <xf numFmtId="0" fontId="13" fillId="8" borderId="6" applyNumberFormat="0" applyAlignment="0" applyProtection="0"/>
    <xf numFmtId="0" fontId="162" fillId="0" borderId="0" applyFont="0" applyFill="0" applyBorder="0" applyAlignment="0" applyProtection="0"/>
    <xf numFmtId="214" fontId="28" fillId="36" borderId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63" fillId="74" borderId="0"/>
    <xf numFmtId="0" fontId="164" fillId="0" borderId="10" applyNumberFormat="0" applyFill="0" applyBorder="0" applyAlignment="0" applyProtection="0">
      <alignment horizontal="center"/>
    </xf>
    <xf numFmtId="0" fontId="164" fillId="0" borderId="10" applyNumberFormat="0" applyFill="0" applyBorder="0" applyAlignment="0" applyProtection="0">
      <alignment horizontal="center"/>
    </xf>
    <xf numFmtId="0" fontId="165" fillId="0" borderId="10" applyNumberFormat="0" applyFill="0" applyProtection="0">
      <alignment horizontal="center"/>
    </xf>
    <xf numFmtId="0" fontId="165" fillId="0" borderId="10" applyNumberFormat="0" applyFill="0" applyProtection="0">
      <alignment horizontal="center"/>
    </xf>
    <xf numFmtId="38" fontId="166" fillId="0" borderId="0" applyNumberFormat="0" applyFill="0" applyBorder="0" applyAlignment="0" applyProtection="0">
      <protection locked="0"/>
    </xf>
    <xf numFmtId="38" fontId="167" fillId="0" borderId="0" applyNumberFormat="0" applyFill="0" applyBorder="0" applyAlignment="0" applyProtection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38" fontId="169" fillId="0" borderId="0" applyNumberFormat="0" applyFill="0" applyBorder="0" applyAlignment="0" applyProtection="0">
      <protection locked="0"/>
    </xf>
    <xf numFmtId="0" fontId="67" fillId="0" borderId="0" applyFill="0" applyBorder="0">
      <alignment horizontal="center" vertical="center"/>
    </xf>
    <xf numFmtId="0" fontId="67" fillId="0" borderId="0" applyFill="0" applyBorder="0">
      <alignment horizontal="left" vertical="center"/>
    </xf>
    <xf numFmtId="49" fontId="170" fillId="0" borderId="0">
      <alignment horizontal="center" wrapText="1"/>
    </xf>
    <xf numFmtId="49" fontId="170" fillId="0" borderId="0">
      <alignment horizontal="centerContinuous" wrapText="1"/>
    </xf>
    <xf numFmtId="0" fontId="67" fillId="0" borderId="42">
      <alignment horizontal="center"/>
    </xf>
    <xf numFmtId="0" fontId="67" fillId="0" borderId="0" applyNumberFormat="0" applyFill="0" applyBorder="0" applyProtection="0">
      <alignment wrapText="1"/>
    </xf>
    <xf numFmtId="0" fontId="85" fillId="0" borderId="0" applyNumberFormat="0" applyFill="0" applyBorder="0" applyProtection="0"/>
    <xf numFmtId="0" fontId="171" fillId="0" borderId="0" applyNumberFormat="0" applyFill="0" applyBorder="0" applyProtection="0">
      <alignment horizontal="center" wrapText="1"/>
    </xf>
    <xf numFmtId="0" fontId="67" fillId="0" borderId="10" applyNumberFormat="0" applyFill="0" applyProtection="0">
      <alignment horizontal="right" wrapText="1"/>
    </xf>
    <xf numFmtId="0" fontId="67" fillId="0" borderId="10" applyNumberFormat="0" applyFill="0" applyProtection="0">
      <alignment horizontal="left" wrapText="1"/>
    </xf>
    <xf numFmtId="185" fontId="172" fillId="75" borderId="0">
      <alignment horizontal="left"/>
    </xf>
    <xf numFmtId="185" fontId="173" fillId="75" borderId="0">
      <alignment horizontal="right"/>
    </xf>
    <xf numFmtId="185" fontId="141" fillId="45" borderId="0">
      <alignment horizontal="center"/>
    </xf>
    <xf numFmtId="0" fontId="174" fillId="76" borderId="0" applyAlignment="0"/>
    <xf numFmtId="185" fontId="173" fillId="75" borderId="0">
      <alignment horizontal="right"/>
    </xf>
    <xf numFmtId="185" fontId="175" fillId="45" borderId="0">
      <alignment horizontal="left"/>
    </xf>
    <xf numFmtId="283" fontId="16" fillId="0" borderId="0" applyFill="0" applyBorder="0">
      <alignment horizontal="center" wrapText="1"/>
    </xf>
    <xf numFmtId="3" fontId="176" fillId="0" borderId="0" applyFont="0" applyFill="0" applyBorder="0" applyAlignment="0" applyProtection="0"/>
    <xf numFmtId="251" fontId="176" fillId="0" borderId="0" applyFont="0" applyFill="0" applyBorder="0" applyAlignment="0" applyProtection="0"/>
    <xf numFmtId="284" fontId="177" fillId="0" borderId="0"/>
    <xf numFmtId="284" fontId="177" fillId="0" borderId="0"/>
    <xf numFmtId="284" fontId="177" fillId="0" borderId="0"/>
    <xf numFmtId="284" fontId="177" fillId="0" borderId="0"/>
    <xf numFmtId="284" fontId="177" fillId="0" borderId="0"/>
    <xf numFmtId="284" fontId="177" fillId="0" borderId="0"/>
    <xf numFmtId="284" fontId="177" fillId="0" borderId="0"/>
    <xf numFmtId="284" fontId="177" fillId="0" borderId="0"/>
    <xf numFmtId="37" fontId="28" fillId="0" borderId="0"/>
    <xf numFmtId="0" fontId="18" fillId="0" borderId="0" applyFont="0" applyFill="0" applyBorder="0" applyAlignment="0" applyProtection="0">
      <alignment horizontal="centerContinuous"/>
    </xf>
    <xf numFmtId="0" fontId="18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8" fillId="0" borderId="0" applyFont="0" applyFill="0" applyBorder="0" applyAlignment="0" applyProtection="0">
      <alignment horizontal="centerContinuous"/>
    </xf>
    <xf numFmtId="0" fontId="18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8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285" fontId="30" fillId="0" borderId="0" applyFont="0" applyFill="0" applyBorder="0" applyAlignment="0" applyProtection="0">
      <protection locked="0"/>
    </xf>
    <xf numFmtId="40" fontId="30" fillId="0" borderId="0" applyFont="0" applyFill="0" applyBorder="0" applyAlignment="0" applyProtection="0">
      <protection locked="0"/>
    </xf>
    <xf numFmtId="0" fontId="18" fillId="0" borderId="0" applyFont="0" applyFill="0" applyBorder="0" applyAlignment="0" applyProtection="0">
      <alignment horizontal="centerContinuous"/>
    </xf>
    <xf numFmtId="41" fontId="3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286" fontId="16" fillId="0" borderId="0"/>
    <xf numFmtId="276" fontId="109" fillId="0" borderId="0" applyFont="0" applyFill="0" applyBorder="0" applyAlignment="0" applyProtection="0"/>
    <xf numFmtId="277" fontId="16" fillId="0" borderId="0" applyFont="0" applyFill="0" applyBorder="0" applyAlignment="0" applyProtection="0"/>
    <xf numFmtId="277" fontId="16" fillId="0" borderId="0" applyFont="0" applyFill="0" applyBorder="0" applyAlignment="0" applyProtection="0"/>
    <xf numFmtId="287" fontId="178" fillId="0" borderId="0" applyFont="0" applyFill="0" applyBorder="0" applyAlignment="0" applyProtection="0"/>
    <xf numFmtId="39" fontId="30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9" fillId="0" borderId="0" applyFont="0" applyFill="0" applyBorder="0" applyAlignment="0" applyProtection="0">
      <alignment horizontal="right"/>
    </xf>
    <xf numFmtId="284" fontId="66" fillId="0" borderId="0" applyFont="0" applyFill="0" applyBorder="0" applyAlignment="0" applyProtection="0"/>
    <xf numFmtId="285" fontId="16" fillId="0" borderId="0" applyFont="0" applyFill="0" applyBorder="0" applyAlignment="0" applyProtection="0"/>
    <xf numFmtId="43" fontId="107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/>
    <xf numFmtId="43" fontId="18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3" fillId="0" borderId="0" applyFont="0" applyFill="0" applyBorder="0" applyAlignment="0" applyProtection="0"/>
    <xf numFmtId="40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88" fontId="179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7" fillId="0" borderId="0" applyFont="0" applyFill="0" applyBorder="0" applyAlignment="0" applyProtection="0">
      <alignment vertical="top"/>
    </xf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7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4" fillId="0" borderId="0" applyFont="0" applyFill="0" applyBorder="0" applyAlignment="0" applyProtection="0"/>
    <xf numFmtId="43" fontId="107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7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07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30" fillId="0" borderId="0"/>
    <xf numFmtId="37" fontId="60" fillId="0" borderId="0" applyFont="0" applyFill="0" applyBorder="0" applyAlignment="0" applyProtection="0"/>
    <xf numFmtId="181" fontId="60" fillId="0" borderId="0" applyFont="0" applyFill="0" applyBorder="0" applyAlignment="0" applyProtection="0"/>
    <xf numFmtId="39" fontId="60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86" fillId="0" borderId="0"/>
    <xf numFmtId="0" fontId="44" fillId="0" borderId="0"/>
    <xf numFmtId="0" fontId="44" fillId="0" borderId="0"/>
    <xf numFmtId="0" fontId="78" fillId="0" borderId="0"/>
    <xf numFmtId="3" fontId="16" fillId="0" borderId="0" applyFont="0" applyFill="0" applyBorder="0" applyAlignment="0" applyProtection="0"/>
    <xf numFmtId="290" fontId="187" fillId="0" borderId="0">
      <protection locked="0"/>
    </xf>
    <xf numFmtId="0" fontId="186" fillId="0" borderId="0"/>
    <xf numFmtId="0" fontId="78" fillId="0" borderId="0"/>
    <xf numFmtId="0" fontId="44" fillId="0" borderId="0"/>
    <xf numFmtId="291" fontId="16" fillId="0" borderId="0"/>
    <xf numFmtId="0" fontId="188" fillId="0" borderId="0"/>
    <xf numFmtId="0" fontId="189" fillId="0" borderId="0" applyFill="0" applyBorder="0" applyAlignment="0" applyProtection="0">
      <protection locked="0"/>
    </xf>
    <xf numFmtId="0" fontId="16" fillId="0" borderId="0" applyNumberFormat="0" applyFont="0" applyBorder="0" applyAlignment="0" applyProtection="0"/>
    <xf numFmtId="0" fontId="16" fillId="77" borderId="0" applyNumberFormat="0" applyFont="0" applyBorder="0" applyAlignment="0" applyProtection="0"/>
    <xf numFmtId="0" fontId="16" fillId="78" borderId="0" applyNumberFormat="0" applyFont="0" applyBorder="0" applyAlignment="0" applyProtection="0"/>
    <xf numFmtId="0" fontId="16" fillId="79" borderId="0" applyNumberFormat="0" applyFont="0" applyBorder="0" applyAlignment="0" applyProtection="0"/>
    <xf numFmtId="0" fontId="16" fillId="80" borderId="0" applyNumberFormat="0" applyFont="0" applyBorder="0" applyAlignment="0" applyProtection="0"/>
    <xf numFmtId="273" fontId="190" fillId="0" borderId="0">
      <alignment horizontal="left" vertical="center"/>
    </xf>
    <xf numFmtId="0" fontId="13" fillId="8" borderId="6" applyNumberFormat="0" applyAlignment="0" applyProtection="0"/>
    <xf numFmtId="0" fontId="191" fillId="0" borderId="0" applyNumberFormat="0" applyAlignment="0">
      <alignment horizontal="left"/>
    </xf>
    <xf numFmtId="0" fontId="43" fillId="0" borderId="0" applyNumberFormat="0" applyAlignment="0"/>
    <xf numFmtId="0" fontId="78" fillId="0" borderId="0"/>
    <xf numFmtId="0" fontId="78" fillId="0" borderId="0"/>
    <xf numFmtId="0" fontId="44" fillId="0" borderId="0"/>
    <xf numFmtId="0" fontId="78" fillId="0" borderId="0"/>
    <xf numFmtId="292" fontId="30" fillId="0" borderId="0">
      <alignment horizontal="center"/>
    </xf>
    <xf numFmtId="7" fontId="16" fillId="0" borderId="0"/>
    <xf numFmtId="6" fontId="30" fillId="0" borderId="0" applyFont="0" applyFill="0" applyBorder="0" applyAlignment="0" applyProtection="0">
      <protection locked="0"/>
    </xf>
    <xf numFmtId="0" fontId="18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8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8" fontId="30" fillId="0" borderId="0" applyFont="0" applyFill="0" applyBorder="0" applyAlignment="0" applyProtection="0">
      <protection locked="0"/>
    </xf>
    <xf numFmtId="293" fontId="28" fillId="0" borderId="0"/>
    <xf numFmtId="20" fontId="16" fillId="0" borderId="0" applyFont="0" applyFill="0" applyBorder="0" applyAlignment="0" applyProtection="0"/>
    <xf numFmtId="277" fontId="192" fillId="0" borderId="0" applyFont="0" applyFill="0" applyBorder="0" applyAlignment="0" applyProtection="0"/>
    <xf numFmtId="0" fontId="18" fillId="0" borderId="0" applyFont="0" applyFill="0" applyBorder="0" applyAlignment="0" applyProtection="0">
      <alignment horizontal="centerContinuous"/>
    </xf>
    <xf numFmtId="0" fontId="18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8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294" fontId="16" fillId="0" borderId="0"/>
    <xf numFmtId="295" fontId="16" fillId="0" borderId="0"/>
    <xf numFmtId="183" fontId="30" fillId="0" borderId="0"/>
    <xf numFmtId="296" fontId="16" fillId="0" borderId="0"/>
    <xf numFmtId="183" fontId="30" fillId="0" borderId="0"/>
    <xf numFmtId="297" fontId="16" fillId="0" borderId="0"/>
    <xf numFmtId="294" fontId="16" fillId="0" borderId="0"/>
    <xf numFmtId="295" fontId="16" fillId="0" borderId="0"/>
    <xf numFmtId="183" fontId="30" fillId="0" borderId="0"/>
    <xf numFmtId="296" fontId="16" fillId="0" borderId="0"/>
    <xf numFmtId="294" fontId="16" fillId="0" borderId="0"/>
    <xf numFmtId="295" fontId="16" fillId="0" borderId="0"/>
    <xf numFmtId="183" fontId="30" fillId="0" borderId="0"/>
    <xf numFmtId="296" fontId="16" fillId="0" borderId="0"/>
    <xf numFmtId="42" fontId="16" fillId="0" borderId="0" applyFont="0" applyFill="0" applyBorder="0" applyAlignment="0" applyProtection="0"/>
    <xf numFmtId="298" fontId="16" fillId="0" borderId="0"/>
    <xf numFmtId="185" fontId="109" fillId="0" borderId="0" applyFont="0" applyFill="0" applyBorder="0" applyAlignment="0" applyProtection="0"/>
    <xf numFmtId="277" fontId="16" fillId="0" borderId="0" applyFont="0" applyFill="0" applyBorder="0" applyAlignment="0" applyProtection="0"/>
    <xf numFmtId="277" fontId="16" fillId="0" borderId="0" applyFont="0" applyFill="0" applyBorder="0" applyAlignment="0" applyProtection="0"/>
    <xf numFmtId="299" fontId="193" fillId="0" borderId="0" applyFont="0" applyFill="0" applyBorder="0" applyAlignment="0" applyProtection="0"/>
    <xf numFmtId="8" fontId="194" fillId="0" borderId="43">
      <protection locked="0"/>
    </xf>
    <xf numFmtId="300" fontId="30" fillId="0" borderId="0" applyFont="0" applyFill="0" applyBorder="0" applyAlignment="0" applyProtection="0"/>
    <xf numFmtId="0" fontId="179" fillId="0" borderId="0" applyFont="0" applyFill="0" applyBorder="0" applyAlignment="0" applyProtection="0">
      <alignment horizontal="right"/>
    </xf>
    <xf numFmtId="39" fontId="16" fillId="0" borderId="0"/>
    <xf numFmtId="301" fontId="22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00" fillId="0" borderId="0" applyFont="0" applyFill="0" applyBorder="0" applyAlignment="0" applyProtection="0"/>
    <xf numFmtId="8" fontId="16" fillId="0" borderId="0" applyFont="0" applyFill="0" applyBorder="0" applyAlignment="0" applyProtection="0"/>
    <xf numFmtId="44" fontId="122" fillId="0" borderId="0" applyFont="0" applyFill="0" applyBorder="0" applyAlignment="0" applyProtection="0"/>
    <xf numFmtId="44" fontId="100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8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8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5" fontId="60" fillId="0" borderId="0" applyFont="0" applyFill="0" applyBorder="0" applyAlignment="0" applyProtection="0"/>
    <xf numFmtId="7" fontId="60" fillId="0" borderId="0" applyFont="0" applyFill="0" applyBorder="0" applyAlignment="0" applyProtection="0"/>
    <xf numFmtId="5" fontId="16" fillId="0" borderId="0" applyFont="0" applyFill="0" applyBorder="0" applyAlignment="0" applyProtection="0"/>
    <xf numFmtId="5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302" fontId="30" fillId="0" borderId="0"/>
    <xf numFmtId="7" fontId="195" fillId="0" borderId="0" applyFill="0" applyBorder="0" applyProtection="0"/>
    <xf numFmtId="38" fontId="196" fillId="81" borderId="0">
      <protection hidden="1"/>
    </xf>
    <xf numFmtId="0" fontId="197" fillId="0" borderId="0"/>
    <xf numFmtId="0" fontId="197" fillId="0" borderId="0"/>
    <xf numFmtId="0" fontId="198" fillId="0" borderId="0">
      <alignment horizontal="right"/>
    </xf>
    <xf numFmtId="303" fontId="122" fillId="0" borderId="0" applyNumberFormat="0">
      <alignment horizontal="right"/>
    </xf>
    <xf numFmtId="0" fontId="197" fillId="0" borderId="26"/>
    <xf numFmtId="181" fontId="16" fillId="0" borderId="0" applyNumberFormat="0" applyAlignment="0">
      <alignment horizontal="left"/>
      <protection locked="0"/>
    </xf>
    <xf numFmtId="181" fontId="16" fillId="0" borderId="0" applyNumberFormat="0" applyAlignment="0">
      <alignment horizontal="left"/>
      <protection locked="0"/>
    </xf>
    <xf numFmtId="181" fontId="16" fillId="0" borderId="0" applyNumberFormat="0" applyAlignment="0">
      <alignment horizontal="left"/>
      <protection locked="0"/>
    </xf>
    <xf numFmtId="0" fontId="16" fillId="0" borderId="0" applyFont="0" applyFill="0" applyBorder="0" applyAlignment="0" applyProtection="0"/>
    <xf numFmtId="0" fontId="78" fillId="0" borderId="0"/>
    <xf numFmtId="304" fontId="30" fillId="0" borderId="0" applyFont="0" applyFill="0" applyBorder="0" applyAlignment="0" applyProtection="0"/>
    <xf numFmtId="305" fontId="30" fillId="0" borderId="0" applyFont="0" applyFill="0" applyBorder="0" applyAlignment="0" applyProtection="0"/>
    <xf numFmtId="306" fontId="30" fillId="0" borderId="0" applyFont="0" applyFill="0" applyBorder="0" applyAlignment="0" applyProtection="0"/>
    <xf numFmtId="307" fontId="30" fillId="0" borderId="0" applyFont="0" applyFill="0" applyBorder="0" applyAlignment="0" applyProtection="0"/>
    <xf numFmtId="308" fontId="199" fillId="0" borderId="10" applyFont="0" applyFill="0" applyBorder="0" applyAlignment="0" applyProtection="0">
      <alignment horizontal="right"/>
    </xf>
    <xf numFmtId="0" fontId="16" fillId="0" borderId="0" applyFont="0" applyFill="0" applyBorder="0" applyAlignment="0" applyProtection="0"/>
    <xf numFmtId="0" fontId="179" fillId="0" borderId="0" applyFont="0" applyFill="0" applyBorder="0" applyAlignment="0" applyProtection="0"/>
    <xf numFmtId="14" fontId="107" fillId="0" borderId="0" applyFill="0" applyBorder="0" applyAlignment="0"/>
    <xf numFmtId="0" fontId="200" fillId="0" borderId="0" applyFont="0" applyFill="0" applyBorder="0" applyAlignment="0" applyProtection="0"/>
    <xf numFmtId="14" fontId="201" fillId="0" borderId="0" applyFont="0" applyFill="0" applyBorder="0" applyAlignment="0"/>
    <xf numFmtId="42" fontId="30" fillId="0" borderId="0"/>
    <xf numFmtId="42" fontId="30" fillId="0" borderId="0"/>
    <xf numFmtId="0" fontId="30" fillId="0" borderId="0"/>
    <xf numFmtId="0" fontId="30" fillId="0" borderId="0"/>
    <xf numFmtId="309" fontId="30" fillId="0" borderId="44">
      <alignment vertical="center"/>
    </xf>
    <xf numFmtId="38" fontId="22" fillId="0" borderId="44">
      <alignment vertical="center"/>
    </xf>
    <xf numFmtId="38" fontId="22" fillId="0" borderId="44">
      <alignment vertical="center"/>
    </xf>
    <xf numFmtId="310" fontId="22" fillId="0" borderId="0" applyFont="0" applyFill="0" applyBorder="0" applyAlignment="0" applyProtection="0"/>
    <xf numFmtId="311" fontId="16" fillId="0" borderId="0" applyFont="0" applyFill="0" applyBorder="0" applyAlignment="0" applyProtection="0"/>
    <xf numFmtId="312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289" fontId="16" fillId="0" borderId="0" applyFont="0" applyFill="0" applyBorder="0" applyAlignment="0" applyProtection="0"/>
    <xf numFmtId="0" fontId="202" fillId="0" borderId="0">
      <protection locked="0"/>
    </xf>
    <xf numFmtId="313" fontId="30" fillId="0" borderId="0"/>
    <xf numFmtId="42" fontId="30" fillId="0" borderId="0"/>
    <xf numFmtId="42" fontId="30" fillId="0" borderId="0"/>
    <xf numFmtId="273" fontId="203" fillId="0" borderId="0" applyFont="0" applyFill="0" applyBorder="0" applyAlignment="0" applyProtection="0"/>
    <xf numFmtId="0" fontId="16" fillId="0" borderId="0" applyFill="0" applyBorder="0" applyAlignment="0" applyProtection="0"/>
    <xf numFmtId="273" fontId="16" fillId="0" borderId="0" applyFill="0" applyBorder="0" applyAlignment="0" applyProtection="0"/>
    <xf numFmtId="0" fontId="179" fillId="0" borderId="45" applyNumberFormat="0" applyFont="0" applyFill="0" applyAlignment="0" applyProtection="0"/>
    <xf numFmtId="314" fontId="204" fillId="0" borderId="0">
      <alignment horizontal="left"/>
    </xf>
    <xf numFmtId="0" fontId="205" fillId="0" borderId="0" applyNumberFormat="0" applyFill="0" applyBorder="0" applyAlignment="0" applyProtection="0"/>
    <xf numFmtId="3" fontId="130" fillId="79" borderId="17">
      <protection locked="0"/>
    </xf>
    <xf numFmtId="3" fontId="206" fillId="82" borderId="17"/>
    <xf numFmtId="0" fontId="207" fillId="83" borderId="0" applyNumberFormat="0" applyBorder="0" applyAlignment="0" applyProtection="0"/>
    <xf numFmtId="0" fontId="207" fillId="84" borderId="0" applyNumberFormat="0" applyBorder="0" applyAlignment="0" applyProtection="0"/>
    <xf numFmtId="0" fontId="207" fillId="85" borderId="0" applyNumberFormat="0" applyBorder="0" applyAlignment="0" applyProtection="0"/>
    <xf numFmtId="0" fontId="208" fillId="0" borderId="0">
      <protection locked="0"/>
    </xf>
    <xf numFmtId="0" fontId="208" fillId="0" borderId="0">
      <protection locked="0"/>
    </xf>
    <xf numFmtId="0" fontId="209" fillId="0" borderId="0" applyNumberFormat="0" applyFill="0" applyBorder="0" applyAlignment="0" applyProtection="0"/>
    <xf numFmtId="0" fontId="106" fillId="57" borderId="0" applyNumberFormat="0" applyBorder="0" applyAlignment="0" applyProtection="0"/>
    <xf numFmtId="0" fontId="15" fillId="9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57" borderId="0" applyNumberFormat="0" applyBorder="0" applyAlignment="0" applyProtection="0"/>
    <xf numFmtId="0" fontId="106" fillId="60" borderId="0" applyNumberFormat="0" applyBorder="0" applyAlignment="0" applyProtection="0"/>
    <xf numFmtId="0" fontId="15" fillId="13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0" borderId="0" applyNumberFormat="0" applyBorder="0" applyAlignment="0" applyProtection="0"/>
    <xf numFmtId="0" fontId="106" fillId="61" borderId="0" applyNumberFormat="0" applyBorder="0" applyAlignment="0" applyProtection="0"/>
    <xf numFmtId="0" fontId="15" fillId="17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61" borderId="0" applyNumberFormat="0" applyBorder="0" applyAlignment="0" applyProtection="0"/>
    <xf numFmtId="0" fontId="106" fillId="51" borderId="0" applyNumberFormat="0" applyBorder="0" applyAlignment="0" applyProtection="0"/>
    <xf numFmtId="0" fontId="15" fillId="2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1" borderId="0" applyNumberFormat="0" applyBorder="0" applyAlignment="0" applyProtection="0"/>
    <xf numFmtId="0" fontId="106" fillId="52" borderId="0" applyNumberFormat="0" applyBorder="0" applyAlignment="0" applyProtection="0"/>
    <xf numFmtId="0" fontId="15" fillId="25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52" borderId="0" applyNumberFormat="0" applyBorder="0" applyAlignment="0" applyProtection="0"/>
    <xf numFmtId="0" fontId="106" fillId="64" borderId="0" applyNumberFormat="0" applyBorder="0" applyAlignment="0" applyProtection="0"/>
    <xf numFmtId="0" fontId="15" fillId="29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64" borderId="0" applyNumberFormat="0" applyBorder="0" applyAlignment="0" applyProtection="0"/>
    <xf numFmtId="0" fontId="106" fillId="52" borderId="0" applyNumberFormat="0" applyBorder="0" applyAlignment="0" applyProtection="0"/>
    <xf numFmtId="0" fontId="106" fillId="60" borderId="0" applyNumberFormat="0" applyBorder="0" applyAlignment="0" applyProtection="0"/>
    <xf numFmtId="0" fontId="106" fillId="61" borderId="0" applyNumberFormat="0" applyBorder="0" applyAlignment="0" applyProtection="0"/>
    <xf numFmtId="0" fontId="106" fillId="86" borderId="0" applyNumberFormat="0" applyBorder="0" applyAlignment="0" applyProtection="0"/>
    <xf numFmtId="0" fontId="106" fillId="52" borderId="0" applyNumberFormat="0" applyBorder="0" applyAlignment="0" applyProtection="0"/>
    <xf numFmtId="0" fontId="106" fillId="64" borderId="0" applyNumberFormat="0" applyBorder="0" applyAlignment="0" applyProtection="0"/>
    <xf numFmtId="276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6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81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0" fontId="210" fillId="0" borderId="0" applyNumberFormat="0" applyAlignment="0">
      <alignment horizontal="left"/>
    </xf>
    <xf numFmtId="0" fontId="211" fillId="38" borderId="39" applyNumberFormat="0" applyAlignment="0" applyProtection="0"/>
    <xf numFmtId="0" fontId="10" fillId="6" borderId="4" applyNumberFormat="0" applyAlignment="0" applyProtection="0"/>
    <xf numFmtId="0" fontId="211" fillId="38" borderId="39" applyNumberFormat="0" applyAlignment="0" applyProtection="0"/>
    <xf numFmtId="0" fontId="211" fillId="38" borderId="39" applyNumberFormat="0" applyAlignment="0" applyProtection="0"/>
    <xf numFmtId="0" fontId="211" fillId="38" borderId="39" applyNumberFormat="0" applyAlignment="0" applyProtection="0"/>
    <xf numFmtId="0" fontId="211" fillId="38" borderId="39" applyNumberFormat="0" applyAlignment="0" applyProtection="0"/>
    <xf numFmtId="0" fontId="211" fillId="38" borderId="39" applyNumberFormat="0" applyAlignment="0" applyProtection="0"/>
    <xf numFmtId="0" fontId="211" fillId="38" borderId="39" applyNumberFormat="0" applyAlignment="0" applyProtection="0"/>
    <xf numFmtId="0" fontId="66" fillId="82" borderId="28"/>
    <xf numFmtId="0" fontId="66" fillId="82" borderId="28"/>
    <xf numFmtId="0" fontId="212" fillId="0" borderId="0"/>
    <xf numFmtId="0" fontId="213" fillId="0" borderId="0"/>
    <xf numFmtId="291" fontId="214" fillId="0" borderId="0">
      <alignment horizontal="right"/>
    </xf>
    <xf numFmtId="220" fontId="214" fillId="0" borderId="0">
      <alignment horizontal="right"/>
    </xf>
    <xf numFmtId="0" fontId="74" fillId="0" borderId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6" fillId="0" borderId="0"/>
    <xf numFmtId="0" fontId="217" fillId="0" borderId="0">
      <alignment horizontal="left"/>
    </xf>
    <xf numFmtId="0" fontId="217" fillId="0" borderId="46"/>
    <xf numFmtId="0" fontId="217" fillId="0" borderId="47">
      <alignment horizontal="center" wrapText="1"/>
    </xf>
    <xf numFmtId="0" fontId="217" fillId="0" borderId="48">
      <alignment horizontal="center"/>
    </xf>
    <xf numFmtId="0" fontId="96" fillId="0" borderId="49">
      <alignment horizontal="center"/>
    </xf>
    <xf numFmtId="0" fontId="28" fillId="0" borderId="0" applyNumberFormat="0" applyFill="0" applyBorder="0" applyAlignment="0" applyProtection="0"/>
    <xf numFmtId="49" fontId="77" fillId="0" borderId="0" applyNumberFormat="0" applyFill="0" applyBorder="0" applyProtection="0">
      <alignment horizontal="center" vertical="top"/>
    </xf>
    <xf numFmtId="315" fontId="218" fillId="0" borderId="0">
      <alignment horizontal="right" vertical="top"/>
    </xf>
    <xf numFmtId="316" fontId="109" fillId="0" borderId="0">
      <alignment horizontal="right" vertical="top"/>
    </xf>
    <xf numFmtId="316" fontId="218" fillId="0" borderId="0">
      <alignment horizontal="right" vertical="top"/>
    </xf>
    <xf numFmtId="317" fontId="109" fillId="0" borderId="0" applyFill="0" applyBorder="0">
      <alignment horizontal="right" vertical="top"/>
    </xf>
    <xf numFmtId="318" fontId="109" fillId="0" borderId="0" applyFill="0" applyBorder="0">
      <alignment horizontal="right" vertical="top"/>
    </xf>
    <xf numFmtId="319" fontId="109" fillId="0" borderId="0" applyFill="0" applyBorder="0">
      <alignment horizontal="right" vertical="top"/>
    </xf>
    <xf numFmtId="320" fontId="109" fillId="0" borderId="0" applyFill="0" applyBorder="0">
      <alignment horizontal="right" vertical="top"/>
    </xf>
    <xf numFmtId="0" fontId="219" fillId="0" borderId="0">
      <alignment horizontal="left"/>
    </xf>
    <xf numFmtId="0" fontId="220" fillId="0" borderId="0">
      <alignment horizontal="left"/>
    </xf>
    <xf numFmtId="0" fontId="221" fillId="0" borderId="0">
      <alignment horizontal="center" wrapText="1"/>
    </xf>
    <xf numFmtId="0" fontId="219" fillId="0" borderId="14">
      <alignment horizontal="right" wrapText="1"/>
    </xf>
    <xf numFmtId="0" fontId="219" fillId="0" borderId="14">
      <alignment horizontal="right" wrapText="1"/>
    </xf>
    <xf numFmtId="0" fontId="220" fillId="0" borderId="50">
      <alignment horizontal="right" wrapText="1"/>
    </xf>
    <xf numFmtId="209" fontId="56" fillId="0" borderId="14">
      <alignment horizontal="left"/>
    </xf>
    <xf numFmtId="209" fontId="56" fillId="0" borderId="14">
      <alignment horizontal="left"/>
    </xf>
    <xf numFmtId="209" fontId="56" fillId="0" borderId="14">
      <alignment horizontal="left"/>
    </xf>
    <xf numFmtId="0" fontId="222" fillId="0" borderId="0">
      <alignment vertical="center"/>
    </xf>
    <xf numFmtId="321" fontId="222" fillId="0" borderId="0">
      <alignment horizontal="left" vertical="center"/>
    </xf>
    <xf numFmtId="322" fontId="223" fillId="0" borderId="0">
      <alignment vertical="center"/>
    </xf>
    <xf numFmtId="0" fontId="89" fillId="0" borderId="0">
      <alignment vertical="center"/>
    </xf>
    <xf numFmtId="209" fontId="56" fillId="0" borderId="14">
      <alignment horizontal="left"/>
    </xf>
    <xf numFmtId="209" fontId="56" fillId="0" borderId="14">
      <alignment horizontal="left"/>
    </xf>
    <xf numFmtId="209" fontId="56" fillId="0" borderId="14">
      <alignment horizontal="left"/>
    </xf>
    <xf numFmtId="209" fontId="224" fillId="0" borderId="50">
      <alignment horizontal="left"/>
    </xf>
    <xf numFmtId="209" fontId="217" fillId="0" borderId="0" applyFill="0" applyBorder="0">
      <alignment vertical="top"/>
    </xf>
    <xf numFmtId="209" fontId="140" fillId="0" borderId="0" applyFill="0" applyBorder="0" applyProtection="0">
      <alignment vertical="top"/>
    </xf>
    <xf numFmtId="209" fontId="225" fillId="0" borderId="0">
      <alignment vertical="top"/>
    </xf>
    <xf numFmtId="209" fontId="77" fillId="0" borderId="0">
      <alignment horizontal="center"/>
    </xf>
    <xf numFmtId="209" fontId="226" fillId="0" borderId="14">
      <alignment horizontal="center"/>
    </xf>
    <xf numFmtId="209" fontId="226" fillId="0" borderId="14">
      <alignment horizontal="center"/>
    </xf>
    <xf numFmtId="209" fontId="226" fillId="0" borderId="14">
      <alignment horizontal="center"/>
    </xf>
    <xf numFmtId="209" fontId="227" fillId="0" borderId="50">
      <alignment horizontal="center"/>
    </xf>
    <xf numFmtId="184" fontId="109" fillId="0" borderId="0" applyFill="0" applyBorder="0" applyAlignment="0" applyProtection="0">
      <alignment horizontal="right" vertical="top"/>
    </xf>
    <xf numFmtId="184" fontId="77" fillId="0" borderId="14" applyFill="0" applyBorder="0" applyProtection="0">
      <alignment horizontal="right" vertical="top"/>
    </xf>
    <xf numFmtId="184" fontId="77" fillId="0" borderId="14" applyFill="0" applyBorder="0" applyProtection="0">
      <alignment horizontal="right" vertical="top"/>
    </xf>
    <xf numFmtId="184" fontId="77" fillId="0" borderId="50" applyFill="0" applyBorder="0" applyProtection="0">
      <alignment horizontal="right" vertical="top"/>
    </xf>
    <xf numFmtId="321" fontId="84" fillId="0" borderId="0">
      <alignment horizontal="left" vertical="center"/>
    </xf>
    <xf numFmtId="209" fontId="84" fillId="0" borderId="0"/>
    <xf numFmtId="209" fontId="92" fillId="0" borderId="0"/>
    <xf numFmtId="209" fontId="228" fillId="0" borderId="0"/>
    <xf numFmtId="209" fontId="229" fillId="0" borderId="0"/>
    <xf numFmtId="209" fontId="16" fillId="0" borderId="0"/>
    <xf numFmtId="209" fontId="16" fillId="0" borderId="0"/>
    <xf numFmtId="209" fontId="230" fillId="0" borderId="0">
      <alignment horizontal="left" vertical="top"/>
    </xf>
    <xf numFmtId="209" fontId="231" fillId="0" borderId="0">
      <alignment horizontal="left" vertical="top"/>
    </xf>
    <xf numFmtId="0" fontId="109" fillId="0" borderId="0" applyFill="0" applyBorder="0">
      <alignment horizontal="left" vertical="top"/>
    </xf>
    <xf numFmtId="0" fontId="77" fillId="0" borderId="0" applyBorder="0">
      <alignment horizontal="left" wrapText="1"/>
    </xf>
    <xf numFmtId="0" fontId="77" fillId="0" borderId="0" applyFill="0" applyBorder="0">
      <alignment horizontal="left" vertical="top" wrapText="1"/>
    </xf>
    <xf numFmtId="0" fontId="109" fillId="0" borderId="0" applyFill="0" applyBorder="0">
      <alignment horizontal="left" vertical="top"/>
    </xf>
    <xf numFmtId="0" fontId="232" fillId="0" borderId="0">
      <alignment horizontal="left" vertical="top" wrapText="1"/>
    </xf>
    <xf numFmtId="0" fontId="233" fillId="0" borderId="0">
      <alignment horizontal="left" vertical="top" wrapText="1"/>
    </xf>
    <xf numFmtId="0" fontId="234" fillId="0" borderId="0">
      <alignment horizontal="left" vertical="top" wrapText="1"/>
    </xf>
    <xf numFmtId="43" fontId="16" fillId="0" borderId="0" applyFont="0" applyFill="0" applyBorder="0" applyAlignment="0" applyProtection="0"/>
    <xf numFmtId="0" fontId="235" fillId="0" borderId="0"/>
    <xf numFmtId="0" fontId="33" fillId="0" borderId="0"/>
    <xf numFmtId="0" fontId="202" fillId="0" borderId="0">
      <protection locked="0"/>
    </xf>
    <xf numFmtId="0" fontId="43" fillId="0" borderId="0"/>
    <xf numFmtId="0" fontId="202" fillId="0" borderId="0">
      <protection locked="0"/>
    </xf>
    <xf numFmtId="0" fontId="43" fillId="0" borderId="0"/>
    <xf numFmtId="0" fontId="202" fillId="0" borderId="0">
      <protection locked="0"/>
    </xf>
    <xf numFmtId="0" fontId="43" fillId="0" borderId="0"/>
    <xf numFmtId="0" fontId="202" fillId="0" borderId="0">
      <protection locked="0"/>
    </xf>
    <xf numFmtId="0" fontId="43" fillId="0" borderId="0"/>
    <xf numFmtId="0" fontId="202" fillId="0" borderId="0">
      <protection locked="0"/>
    </xf>
    <xf numFmtId="0" fontId="43" fillId="0" borderId="0"/>
    <xf numFmtId="0" fontId="202" fillId="0" borderId="0">
      <protection locked="0"/>
    </xf>
    <xf numFmtId="0" fontId="43" fillId="0" borderId="0"/>
    <xf numFmtId="0" fontId="202" fillId="0" borderId="0">
      <protection locked="0"/>
    </xf>
    <xf numFmtId="0" fontId="197" fillId="0" borderId="0"/>
    <xf numFmtId="323" fontId="16" fillId="0" borderId="0" applyFill="0" applyBorder="0" applyAlignment="0" applyProtection="0"/>
    <xf numFmtId="0" fontId="202" fillId="0" borderId="0">
      <protection locked="0"/>
    </xf>
    <xf numFmtId="38" fontId="22" fillId="0" borderId="0"/>
    <xf numFmtId="0" fontId="202" fillId="0" borderId="0">
      <protection locked="0"/>
    </xf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" fontId="28" fillId="0" borderId="0" applyFont="0" applyFill="0" applyBorder="0" applyAlignment="0" applyProtection="0"/>
    <xf numFmtId="182" fontId="195" fillId="0" borderId="0" applyFill="0" applyBorder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236" fillId="0" borderId="0" applyFill="0" applyBorder="0" applyAlignment="0" applyProtection="0"/>
    <xf numFmtId="0" fontId="237" fillId="0" borderId="0" applyNumberFormat="0" applyFill="0" applyBorder="0" applyAlignment="0" applyProtection="0"/>
    <xf numFmtId="0" fontId="122" fillId="0" borderId="0"/>
    <xf numFmtId="0" fontId="238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285" fontId="66" fillId="65" borderId="28" applyFont="0" applyBorder="0" applyAlignment="0" applyProtection="0">
      <alignment vertical="top"/>
    </xf>
    <xf numFmtId="285" fontId="66" fillId="65" borderId="28" applyFont="0" applyBorder="0" applyAlignment="0" applyProtection="0">
      <alignment vertical="top"/>
    </xf>
    <xf numFmtId="324" fontId="30" fillId="0" borderId="0" applyFont="0" applyFill="0" applyBorder="0" applyAlignment="0" applyProtection="0"/>
    <xf numFmtId="325" fontId="30" fillId="0" borderId="0" applyFont="0" applyFill="0" applyBorder="0" applyAlignment="0" applyProtection="0"/>
    <xf numFmtId="326" fontId="30" fillId="0" borderId="0" applyFont="0" applyFill="0" applyBorder="0" applyAlignment="0" applyProtection="0"/>
    <xf numFmtId="327" fontId="16" fillId="0" borderId="17" applyFont="0" applyFill="0" applyBorder="0" applyAlignment="0" applyProtection="0"/>
    <xf numFmtId="327" fontId="16" fillId="0" borderId="17" applyFont="0" applyFill="0" applyBorder="0" applyAlignment="0" applyProtection="0"/>
    <xf numFmtId="278" fontId="239" fillId="0" borderId="42" applyFont="0" applyFill="0" applyBorder="0" applyAlignment="0" applyProtection="0"/>
    <xf numFmtId="328" fontId="239" fillId="0" borderId="0" applyFont="0" applyFill="0" applyBorder="0" applyAlignment="0" applyProtection="0"/>
    <xf numFmtId="287" fontId="239" fillId="0" borderId="0" applyFont="0" applyFill="0" applyBorder="0" applyAlignment="0" applyProtection="0"/>
    <xf numFmtId="301" fontId="239" fillId="0" borderId="0" applyFont="0" applyFill="0" applyBorder="0" applyAlignment="0" applyProtection="0"/>
    <xf numFmtId="285" fontId="239" fillId="0" borderId="0" applyFont="0" applyFill="0" applyBorder="0" applyAlignment="0" applyProtection="0"/>
    <xf numFmtId="0" fontId="7" fillId="3" borderId="0" applyNumberFormat="0" applyBorder="0" applyAlignment="0" applyProtection="0"/>
    <xf numFmtId="0" fontId="66" fillId="0" borderId="0" applyNumberFormat="0" applyFill="0" applyBorder="0" applyProtection="0">
      <alignment wrapText="1"/>
    </xf>
    <xf numFmtId="0" fontId="84" fillId="0" borderId="0" applyNumberFormat="0" applyFill="0" applyBorder="0" applyProtection="0">
      <alignment wrapText="1"/>
    </xf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38" fontId="66" fillId="34" borderId="0" applyNumberFormat="0" applyBorder="0" applyAlignment="0" applyProtection="0"/>
    <xf numFmtId="43" fontId="18" fillId="0" borderId="51"/>
    <xf numFmtId="185" fontId="156" fillId="72" borderId="52"/>
    <xf numFmtId="329" fontId="81" fillId="0" borderId="0" applyNumberFormat="0" applyFill="0" applyBorder="0" applyProtection="0">
      <alignment horizontal="right"/>
    </xf>
    <xf numFmtId="0" fontId="85" fillId="0" borderId="53" applyNumberFormat="0" applyAlignment="0" applyProtection="0">
      <alignment horizontal="left" vertical="center"/>
    </xf>
    <xf numFmtId="0" fontId="85" fillId="0" borderId="53" applyNumberFormat="0" applyAlignment="0" applyProtection="0">
      <alignment horizontal="left" vertical="center"/>
    </xf>
    <xf numFmtId="0" fontId="85" fillId="0" borderId="8">
      <alignment horizontal="left" vertical="center"/>
    </xf>
    <xf numFmtId="0" fontId="85" fillId="0" borderId="8">
      <alignment horizontal="left" vertical="center"/>
    </xf>
    <xf numFmtId="0" fontId="240" fillId="0" borderId="0">
      <alignment horizontal="center"/>
    </xf>
    <xf numFmtId="0" fontId="240" fillId="0" borderId="0">
      <alignment horizontal="center"/>
    </xf>
    <xf numFmtId="0" fontId="241" fillId="0" borderId="1" applyNumberFormat="0" applyFill="0" applyAlignment="0" applyProtection="0"/>
    <xf numFmtId="0" fontId="85" fillId="0" borderId="0" applyNumberFormat="0" applyFill="0" applyBorder="0" applyAlignment="0" applyProtection="0"/>
    <xf numFmtId="0" fontId="242" fillId="0" borderId="3" applyNumberFormat="0" applyFill="0" applyAlignment="0" applyProtection="0"/>
    <xf numFmtId="0" fontId="6" fillId="0" borderId="0" applyNumberFormat="0" applyFill="0" applyBorder="0" applyAlignment="0" applyProtection="0"/>
    <xf numFmtId="330" fontId="243" fillId="0" borderId="0">
      <protection locked="0"/>
    </xf>
    <xf numFmtId="330" fontId="243" fillId="0" borderId="0">
      <protection locked="0"/>
    </xf>
    <xf numFmtId="0" fontId="244" fillId="0" borderId="0">
      <alignment horizontal="left"/>
    </xf>
    <xf numFmtId="43" fontId="16" fillId="0" borderId="0" applyFill="0" applyBorder="0" applyAlignment="0" applyProtection="0"/>
    <xf numFmtId="43" fontId="16" fillId="0" borderId="0" applyFill="0" applyBorder="0" applyAlignment="0" applyProtection="0"/>
    <xf numFmtId="0" fontId="245" fillId="0" borderId="0" applyNumberFormat="0" applyFill="0" applyBorder="0" applyAlignment="0" applyProtection="0">
      <alignment horizontal="center" vertical="top" wrapText="1"/>
    </xf>
    <xf numFmtId="0" fontId="246" fillId="0" borderId="0" applyNumberFormat="0" applyFill="0" applyBorder="0" applyAlignment="0" applyProtection="0"/>
    <xf numFmtId="0" fontId="27" fillId="0" borderId="54" applyNumberFormat="0" applyFill="0" applyAlignment="0" applyProtection="0"/>
    <xf numFmtId="0" fontId="247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27" fillId="39" borderId="0" applyNumberFormat="0" applyBorder="0" applyAlignment="0" applyProtection="0"/>
    <xf numFmtId="0" fontId="127" fillId="39" borderId="0" applyNumberFormat="0" applyBorder="0" applyAlignment="0" applyProtection="0"/>
    <xf numFmtId="0" fontId="8" fillId="4" borderId="0" applyNumberFormat="0" applyBorder="0" applyAlignment="0" applyProtection="0"/>
    <xf numFmtId="0" fontId="127" fillId="39" borderId="0" applyNumberFormat="0" applyBorder="0" applyAlignment="0" applyProtection="0"/>
    <xf numFmtId="0" fontId="127" fillId="39" borderId="0" applyNumberFormat="0" applyBorder="0" applyAlignment="0" applyProtection="0"/>
    <xf numFmtId="0" fontId="127" fillId="39" borderId="0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0" fontId="66" fillId="87" borderId="28" applyNumberFormat="0" applyBorder="0" applyAlignment="0" applyProtection="0"/>
    <xf numFmtId="164" fontId="30" fillId="0" borderId="0" applyAlignment="0">
      <protection locked="0"/>
    </xf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164" fontId="30" fillId="0" borderId="0" applyAlignment="0">
      <protection locked="0"/>
    </xf>
    <xf numFmtId="0" fontId="10" fillId="6" borderId="4" applyNumberFormat="0" applyAlignment="0" applyProtection="0"/>
    <xf numFmtId="164" fontId="30" fillId="0" borderId="0" applyAlignment="0">
      <protection locked="0"/>
    </xf>
    <xf numFmtId="164" fontId="30" fillId="0" borderId="0" applyAlignment="0">
      <protection locked="0"/>
    </xf>
    <xf numFmtId="164" fontId="30" fillId="0" borderId="0" applyAlignment="0">
      <protection locked="0"/>
    </xf>
    <xf numFmtId="164" fontId="30" fillId="0" borderId="0" applyAlignment="0">
      <protection locked="0"/>
    </xf>
    <xf numFmtId="164" fontId="30" fillId="0" borderId="0" applyAlignment="0">
      <protection locked="0"/>
    </xf>
    <xf numFmtId="164" fontId="30" fillId="0" borderId="0" applyAlignment="0">
      <protection locked="0"/>
    </xf>
    <xf numFmtId="164" fontId="30" fillId="0" borderId="0" applyAlignment="0">
      <protection locked="0"/>
    </xf>
    <xf numFmtId="181" fontId="197" fillId="74" borderId="0"/>
    <xf numFmtId="0" fontId="10" fillId="6" borderId="4" applyNumberFormat="0" applyAlignment="0" applyProtection="0"/>
    <xf numFmtId="0" fontId="3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56" fillId="68" borderId="26"/>
    <xf numFmtId="0" fontId="66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/>
    </xf>
    <xf numFmtId="43" fontId="18" fillId="0" borderId="9"/>
    <xf numFmtId="0" fontId="248" fillId="0" borderId="0" applyNumberFormat="0" applyFill="0" applyBorder="0" applyAlignment="0" applyProtection="0">
      <alignment vertical="top"/>
      <protection locked="0"/>
    </xf>
    <xf numFmtId="0" fontId="249" fillId="0" borderId="0" applyNumberFormat="0" applyFill="0" applyBorder="0" applyAlignment="0" applyProtection="0">
      <alignment vertical="top"/>
      <protection locked="0"/>
    </xf>
    <xf numFmtId="0" fontId="250" fillId="0" borderId="0" applyNumberFormat="0" applyFill="0" applyBorder="0" applyAlignment="0" applyProtection="0">
      <alignment vertical="top"/>
      <protection locked="0"/>
    </xf>
    <xf numFmtId="0" fontId="251" fillId="0" borderId="0"/>
    <xf numFmtId="185" fontId="172" fillId="75" borderId="0">
      <alignment horizontal="left"/>
    </xf>
    <xf numFmtId="185" fontId="252" fillId="45" borderId="0">
      <alignment horizontal="left"/>
    </xf>
    <xf numFmtId="276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6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81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0" fontId="12" fillId="0" borderId="5" applyNumberFormat="0" applyFill="0" applyAlignment="0" applyProtection="0"/>
    <xf numFmtId="181" fontId="253" fillId="75" borderId="0"/>
    <xf numFmtId="17" fontId="30" fillId="0" borderId="0"/>
    <xf numFmtId="17" fontId="30" fillId="0" borderId="0"/>
    <xf numFmtId="17" fontId="30" fillId="0" borderId="0"/>
    <xf numFmtId="17" fontId="30" fillId="0" borderId="0"/>
    <xf numFmtId="17" fontId="30" fillId="0" borderId="0"/>
    <xf numFmtId="17" fontId="30" fillId="0" borderId="0"/>
    <xf numFmtId="17" fontId="30" fillId="0" borderId="0"/>
    <xf numFmtId="17" fontId="30" fillId="0" borderId="0"/>
    <xf numFmtId="17" fontId="30" fillId="0" borderId="0"/>
    <xf numFmtId="17" fontId="30" fillId="0" borderId="0"/>
    <xf numFmtId="17" fontId="30" fillId="0" borderId="0"/>
    <xf numFmtId="44" fontId="18" fillId="0" borderId="27"/>
    <xf numFmtId="0" fontId="33" fillId="0" borderId="0" applyNumberFormat="0" applyFill="0" applyBorder="0" applyProtection="0"/>
    <xf numFmtId="0" fontId="30" fillId="0" borderId="0" applyNumberFormat="0" applyFill="0" applyBorder="0" applyProtection="0"/>
    <xf numFmtId="184" fontId="16" fillId="0" borderId="0" applyNumberFormat="0" applyFont="0" applyFill="0" applyBorder="0" applyAlignment="0" applyProtection="0"/>
    <xf numFmtId="43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89" fontId="100" fillId="0" borderId="0" applyFont="0" applyFill="0" applyBorder="0" applyAlignment="0" applyProtection="0"/>
    <xf numFmtId="271" fontId="16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3" fontId="139" fillId="0" borderId="0"/>
    <xf numFmtId="1" fontId="254" fillId="0" borderId="0"/>
    <xf numFmtId="14" fontId="26" fillId="0" borderId="0" applyFont="0" applyFill="0" applyBorder="0" applyAlignment="0" applyProtection="0"/>
    <xf numFmtId="331" fontId="16" fillId="0" borderId="0" applyFont="0" applyFill="0" applyBorder="0" applyAlignment="0" applyProtection="0"/>
    <xf numFmtId="332" fontId="100" fillId="0" borderId="0" applyFont="0" applyFill="0" applyBorder="0" applyAlignment="0" applyProtection="0"/>
    <xf numFmtId="333" fontId="16" fillId="0" borderId="0" applyFont="0" applyFill="0" applyBorder="0" applyAlignment="0" applyProtection="0"/>
    <xf numFmtId="42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202" fillId="0" borderId="0">
      <protection locked="0"/>
    </xf>
    <xf numFmtId="334" fontId="30" fillId="0" borderId="0" applyFill="0" applyBorder="0">
      <alignment horizontal="right"/>
    </xf>
    <xf numFmtId="335" fontId="122" fillId="0" borderId="0" applyFont="0" applyFill="0" applyBorder="0" applyAlignment="0" applyProtection="0"/>
    <xf numFmtId="178" fontId="122" fillId="0" borderId="0" applyFont="0" applyFill="0" applyBorder="0" applyAlignment="0" applyProtection="0"/>
    <xf numFmtId="334" fontId="30" fillId="0" borderId="0" applyFill="0" applyBorder="0">
      <alignment horizontal="right"/>
    </xf>
    <xf numFmtId="0" fontId="16" fillId="0" borderId="0" applyFill="0" applyBorder="0">
      <alignment horizontal="right"/>
    </xf>
    <xf numFmtId="0" fontId="9" fillId="5" borderId="0" applyNumberFormat="0" applyBorder="0" applyAlignment="0" applyProtection="0"/>
    <xf numFmtId="37" fontId="255" fillId="0" borderId="0"/>
    <xf numFmtId="212" fontId="256" fillId="0" borderId="0"/>
    <xf numFmtId="0" fontId="16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0" fillId="0" borderId="0"/>
    <xf numFmtId="0" fontId="107" fillId="0" borderId="0">
      <alignment vertical="top"/>
    </xf>
    <xf numFmtId="0" fontId="107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122" fillId="0" borderId="0"/>
    <xf numFmtId="0" fontId="107" fillId="0" borderId="0">
      <alignment vertical="top"/>
    </xf>
    <xf numFmtId="0" fontId="3" fillId="0" borderId="0"/>
    <xf numFmtId="0" fontId="3" fillId="0" borderId="0"/>
    <xf numFmtId="0" fontId="3" fillId="0" borderId="0"/>
    <xf numFmtId="0" fontId="185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336" fontId="16" fillId="0" borderId="0"/>
    <xf numFmtId="0" fontId="16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122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3" fillId="0" borderId="0"/>
    <xf numFmtId="0" fontId="1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7" fillId="0" borderId="0">
      <alignment vertical="top"/>
    </xf>
    <xf numFmtId="0" fontId="16" fillId="0" borderId="0"/>
    <xf numFmtId="336" fontId="180" fillId="0" borderId="0"/>
    <xf numFmtId="0" fontId="16" fillId="0" borderId="0"/>
    <xf numFmtId="0" fontId="16" fillId="0" borderId="0"/>
    <xf numFmtId="0" fontId="27" fillId="0" borderId="0"/>
    <xf numFmtId="0" fontId="107" fillId="0" borderId="0">
      <alignment vertical="top"/>
    </xf>
    <xf numFmtId="0" fontId="3" fillId="0" borderId="0"/>
    <xf numFmtId="0" fontId="107" fillId="0" borderId="0">
      <alignment vertical="top"/>
    </xf>
    <xf numFmtId="0" fontId="258" fillId="0" borderId="0"/>
    <xf numFmtId="0" fontId="107" fillId="0" borderId="0">
      <alignment vertical="top"/>
    </xf>
    <xf numFmtId="0" fontId="180" fillId="0" borderId="0"/>
    <xf numFmtId="0" fontId="3" fillId="0" borderId="0"/>
    <xf numFmtId="0" fontId="16" fillId="0" borderId="0"/>
    <xf numFmtId="0" fontId="16" fillId="0" borderId="0"/>
    <xf numFmtId="0" fontId="181" fillId="0" borderId="0"/>
    <xf numFmtId="0" fontId="16" fillId="0" borderId="0"/>
    <xf numFmtId="0" fontId="16" fillId="0" borderId="0"/>
    <xf numFmtId="0" fontId="183" fillId="0" borderId="0"/>
    <xf numFmtId="0" fontId="259" fillId="0" borderId="0"/>
    <xf numFmtId="0" fontId="3" fillId="0" borderId="0"/>
    <xf numFmtId="0" fontId="26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81" fillId="0" borderId="0"/>
    <xf numFmtId="0" fontId="16" fillId="0" borderId="0" applyProtection="0"/>
    <xf numFmtId="0" fontId="261" fillId="0" borderId="0"/>
    <xf numFmtId="0" fontId="182" fillId="0" borderId="0"/>
    <xf numFmtId="0" fontId="16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259" fillId="0" borderId="0"/>
    <xf numFmtId="0" fontId="2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9" fillId="0" borderId="0"/>
    <xf numFmtId="0" fontId="262" fillId="0" borderId="0"/>
    <xf numFmtId="0" fontId="25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4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164" fillId="0" borderId="0" applyNumberFormat="0" applyFill="0" applyBorder="0" applyAlignment="0" applyProtection="0"/>
    <xf numFmtId="185" fontId="263" fillId="0" borderId="0" applyNumberFormat="0" applyFill="0" applyBorder="0" applyAlignment="0" applyProtection="0"/>
    <xf numFmtId="181" fontId="16" fillId="0" borderId="0" applyNumberFormat="0" applyFill="0" applyBorder="0" applyAlignment="0" applyProtection="0"/>
    <xf numFmtId="0" fontId="3" fillId="0" borderId="0"/>
    <xf numFmtId="0" fontId="264" fillId="0" borderId="0"/>
    <xf numFmtId="0" fontId="100" fillId="42" borderId="55" applyNumberFormat="0" applyFont="0" applyAlignment="0" applyProtection="0"/>
    <xf numFmtId="0" fontId="30" fillId="42" borderId="55" applyNumberFormat="0" applyFont="0" applyAlignment="0" applyProtection="0"/>
    <xf numFmtId="0" fontId="30" fillId="42" borderId="55" applyNumberFormat="0" applyFont="0" applyAlignment="0" applyProtection="0"/>
    <xf numFmtId="0" fontId="30" fillId="42" borderId="55" applyNumberFormat="0" applyFont="0" applyAlignment="0" applyProtection="0"/>
    <xf numFmtId="0" fontId="30" fillId="42" borderId="55" applyNumberFormat="0" applyFont="0" applyAlignment="0" applyProtection="0"/>
    <xf numFmtId="0" fontId="30" fillId="42" borderId="55" applyNumberFormat="0" applyFont="0" applyAlignment="0" applyProtection="0"/>
    <xf numFmtId="0" fontId="30" fillId="42" borderId="55" applyNumberFormat="0" applyFont="0" applyAlignment="0" applyProtection="0"/>
    <xf numFmtId="0" fontId="30" fillId="42" borderId="55" applyNumberFormat="0" applyFont="0" applyAlignment="0" applyProtection="0"/>
    <xf numFmtId="0" fontId="30" fillId="42" borderId="55" applyNumberFormat="0" applyFont="0" applyAlignment="0" applyProtection="0"/>
    <xf numFmtId="0" fontId="30" fillId="42" borderId="55" applyNumberFormat="0" applyFont="0" applyAlignment="0" applyProtection="0"/>
    <xf numFmtId="185" fontId="265" fillId="0" borderId="0" applyNumberFormat="0" applyFill="0" applyBorder="0" applyAlignment="0" applyProtection="0"/>
    <xf numFmtId="185" fontId="164" fillId="0" borderId="0" applyNumberFormat="0" applyFill="0" applyBorder="0" applyAlignment="0" applyProtection="0"/>
    <xf numFmtId="181" fontId="16" fillId="0" borderId="0" applyNumberFormat="0" applyFill="0" applyBorder="0" applyAlignment="0" applyProtection="0"/>
    <xf numFmtId="337" fontId="66" fillId="0" borderId="0" applyFill="0" applyBorder="0" applyProtection="0">
      <alignment horizontal="right" wrapText="1"/>
    </xf>
    <xf numFmtId="337" fontId="67" fillId="0" borderId="0" applyFill="0" applyBorder="0" applyProtection="0">
      <alignment horizontal="right" wrapText="1"/>
    </xf>
    <xf numFmtId="176" fontId="66" fillId="0" borderId="0" applyFill="0" applyBorder="0" applyProtection="0">
      <alignment horizontal="right" wrapText="1"/>
    </xf>
    <xf numFmtId="176" fontId="67" fillId="0" borderId="0" applyFill="0" applyBorder="0" applyProtection="0">
      <alignment horizontal="right" wrapText="1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338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339" fontId="16" fillId="0" borderId="0" applyNumberFormat="0" applyFill="0" applyBorder="0" applyAlignment="0" applyProtection="0"/>
    <xf numFmtId="337" fontId="66" fillId="0" borderId="0" applyFill="0" applyBorder="0" applyProtection="0">
      <alignment horizontal="right" wrapText="1"/>
    </xf>
    <xf numFmtId="337" fontId="67" fillId="0" borderId="0" applyFill="0" applyBorder="0" applyProtection="0">
      <alignment horizontal="right" wrapText="1"/>
    </xf>
    <xf numFmtId="340" fontId="66" fillId="0" borderId="0" applyFill="0" applyBorder="0" applyProtection="0">
      <alignment horizontal="right" wrapText="1"/>
    </xf>
    <xf numFmtId="340" fontId="67" fillId="0" borderId="0" applyFill="0" applyBorder="0" applyProtection="0">
      <alignment horizontal="right" wrapText="1"/>
    </xf>
    <xf numFmtId="0" fontId="266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0" fontId="107" fillId="45" borderId="0">
      <alignment horizontal="right"/>
    </xf>
    <xf numFmtId="40" fontId="107" fillId="45" borderId="0">
      <alignment horizontal="right"/>
    </xf>
    <xf numFmtId="4" fontId="107" fillId="65" borderId="0">
      <alignment horizontal="right"/>
    </xf>
    <xf numFmtId="0" fontId="267" fillId="68" borderId="0">
      <alignment horizontal="center"/>
    </xf>
    <xf numFmtId="0" fontId="267" fillId="68" borderId="0">
      <alignment horizontal="center"/>
    </xf>
    <xf numFmtId="0" fontId="267" fillId="65" borderId="0">
      <alignment horizontal="center" vertical="center"/>
    </xf>
    <xf numFmtId="0" fontId="172" fillId="88" borderId="0"/>
    <xf numFmtId="0" fontId="172" fillId="88" borderId="0"/>
    <xf numFmtId="0" fontId="252" fillId="65" borderId="0"/>
    <xf numFmtId="0" fontId="267" fillId="65" borderId="0" applyBorder="0">
      <alignment horizontal="centerContinuous"/>
    </xf>
    <xf numFmtId="0" fontId="268" fillId="65" borderId="0" applyBorder="0">
      <alignment horizontal="centerContinuous"/>
    </xf>
    <xf numFmtId="14" fontId="33" fillId="0" borderId="0">
      <alignment horizontal="center" wrapText="1"/>
      <protection locked="0"/>
    </xf>
    <xf numFmtId="0" fontId="78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280" fontId="109" fillId="0" borderId="0" applyFont="0" applyFill="0" applyBorder="0" applyAlignment="0" applyProtection="0"/>
    <xf numFmtId="277" fontId="16" fillId="0" borderId="0" applyFont="0" applyFill="0" applyBorder="0" applyAlignment="0" applyProtection="0"/>
    <xf numFmtId="277" fontId="16" fillId="0" borderId="0" applyFont="0" applyFill="0" applyBorder="0" applyAlignment="0" applyProtection="0"/>
    <xf numFmtId="341" fontId="109" fillId="0" borderId="0" applyFont="0" applyFill="0" applyBorder="0" applyAlignment="0" applyProtection="0"/>
    <xf numFmtId="342" fontId="30" fillId="0" borderId="0" applyFont="0" applyFill="0" applyBorder="0" applyAlignment="0" applyProtection="0"/>
    <xf numFmtId="342" fontId="30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8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4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0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25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2" fillId="0" borderId="0"/>
    <xf numFmtId="168" fontId="195" fillId="0" borderId="0" applyFill="0" applyBorder="0" applyProtection="0"/>
    <xf numFmtId="0" fontId="202" fillId="0" borderId="0">
      <protection locked="0"/>
    </xf>
    <xf numFmtId="9" fontId="100" fillId="0" borderId="0" applyFont="0" applyFill="0" applyBorder="0" applyAlignment="0" applyProtection="0"/>
    <xf numFmtId="276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76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281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185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8" fontId="16" fillId="0" borderId="0" applyFont="0" applyFill="0" applyBorder="0" applyAlignment="0" applyProtection="0"/>
    <xf numFmtId="8" fontId="16" fillId="0" borderId="0" applyFont="0" applyFill="0" applyBorder="0" applyAlignment="0" applyProtection="0"/>
    <xf numFmtId="5" fontId="35" fillId="0" borderId="0"/>
    <xf numFmtId="0" fontId="269" fillId="34" borderId="0"/>
    <xf numFmtId="9" fontId="100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143" fillId="0" borderId="7">
      <alignment horizontal="center"/>
    </xf>
    <xf numFmtId="0" fontId="143" fillId="0" borderId="7">
      <alignment horizontal="center"/>
    </xf>
    <xf numFmtId="0" fontId="143" fillId="0" borderId="7">
      <alignment horizontal="center"/>
    </xf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0" fontId="22" fillId="89" borderId="0" applyNumberFormat="0" applyFont="0" applyBorder="0" applyAlignment="0" applyProtection="0"/>
    <xf numFmtId="0" fontId="22" fillId="89" borderId="0" applyNumberFormat="0" applyFont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122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81" fontId="30" fillId="0" borderId="0">
      <alignment vertical="top"/>
    </xf>
    <xf numFmtId="181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81" fontId="30" fillId="0" borderId="0">
      <alignment vertical="top"/>
    </xf>
    <xf numFmtId="181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81" fontId="30" fillId="0" borderId="0">
      <alignment vertical="top"/>
    </xf>
    <xf numFmtId="181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81" fontId="30" fillId="0" borderId="0">
      <alignment vertical="top"/>
    </xf>
    <xf numFmtId="181" fontId="30" fillId="0" borderId="0">
      <alignment vertical="top"/>
    </xf>
    <xf numFmtId="0" fontId="122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4" fontId="66" fillId="34" borderId="0" applyFill="0"/>
    <xf numFmtId="0" fontId="270" fillId="0" borderId="0">
      <alignment horizontal="left" indent="7"/>
    </xf>
    <xf numFmtId="0" fontId="66" fillId="0" borderId="0" applyFill="0">
      <alignment horizontal="left" indent="7"/>
    </xf>
    <xf numFmtId="3" fontId="66" fillId="0" borderId="8" applyNumberFormat="0" applyFill="0" applyBorder="0">
      <alignment horizontal="right"/>
    </xf>
    <xf numFmtId="0" fontId="66" fillId="0" borderId="8" applyNumberFormat="0" applyFont="0" applyBorder="0" applyAlignment="0">
      <alignment horizontal="left"/>
    </xf>
    <xf numFmtId="0" fontId="271" fillId="0" borderId="0" applyFill="0">
      <alignment horizontal="center"/>
    </xf>
    <xf numFmtId="0" fontId="67" fillId="0" borderId="0" applyFill="0" applyBorder="0">
      <alignment horizontal="left"/>
    </xf>
    <xf numFmtId="3" fontId="66" fillId="0" borderId="8" applyNumberFormat="0" applyFill="0"/>
    <xf numFmtId="0" fontId="16" fillId="0" borderId="0" applyNumberFormat="0" applyFont="0" applyAlignment="0"/>
    <xf numFmtId="0" fontId="272" fillId="0" borderId="0" applyFill="0">
      <alignment horizontal="left"/>
    </xf>
    <xf numFmtId="0" fontId="141" fillId="0" borderId="8" applyFill="0">
      <alignment horizontal="left"/>
    </xf>
    <xf numFmtId="3" fontId="66" fillId="0" borderId="0" applyNumberFormat="0" applyFill="0"/>
    <xf numFmtId="0" fontId="16" fillId="0" borderId="8" applyNumberFormat="0" applyFont="0" applyFill="0" applyBorder="0" applyAlignment="0"/>
    <xf numFmtId="0" fontId="86" fillId="0" borderId="0" applyFill="0">
      <alignment horizontal="left" indent="2"/>
    </xf>
    <xf numFmtId="0" fontId="66" fillId="0" borderId="0" applyFill="0">
      <alignment horizontal="left"/>
    </xf>
    <xf numFmtId="4" fontId="19" fillId="0" borderId="0" applyFill="0"/>
    <xf numFmtId="0" fontId="16" fillId="0" borderId="0" applyNumberFormat="0" applyFont="0" applyBorder="0" applyAlignment="0"/>
    <xf numFmtId="0" fontId="273" fillId="0" borderId="0">
      <alignment horizontal="left" indent="3"/>
    </xf>
    <xf numFmtId="0" fontId="80" fillId="0" borderId="0" applyFill="0">
      <alignment horizontal="left" indent="3"/>
    </xf>
    <xf numFmtId="4" fontId="19" fillId="0" borderId="0" applyFill="0"/>
    <xf numFmtId="0" fontId="16" fillId="0" borderId="0" applyNumberFormat="0" applyFont="0" applyBorder="0" applyAlignment="0"/>
    <xf numFmtId="0" fontId="129" fillId="0" borderId="0">
      <alignment horizontal="left" indent="4"/>
    </xf>
    <xf numFmtId="0" fontId="16" fillId="0" borderId="0" applyFill="0">
      <alignment horizontal="left" indent="4"/>
    </xf>
    <xf numFmtId="4" fontId="151" fillId="0" borderId="0" applyFill="0"/>
    <xf numFmtId="0" fontId="16" fillId="0" borderId="0" applyNumberFormat="0" applyFont="0" applyBorder="0" applyAlignment="0"/>
    <xf numFmtId="0" fontId="152" fillId="0" borderId="0">
      <alignment horizontal="left" indent="5"/>
    </xf>
    <xf numFmtId="0" fontId="153" fillId="0" borderId="0" applyFill="0">
      <alignment horizontal="left" indent="5"/>
    </xf>
    <xf numFmtId="4" fontId="154" fillId="0" borderId="0" applyFill="0"/>
    <xf numFmtId="0" fontId="16" fillId="0" borderId="0" applyNumberFormat="0" applyFont="0" applyFill="0" applyBorder="0" applyAlignment="0"/>
    <xf numFmtId="0" fontId="155" fillId="0" borderId="0" applyFill="0">
      <alignment horizontal="left" indent="6"/>
    </xf>
    <xf numFmtId="0" fontId="151" fillId="0" borderId="0" applyFill="0">
      <alignment horizontal="left" indent="6"/>
    </xf>
    <xf numFmtId="0" fontId="274" fillId="90" borderId="0" applyNumberFormat="0" applyFont="0" applyBorder="0" applyAlignment="0">
      <alignment horizontal="center"/>
    </xf>
    <xf numFmtId="185" fontId="252" fillId="35" borderId="0">
      <alignment horizontal="center"/>
    </xf>
    <xf numFmtId="49" fontId="275" fillId="45" borderId="0">
      <alignment horizontal="center"/>
    </xf>
    <xf numFmtId="0" fontId="197" fillId="0" borderId="0"/>
    <xf numFmtId="0" fontId="197" fillId="0" borderId="0"/>
    <xf numFmtId="0" fontId="36" fillId="0" borderId="25" applyNumberFormat="0" applyBorder="0"/>
    <xf numFmtId="181" fontId="16" fillId="0" borderId="0" applyNumberFormat="0" applyFill="0" applyBorder="0" applyAlignment="0" applyProtection="0">
      <alignment horizontal="left"/>
    </xf>
    <xf numFmtId="181" fontId="16" fillId="0" borderId="0" applyNumberFormat="0" applyFill="0" applyBorder="0" applyAlignment="0" applyProtection="0">
      <alignment horizontal="left"/>
    </xf>
    <xf numFmtId="181" fontId="16" fillId="0" borderId="0" applyNumberFormat="0" applyFill="0" applyBorder="0" applyAlignment="0" applyProtection="0">
      <alignment horizontal="left"/>
    </xf>
    <xf numFmtId="38" fontId="195" fillId="0" borderId="0"/>
    <xf numFmtId="0" fontId="16" fillId="0" borderId="56" applyFont="0" applyFill="0" applyBorder="0"/>
    <xf numFmtId="0" fontId="16" fillId="0" borderId="56" applyFont="0" applyFill="0" applyBorder="0"/>
    <xf numFmtId="42" fontId="16" fillId="0" borderId="0" applyFont="0" applyFill="0" applyBorder="0" applyAlignment="0" applyProtection="0"/>
    <xf numFmtId="185" fontId="173" fillId="75" borderId="0">
      <alignment horizontal="center"/>
    </xf>
    <xf numFmtId="185" fontId="173" fillId="75" borderId="0">
      <alignment horizontal="centerContinuous"/>
    </xf>
    <xf numFmtId="185" fontId="133" fillId="45" borderId="0">
      <alignment horizontal="left"/>
    </xf>
    <xf numFmtId="49" fontId="133" fillId="45" borderId="0">
      <alignment horizontal="center"/>
    </xf>
    <xf numFmtId="185" fontId="172" fillId="75" borderId="0">
      <alignment horizontal="left"/>
    </xf>
    <xf numFmtId="49" fontId="133" fillId="45" borderId="0">
      <alignment horizontal="left"/>
    </xf>
    <xf numFmtId="185" fontId="172" fillId="75" borderId="0">
      <alignment horizontal="centerContinuous"/>
    </xf>
    <xf numFmtId="185" fontId="172" fillId="75" borderId="0">
      <alignment horizontal="right"/>
    </xf>
    <xf numFmtId="49" fontId="252" fillId="45" borderId="0">
      <alignment horizontal="left"/>
    </xf>
    <xf numFmtId="185" fontId="173" fillId="75" borderId="0">
      <alignment horizontal="right"/>
    </xf>
    <xf numFmtId="0" fontId="16" fillId="79" borderId="57" applyNumberFormat="0" applyFont="0" applyFill="0" applyAlignment="0"/>
    <xf numFmtId="0" fontId="16" fillId="79" borderId="57" applyNumberFormat="0" applyFont="0" applyFill="0" applyAlignment="0"/>
    <xf numFmtId="0" fontId="276" fillId="45" borderId="58" applyNumberFormat="0" applyAlignment="0" applyProtection="0"/>
    <xf numFmtId="185" fontId="133" fillId="38" borderId="0">
      <alignment horizontal="center"/>
    </xf>
    <xf numFmtId="185" fontId="20" fillId="38" borderId="0">
      <alignment horizontal="center"/>
    </xf>
    <xf numFmtId="0" fontId="74" fillId="91" borderId="59" applyNumberFormat="0" applyProtection="0">
      <alignment horizontal="left" vertical="center" indent="1"/>
    </xf>
    <xf numFmtId="4" fontId="277" fillId="66" borderId="59">
      <alignment horizontal="right" vertical="center"/>
    </xf>
    <xf numFmtId="0" fontId="16" fillId="70" borderId="58" applyNumberFormat="0" applyProtection="0">
      <alignment horizontal="left" vertical="center" indent="1"/>
    </xf>
    <xf numFmtId="43" fontId="278" fillId="34" borderId="11" applyNumberFormat="0" applyFont="0" applyBorder="0" applyAlignment="0" applyProtection="0">
      <alignment horizontal="right"/>
    </xf>
    <xf numFmtId="0" fontId="279" fillId="0" borderId="0" applyNumberFormat="0" applyFill="0" applyBorder="0" applyAlignment="0" applyProtection="0"/>
    <xf numFmtId="343" fontId="30" fillId="0" borderId="0" applyFont="0" applyFill="0" applyBorder="0" applyAlignment="0" applyProtection="0"/>
    <xf numFmtId="343" fontId="30" fillId="0" borderId="0" applyFont="0" applyFill="0" applyBorder="0" applyAlignment="0" applyProtection="0"/>
    <xf numFmtId="41" fontId="30" fillId="0" borderId="0"/>
    <xf numFmtId="41" fontId="30" fillId="0" borderId="0"/>
    <xf numFmtId="0" fontId="30" fillId="0" borderId="0"/>
    <xf numFmtId="0" fontId="30" fillId="0" borderId="0"/>
    <xf numFmtId="344" fontId="280" fillId="0" borderId="0">
      <alignment horizontal="right"/>
      <protection locked="0"/>
    </xf>
    <xf numFmtId="185" fontId="281" fillId="0" borderId="0" applyNumberFormat="0" applyFill="0" applyBorder="0" applyAlignment="0" applyProtection="0"/>
    <xf numFmtId="0" fontId="198" fillId="0" borderId="0" applyNumberFormat="0">
      <alignment horizontal="left"/>
    </xf>
    <xf numFmtId="0" fontId="198" fillId="0" borderId="0" applyNumberFormat="0">
      <alignment horizontal="left"/>
    </xf>
    <xf numFmtId="0" fontId="16" fillId="0" borderId="0"/>
    <xf numFmtId="0" fontId="16" fillId="92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345" fontId="66" fillId="0" borderId="0" applyFill="0" applyBorder="0" applyProtection="0">
      <alignment horizontal="right" wrapText="1"/>
    </xf>
    <xf numFmtId="345" fontId="66" fillId="0" borderId="0" applyFill="0" applyBorder="0" applyProtection="0">
      <alignment horizontal="right" wrapText="1"/>
    </xf>
    <xf numFmtId="346" fontId="66" fillId="0" borderId="0" applyFill="0" applyBorder="0" applyProtection="0">
      <alignment horizontal="right" wrapText="1"/>
    </xf>
    <xf numFmtId="346" fontId="66" fillId="0" borderId="0" applyFill="0" applyBorder="0" applyProtection="0">
      <alignment horizontal="right" wrapText="1"/>
    </xf>
    <xf numFmtId="347" fontId="66" fillId="0" borderId="0" applyFill="0" applyBorder="0" applyProtection="0">
      <alignment horizontal="right" wrapText="1"/>
    </xf>
    <xf numFmtId="347" fontId="66" fillId="0" borderId="0" applyFill="0" applyBorder="0" applyProtection="0">
      <alignment horizontal="right" wrapText="1"/>
    </xf>
    <xf numFmtId="14" fontId="66" fillId="0" borderId="0" applyFill="0" applyBorder="0" applyProtection="0">
      <alignment horizontal="right"/>
    </xf>
    <xf numFmtId="14" fontId="66" fillId="0" borderId="0" applyFill="0" applyBorder="0" applyProtection="0">
      <alignment horizontal="right"/>
    </xf>
    <xf numFmtId="348" fontId="66" fillId="0" borderId="0" applyFill="0" applyBorder="0" applyProtection="0">
      <alignment horizontal="right"/>
    </xf>
    <xf numFmtId="348" fontId="66" fillId="0" borderId="0" applyFill="0" applyBorder="0" applyProtection="0">
      <alignment horizontal="right"/>
    </xf>
    <xf numFmtId="348" fontId="66" fillId="0" borderId="0" applyFill="0" applyBorder="0" applyProtection="0">
      <alignment horizontal="right"/>
    </xf>
    <xf numFmtId="348" fontId="66" fillId="0" borderId="0" applyFill="0" applyBorder="0" applyProtection="0">
      <alignment horizontal="right"/>
    </xf>
    <xf numFmtId="349" fontId="66" fillId="0" borderId="0" applyFill="0" applyBorder="0" applyProtection="0">
      <alignment horizontal="right" wrapText="1"/>
    </xf>
    <xf numFmtId="349" fontId="66" fillId="0" borderId="0" applyFill="0" applyBorder="0" applyProtection="0">
      <alignment horizontal="right" wrapText="1"/>
    </xf>
    <xf numFmtId="273" fontId="66" fillId="0" borderId="0" applyFill="0" applyBorder="0" applyProtection="0">
      <alignment horizontal="right" wrapText="1"/>
    </xf>
    <xf numFmtId="273" fontId="66" fillId="0" borderId="0" applyFill="0" applyBorder="0" applyProtection="0">
      <alignment horizontal="right" wrapText="1"/>
    </xf>
    <xf numFmtId="4" fontId="66" fillId="0" borderId="0" applyFill="0" applyBorder="0" applyProtection="0">
      <alignment wrapText="1"/>
    </xf>
    <xf numFmtId="4" fontId="66" fillId="0" borderId="0" applyFill="0" applyBorder="0" applyProtection="0">
      <alignment wrapText="1"/>
    </xf>
    <xf numFmtId="0" fontId="66" fillId="0" borderId="0" applyNumberFormat="0" applyFill="0" applyBorder="0" applyProtection="0">
      <alignment horizontal="left" vertical="top" wrapText="1"/>
    </xf>
    <xf numFmtId="0" fontId="66" fillId="0" borderId="0" applyNumberFormat="0" applyFill="0" applyBorder="0" applyProtection="0">
      <alignment horizontal="left" vertical="top" wrapText="1"/>
    </xf>
    <xf numFmtId="0" fontId="67" fillId="0" borderId="0" applyNumberFormat="0" applyFill="0" applyBorder="0" applyProtection="0">
      <alignment horizontal="left" vertical="top" wrapText="1"/>
    </xf>
    <xf numFmtId="0" fontId="67" fillId="0" borderId="0" applyNumberFormat="0" applyFill="0" applyBorder="0" applyProtection="0">
      <alignment horizontal="left" vertical="top" wrapText="1"/>
    </xf>
    <xf numFmtId="350" fontId="282" fillId="0" borderId="0" applyFill="0" applyBorder="0" applyProtection="0">
      <alignment horizontal="center" wrapText="1"/>
    </xf>
    <xf numFmtId="349" fontId="282" fillId="0" borderId="0" applyFill="0" applyBorder="0" applyProtection="0">
      <alignment horizontal="right" wrapText="1"/>
    </xf>
    <xf numFmtId="347" fontId="282" fillId="0" borderId="0" applyFill="0" applyBorder="0" applyProtection="0">
      <alignment horizontal="right" wrapText="1"/>
    </xf>
    <xf numFmtId="351" fontId="282" fillId="0" borderId="0" applyFill="0" applyBorder="0" applyProtection="0">
      <alignment horizontal="right" wrapText="1"/>
    </xf>
    <xf numFmtId="37" fontId="282" fillId="0" borderId="0" applyFill="0" applyBorder="0" applyProtection="0">
      <alignment horizontal="center" wrapText="1"/>
    </xf>
    <xf numFmtId="348" fontId="282" fillId="0" borderId="0" applyFill="0" applyBorder="0" applyProtection="0">
      <alignment horizontal="right"/>
    </xf>
    <xf numFmtId="352" fontId="282" fillId="0" borderId="0" applyFill="0" applyBorder="0" applyProtection="0">
      <alignment horizontal="right"/>
    </xf>
    <xf numFmtId="14" fontId="282" fillId="0" borderId="0" applyFill="0" applyBorder="0" applyProtection="0">
      <alignment horizontal="right"/>
    </xf>
    <xf numFmtId="4" fontId="282" fillId="0" borderId="0" applyFill="0" applyBorder="0" applyProtection="0">
      <alignment wrapText="1"/>
    </xf>
    <xf numFmtId="0" fontId="67" fillId="0" borderId="60" applyNumberFormat="0" applyFill="0" applyProtection="0">
      <alignment wrapText="1"/>
    </xf>
    <xf numFmtId="0" fontId="67" fillId="0" borderId="60" applyNumberFormat="0" applyFill="0" applyProtection="0">
      <alignment wrapText="1"/>
    </xf>
    <xf numFmtId="0" fontId="74" fillId="0" borderId="0" applyNumberFormat="0" applyFill="0" applyBorder="0" applyProtection="0">
      <alignment wrapText="1"/>
    </xf>
    <xf numFmtId="0" fontId="67" fillId="0" borderId="60" applyNumberFormat="0" applyFill="0" applyProtection="0">
      <alignment horizontal="center" wrapText="1"/>
    </xf>
    <xf numFmtId="0" fontId="67" fillId="0" borderId="60" applyNumberFormat="0" applyFill="0" applyProtection="0">
      <alignment horizontal="center" wrapText="1"/>
    </xf>
    <xf numFmtId="353" fontId="67" fillId="0" borderId="0" applyFill="0" applyBorder="0" applyProtection="0">
      <alignment horizontal="center" wrapText="1"/>
    </xf>
    <xf numFmtId="353" fontId="67" fillId="0" borderId="0" applyFill="0" applyBorder="0" applyProtection="0">
      <alignment horizontal="center" wrapText="1"/>
    </xf>
    <xf numFmtId="0" fontId="85" fillId="0" borderId="0" applyNumberFormat="0" applyFill="0" applyBorder="0" applyProtection="0">
      <alignment horizontal="justify" wrapText="1"/>
    </xf>
    <xf numFmtId="0" fontId="85" fillId="0" borderId="0" applyNumberFormat="0" applyFill="0" applyBorder="0" applyProtection="0">
      <alignment horizontal="justify" wrapText="1"/>
    </xf>
    <xf numFmtId="0" fontId="67" fillId="0" borderId="0" applyNumberFormat="0" applyFill="0" applyBorder="0" applyProtection="0">
      <alignment horizontal="centerContinuous" wrapText="1"/>
    </xf>
    <xf numFmtId="0" fontId="67" fillId="0" borderId="0" applyNumberFormat="0" applyFill="0" applyBorder="0" applyProtection="0">
      <alignment horizontal="centerContinuous" wrapText="1"/>
    </xf>
    <xf numFmtId="0" fontId="283" fillId="0" borderId="0" applyNumberFormat="0" applyFill="0" applyBorder="0" applyProtection="0">
      <alignment horizontal="right" vertical="top" wrapText="1"/>
    </xf>
    <xf numFmtId="0" fontId="283" fillId="0" borderId="0" applyNumberFormat="0" applyFill="0" applyBorder="0" applyProtection="0">
      <alignment horizontal="right" wrapText="1"/>
    </xf>
    <xf numFmtId="0" fontId="283" fillId="0" borderId="0" applyNumberFormat="0" applyFill="0" applyBorder="0" applyProtection="0">
      <alignment horizontal="center" vertical="top" wrapText="1"/>
    </xf>
    <xf numFmtId="0" fontId="283" fillId="0" borderId="0" applyNumberFormat="0" applyFill="0" applyBorder="0" applyProtection="0">
      <alignment horizontal="center" wrapText="1"/>
    </xf>
    <xf numFmtId="0" fontId="67" fillId="0" borderId="23" applyNumberFormat="0" applyFill="0" applyProtection="0">
      <alignment horizontal="right" wrapText="1"/>
    </xf>
    <xf numFmtId="0" fontId="69" fillId="0" borderId="0" applyNumberFormat="0" applyFill="0" applyBorder="0" applyProtection="0">
      <alignment horizontal="left" vertical="top" wrapText="1"/>
    </xf>
    <xf numFmtId="0" fontId="69" fillId="0" borderId="0" applyNumberFormat="0" applyFill="0" applyBorder="0" applyProtection="0">
      <alignment horizontal="left" wrapText="1"/>
    </xf>
    <xf numFmtId="0" fontId="69" fillId="0" borderId="0" applyNumberFormat="0" applyFill="0" applyBorder="0" applyProtection="0">
      <alignment horizontal="right" vertical="top" wrapText="1"/>
    </xf>
    <xf numFmtId="0" fontId="69" fillId="0" borderId="0" applyNumberFormat="0" applyFill="0" applyBorder="0" applyProtection="0">
      <alignment horizontal="right" wrapText="1"/>
    </xf>
    <xf numFmtId="0" fontId="69" fillId="0" borderId="0" applyNumberFormat="0" applyFill="0" applyBorder="0" applyProtection="0">
      <alignment horizontal="center" vertical="top" wrapText="1"/>
    </xf>
    <xf numFmtId="0" fontId="69" fillId="0" borderId="0" applyNumberFormat="0" applyFill="0" applyBorder="0" applyProtection="0">
      <alignment horizontal="center" wrapText="1"/>
    </xf>
    <xf numFmtId="0" fontId="173" fillId="93" borderId="0" applyNumberFormat="0" applyBorder="0" applyProtection="0">
      <alignment horizontal="left" wrapText="1"/>
    </xf>
    <xf numFmtId="0" fontId="173" fillId="93" borderId="0" applyNumberFormat="0" applyBorder="0" applyProtection="0">
      <alignment horizontal="left" wrapText="1"/>
    </xf>
    <xf numFmtId="0" fontId="173" fillId="93" borderId="0" applyNumberFormat="0" applyBorder="0" applyProtection="0">
      <alignment horizontal="left"/>
    </xf>
    <xf numFmtId="0" fontId="173" fillId="93" borderId="0" applyNumberFormat="0" applyBorder="0" applyProtection="0">
      <alignment horizontal="left"/>
    </xf>
    <xf numFmtId="0" fontId="173" fillId="93" borderId="0" applyNumberFormat="0" applyBorder="0" applyProtection="0">
      <alignment horizontal="right"/>
    </xf>
    <xf numFmtId="0" fontId="173" fillId="93" borderId="0" applyNumberFormat="0" applyBorder="0" applyProtection="0">
      <alignment horizontal="right"/>
    </xf>
    <xf numFmtId="0" fontId="141" fillId="94" borderId="0" applyNumberFormat="0" applyBorder="0" applyProtection="0">
      <alignment vertical="top" wrapText="1"/>
    </xf>
    <xf numFmtId="0" fontId="141" fillId="94" borderId="0" applyNumberFormat="0" applyBorder="0" applyProtection="0">
      <alignment vertical="top" wrapText="1"/>
    </xf>
    <xf numFmtId="354" fontId="141" fillId="94" borderId="0" applyBorder="0" applyProtection="0">
      <alignment vertical="top" wrapText="1"/>
    </xf>
    <xf numFmtId="354" fontId="141" fillId="94" borderId="0" applyBorder="0" applyProtection="0">
      <alignment vertical="top" wrapText="1"/>
    </xf>
    <xf numFmtId="4" fontId="66" fillId="0" borderId="0" applyFill="0" applyBorder="0" applyProtection="0">
      <alignment horizontal="right"/>
    </xf>
    <xf numFmtId="354" fontId="66" fillId="0" borderId="0" applyFill="0" applyBorder="0" applyProtection="0">
      <alignment horizontal="right"/>
    </xf>
    <xf numFmtId="3" fontId="66" fillId="0" borderId="0" applyFill="0" applyBorder="0" applyProtection="0">
      <alignment horizontal="right"/>
    </xf>
    <xf numFmtId="251" fontId="66" fillId="0" borderId="0" applyFill="0" applyBorder="0" applyProtection="0">
      <alignment horizontal="right"/>
    </xf>
    <xf numFmtId="4" fontId="67" fillId="0" borderId="0" applyFill="0" applyBorder="0" applyProtection="0">
      <alignment horizontal="right"/>
    </xf>
    <xf numFmtId="4" fontId="69" fillId="0" borderId="0" applyFill="0" applyBorder="0" applyProtection="0">
      <alignment horizontal="right"/>
    </xf>
    <xf numFmtId="355" fontId="66" fillId="0" borderId="0" applyFill="0" applyBorder="0" applyProtection="0">
      <alignment horizontal="right" vertical="top" wrapText="1"/>
    </xf>
    <xf numFmtId="0" fontId="89" fillId="0" borderId="60" applyNumberFormat="0" applyFill="0" applyProtection="0">
      <alignment horizontal="left" vertical="top"/>
    </xf>
    <xf numFmtId="4" fontId="66" fillId="0" borderId="0" applyFill="0" applyBorder="0" applyProtection="0">
      <alignment horizontal="left"/>
    </xf>
    <xf numFmtId="0" fontId="107" fillId="0" borderId="0" applyNumberFormat="0" applyBorder="0" applyAlignment="0"/>
    <xf numFmtId="0" fontId="107" fillId="0" borderId="0" applyNumberFormat="0" applyBorder="0" applyAlignment="0"/>
    <xf numFmtId="0" fontId="284" fillId="0" borderId="0" applyNumberFormat="0" applyBorder="0" applyAlignment="0"/>
    <xf numFmtId="0" fontId="252" fillId="0" borderId="0" applyNumberFormat="0" applyBorder="0" applyAlignment="0"/>
    <xf numFmtId="0" fontId="252" fillId="0" borderId="0" applyNumberFormat="0" applyBorder="0" applyAlignment="0"/>
    <xf numFmtId="0" fontId="252" fillId="0" borderId="0" applyNumberFormat="0" applyBorder="0" applyAlignment="0"/>
    <xf numFmtId="0" fontId="252" fillId="0" borderId="0" applyNumberFormat="0" applyBorder="0" applyAlignment="0"/>
    <xf numFmtId="0" fontId="252" fillId="0" borderId="0" applyNumberFormat="0" applyBorder="0" applyAlignment="0"/>
    <xf numFmtId="0" fontId="252" fillId="0" borderId="0" applyNumberFormat="0" applyBorder="0" applyAlignment="0"/>
    <xf numFmtId="0" fontId="107" fillId="0" borderId="0" applyNumberFormat="0" applyBorder="0" applyAlignment="0"/>
    <xf numFmtId="0" fontId="107" fillId="0" borderId="0" applyNumberFormat="0" applyBorder="0" applyAlignment="0"/>
    <xf numFmtId="40" fontId="285" fillId="0" borderId="0" applyBorder="0">
      <alignment horizontal="right"/>
    </xf>
    <xf numFmtId="0" fontId="1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4" fillId="0" borderId="0" applyNumberFormat="0" applyFont="0" applyFill="0" applyBorder="0" applyAlignment="0"/>
    <xf numFmtId="0" fontId="197" fillId="0" borderId="26"/>
    <xf numFmtId="0" fontId="197" fillId="0" borderId="26"/>
    <xf numFmtId="0" fontId="84" fillId="0" borderId="0" applyNumberFormat="0" applyFont="0" applyFill="0" applyBorder="0" applyAlignment="0"/>
    <xf numFmtId="0" fontId="286" fillId="0" borderId="0" applyNumberFormat="0">
      <alignment horizontal="left"/>
    </xf>
    <xf numFmtId="0" fontId="287" fillId="0" borderId="0" applyNumberFormat="0">
      <alignment horizontal="left"/>
    </xf>
    <xf numFmtId="5" fontId="288" fillId="0" borderId="0"/>
    <xf numFmtId="0" fontId="289" fillId="0" borderId="0"/>
    <xf numFmtId="49" fontId="107" fillId="0" borderId="0" applyFill="0" applyBorder="0" applyAlignment="0"/>
    <xf numFmtId="356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357" fontId="109" fillId="0" borderId="0" applyFill="0" applyBorder="0" applyAlignment="0"/>
    <xf numFmtId="277" fontId="16" fillId="0" borderId="0" applyFill="0" applyBorder="0" applyAlignment="0"/>
    <xf numFmtId="277" fontId="16" fillId="0" borderId="0" applyFill="0" applyBorder="0" applyAlignment="0"/>
    <xf numFmtId="0" fontId="26" fillId="0" borderId="0" applyNumberFormat="0" applyFont="0" applyFill="0" applyBorder="0" applyProtection="0">
      <alignment horizontal="left" vertical="top" wrapText="1"/>
    </xf>
    <xf numFmtId="0" fontId="290" fillId="0" borderId="0"/>
    <xf numFmtId="0" fontId="133" fillId="0" borderId="0">
      <alignment vertical="top"/>
    </xf>
    <xf numFmtId="0" fontId="133" fillId="0" borderId="0">
      <alignment vertical="top"/>
    </xf>
    <xf numFmtId="0" fontId="291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  <xf numFmtId="38" fontId="30" fillId="0" borderId="0"/>
    <xf numFmtId="38" fontId="292" fillId="0" borderId="0"/>
    <xf numFmtId="358" fontId="16" fillId="0" borderId="0"/>
    <xf numFmtId="358" fontId="16" fillId="0" borderId="0"/>
    <xf numFmtId="0" fontId="293" fillId="75" borderId="0"/>
    <xf numFmtId="0" fontId="294" fillId="75" borderId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22" fillId="0" borderId="0">
      <alignment horizontal="center"/>
    </xf>
    <xf numFmtId="0" fontId="295" fillId="0" borderId="0">
      <alignment horizontal="center"/>
    </xf>
    <xf numFmtId="0" fontId="6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96" fillId="0" borderId="61" applyNumberFormat="0" applyFill="0" applyAlignment="0" applyProtection="0"/>
    <xf numFmtId="0" fontId="297" fillId="0" borderId="62" applyNumberFormat="0" applyFill="0" applyAlignment="0" applyProtection="0"/>
    <xf numFmtId="0" fontId="209" fillId="0" borderId="63" applyNumberFormat="0" applyFill="0" applyAlignment="0" applyProtection="0"/>
    <xf numFmtId="0" fontId="298" fillId="0" borderId="0" applyNumberFormat="0" applyFill="0" applyBorder="0" applyAlignment="0" applyProtection="0"/>
    <xf numFmtId="37" fontId="299" fillId="95" borderId="64"/>
    <xf numFmtId="38" fontId="300" fillId="34" borderId="65"/>
    <xf numFmtId="0" fontId="16" fillId="0" borderId="66" applyNumberFormat="0" applyFont="0" applyFill="0" applyAlignment="0" applyProtection="0"/>
    <xf numFmtId="6" fontId="140" fillId="0" borderId="27" applyFill="0" applyAlignment="0" applyProtection="0"/>
    <xf numFmtId="0" fontId="301" fillId="0" borderId="67"/>
    <xf numFmtId="0" fontId="156" fillId="0" borderId="67"/>
    <xf numFmtId="0" fontId="301" fillId="0" borderId="26"/>
    <xf numFmtId="0" fontId="156" fillId="0" borderId="26"/>
    <xf numFmtId="0" fontId="302" fillId="0" borderId="0"/>
    <xf numFmtId="37" fontId="66" fillId="79" borderId="0" applyNumberFormat="0" applyBorder="0" applyAlignment="0" applyProtection="0"/>
    <xf numFmtId="37" fontId="66" fillId="79" borderId="0" applyNumberFormat="0" applyBorder="0" applyAlignment="0" applyProtection="0"/>
    <xf numFmtId="37" fontId="66" fillId="0" borderId="0"/>
    <xf numFmtId="3" fontId="20" fillId="0" borderId="54" applyProtection="0"/>
    <xf numFmtId="185" fontId="303" fillId="45" borderId="0">
      <alignment horizontal="center"/>
    </xf>
    <xf numFmtId="0" fontId="304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44" fontId="0" fillId="2" borderId="0" xfId="0" applyNumberFormat="1" applyFill="1" applyBorder="1"/>
    <xf numFmtId="44" fontId="0" fillId="0" borderId="0" xfId="0" applyNumberFormat="1"/>
    <xf numFmtId="0" fontId="0" fillId="0" borderId="0" xfId="0" applyBorder="1" applyAlignment="1">
      <alignment wrapText="1"/>
    </xf>
    <xf numFmtId="164" fontId="0" fillId="0" borderId="0" xfId="1" applyNumberFormat="1" applyFont="1"/>
    <xf numFmtId="183" fontId="0" fillId="2" borderId="0" xfId="0" applyNumberFormat="1" applyFill="1" applyBorder="1"/>
    <xf numFmtId="329" fontId="0" fillId="33" borderId="0" xfId="0" applyNumberFormat="1" applyFill="1" applyBorder="1"/>
    <xf numFmtId="0" fontId="305" fillId="0" borderId="0" xfId="0" applyFont="1"/>
    <xf numFmtId="0" fontId="305" fillId="0" borderId="0" xfId="0" quotePrefix="1" applyFont="1"/>
    <xf numFmtId="0" fontId="305" fillId="96" borderId="0" xfId="0" applyFont="1" applyFill="1"/>
    <xf numFmtId="0" fontId="305" fillId="97" borderId="0" xfId="0" applyFont="1" applyFill="1" applyAlignment="1">
      <alignment horizontal="center"/>
    </xf>
    <xf numFmtId="0" fontId="305" fillId="0" borderId="0" xfId="0" applyFont="1" applyAlignment="1">
      <alignment horizontal="center"/>
    </xf>
    <xf numFmtId="0" fontId="305" fillId="98" borderId="0" xfId="0" applyFont="1" applyFill="1" applyAlignment="1">
      <alignment horizontal="center" wrapText="1"/>
    </xf>
    <xf numFmtId="0" fontId="305" fillId="0" borderId="0" xfId="0" applyFont="1" applyAlignment="1">
      <alignment horizontal="center" wrapText="1"/>
    </xf>
    <xf numFmtId="0" fontId="305" fillId="99" borderId="0" xfId="0" applyFont="1" applyFill="1" applyAlignment="1">
      <alignment horizontal="center" wrapText="1"/>
    </xf>
    <xf numFmtId="0" fontId="305" fillId="97" borderId="68" xfId="0" applyFont="1" applyFill="1" applyBorder="1" applyAlignment="1">
      <alignment horizontal="center"/>
    </xf>
    <xf numFmtId="0" fontId="305" fillId="98" borderId="68" xfId="0" applyFont="1" applyFill="1" applyBorder="1" applyAlignment="1">
      <alignment horizontal="center"/>
    </xf>
    <xf numFmtId="0" fontId="305" fillId="99" borderId="68" xfId="0" applyFont="1" applyFill="1" applyBorder="1" applyAlignment="1">
      <alignment horizontal="center"/>
    </xf>
    <xf numFmtId="165" fontId="0" fillId="0" borderId="0" xfId="3972" applyNumberFormat="1" applyFont="1"/>
    <xf numFmtId="165" fontId="0" fillId="0" borderId="9" xfId="3972" applyNumberFormat="1" applyFont="1" applyBorder="1"/>
    <xf numFmtId="165" fontId="0" fillId="0" borderId="0" xfId="3972" applyNumberFormat="1" applyFont="1" applyBorder="1"/>
    <xf numFmtId="165" fontId="0" fillId="0" borderId="8" xfId="3972" applyNumberFormat="1" applyFont="1" applyBorder="1"/>
    <xf numFmtId="0" fontId="0" fillId="0" borderId="0" xfId="0" applyFont="1"/>
    <xf numFmtId="165" fontId="3" fillId="0" borderId="8" xfId="3972" applyNumberFormat="1" applyFont="1" applyBorder="1"/>
    <xf numFmtId="43" fontId="0" fillId="0" borderId="0" xfId="3972" applyFont="1" applyBorder="1"/>
    <xf numFmtId="43" fontId="0" fillId="0" borderId="0" xfId="3972" applyNumberFormat="1" applyFont="1"/>
    <xf numFmtId="43" fontId="0" fillId="0" borderId="0" xfId="3972" applyFont="1"/>
    <xf numFmtId="0" fontId="306" fillId="0" borderId="0" xfId="0" applyFont="1"/>
    <xf numFmtId="165" fontId="306" fillId="0" borderId="0" xfId="3972" applyNumberFormat="1" applyFont="1"/>
    <xf numFmtId="1" fontId="0" fillId="0" borderId="0" xfId="0" applyNumberFormat="1"/>
    <xf numFmtId="329" fontId="0" fillId="2" borderId="0" xfId="0" applyNumberFormat="1" applyFill="1" applyBorder="1"/>
    <xf numFmtId="329" fontId="0" fillId="0" borderId="0" xfId="0" applyNumberFormat="1" applyBorder="1"/>
  </cellXfs>
  <cellStyles count="3973">
    <cellStyle name="_x0004_" xfId="5"/>
    <cellStyle name="_x0013_" xfId="6"/>
    <cellStyle name="-" xfId="7"/>
    <cellStyle name="          _x000d__x000a_386grabber=GSV7VGA.3" xfId="8"/>
    <cellStyle name=" 1" xfId="9"/>
    <cellStyle name="_x000a_bidires=100_x000d_" xfId="10"/>
    <cellStyle name="_x000a_shell=progma" xfId="11"/>
    <cellStyle name="##" xfId="12"/>
    <cellStyle name="#.##0 ;(#.##0)" xfId="13"/>
    <cellStyle name="#.00wlleft" xfId="14"/>
    <cellStyle name="#wlleft" xfId="15"/>
    <cellStyle name="$" xfId="16"/>
    <cellStyle name="$ &amp; ¢" xfId="17"/>
    <cellStyle name="$ Forecast" xfId="18"/>
    <cellStyle name="$ History" xfId="19"/>
    <cellStyle name="$ w/o $" xfId="20"/>
    <cellStyle name="$#.00wlleft" xfId="21"/>
    <cellStyle name="$." xfId="22"/>
    <cellStyle name="$_Focus TTM Income Statement- Monthly_KPMG 7-25-05" xfId="23"/>
    <cellStyle name="$_MHA Charts_jrs" xfId="24"/>
    <cellStyle name="$_Western Wats Graphs_JRS" xfId="25"/>
    <cellStyle name="$0" xfId="26"/>
    <cellStyle name="$0.0" xfId="27"/>
    <cellStyle name="$0.00" xfId="28"/>
    <cellStyle name="$0wlleft" xfId="29"/>
    <cellStyle name="$1000s (0)" xfId="30"/>
    <cellStyle name="$m" xfId="31"/>
    <cellStyle name="$q" xfId="32"/>
    <cellStyle name="$q*" xfId="33"/>
    <cellStyle name="$q_AVP" xfId="34"/>
    <cellStyle name="$qA" xfId="35"/>
    <cellStyle name="$qRange" xfId="36"/>
    <cellStyle name="%" xfId="37"/>
    <cellStyle name="% change/margin" xfId="38"/>
    <cellStyle name="% Forecast" xfId="39"/>
    <cellStyle name="% History" xfId="40"/>
    <cellStyle name="% Presentation" xfId="41"/>
    <cellStyle name="%%" xfId="42"/>
    <cellStyle name="%." xfId="43"/>
    <cellStyle name="%.00" xfId="44"/>
    <cellStyle name="%_Atlantic Financial Model - CIM v2 (3)" xfId="45"/>
    <cellStyle name="%_Customer Pipeline chart" xfId="46"/>
    <cellStyle name="%_Growth Exhibits.rogers" xfId="47"/>
    <cellStyle name="%_Initiatives_Exhibits.v3" xfId="48"/>
    <cellStyle name="%_Ohmstede CIM Exhibits - Investment &amp; Growth" xfId="49"/>
    <cellStyle name="%0" xfId="50"/>
    <cellStyle name="%0.0" xfId="51"/>
    <cellStyle name="%2" xfId="52"/>
    <cellStyle name="%Sales" xfId="53"/>
    <cellStyle name="(" xfId="54"/>
    <cellStyle name="******************************************" xfId="55"/>
    <cellStyle name="." xfId="56"/>
    <cellStyle name="..1" xfId="57"/>
    <cellStyle name=".0" xfId="58"/>
    <cellStyle name=".0\" xfId="59"/>
    <cellStyle name=".00" xfId="60"/>
    <cellStyle name=".00()" xfId="61"/>
    <cellStyle name=".000" xfId="62"/>
    <cellStyle name=".1" xfId="63"/>
    <cellStyle name=".11" xfId="64"/>
    <cellStyle name=".12" xfId="65"/>
    <cellStyle name=".2" xfId="66"/>
    <cellStyle name=".3" xfId="67"/>
    <cellStyle name=".9" xfId="68"/>
    <cellStyle name=".d" xfId="69"/>
    <cellStyle name=".d." xfId="70"/>
    <cellStyle name=".d1" xfId="71"/>
    <cellStyle name=".q" xfId="72"/>
    <cellStyle name=";;;" xfId="73"/>
    <cellStyle name="??&amp;O?&amp;H?_x0008_?__x0006__x0007__x0001__x0001_" xfId="74"/>
    <cellStyle name="_x0004_???" xfId="75"/>
    <cellStyle name="????????" xfId="76"/>
    <cellStyle name="????_1Q99finance" xfId="77"/>
    <cellStyle name="????DEVS" xfId="78"/>
    <cellStyle name="???[0]" xfId="79"/>
    <cellStyle name="_x0004_???_00 CKO Flash" xfId="80"/>
    <cellStyle name="???¨_335(HZCMIX)" xfId="81"/>
    <cellStyle name="??±?_1Q99finance" xfId="82"/>
    <cellStyle name="?§??·???[0]_1Q99finance" xfId="83"/>
    <cellStyle name="?§??·???_1Q99finance" xfId="84"/>
    <cellStyle name="?§·???[0]_Sheet3 (2)" xfId="85"/>
    <cellStyle name="?§·???_Sheet3 (2)" xfId="86"/>
    <cellStyle name="?ó??????????" xfId="87"/>
    <cellStyle name="?W?_DEVSCH" xfId="88"/>
    <cellStyle name="\" xfId="89"/>
    <cellStyle name="__Volume by Program 2-7-07 (2)" xfId="90"/>
    <cellStyle name="_0205 Top 30 Assessment - Material (Plan)" xfId="91"/>
    <cellStyle name="_0205 Top 30 Assessment - Material (Plan)_CR LA Forecast package" xfId="92"/>
    <cellStyle name="_0205 Top 30 Assessment - Material (Plan)_Forecast Review Package - F10 V2" xfId="93"/>
    <cellStyle name="_0205 Top 30 Assessment - Material (Plan)_Standard Forecast Backup" xfId="94"/>
    <cellStyle name="_05 - Business Overview Exhibits" xfId="95"/>
    <cellStyle name="_0510 Off-qarter Updates Template" xfId="96"/>
    <cellStyle name="_0510 Off-qarter Updates Template_CR LA Forecast package" xfId="97"/>
    <cellStyle name="_0510 Off-qarter Updates Template_Forecast Review Package - F10 V2" xfId="98"/>
    <cellStyle name="_0510 Off-qarter Updates Template_Standard Forecast Backup" xfId="99"/>
    <cellStyle name="_10 Material productivity" xfId="100"/>
    <cellStyle name="_10 Material productivity_CF, WC 09 - FCST10" xfId="101"/>
    <cellStyle name="_10 Material productivity_CF, WC 09 - FCST10_HTPG Detailed Model v4.23.2010" xfId="102"/>
    <cellStyle name="_10 Material productivity_CF, WC 09 - FCST10_HTPG Detailed Model vInvestment Case(7)" xfId="103"/>
    <cellStyle name="_10 Material productivity_CR LA additionnal slides" xfId="104"/>
    <cellStyle name="_10 Material productivity_CR LA additionnal slides v1" xfId="105"/>
    <cellStyle name="_10 Material productivity_CR LA Forecast package" xfId="106"/>
    <cellStyle name="_10 Material productivity_CR LA Forecast package_HTPG Detailed Model v4.23.2010" xfId="107"/>
    <cellStyle name="_10 Material productivity_CR LA Forecast package_HTPG Detailed Model vInvestment Case(7)" xfId="108"/>
    <cellStyle name="_10 Material productivity_Key Points Memo" xfId="109"/>
    <cellStyle name="_10 Material productivity_Key Points Memo_1" xfId="110"/>
    <cellStyle name="_10 Material productivity_Key Points Memo_1_HTPG Detailed Model v4.23.2010" xfId="111"/>
    <cellStyle name="_10 Material productivity_Key Points Memo_1_HTPG Detailed Model vInvestment Case(7)" xfId="112"/>
    <cellStyle name="_10 Material productivity_Key Points Memo_HTPG Detailed Model v4.23.2010" xfId="113"/>
    <cellStyle name="_10 Material productivity_Key Points Memo_HTPG Detailed Model vInvestment Case(7)" xfId="114"/>
    <cellStyle name="_108642_10" xfId="115"/>
    <cellStyle name="_2004 FY Actual Material productivity" xfId="116"/>
    <cellStyle name="_2004 FY Actual Material productivity_CF, WC 09 - FCST10" xfId="117"/>
    <cellStyle name="_2004 FY Actual Material productivity_CF, WC 09 - FCST10_HTPG Detailed Model v4.23.2010" xfId="118"/>
    <cellStyle name="_2004 FY Actual Material productivity_CF, WC 09 - FCST10_HTPG Detailed Model vInvestment Case(7)" xfId="119"/>
    <cellStyle name="_2004 FY Actual Material productivity_CR LA additionnal slides" xfId="120"/>
    <cellStyle name="_2004 FY Actual Material productivity_CR LA additionnal slides v1" xfId="121"/>
    <cellStyle name="_2004 FY Actual Material productivity_CR LA Forecast package" xfId="122"/>
    <cellStyle name="_2004 FY Actual Material productivity_CR LA Forecast package_HTPG Detailed Model v4.23.2010" xfId="123"/>
    <cellStyle name="_2004 FY Actual Material productivity_CR LA Forecast package_HTPG Detailed Model vInvestment Case(7)" xfId="124"/>
    <cellStyle name="_2004 FY Actual Material productivity_Key Points Memo" xfId="125"/>
    <cellStyle name="_2004 FY Actual Material productivity_Key Points Memo_1" xfId="126"/>
    <cellStyle name="_2004 FY Actual Material productivity_Key Points Memo_1_HTPG Detailed Model v4.23.2010" xfId="127"/>
    <cellStyle name="_2004 FY Actual Material productivity_Key Points Memo_1_HTPG Detailed Model vInvestment Case(7)" xfId="128"/>
    <cellStyle name="_2004 FY Actual Material productivity_Key Points Memo_HTPG Detailed Model v4.23.2010" xfId="129"/>
    <cellStyle name="_2004 FY Actual Material productivity_Key Points Memo_HTPG Detailed Model vInvestment Case(7)" xfId="130"/>
    <cellStyle name="_2005 CR Material Productivity 11-7-05" xfId="131"/>
    <cellStyle name="_2005 CR Material Productivity 11-7-05_CF, WC 09 - FCST10" xfId="132"/>
    <cellStyle name="_2005 CR Material Productivity 11-7-05_CF, WC 09 - FCST10_HTPG Detailed Model v4.23.2010" xfId="133"/>
    <cellStyle name="_2005 CR Material Productivity 11-7-05_CF, WC 09 - FCST10_HTPG Detailed Model vInvestment Case(7)" xfId="134"/>
    <cellStyle name="_2005 CR Material Productivity 11-7-05_CR LA additionnal slides" xfId="135"/>
    <cellStyle name="_2005 CR Material Productivity 11-7-05_CR LA Forecast package" xfId="136"/>
    <cellStyle name="_2005 CR Material Productivity 11-7-05_CR LA Forecast package_HTPG Detailed Model v4.23.2010" xfId="137"/>
    <cellStyle name="_2005 CR Material Productivity 11-7-05_CR LA Forecast package_HTPG Detailed Model vInvestment Case(7)" xfId="138"/>
    <cellStyle name="_2005 CR Material Productivity 11-7-05_Key Points Memo" xfId="139"/>
    <cellStyle name="_2005 CR Material Productivity 11-7-05_Key Points Memo_1" xfId="140"/>
    <cellStyle name="_2005 CR Material Productivity 11-7-05_Key Points Memo_1_HTPG Detailed Model v4.23.2010" xfId="141"/>
    <cellStyle name="_2005 CR Material Productivity 11-7-05_Key Points Memo_1_HTPG Detailed Model vInvestment Case(7)" xfId="142"/>
    <cellStyle name="_2005 CR Material Productivity 11-7-05_Key Points Memo_HTPG Detailed Model v4.23.2010" xfId="143"/>
    <cellStyle name="_2005 CR Material Productivity 11-7-05_Key Points Memo_HTPG Detailed Model vInvestment Case(7)" xfId="144"/>
    <cellStyle name="_2005 Plan - Material Productivity (3rd)" xfId="145"/>
    <cellStyle name="_2005 Plan - Material Productivity (3rd)_CR LA Forecast package" xfId="146"/>
    <cellStyle name="_2005 Plan - Material Productivity (3rd)_Forecast Review Package - F10 V2" xfId="147"/>
    <cellStyle name="_2005 Plan - Material Productivity (3rd)_Standard Forecast Backup" xfId="148"/>
    <cellStyle name="_2005 Q1 CR Material Productivity1" xfId="149"/>
    <cellStyle name="_2005 Q2 CR Commodity Impact" xfId="150"/>
    <cellStyle name="_2005 Q2 CR Commodity Impact_CF, WC 09 - FCST10" xfId="151"/>
    <cellStyle name="_2005 Q2 CR Commodity Impact_CF, WC 09 - FCST10_HTPG Detailed Model v4.23.2010" xfId="152"/>
    <cellStyle name="_2005 Q2 CR Commodity Impact_CF, WC 09 - FCST10_HTPG Detailed Model vInvestment Case(7)" xfId="153"/>
    <cellStyle name="_2005 Q2 CR Commodity Impact_CR LA additionnal slides" xfId="154"/>
    <cellStyle name="_2005 Q2 CR Commodity Impact_CR LA Forecast package" xfId="155"/>
    <cellStyle name="_2005 Q2 CR Commodity Impact_CR LA Forecast package_HTPG Detailed Model v4.23.2010" xfId="156"/>
    <cellStyle name="_2005 Q2 CR Commodity Impact_CR LA Forecast package_HTPG Detailed Model vInvestment Case(7)" xfId="157"/>
    <cellStyle name="_2005 Q2 CR Commodity Impact_Key Points Memo" xfId="158"/>
    <cellStyle name="_2005 Q2 CR Commodity Impact_Key Points Memo_1" xfId="159"/>
    <cellStyle name="_2005 Q2 CR Commodity Impact_Key Points Memo_1_HTPG Detailed Model v4.23.2010" xfId="160"/>
    <cellStyle name="_2005 Q2 CR Commodity Impact_Key Points Memo_1_HTPG Detailed Model vInvestment Case(7)" xfId="161"/>
    <cellStyle name="_2005 Q2 CR Commodity Impact_Key Points Memo_HTPG Detailed Model v4.23.2010" xfId="162"/>
    <cellStyle name="_2005 Q2 CR Commodity Impact_Key Points Memo_HTPG Detailed Model vInvestment Case(7)" xfId="163"/>
    <cellStyle name="_2005 Q2 CR Material Productivity" xfId="164"/>
    <cellStyle name="_2005 Q2 CR Material Productivity_CF, WC 09 - FCST10" xfId="165"/>
    <cellStyle name="_2005 Q2 CR Material Productivity_CF, WC 09 - FCST10_HTPG Detailed Model v4.23.2010" xfId="166"/>
    <cellStyle name="_2005 Q2 CR Material Productivity_CF, WC 09 - FCST10_HTPG Detailed Model vInvestment Case(7)" xfId="167"/>
    <cellStyle name="_2005 Q2 CR Material Productivity_CR LA additionnal slides" xfId="168"/>
    <cellStyle name="_2005 Q2 CR Material Productivity_CR LA Forecast package" xfId="169"/>
    <cellStyle name="_2005 Q2 CR Material Productivity_CR LA Forecast package_HTPG Detailed Model v4.23.2010" xfId="170"/>
    <cellStyle name="_2005 Q2 CR Material Productivity_CR LA Forecast package_HTPG Detailed Model vInvestment Case(7)" xfId="171"/>
    <cellStyle name="_2005 Q2 CR Material Productivity_Key Points Memo" xfId="172"/>
    <cellStyle name="_2005 Q2 CR Material Productivity_Key Points Memo_1" xfId="173"/>
    <cellStyle name="_2005 Q2 CR Material Productivity_Key Points Memo_1_HTPG Detailed Model v4.23.2010" xfId="174"/>
    <cellStyle name="_2005 Q2 CR Material Productivity_Key Points Memo_1_HTPG Detailed Model vInvestment Case(7)" xfId="175"/>
    <cellStyle name="_2005 Q2 CR Material Productivity_Key Points Memo_HTPG Detailed Model v4.23.2010" xfId="176"/>
    <cellStyle name="_2005 Q2 CR Material Productivity_Key Points Memo_HTPG Detailed Model vInvestment Case(7)" xfId="177"/>
    <cellStyle name="_2110458L.xls Chart 1" xfId="178"/>
    <cellStyle name="_2110458L.xls Chart 1_Darryl AII Exhibit Templates CIM APS 12-4" xfId="179"/>
    <cellStyle name="_2120587L.xls Chart 1" xfId="180"/>
    <cellStyle name="_2120587L.xls Chart 1_Darryl AII Exhibit Templates CIM APS 12-4" xfId="181"/>
    <cellStyle name="_2120587L.xls Chart 1-1" xfId="182"/>
    <cellStyle name="_2120587L.xls Chart 1-1_Darryl AII Exhibit Templates CIM APS 12-4" xfId="183"/>
    <cellStyle name="_2120587L.xls Chart 1-2" xfId="184"/>
    <cellStyle name="_2120587L.xls Chart 1-2_Darryl AII Exhibit Templates CIM APS 12-4" xfId="185"/>
    <cellStyle name="_2120587L.xls Chart 1-3" xfId="186"/>
    <cellStyle name="_2120587L.xls Chart 1-3_Darryl AII Exhibit Templates CIM APS 12-4" xfId="187"/>
    <cellStyle name="_2120587L.xls Chart 2" xfId="188"/>
    <cellStyle name="_2120587L.xls Chart 2_Darryl AII Exhibit Templates CIM APS 12-4" xfId="189"/>
    <cellStyle name="_2120587L.xls Chart 2-1" xfId="190"/>
    <cellStyle name="_2120587L.xls Chart 2-1_Darryl AII Exhibit Templates CIM APS 12-4" xfId="191"/>
    <cellStyle name="_214342_2" xfId="192"/>
    <cellStyle name="_284268_1" xfId="193"/>
    <cellStyle name="_3010065L" xfId="194"/>
    <cellStyle name="_3010065L_Darryl AII Exhibit Templates CIM APS 12-4" xfId="195"/>
    <cellStyle name="-_5070311EL_chart3" xfId="196"/>
    <cellStyle name="_Additional Schedules for Plan" xfId="197"/>
    <cellStyle name="_Ass" xfId="198"/>
    <cellStyle name="_BEV - 10-5-05 rev" xfId="199"/>
    <cellStyle name="_Book4" xfId="200"/>
    <cellStyle name="_CBC Operating Model v19" xfId="201"/>
    <cellStyle name="_CHF - 10-5-05" xfId="202"/>
    <cellStyle name="_CIM Charts" xfId="203"/>
    <cellStyle name="_CIM Charts and Graphs" xfId="204"/>
    <cellStyle name="_CR_P-Hi_Dec26" xfId="205"/>
    <cellStyle name="_CR_P-Hi_Dec26_CR_Qualify_protocol_Jan131" xfId="206"/>
    <cellStyle name="_CR_P-Hi_Dec26_CR_Qualify_protocol_Jan131_Key Points Memo" xfId="207"/>
    <cellStyle name="_CR_P-Hi_Dec26_CR_Qualify_protocol_Jan131_Key Points Memo_1" xfId="208"/>
    <cellStyle name="_CR_P-Hi_Dec26_CR_Qualify_protocol_Jan131_Key Points Memo_1_HTPG Detailed Model v4.23.2010" xfId="209"/>
    <cellStyle name="_CR_P-Hi_Dec26_CR_Qualify_protocol_Jan131_Key Points Memo_1_HTPG Detailed Model vInvestment Case(7)" xfId="210"/>
    <cellStyle name="_CR_P-Hi_Dec26_CR_Qualify_protocol_Jan131_Key Points Memo_HTPG Detailed Model v4.23.2010" xfId="211"/>
    <cellStyle name="_CR_P-Hi_Dec26_CR_Qualify_protocol_Jan131_Key Points Memo_HTPG Detailed Model vInvestment Case(7)" xfId="212"/>
    <cellStyle name="_CR_P-Hi_Dec26_Key Points Memo" xfId="213"/>
    <cellStyle name="_CR_P-Hi_Dec26_Key Points Memo_1" xfId="214"/>
    <cellStyle name="_CR_P-Hi_Dec26_Key Points Memo_1_HTPG Detailed Model v4.23.2010" xfId="215"/>
    <cellStyle name="_CR_P-Hi_Dec26_Key Points Memo_1_HTPG Detailed Model vInvestment Case(7)" xfId="216"/>
    <cellStyle name="_CR_P-Hi_Dec26_Key Points Memo_HTPG Detailed Model v4.23.2010" xfId="217"/>
    <cellStyle name="_CR_P-Hi_Dec26_Key Points Memo_HTPG Detailed Model vInvestment Case(7)" xfId="218"/>
    <cellStyle name="_CR_Qualify_protocol_Jan131" xfId="219"/>
    <cellStyle name="_CR_Qualify_protocol_Jan131_Key Points Memo" xfId="220"/>
    <cellStyle name="_CR_Qualify_protocol_Jan131_Key Points Memo_1" xfId="221"/>
    <cellStyle name="_CR_Qualify_protocol_Jan131_Key Points Memo_1_HTPG Detailed Model v4.23.2010" xfId="222"/>
    <cellStyle name="_CR_Qualify_protocol_Jan131_Key Points Memo_1_HTPG Detailed Model vInvestment Case(7)" xfId="223"/>
    <cellStyle name="_CR_Qualify_protocol_Jan131_Key Points Memo_HTPG Detailed Model v4.23.2010" xfId="224"/>
    <cellStyle name="_CR_Qualify_protocol_Jan131_Key Points Memo_HTPG Detailed Model vInvestment Case(7)" xfId="225"/>
    <cellStyle name="_CR_Rotary_Sep23" xfId="226"/>
    <cellStyle name="_CR_Rotary_Sep23_CR_PAC_Dec19" xfId="227"/>
    <cellStyle name="_CR_Rotary_Sep23_CR_PAC_Dec19_CR_Qualify_protocol_Jan131" xfId="228"/>
    <cellStyle name="_CR_Rotary_Sep23_CR_PAC_Dec19_CR_Qualify_protocol_Jan131_Key Points Memo" xfId="229"/>
    <cellStyle name="_CR_Rotary_Sep23_CR_PAC_Dec19_CR_Qualify_protocol_Jan131_Key Points Memo_1" xfId="230"/>
    <cellStyle name="_CR_Rotary_Sep23_CR_PAC_Dec19_CR_Qualify_protocol_Jan131_Key Points Memo_1_HTPG Detailed Model v4.23.2010" xfId="231"/>
    <cellStyle name="_CR_Rotary_Sep23_CR_PAC_Dec19_CR_Qualify_protocol_Jan131_Key Points Memo_1_HTPG Detailed Model vInvestment Case(7)" xfId="232"/>
    <cellStyle name="_CR_Rotary_Sep23_CR_PAC_Dec19_CR_Qualify_protocol_Jan131_Key Points Memo_HTPG Detailed Model v4.23.2010" xfId="233"/>
    <cellStyle name="_CR_Rotary_Sep23_CR_PAC_Dec19_CR_Qualify_protocol_Jan131_Key Points Memo_HTPG Detailed Model vInvestment Case(7)" xfId="234"/>
    <cellStyle name="_CR_Rotary_Sep23_CR_PAC_Dec19_Key Points Memo" xfId="235"/>
    <cellStyle name="_CR_Rotary_Sep23_CR_PAC_Dec19_Key Points Memo_1" xfId="236"/>
    <cellStyle name="_CR_Rotary_Sep23_CR_PAC_Dec19_Key Points Memo_1_HTPG Detailed Model v4.23.2010" xfId="237"/>
    <cellStyle name="_CR_Rotary_Sep23_CR_PAC_Dec19_Key Points Memo_1_HTPG Detailed Model vInvestment Case(7)" xfId="238"/>
    <cellStyle name="_CR_Rotary_Sep23_CR_PAC_Dec19_Key Points Memo_HTPG Detailed Model v4.23.2010" xfId="239"/>
    <cellStyle name="_CR_Rotary_Sep23_CR_PAC_Dec19_Key Points Memo_HTPG Detailed Model vInvestment Case(7)" xfId="240"/>
    <cellStyle name="_CR_Rotary_Sep23_CR_PAC_Dec26" xfId="241"/>
    <cellStyle name="_CR_Rotary_Sep23_CR_PAC_Dec26_CR_Qualify_protocol_Jan131" xfId="242"/>
    <cellStyle name="_CR_Rotary_Sep23_CR_PAC_Dec26_CR_Qualify_protocol_Jan131_Key Points Memo" xfId="243"/>
    <cellStyle name="_CR_Rotary_Sep23_CR_PAC_Dec26_CR_Qualify_protocol_Jan131_Key Points Memo_1" xfId="244"/>
    <cellStyle name="_CR_Rotary_Sep23_CR_PAC_Dec26_CR_Qualify_protocol_Jan131_Key Points Memo_1_HTPG Detailed Model v4.23.2010" xfId="245"/>
    <cellStyle name="_CR_Rotary_Sep23_CR_PAC_Dec26_CR_Qualify_protocol_Jan131_Key Points Memo_1_HTPG Detailed Model vInvestment Case(7)" xfId="246"/>
    <cellStyle name="_CR_Rotary_Sep23_CR_PAC_Dec26_CR_Qualify_protocol_Jan131_Key Points Memo_HTPG Detailed Model v4.23.2010" xfId="247"/>
    <cellStyle name="_CR_Rotary_Sep23_CR_PAC_Dec26_CR_Qualify_protocol_Jan131_Key Points Memo_HTPG Detailed Model vInvestment Case(7)" xfId="248"/>
    <cellStyle name="_CR_Rotary_Sep23_CR_PAC_Dec26_Key Points Memo" xfId="249"/>
    <cellStyle name="_CR_Rotary_Sep23_CR_PAC_Dec26_Key Points Memo_1" xfId="250"/>
    <cellStyle name="_CR_Rotary_Sep23_CR_PAC_Dec26_Key Points Memo_1_HTPG Detailed Model v4.23.2010" xfId="251"/>
    <cellStyle name="_CR_Rotary_Sep23_CR_PAC_Dec26_Key Points Memo_1_HTPG Detailed Model vInvestment Case(7)" xfId="252"/>
    <cellStyle name="_CR_Rotary_Sep23_CR_PAC_Dec26_Key Points Memo_HTPG Detailed Model v4.23.2010" xfId="253"/>
    <cellStyle name="_CR_Rotary_Sep23_CR_PAC_Dec26_Key Points Memo_HTPG Detailed Model vInvestment Case(7)" xfId="254"/>
    <cellStyle name="_CR_Rotary_Sep23_CR_PAC_Dec31" xfId="255"/>
    <cellStyle name="_CR_Rotary_Sep23_CR_PAC_Dec31_CR_Qualify_protocol_Jan131" xfId="256"/>
    <cellStyle name="_CR_Rotary_Sep23_CR_PAC_Dec31_CR_Qualify_protocol_Jan131_Key Points Memo" xfId="257"/>
    <cellStyle name="_CR_Rotary_Sep23_CR_PAC_Dec31_CR_Qualify_protocol_Jan131_Key Points Memo_1" xfId="258"/>
    <cellStyle name="_CR_Rotary_Sep23_CR_PAC_Dec31_CR_Qualify_protocol_Jan131_Key Points Memo_1_HTPG Detailed Model v4.23.2010" xfId="259"/>
    <cellStyle name="_CR_Rotary_Sep23_CR_PAC_Dec31_CR_Qualify_protocol_Jan131_Key Points Memo_1_HTPG Detailed Model vInvestment Case(7)" xfId="260"/>
    <cellStyle name="_CR_Rotary_Sep23_CR_PAC_Dec31_CR_Qualify_protocol_Jan131_Key Points Memo_HTPG Detailed Model v4.23.2010" xfId="261"/>
    <cellStyle name="_CR_Rotary_Sep23_CR_PAC_Dec31_CR_Qualify_protocol_Jan131_Key Points Memo_HTPG Detailed Model vInvestment Case(7)" xfId="262"/>
    <cellStyle name="_CR_Rotary_Sep23_CR_PAC_Dec31_Key Points Memo" xfId="263"/>
    <cellStyle name="_CR_Rotary_Sep23_CR_PAC_Dec31_Key Points Memo_1" xfId="264"/>
    <cellStyle name="_CR_Rotary_Sep23_CR_PAC_Dec31_Key Points Memo_1_HTPG Detailed Model v4.23.2010" xfId="265"/>
    <cellStyle name="_CR_Rotary_Sep23_CR_PAC_Dec31_Key Points Memo_1_HTPG Detailed Model vInvestment Case(7)" xfId="266"/>
    <cellStyle name="_CR_Rotary_Sep23_CR_PAC_Dec31_Key Points Memo_HTPG Detailed Model v4.23.2010" xfId="267"/>
    <cellStyle name="_CR_Rotary_Sep23_CR_PAC_Dec31_Key Points Memo_HTPG Detailed Model vInvestment Case(7)" xfId="268"/>
    <cellStyle name="_CR_Rotary_Sep23_CR_P-Hi_Dec31" xfId="269"/>
    <cellStyle name="_CR_Rotary_Sep23_CR_P-Hi_Dec31_CR_Qualify_protocol_Jan131" xfId="270"/>
    <cellStyle name="_CR_Rotary_Sep23_CR_P-Hi_Dec31_CR_Qualify_protocol_Jan131_Key Points Memo" xfId="271"/>
    <cellStyle name="_CR_Rotary_Sep23_CR_P-Hi_Dec31_CR_Qualify_protocol_Jan131_Key Points Memo_1" xfId="272"/>
    <cellStyle name="_CR_Rotary_Sep23_CR_P-Hi_Dec31_CR_Qualify_protocol_Jan131_Key Points Memo_1_HTPG Detailed Model v4.23.2010" xfId="273"/>
    <cellStyle name="_CR_Rotary_Sep23_CR_P-Hi_Dec31_CR_Qualify_protocol_Jan131_Key Points Memo_1_HTPG Detailed Model vInvestment Case(7)" xfId="274"/>
    <cellStyle name="_CR_Rotary_Sep23_CR_P-Hi_Dec31_CR_Qualify_protocol_Jan131_Key Points Memo_HTPG Detailed Model v4.23.2010" xfId="275"/>
    <cellStyle name="_CR_Rotary_Sep23_CR_P-Hi_Dec31_CR_Qualify_protocol_Jan131_Key Points Memo_HTPG Detailed Model vInvestment Case(7)" xfId="276"/>
    <cellStyle name="_CR_Rotary_Sep23_CR_P-Hi_Dec31_Key Points Memo" xfId="277"/>
    <cellStyle name="_CR_Rotary_Sep23_CR_P-Hi_Dec31_Key Points Memo_1" xfId="278"/>
    <cellStyle name="_CR_Rotary_Sep23_CR_P-Hi_Dec31_Key Points Memo_1_HTPG Detailed Model v4.23.2010" xfId="279"/>
    <cellStyle name="_CR_Rotary_Sep23_CR_P-Hi_Dec31_Key Points Memo_1_HTPG Detailed Model vInvestment Case(7)" xfId="280"/>
    <cellStyle name="_CR_Rotary_Sep23_CR_P-Hi_Dec31_Key Points Memo_HTPG Detailed Model v4.23.2010" xfId="281"/>
    <cellStyle name="_CR_Rotary_Sep23_CR_P-Hi_Dec31_Key Points Memo_HTPG Detailed Model vInvestment Case(7)" xfId="282"/>
    <cellStyle name="_CR_Rotary_Sep23_Key Points Memo" xfId="283"/>
    <cellStyle name="_CR_Rotary_Sep23_Key Points Memo_1" xfId="284"/>
    <cellStyle name="_CR_Rotary_Sep23_Key Points Memo_1_HTPG Detailed Model v4.23.2010" xfId="285"/>
    <cellStyle name="_CR_Rotary_Sep23_Key Points Memo_1_HTPG Detailed Model vInvestment Case(7)" xfId="286"/>
    <cellStyle name="_CR_Rotary_Sep23_Key Points Memo_HTPG Detailed Model v4.23.2010" xfId="287"/>
    <cellStyle name="_CR_Rotary_Sep23_Key Points Memo_HTPG Detailed Model vInvestment Case(7)" xfId="288"/>
    <cellStyle name="_Currency_gs_scur_internal " xfId="289"/>
    <cellStyle name="_Data" xfId="290"/>
    <cellStyle name="_Debt" xfId="291"/>
    <cellStyle name="_Delta Business Tab Exhibits" xfId="292"/>
    <cellStyle name="_Detailed Financial Model - Nov 19" xfId="293"/>
    <cellStyle name="_Detailed Financial Model - Nov 19 (G and M Assets Only)" xfId="294"/>
    <cellStyle name="_Dividendos 2009" xfId="295"/>
    <cellStyle name="_EMEA-Material productivity-2005Plan-VF1" xfId="296"/>
    <cellStyle name="_gen0646AL" xfId="297"/>
    <cellStyle name="_gen0646AL_Darryl AII Exhibit Templates CIM APS 12-4" xfId="298"/>
    <cellStyle name="-_Graphics_pluto1" xfId="299"/>
    <cellStyle name="_Growth Exhibits.rogers" xfId="300"/>
    <cellStyle name="_Growth Exhibits.rogers_1" xfId="301"/>
    <cellStyle name="_Highlight" xfId="302"/>
    <cellStyle name="_Historicals" xfId="303"/>
    <cellStyle name="_Historicals_NEW Oneida v54 (6.14.11)" xfId="304"/>
    <cellStyle name="_HTP_Scotts - 10-5-05 rev" xfId="305"/>
    <cellStyle name="_HTP_Yuma - 10-5-05 rev" xfId="306"/>
    <cellStyle name="_IBF Asset Model Summary Page Template 060118" xfId="307"/>
    <cellStyle name="_IBF Asset Model Summary Page Template 060118_NEW Oneida v54 (6.14.11)" xfId="308"/>
    <cellStyle name="_ICS - 10-5-05" xfId="309"/>
    <cellStyle name="_Industry Support" xfId="310"/>
    <cellStyle name="_Indy_05AB1" xfId="311"/>
    <cellStyle name="_Investment Considerations" xfId="312"/>
    <cellStyle name="_x0004__Key Points Memo" xfId="313"/>
    <cellStyle name="_x0004__Key Points Memo_1" xfId="314"/>
    <cellStyle name="_x0004__Key Points Memo_1_HTPG Detailed Model v4.23.2010" xfId="315"/>
    <cellStyle name="_x0004__Key Points Memo_1_HTPG Detailed Model vInvestment Case(7)" xfId="316"/>
    <cellStyle name="_x0004__Key Points Memo_HTPG Detailed Model v4.23.2010" xfId="317"/>
    <cellStyle name="_x0004__Key Points Memo_HTPG Detailed Model vInvestment Case(7)" xfId="318"/>
    <cellStyle name="_LIBOR" xfId="319"/>
    <cellStyle name="_Marco Model - 26 May 2006" xfId="320"/>
    <cellStyle name="_Marco Model - 26 May 2006_NEW Oneida v54 (6.14.11)" xfId="321"/>
    <cellStyle name="_MARGEM POR ITEM NOV09" xfId="322"/>
    <cellStyle name="_Material productivity - 2005 Plan (2nd)" xfId="323"/>
    <cellStyle name="_Material Productivity 05 Plan V2" xfId="324"/>
    <cellStyle name="_Material Productivity Fcst Template" xfId="325"/>
    <cellStyle name="_Material Productivity Fcst Template14-8-05reva" xfId="326"/>
    <cellStyle name="_Material productivity Template - 2005 Plan CMX (15Oct04)" xfId="327"/>
    <cellStyle name="_Material Savings" xfId="328"/>
    <cellStyle name="_Metals Impact Template" xfId="329"/>
    <cellStyle name="_Metals Impact Template_Key Points Memo" xfId="330"/>
    <cellStyle name="_Metals Impact Template_Key Points Memo_1" xfId="331"/>
    <cellStyle name="_Metals Impact Template_Key Points Memo_1_HTPG Detailed Model v4.23.2010" xfId="332"/>
    <cellStyle name="_Metals Impact Template_Key Points Memo_1_HTPG Detailed Model vInvestment Case(7)" xfId="333"/>
    <cellStyle name="_Metals Impact Template_Key Points Memo_HTPG Detailed Model v4.23.2010" xfId="334"/>
    <cellStyle name="_Metals Impact Template_Key Points Memo_HTPG Detailed Model vInvestment Case(7)" xfId="335"/>
    <cellStyle name="_Metals Impact-EMEATier1 Tier2 rev 2" xfId="336"/>
    <cellStyle name="_Metals Impact-EMEATier1 Tier2 rev 2_Key Points Memo" xfId="337"/>
    <cellStyle name="_Metals Impact-EMEATier1 Tier2 rev 2_Key Points Memo_1" xfId="338"/>
    <cellStyle name="_Metals Impact-EMEATier1 Tier2 rev 2_Key Points Memo_1_HTPG Detailed Model v4.23.2010" xfId="339"/>
    <cellStyle name="_Metals Impact-EMEATier1 Tier2 rev 2_Key Points Memo_1_HTPG Detailed Model vInvestment Case(7)" xfId="340"/>
    <cellStyle name="_Metals Impact-EMEATier1 Tier2 rev 2_Key Points Memo_HTPG Detailed Model v4.23.2010" xfId="341"/>
    <cellStyle name="_Metals Impact-EMEATier1 Tier2 rev 2_Key Points Memo_HTPG Detailed Model vInvestment Case(7)" xfId="342"/>
    <cellStyle name="_MPP Q1 05a" xfId="343"/>
    <cellStyle name="_Multiple_gs_scur_internal " xfId="344"/>
    <cellStyle name="_MultipleSpace_gs_scur_internal " xfId="345"/>
    <cellStyle name="_NAR Consolidated Material Productivity Sch A  B C - Apr 05" xfId="346"/>
    <cellStyle name="_x0013__NEW Oneida v54 (6.14.11)" xfId="347"/>
    <cellStyle name="_Ohmstede CIM Exhibits - Investment &amp; Growth" xfId="348"/>
    <cellStyle name="_Ohmstede Mgmt Pres Exhibits - More Executive" xfId="349"/>
    <cellStyle name="_Ohmstede Mgmt Pres Exhibits - More Executive_1" xfId="350"/>
    <cellStyle name="-_Operating Model (1.21.05)" xfId="351"/>
    <cellStyle name="_P10 Review Package" xfId="352"/>
    <cellStyle name="_P11 Review Package_hardcode" xfId="353"/>
    <cellStyle name="_P4 Fcst Review Package" xfId="354"/>
    <cellStyle name="_P8 Review Package" xfId="355"/>
    <cellStyle name="_Percent_gs_scur_internal " xfId="356"/>
    <cellStyle name="_PercentSpace_gs_scur_internal " xfId="357"/>
    <cellStyle name="_Plan1" xfId="358"/>
    <cellStyle name="-_Pluto model(v8.06.05b)" xfId="359"/>
    <cellStyle name="-_Pluto model(v8.30.05)" xfId="360"/>
    <cellStyle name="_Positioning Backup" xfId="361"/>
    <cellStyle name="_Positioning Support" xfId="362"/>
    <cellStyle name="_Q_Accounts" xfId="363"/>
    <cellStyle name="_Q1 Service Roadmap 02_03_05" xfId="364"/>
    <cellStyle name="_Q1 Service Roadmap 02_03_05_Additional Schedules for Plan China" xfId="365"/>
    <cellStyle name="_Q1 Service Roadmap 02_03_05_HTPG Detailed Model v4.23.2010" xfId="366"/>
    <cellStyle name="_Q1 Service Roadmap 02_03_05_HTPG Detailed Model vInvestment Case(7)" xfId="367"/>
    <cellStyle name="_Q1 Service Roadmap 02_03_05_Pricing" xfId="368"/>
    <cellStyle name="_Q1 Service Roadmap 03_06_06" xfId="369"/>
    <cellStyle name="_Q1 Service Roadmap 03_06_06_Additional Schedules for Plan China" xfId="370"/>
    <cellStyle name="_Q1 Service Roadmap 03_06_06_HTPG Detailed Model v4.23.2010" xfId="371"/>
    <cellStyle name="_Q1 Service Roadmap 03_06_06_HTPG Detailed Model vInvestment Case(7)" xfId="372"/>
    <cellStyle name="_Q1 Service Roadmap 03_06_06_Pricing" xfId="373"/>
    <cellStyle name="_Q105 Material productivity" xfId="374"/>
    <cellStyle name="_Q105 Material productivity_Key Points Memo" xfId="375"/>
    <cellStyle name="_Q105 Material productivity_Key Points Memo_1" xfId="376"/>
    <cellStyle name="_Q105 Material productivity_Key Points Memo_1_HTPG Detailed Model v4.23.2010" xfId="377"/>
    <cellStyle name="_Q105 Material productivity_Key Points Memo_1_HTPG Detailed Model vInvestment Case(7)" xfId="378"/>
    <cellStyle name="_Q105 Material productivity_Key Points Memo_HTPG Detailed Model v4.23.2010" xfId="379"/>
    <cellStyle name="_Q105 Material productivity_Key Points Memo_HTPG Detailed Model vInvestment Case(7)" xfId="380"/>
    <cellStyle name="_Rental and Attrition Data" xfId="381"/>
    <cellStyle name="_Rental and Attrition Data_NEW Oneida v54 (6.14.11)" xfId="382"/>
    <cellStyle name="_Revenue by Program 2-7-07" xfId="383"/>
    <cellStyle name="_Review Package P6F_0606" xfId="384"/>
    <cellStyle name="-_sample charts only" xfId="385"/>
    <cellStyle name="_Schedule A" xfId="386"/>
    <cellStyle name="_Schedule A_2005 Q2 CR Commodity Impact" xfId="387"/>
    <cellStyle name="_Schedule A_2005 Q2 CR Material Productivity" xfId="388"/>
    <cellStyle name="_Schedule A_2006 July Niles (2)" xfId="389"/>
    <cellStyle name="_Schedule A_2006 July Niles (2)_Key Points Memo" xfId="390"/>
    <cellStyle name="_Schedule A_2006 July Niles (2)_Key Points Memo_1" xfId="391"/>
    <cellStyle name="_Schedule A_2006 July Niles (2)_Key Points Memo_1_HTPG Detailed Model v4.23.2010" xfId="392"/>
    <cellStyle name="_Schedule A_2006 July Niles (2)_Key Points Memo_1_HTPG Detailed Model vInvestment Case(7)" xfId="393"/>
    <cellStyle name="_Schedule A_2006 July Niles (2)_Key Points Memo_HTPG Detailed Model v4.23.2010" xfId="394"/>
    <cellStyle name="_Schedule A_2006 July Niles (2)_Key Points Memo_HTPG Detailed Model vInvestment Case(7)" xfId="395"/>
    <cellStyle name="_Schedule A_Schedule B" xfId="396"/>
    <cellStyle name="_Schedule A_Schedule B_1" xfId="397"/>
    <cellStyle name="_Schedule A_Schedule B_1_Key Points Memo" xfId="398"/>
    <cellStyle name="_Schedule A_Schedule B_1_Key Points Memo_1" xfId="399"/>
    <cellStyle name="_Schedule A_Schedule B_1_Key Points Memo_1_HTPG Detailed Model v4.23.2010" xfId="400"/>
    <cellStyle name="_Schedule A_Schedule B_1_Key Points Memo_1_HTPG Detailed Model vInvestment Case(7)" xfId="401"/>
    <cellStyle name="_Schedule A_Schedule B_1_Key Points Memo_HTPG Detailed Model v4.23.2010" xfId="402"/>
    <cellStyle name="_Schedule A_Schedule B_1_Key Points Memo_HTPG Detailed Model vInvestment Case(7)" xfId="403"/>
    <cellStyle name="_Schedule A_TAY - 10-5-05 rev" xfId="404"/>
    <cellStyle name="_Schedule A_TAY - 10-5-05 rev_Key Points Memo" xfId="405"/>
    <cellStyle name="_Schedule A_TAY - 10-5-05 rev_Key Points Memo_1" xfId="406"/>
    <cellStyle name="_Schedule A_TAY - 10-5-05 rev_Key Points Memo_1_HTPG Detailed Model v4.23.2010" xfId="407"/>
    <cellStyle name="_Schedule A_TAY - 10-5-05 rev_Key Points Memo_1_HTPG Detailed Model vInvestment Case(7)" xfId="408"/>
    <cellStyle name="_Schedule A_TAY - 10-5-05 rev_Key Points Memo_HTPG Detailed Model v4.23.2010" xfId="409"/>
    <cellStyle name="_Schedule A_TAY - 10-5-05 rev_Key Points Memo_HTPG Detailed Model vInvestment Case(7)" xfId="410"/>
    <cellStyle name="_Schedule A_TAY - 7-25-05" xfId="411"/>
    <cellStyle name="_Schedule A_TAY - 7-25-05_Key Points Memo" xfId="412"/>
    <cellStyle name="_Schedule A_TAY - 7-25-05_Key Points Memo_1" xfId="413"/>
    <cellStyle name="_Schedule A_TAY - 7-25-05_Key Points Memo_1_HTPG Detailed Model v4.23.2010" xfId="414"/>
    <cellStyle name="_Schedule A_TAY - 7-25-05_Key Points Memo_1_HTPG Detailed Model vInvestment Case(7)" xfId="415"/>
    <cellStyle name="_Schedule A_TAY - 7-25-05_Key Points Memo_HTPG Detailed Model v4.23.2010" xfId="416"/>
    <cellStyle name="_Schedule A_TAY - 7-25-05_Key Points Memo_HTPG Detailed Model vInvestment Case(7)" xfId="417"/>
    <cellStyle name="_Schedule A_TAY-Material Savings" xfId="418"/>
    <cellStyle name="_Schedule B" xfId="419"/>
    <cellStyle name="_Schedule B_1" xfId="420"/>
    <cellStyle name="_Schedule B_1_Key Points Memo" xfId="421"/>
    <cellStyle name="_Schedule B_1_Key Points Memo_1" xfId="422"/>
    <cellStyle name="_Schedule B_1_Key Points Memo_1_HTPG Detailed Model v4.23.2010" xfId="423"/>
    <cellStyle name="_Schedule B_1_Key Points Memo_1_HTPG Detailed Model vInvestment Case(7)" xfId="424"/>
    <cellStyle name="_Schedule B_1_Key Points Memo_HTPG Detailed Model v4.23.2010" xfId="425"/>
    <cellStyle name="_Schedule B_1_Key Points Memo_HTPG Detailed Model vInvestment Case(7)" xfId="426"/>
    <cellStyle name="_Scottsboro Consolidated 2_22_09" xfId="427"/>
    <cellStyle name="_SCT 2007 plan V7" xfId="428"/>
    <cellStyle name="_Security Systems" xfId="429"/>
    <cellStyle name="_Smarte Carte Model - 7 Feb 2006 (final audit)" xfId="430"/>
    <cellStyle name="_Smarte Carte Model - 7 Feb 2006 (final audit)_NEW Oneida v54 (6.14.11)" xfId="431"/>
    <cellStyle name="_Table" xfId="432"/>
    <cellStyle name="_TableHead" xfId="433"/>
    <cellStyle name="_TableRowHead" xfId="434"/>
    <cellStyle name="_TAY - 10-5-05 rev" xfId="435"/>
    <cellStyle name="_TAY-Material Savings" xfId="436"/>
    <cellStyle name="_TAY-Material Savings_Key Points Memo" xfId="437"/>
    <cellStyle name="_TAY-Material Savings_Key Points Memo_1" xfId="438"/>
    <cellStyle name="_TAY-Material Savings_Key Points Memo_1_HTPG Detailed Model v4.23.2010" xfId="439"/>
    <cellStyle name="_TAY-Material Savings_Key Points Memo_1_HTPG Detailed Model vInvestment Case(7)" xfId="440"/>
    <cellStyle name="_TAY-Material Savings_Key Points Memo_HTPG Detailed Model v4.23.2010" xfId="441"/>
    <cellStyle name="_TAY-Material Savings_Key Points Memo_HTPG Detailed Model vInvestment Case(7)" xfId="442"/>
    <cellStyle name="_TYL_CMX - 11-4-05" xfId="443"/>
    <cellStyle name="_TYL_Niles - 10-5-05 rev" xfId="444"/>
    <cellStyle name="_TYL_Waxie - 10-5-05 rev2" xfId="445"/>
    <cellStyle name="_UFS - CIM Charts" xfId="446"/>
    <cellStyle name="_Volume by Program 2-7-07" xfId="447"/>
    <cellStyle name="_WBL - 10-5-05 rev" xfId="448"/>
    <cellStyle name="_WRD - 10-5-05" xfId="449"/>
    <cellStyle name="_WS Pelican CIM Graphs" xfId="450"/>
    <cellStyle name="_WW Williams CIM Graphs" xfId="451"/>
    <cellStyle name="_wy-campbell-platform file-11-11-06-strutsmts" xfId="452"/>
    <cellStyle name="_wy-campbell-platform file-12-13-06-pwrtrain-only" xfId="453"/>
    <cellStyle name="_Yuma-Sboro Combo incremental DL" xfId="454"/>
    <cellStyle name="_Yuma-Sboro Combo look P&amp;L impact 021709" xfId="455"/>
    <cellStyle name="{Comma [0]}" xfId="456"/>
    <cellStyle name="{Comma}" xfId="457"/>
    <cellStyle name="{Date}" xfId="458"/>
    <cellStyle name="{Month}" xfId="459"/>
    <cellStyle name="{Percent}" xfId="460"/>
    <cellStyle name="{Thousand [0]}" xfId="461"/>
    <cellStyle name="{Thousand}" xfId="462"/>
    <cellStyle name="{Z'0000(1 dec)}" xfId="463"/>
    <cellStyle name="{Z'0000(4 dec)}" xfId="464"/>
    <cellStyle name="~Product" xfId="465"/>
    <cellStyle name="£ BP" xfId="466"/>
    <cellStyle name="£ BP 2" xfId="467"/>
    <cellStyle name="£ BP 2 2" xfId="468"/>
    <cellStyle name="£ BP 2 3" xfId="469"/>
    <cellStyle name="£ BP 2 4" xfId="470"/>
    <cellStyle name="£ BP 2 5" xfId="471"/>
    <cellStyle name="£ BP 2 6" xfId="472"/>
    <cellStyle name="£ BP 2 7" xfId="473"/>
    <cellStyle name="¤d¤À¦ì [0]" xfId="474"/>
    <cellStyle name="¥ JY" xfId="475"/>
    <cellStyle name="¥ JY 2" xfId="476"/>
    <cellStyle name="¥ JY 2 2" xfId="477"/>
    <cellStyle name="¥ JY 2 3" xfId="478"/>
    <cellStyle name="¥ JY 2 4" xfId="479"/>
    <cellStyle name="¥ JY 2 5" xfId="480"/>
    <cellStyle name="¥ JY 2 6" xfId="481"/>
    <cellStyle name="¥ JY 2 7" xfId="482"/>
    <cellStyle name="¥Vn¥VC¥Vp[¥V¥A¥V¡°¥VN" xfId="483"/>
    <cellStyle name="+" xfId="484"/>
    <cellStyle name="+ 2" xfId="485"/>
    <cellStyle name="+ 3" xfId="486"/>
    <cellStyle name="=C:\WINNT\SYSTEM32\COMMAND.COM" xfId="487"/>
    <cellStyle name="=C:\WINNT35\SYSTEM32\COMMAND.COM" xfId="488"/>
    <cellStyle name="=D:\WINNT\SYSTEM32\COMMAND.COM" xfId="489"/>
    <cellStyle name="¶W³sµ²" xfId="490"/>
    <cellStyle name="•\Ž¦Ï‚Ý‚ÌƒnƒCƒp[ƒŠƒ“ƒN" xfId="491"/>
    <cellStyle name="•W?_DEVSCH" xfId="492"/>
    <cellStyle name="•W€_DEVSCH" xfId="493"/>
    <cellStyle name="•W_GE 3 MINIMUM" xfId="494"/>
    <cellStyle name="\¦ÏÝÌnCp[N" xfId="495"/>
    <cellStyle name="nCp[N" xfId="496"/>
    <cellStyle name="0" xfId="497"/>
    <cellStyle name="0 2" xfId="498"/>
    <cellStyle name="0 3" xfId="499"/>
    <cellStyle name="0 4" xfId="500"/>
    <cellStyle name="0 5" xfId="501"/>
    <cellStyle name="0 6" xfId="502"/>
    <cellStyle name="0 7" xfId="503"/>
    <cellStyle name="0%" xfId="504"/>
    <cellStyle name="0,0_x000d__x000a_NA_x000d__x000a_" xfId="505"/>
    <cellStyle name="0.0" xfId="506"/>
    <cellStyle name="0.0%" xfId="507"/>
    <cellStyle name="0.0_%_);(0.0)_%" xfId="508"/>
    <cellStyle name="0.00" xfId="509"/>
    <cellStyle name="0.00%" xfId="510"/>
    <cellStyle name="0_Atlantic Financial Model - CIM v2 (3)" xfId="511"/>
    <cellStyle name="0_Growth Exhibits.rogers" xfId="512"/>
    <cellStyle name="0_Ohmstede CIM Exhibits - Investment &amp; Growth" xfId="513"/>
    <cellStyle name="000" xfId="514"/>
    <cellStyle name="01" xfId="515"/>
    <cellStyle name="01 2" xfId="516"/>
    <cellStyle name="06" xfId="517"/>
    <cellStyle name="06 F" xfId="518"/>
    <cellStyle name="07" xfId="519"/>
    <cellStyle name="07 F" xfId="520"/>
    <cellStyle name="08" xfId="521"/>
    <cellStyle name="08 2" xfId="522"/>
    <cellStyle name="08 F" xfId="523"/>
    <cellStyle name="08 FK" xfId="524"/>
    <cellStyle name="08 K" xfId="525"/>
    <cellStyle name="09" xfId="526"/>
    <cellStyle name="09 F" xfId="527"/>
    <cellStyle name="09 FK" xfId="528"/>
    <cellStyle name="09 FS" xfId="529"/>
    <cellStyle name="09 FU" xfId="530"/>
    <cellStyle name="0IsBlank" xfId="531"/>
    <cellStyle name="1" xfId="532"/>
    <cellStyle name="-1" xfId="533"/>
    <cellStyle name="-1 2" xfId="534"/>
    <cellStyle name="-1 3" xfId="535"/>
    <cellStyle name="1,comma" xfId="536"/>
    <cellStyle name="1,comma 2" xfId="537"/>
    <cellStyle name="1.000/(1,000)" xfId="538"/>
    <cellStyle name="1_Darryl AII Exhibit Templates CIM APS 12-4" xfId="539"/>
    <cellStyle name="10" xfId="540"/>
    <cellStyle name="10 F" xfId="541"/>
    <cellStyle name="10 FK" xfId="542"/>
    <cellStyle name="10 FU" xfId="543"/>
    <cellStyle name="1000/- %" xfId="544"/>
    <cellStyle name="1000/- % 2" xfId="545"/>
    <cellStyle name="1000s (0)" xfId="546"/>
    <cellStyle name="10pt Gen bold" xfId="547"/>
    <cellStyle name="10pt Geneva" xfId="548"/>
    <cellStyle name="10Q" xfId="549"/>
    <cellStyle name="11" xfId="550"/>
    <cellStyle name="11 F" xfId="551"/>
    <cellStyle name="11 FK" xfId="552"/>
    <cellStyle name="11 FU" xfId="553"/>
    <cellStyle name="12" xfId="554"/>
    <cellStyle name="12 F" xfId="555"/>
    <cellStyle name="12 FK" xfId="556"/>
    <cellStyle name="12 FU" xfId="557"/>
    <cellStyle name="14" xfId="558"/>
    <cellStyle name="14 F" xfId="559"/>
    <cellStyle name="14 FK" xfId="560"/>
    <cellStyle name="14 FU" xfId="561"/>
    <cellStyle name="16 F" xfId="562"/>
    <cellStyle name="16 FK" xfId="563"/>
    <cellStyle name="16 FU" xfId="564"/>
    <cellStyle name="18" xfId="565"/>
    <cellStyle name="18 F" xfId="566"/>
    <cellStyle name="18 FK" xfId="567"/>
    <cellStyle name="18 FU" xfId="568"/>
    <cellStyle name="1998" xfId="569"/>
    <cellStyle name="1Decimal" xfId="570"/>
    <cellStyle name="1dp" xfId="571"/>
    <cellStyle name="1p" xfId="572"/>
    <cellStyle name="2" xfId="573"/>
    <cellStyle name="2 Decimal Places" xfId="574"/>
    <cellStyle name="20% - Accent1 10" xfId="575"/>
    <cellStyle name="20% - Accent1 11" xfId="576"/>
    <cellStyle name="20% - Accent1 12" xfId="577"/>
    <cellStyle name="20% - Accent1 13" xfId="578"/>
    <cellStyle name="20% - Accent1 14" xfId="579"/>
    <cellStyle name="20% - Accent1 15" xfId="580"/>
    <cellStyle name="20% - Accent1 16" xfId="581"/>
    <cellStyle name="20% - Accent1 17" xfId="582"/>
    <cellStyle name="20% - Accent1 18" xfId="583"/>
    <cellStyle name="20% - Accent1 19" xfId="584"/>
    <cellStyle name="20% - Accent1 2" xfId="585"/>
    <cellStyle name="20% - Accent1 2 2" xfId="586"/>
    <cellStyle name="20% - Accent1 2 2 2" xfId="587"/>
    <cellStyle name="20% - Accent1 2 2_Budget" xfId="588"/>
    <cellStyle name="20% - Accent1 2 3" xfId="589"/>
    <cellStyle name="20% - Accent1 2 3 2" xfId="590"/>
    <cellStyle name="20% - Accent1 2 3_Budget" xfId="591"/>
    <cellStyle name="20% - Accent1 2 4" xfId="592"/>
    <cellStyle name="20% - Accent1 2 5" xfId="593"/>
    <cellStyle name="20% - Accent1 2_AR Analysis" xfId="594"/>
    <cellStyle name="20% - Accent1 20" xfId="595"/>
    <cellStyle name="20% - Accent1 21" xfId="596"/>
    <cellStyle name="20% - Accent1 22" xfId="597"/>
    <cellStyle name="20% - Accent1 23" xfId="598"/>
    <cellStyle name="20% - Accent1 24" xfId="599"/>
    <cellStyle name="20% - Accent1 25" xfId="600"/>
    <cellStyle name="20% - Accent1 26" xfId="601"/>
    <cellStyle name="20% - Accent1 3" xfId="602"/>
    <cellStyle name="20% - Accent1 3 2" xfId="603"/>
    <cellStyle name="20% - Accent1 3_Budget" xfId="604"/>
    <cellStyle name="20% - Accent1 4" xfId="605"/>
    <cellStyle name="20% - Accent1 4 2" xfId="606"/>
    <cellStyle name="20% - Accent1 4_Budget" xfId="607"/>
    <cellStyle name="20% - Accent1 5" xfId="608"/>
    <cellStyle name="20% - Accent1 5 2" xfId="609"/>
    <cellStyle name="20% - Accent1 5_Budget" xfId="610"/>
    <cellStyle name="20% - Accent1 6" xfId="611"/>
    <cellStyle name="20% - Accent1 6 2" xfId="612"/>
    <cellStyle name="20% - Accent1 6_Budget" xfId="613"/>
    <cellStyle name="20% - Accent1 7" xfId="614"/>
    <cellStyle name="20% - Accent1 8" xfId="615"/>
    <cellStyle name="20% - Accent1 9" xfId="616"/>
    <cellStyle name="20% - Accent2 10" xfId="617"/>
    <cellStyle name="20% - Accent2 11" xfId="618"/>
    <cellStyle name="20% - Accent2 12" xfId="619"/>
    <cellStyle name="20% - Accent2 13" xfId="620"/>
    <cellStyle name="20% - Accent2 14" xfId="621"/>
    <cellStyle name="20% - Accent2 15" xfId="622"/>
    <cellStyle name="20% - Accent2 16" xfId="623"/>
    <cellStyle name="20% - Accent2 17" xfId="624"/>
    <cellStyle name="20% - Accent2 18" xfId="625"/>
    <cellStyle name="20% - Accent2 19" xfId="626"/>
    <cellStyle name="20% - Accent2 2" xfId="627"/>
    <cellStyle name="20% - Accent2 2 2" xfId="628"/>
    <cellStyle name="20% - Accent2 2 2 2" xfId="629"/>
    <cellStyle name="20% - Accent2 2 2_Budget" xfId="630"/>
    <cellStyle name="20% - Accent2 2 3" xfId="631"/>
    <cellStyle name="20% - Accent2 2 3 2" xfId="632"/>
    <cellStyle name="20% - Accent2 2 3_Budget" xfId="633"/>
    <cellStyle name="20% - Accent2 2 4" xfId="634"/>
    <cellStyle name="20% - Accent2 2 5" xfId="635"/>
    <cellStyle name="20% - Accent2 2_AR Analysis" xfId="636"/>
    <cellStyle name="20% - Accent2 20" xfId="637"/>
    <cellStyle name="20% - Accent2 21" xfId="638"/>
    <cellStyle name="20% - Accent2 22" xfId="639"/>
    <cellStyle name="20% - Accent2 23" xfId="640"/>
    <cellStyle name="20% - Accent2 24" xfId="641"/>
    <cellStyle name="20% - Accent2 25" xfId="642"/>
    <cellStyle name="20% - Accent2 26" xfId="643"/>
    <cellStyle name="20% - Accent2 3" xfId="644"/>
    <cellStyle name="20% - Accent2 3 2" xfId="645"/>
    <cellStyle name="20% - Accent2 3_Budget" xfId="646"/>
    <cellStyle name="20% - Accent2 4" xfId="647"/>
    <cellStyle name="20% - Accent2 4 2" xfId="648"/>
    <cellStyle name="20% - Accent2 4_Budget" xfId="649"/>
    <cellStyle name="20% - Accent2 5" xfId="650"/>
    <cellStyle name="20% - Accent2 5 2" xfId="651"/>
    <cellStyle name="20% - Accent2 5_Budget" xfId="652"/>
    <cellStyle name="20% - Accent2 6" xfId="653"/>
    <cellStyle name="20% - Accent2 6 2" xfId="654"/>
    <cellStyle name="20% - Accent2 6_Budget" xfId="655"/>
    <cellStyle name="20% - Accent2 7" xfId="656"/>
    <cellStyle name="20% - Accent2 8" xfId="657"/>
    <cellStyle name="20% - Accent2 9" xfId="658"/>
    <cellStyle name="20% - Accent3 10" xfId="659"/>
    <cellStyle name="20% - Accent3 11" xfId="660"/>
    <cellStyle name="20% - Accent3 12" xfId="661"/>
    <cellStyle name="20% - Accent3 13" xfId="662"/>
    <cellStyle name="20% - Accent3 14" xfId="663"/>
    <cellStyle name="20% - Accent3 15" xfId="664"/>
    <cellStyle name="20% - Accent3 16" xfId="665"/>
    <cellStyle name="20% - Accent3 17" xfId="666"/>
    <cellStyle name="20% - Accent3 18" xfId="667"/>
    <cellStyle name="20% - Accent3 19" xfId="668"/>
    <cellStyle name="20% - Accent3 2" xfId="669"/>
    <cellStyle name="20% - Accent3 2 2" xfId="670"/>
    <cellStyle name="20% - Accent3 2 2 2" xfId="671"/>
    <cellStyle name="20% - Accent3 2 2_Budget" xfId="672"/>
    <cellStyle name="20% - Accent3 2 3" xfId="673"/>
    <cellStyle name="20% - Accent3 2 3 2" xfId="674"/>
    <cellStyle name="20% - Accent3 2 3_Budget" xfId="675"/>
    <cellStyle name="20% - Accent3 2 4" xfId="676"/>
    <cellStyle name="20% - Accent3 2 5" xfId="677"/>
    <cellStyle name="20% - Accent3 2_AR Analysis" xfId="678"/>
    <cellStyle name="20% - Accent3 20" xfId="679"/>
    <cellStyle name="20% - Accent3 21" xfId="680"/>
    <cellStyle name="20% - Accent3 22" xfId="681"/>
    <cellStyle name="20% - Accent3 23" xfId="682"/>
    <cellStyle name="20% - Accent3 24" xfId="683"/>
    <cellStyle name="20% - Accent3 25" xfId="684"/>
    <cellStyle name="20% - Accent3 26" xfId="685"/>
    <cellStyle name="20% - Accent3 3" xfId="686"/>
    <cellStyle name="20% - Accent3 3 2" xfId="687"/>
    <cellStyle name="20% - Accent3 3_Budget" xfId="688"/>
    <cellStyle name="20% - Accent3 4" xfId="689"/>
    <cellStyle name="20% - Accent3 4 2" xfId="690"/>
    <cellStyle name="20% - Accent3 4_Budget" xfId="691"/>
    <cellStyle name="20% - Accent3 5" xfId="692"/>
    <cellStyle name="20% - Accent3 5 2" xfId="693"/>
    <cellStyle name="20% - Accent3 5_Budget" xfId="694"/>
    <cellStyle name="20% - Accent3 6" xfId="695"/>
    <cellStyle name="20% - Accent3 6 2" xfId="696"/>
    <cellStyle name="20% - Accent3 6_Budget" xfId="697"/>
    <cellStyle name="20% - Accent3 7" xfId="698"/>
    <cellStyle name="20% - Accent3 8" xfId="699"/>
    <cellStyle name="20% - Accent3 9" xfId="700"/>
    <cellStyle name="20% - Accent4 10" xfId="701"/>
    <cellStyle name="20% - Accent4 11" xfId="702"/>
    <cellStyle name="20% - Accent4 12" xfId="703"/>
    <cellStyle name="20% - Accent4 13" xfId="704"/>
    <cellStyle name="20% - Accent4 14" xfId="705"/>
    <cellStyle name="20% - Accent4 15" xfId="706"/>
    <cellStyle name="20% - Accent4 16" xfId="707"/>
    <cellStyle name="20% - Accent4 17" xfId="708"/>
    <cellStyle name="20% - Accent4 18" xfId="709"/>
    <cellStyle name="20% - Accent4 19" xfId="710"/>
    <cellStyle name="20% - Accent4 2" xfId="711"/>
    <cellStyle name="20% - Accent4 2 2" xfId="712"/>
    <cellStyle name="20% - Accent4 2 2 2" xfId="713"/>
    <cellStyle name="20% - Accent4 2 2_Budget" xfId="714"/>
    <cellStyle name="20% - Accent4 2 3" xfId="715"/>
    <cellStyle name="20% - Accent4 2 3 2" xfId="716"/>
    <cellStyle name="20% - Accent4 2 3_Budget" xfId="717"/>
    <cellStyle name="20% - Accent4 2 4" xfId="718"/>
    <cellStyle name="20% - Accent4 2 5" xfId="719"/>
    <cellStyle name="20% - Accent4 2_AR Analysis" xfId="720"/>
    <cellStyle name="20% - Accent4 20" xfId="721"/>
    <cellStyle name="20% - Accent4 21" xfId="722"/>
    <cellStyle name="20% - Accent4 22" xfId="723"/>
    <cellStyle name="20% - Accent4 23" xfId="724"/>
    <cellStyle name="20% - Accent4 24" xfId="725"/>
    <cellStyle name="20% - Accent4 25" xfId="726"/>
    <cellStyle name="20% - Accent4 26" xfId="727"/>
    <cellStyle name="20% - Accent4 3" xfId="728"/>
    <cellStyle name="20% - Accent4 3 2" xfId="729"/>
    <cellStyle name="20% - Accent4 3_Budget" xfId="730"/>
    <cellStyle name="20% - Accent4 4" xfId="731"/>
    <cellStyle name="20% - Accent4 4 2" xfId="732"/>
    <cellStyle name="20% - Accent4 4_Budget" xfId="733"/>
    <cellStyle name="20% - Accent4 5" xfId="734"/>
    <cellStyle name="20% - Accent4 5 2" xfId="735"/>
    <cellStyle name="20% - Accent4 5_Budget" xfId="736"/>
    <cellStyle name="20% - Accent4 6" xfId="737"/>
    <cellStyle name="20% - Accent4 6 2" xfId="738"/>
    <cellStyle name="20% - Accent4 6_Budget" xfId="739"/>
    <cellStyle name="20% - Accent4 7" xfId="740"/>
    <cellStyle name="20% - Accent4 8" xfId="741"/>
    <cellStyle name="20% - Accent4 9" xfId="742"/>
    <cellStyle name="20% - Accent5 10" xfId="743"/>
    <cellStyle name="20% - Accent5 11" xfId="744"/>
    <cellStyle name="20% - Accent5 12" xfId="745"/>
    <cellStyle name="20% - Accent5 13" xfId="746"/>
    <cellStyle name="20% - Accent5 14" xfId="747"/>
    <cellStyle name="20% - Accent5 15" xfId="748"/>
    <cellStyle name="20% - Accent5 16" xfId="749"/>
    <cellStyle name="20% - Accent5 17" xfId="750"/>
    <cellStyle name="20% - Accent5 18" xfId="751"/>
    <cellStyle name="20% - Accent5 19" xfId="752"/>
    <cellStyle name="20% - Accent5 2" xfId="753"/>
    <cellStyle name="20% - Accent5 2 2" xfId="754"/>
    <cellStyle name="20% - Accent5 2 2 2" xfId="755"/>
    <cellStyle name="20% - Accent5 2 2_Budget" xfId="756"/>
    <cellStyle name="20% - Accent5 2 3" xfId="757"/>
    <cellStyle name="20% - Accent5 2 3 2" xfId="758"/>
    <cellStyle name="20% - Accent5 2 3_Budget" xfId="759"/>
    <cellStyle name="20% - Accent5 2 4" xfId="760"/>
    <cellStyle name="20% - Accent5 2 5" xfId="761"/>
    <cellStyle name="20% - Accent5 2_AR Analysis" xfId="762"/>
    <cellStyle name="20% - Accent5 20" xfId="763"/>
    <cellStyle name="20% - Accent5 21" xfId="764"/>
    <cellStyle name="20% - Accent5 22" xfId="765"/>
    <cellStyle name="20% - Accent5 23" xfId="766"/>
    <cellStyle name="20% - Accent5 24" xfId="767"/>
    <cellStyle name="20% - Accent5 25" xfId="768"/>
    <cellStyle name="20% - Accent5 26" xfId="769"/>
    <cellStyle name="20% - Accent5 3" xfId="770"/>
    <cellStyle name="20% - Accent5 3 2" xfId="771"/>
    <cellStyle name="20% - Accent5 3_Budget" xfId="772"/>
    <cellStyle name="20% - Accent5 4" xfId="773"/>
    <cellStyle name="20% - Accent5 4 2" xfId="774"/>
    <cellStyle name="20% - Accent5 4_Budget" xfId="775"/>
    <cellStyle name="20% - Accent5 5" xfId="776"/>
    <cellStyle name="20% - Accent5 5 2" xfId="777"/>
    <cellStyle name="20% - Accent5 5_Budget" xfId="778"/>
    <cellStyle name="20% - Accent5 6" xfId="779"/>
    <cellStyle name="20% - Accent5 6 2" xfId="780"/>
    <cellStyle name="20% - Accent5 6_Budget" xfId="781"/>
    <cellStyle name="20% - Accent5 7" xfId="782"/>
    <cellStyle name="20% - Accent5 8" xfId="783"/>
    <cellStyle name="20% - Accent5 9" xfId="784"/>
    <cellStyle name="20% - Accent6 10" xfId="785"/>
    <cellStyle name="20% - Accent6 11" xfId="786"/>
    <cellStyle name="20% - Accent6 12" xfId="787"/>
    <cellStyle name="20% - Accent6 13" xfId="788"/>
    <cellStyle name="20% - Accent6 14" xfId="789"/>
    <cellStyle name="20% - Accent6 15" xfId="790"/>
    <cellStyle name="20% - Accent6 16" xfId="791"/>
    <cellStyle name="20% - Accent6 17" xfId="792"/>
    <cellStyle name="20% - Accent6 18" xfId="793"/>
    <cellStyle name="20% - Accent6 19" xfId="794"/>
    <cellStyle name="20% - Accent6 2" xfId="795"/>
    <cellStyle name="20% - Accent6 2 2" xfId="796"/>
    <cellStyle name="20% - Accent6 2 2 2" xfId="797"/>
    <cellStyle name="20% - Accent6 2 2_Budget" xfId="798"/>
    <cellStyle name="20% - Accent6 2 3" xfId="799"/>
    <cellStyle name="20% - Accent6 2 3 2" xfId="800"/>
    <cellStyle name="20% - Accent6 2 3_Budget" xfId="801"/>
    <cellStyle name="20% - Accent6 2 4" xfId="802"/>
    <cellStyle name="20% - Accent6 2 5" xfId="803"/>
    <cellStyle name="20% - Accent6 2_AR Analysis" xfId="804"/>
    <cellStyle name="20% - Accent6 20" xfId="805"/>
    <cellStyle name="20% - Accent6 21" xfId="806"/>
    <cellStyle name="20% - Accent6 22" xfId="807"/>
    <cellStyle name="20% - Accent6 23" xfId="808"/>
    <cellStyle name="20% - Accent6 24" xfId="809"/>
    <cellStyle name="20% - Accent6 25" xfId="810"/>
    <cellStyle name="20% - Accent6 26" xfId="811"/>
    <cellStyle name="20% - Accent6 3" xfId="812"/>
    <cellStyle name="20% - Accent6 3 2" xfId="813"/>
    <cellStyle name="20% - Accent6 3_Budget" xfId="814"/>
    <cellStyle name="20% - Accent6 4" xfId="815"/>
    <cellStyle name="20% - Accent6 4 2" xfId="816"/>
    <cellStyle name="20% - Accent6 4_Budget" xfId="817"/>
    <cellStyle name="20% - Accent6 5" xfId="818"/>
    <cellStyle name="20% - Accent6 5 2" xfId="819"/>
    <cellStyle name="20% - Accent6 5_Budget" xfId="820"/>
    <cellStyle name="20% - Accent6 6" xfId="821"/>
    <cellStyle name="20% - Accent6 6 2" xfId="822"/>
    <cellStyle name="20% - Accent6 6_Budget" xfId="823"/>
    <cellStyle name="20% - Accent6 7" xfId="824"/>
    <cellStyle name="20% - Accent6 8" xfId="825"/>
    <cellStyle name="20% - Accent6 9" xfId="826"/>
    <cellStyle name="20% - Ênfase1" xfId="827"/>
    <cellStyle name="20% - Ênfase1 10" xfId="828"/>
    <cellStyle name="20% - Ênfase1 10 2" xfId="829"/>
    <cellStyle name="20% - Ênfase1 10_AR Analysis" xfId="830"/>
    <cellStyle name="20% - Ênfase1 11" xfId="831"/>
    <cellStyle name="20% - Ênfase1 12" xfId="832"/>
    <cellStyle name="20% - Ênfase1 13" xfId="833"/>
    <cellStyle name="20% - Ênfase1 14" xfId="834"/>
    <cellStyle name="20% - Ênfase1 15" xfId="835"/>
    <cellStyle name="20% - Ênfase1 16" xfId="836"/>
    <cellStyle name="20% - Ênfase1 17" xfId="837"/>
    <cellStyle name="20% - Ênfase1 18" xfId="838"/>
    <cellStyle name="20% - Ênfase1 2" xfId="839"/>
    <cellStyle name="20% - Ênfase1 2 2" xfId="840"/>
    <cellStyle name="20% - Ênfase1 2_AR Analysis" xfId="841"/>
    <cellStyle name="20% - Ênfase1 3" xfId="842"/>
    <cellStyle name="20% - Ênfase1 3 2" xfId="843"/>
    <cellStyle name="20% - Ênfase1 3_AR Analysis" xfId="844"/>
    <cellStyle name="20% - Ênfase1 4" xfId="845"/>
    <cellStyle name="20% - Ênfase1 4 2" xfId="846"/>
    <cellStyle name="20% - Ênfase1 4_AR Analysis" xfId="847"/>
    <cellStyle name="20% - Ênfase1 5" xfId="848"/>
    <cellStyle name="20% - Ênfase1 5 2" xfId="849"/>
    <cellStyle name="20% - Ênfase1 5_AR Analysis" xfId="850"/>
    <cellStyle name="20% - Ênfase1 6" xfId="851"/>
    <cellStyle name="20% - Ênfase1 6 2" xfId="852"/>
    <cellStyle name="20% - Ênfase1 6_AR Analysis" xfId="853"/>
    <cellStyle name="20% - Ênfase1 7" xfId="854"/>
    <cellStyle name="20% - Ênfase1 7 2" xfId="855"/>
    <cellStyle name="20% - Ênfase1 7_AR Analysis" xfId="856"/>
    <cellStyle name="20% - Ênfase1 8" xfId="857"/>
    <cellStyle name="20% - Ênfase1 8 2" xfId="858"/>
    <cellStyle name="20% - Ênfase1 8_AR Analysis" xfId="859"/>
    <cellStyle name="20% - Ênfase1 9" xfId="860"/>
    <cellStyle name="20% - Ênfase1 9 2" xfId="861"/>
    <cellStyle name="20% - Ênfase1 9_AR Analysis" xfId="862"/>
    <cellStyle name="20% - Ênfase2" xfId="863"/>
    <cellStyle name="20% - Ênfase2 10" xfId="864"/>
    <cellStyle name="20% - Ênfase2 10 2" xfId="865"/>
    <cellStyle name="20% - Ênfase2 10_AR Analysis" xfId="866"/>
    <cellStyle name="20% - Ênfase2 11" xfId="867"/>
    <cellStyle name="20% - Ênfase2 12" xfId="868"/>
    <cellStyle name="20% - Ênfase2 13" xfId="869"/>
    <cellStyle name="20% - Ênfase2 14" xfId="870"/>
    <cellStyle name="20% - Ênfase2 15" xfId="871"/>
    <cellStyle name="20% - Ênfase2 16" xfId="872"/>
    <cellStyle name="20% - Ênfase2 17" xfId="873"/>
    <cellStyle name="20% - Ênfase2 18" xfId="874"/>
    <cellStyle name="20% - Ênfase2 2" xfId="875"/>
    <cellStyle name="20% - Ênfase2 2 2" xfId="876"/>
    <cellStyle name="20% - Ênfase2 2_AR Analysis" xfId="877"/>
    <cellStyle name="20% - Ênfase2 3" xfId="878"/>
    <cellStyle name="20% - Ênfase2 3 2" xfId="879"/>
    <cellStyle name="20% - Ênfase2 3_AR Analysis" xfId="880"/>
    <cellStyle name="20% - Ênfase2 4" xfId="881"/>
    <cellStyle name="20% - Ênfase2 4 2" xfId="882"/>
    <cellStyle name="20% - Ênfase2 4_AR Analysis" xfId="883"/>
    <cellStyle name="20% - Ênfase2 5" xfId="884"/>
    <cellStyle name="20% - Ênfase2 5 2" xfId="885"/>
    <cellStyle name="20% - Ênfase2 5_AR Analysis" xfId="886"/>
    <cellStyle name="20% - Ênfase2 6" xfId="887"/>
    <cellStyle name="20% - Ênfase2 6 2" xfId="888"/>
    <cellStyle name="20% - Ênfase2 6_AR Analysis" xfId="889"/>
    <cellStyle name="20% - Ênfase2 7" xfId="890"/>
    <cellStyle name="20% - Ênfase2 7 2" xfId="891"/>
    <cellStyle name="20% - Ênfase2 7_AR Analysis" xfId="892"/>
    <cellStyle name="20% - Ênfase2 8" xfId="893"/>
    <cellStyle name="20% - Ênfase2 8 2" xfId="894"/>
    <cellStyle name="20% - Ênfase2 8_AR Analysis" xfId="895"/>
    <cellStyle name="20% - Ênfase2 9" xfId="896"/>
    <cellStyle name="20% - Ênfase2 9 2" xfId="897"/>
    <cellStyle name="20% - Ênfase2 9_AR Analysis" xfId="898"/>
    <cellStyle name="20% - Ênfase3" xfId="899"/>
    <cellStyle name="20% - Ênfase3 10" xfId="900"/>
    <cellStyle name="20% - Ênfase3 10 2" xfId="901"/>
    <cellStyle name="20% - Ênfase3 10_AR Analysis" xfId="902"/>
    <cellStyle name="20% - Ênfase3 11" xfId="903"/>
    <cellStyle name="20% - Ênfase3 12" xfId="904"/>
    <cellStyle name="20% - Ênfase3 13" xfId="905"/>
    <cellStyle name="20% - Ênfase3 14" xfId="906"/>
    <cellStyle name="20% - Ênfase3 15" xfId="907"/>
    <cellStyle name="20% - Ênfase3 16" xfId="908"/>
    <cellStyle name="20% - Ênfase3 17" xfId="909"/>
    <cellStyle name="20% - Ênfase3 18" xfId="910"/>
    <cellStyle name="20% - Ênfase3 2" xfId="911"/>
    <cellStyle name="20% - Ênfase3 2 2" xfId="912"/>
    <cellStyle name="20% - Ênfase3 2_AR Analysis" xfId="913"/>
    <cellStyle name="20% - Ênfase3 3" xfId="914"/>
    <cellStyle name="20% - Ênfase3 3 2" xfId="915"/>
    <cellStyle name="20% - Ênfase3 3_AR Analysis" xfId="916"/>
    <cellStyle name="20% - Ênfase3 4" xfId="917"/>
    <cellStyle name="20% - Ênfase3 4 2" xfId="918"/>
    <cellStyle name="20% - Ênfase3 4_AR Analysis" xfId="919"/>
    <cellStyle name="20% - Ênfase3 5" xfId="920"/>
    <cellStyle name="20% - Ênfase3 5 2" xfId="921"/>
    <cellStyle name="20% - Ênfase3 5_AR Analysis" xfId="922"/>
    <cellStyle name="20% - Ênfase3 6" xfId="923"/>
    <cellStyle name="20% - Ênfase3 6 2" xfId="924"/>
    <cellStyle name="20% - Ênfase3 6_AR Analysis" xfId="925"/>
    <cellStyle name="20% - Ênfase3 7" xfId="926"/>
    <cellStyle name="20% - Ênfase3 7 2" xfId="927"/>
    <cellStyle name="20% - Ênfase3 7_AR Analysis" xfId="928"/>
    <cellStyle name="20% - Ênfase3 8" xfId="929"/>
    <cellStyle name="20% - Ênfase3 8 2" xfId="930"/>
    <cellStyle name="20% - Ênfase3 8_AR Analysis" xfId="931"/>
    <cellStyle name="20% - Ênfase3 9" xfId="932"/>
    <cellStyle name="20% - Ênfase3 9 2" xfId="933"/>
    <cellStyle name="20% - Ênfase3 9_AR Analysis" xfId="934"/>
    <cellStyle name="20% - Ênfase4" xfId="935"/>
    <cellStyle name="20% - Ênfase4 10" xfId="936"/>
    <cellStyle name="20% - Ênfase4 10 2" xfId="937"/>
    <cellStyle name="20% - Ênfase4 10_AR Analysis" xfId="938"/>
    <cellStyle name="20% - Ênfase4 11" xfId="939"/>
    <cellStyle name="20% - Ênfase4 12" xfId="940"/>
    <cellStyle name="20% - Ênfase4 13" xfId="941"/>
    <cellStyle name="20% - Ênfase4 14" xfId="942"/>
    <cellStyle name="20% - Ênfase4 15" xfId="943"/>
    <cellStyle name="20% - Ênfase4 16" xfId="944"/>
    <cellStyle name="20% - Ênfase4 17" xfId="945"/>
    <cellStyle name="20% - Ênfase4 18" xfId="946"/>
    <cellStyle name="20% - Ênfase4 2" xfId="947"/>
    <cellStyle name="20% - Ênfase4 2 2" xfId="948"/>
    <cellStyle name="20% - Ênfase4 2_AR Analysis" xfId="949"/>
    <cellStyle name="20% - Ênfase4 3" xfId="950"/>
    <cellStyle name="20% - Ênfase4 3 2" xfId="951"/>
    <cellStyle name="20% - Ênfase4 3_AR Analysis" xfId="952"/>
    <cellStyle name="20% - Ênfase4 4" xfId="953"/>
    <cellStyle name="20% - Ênfase4 4 2" xfId="954"/>
    <cellStyle name="20% - Ênfase4 4_AR Analysis" xfId="955"/>
    <cellStyle name="20% - Ênfase4 5" xfId="956"/>
    <cellStyle name="20% - Ênfase4 5 2" xfId="957"/>
    <cellStyle name="20% - Ênfase4 5_AR Analysis" xfId="958"/>
    <cellStyle name="20% - Ênfase4 6" xfId="959"/>
    <cellStyle name="20% - Ênfase4 6 2" xfId="960"/>
    <cellStyle name="20% - Ênfase4 6_AR Analysis" xfId="961"/>
    <cellStyle name="20% - Ênfase4 7" xfId="962"/>
    <cellStyle name="20% - Ênfase4 7 2" xfId="963"/>
    <cellStyle name="20% - Ênfase4 7_AR Analysis" xfId="964"/>
    <cellStyle name="20% - Ênfase4 8" xfId="965"/>
    <cellStyle name="20% - Ênfase4 8 2" xfId="966"/>
    <cellStyle name="20% - Ênfase4 8_AR Analysis" xfId="967"/>
    <cellStyle name="20% - Ênfase4 9" xfId="968"/>
    <cellStyle name="20% - Ênfase4 9 2" xfId="969"/>
    <cellStyle name="20% - Ênfase4 9_AR Analysis" xfId="970"/>
    <cellStyle name="20% - Ênfase5" xfId="971"/>
    <cellStyle name="20% - Ênfase5 10" xfId="972"/>
    <cellStyle name="20% - Ênfase5 10 2" xfId="973"/>
    <cellStyle name="20% - Ênfase5 10_AR Analysis" xfId="974"/>
    <cellStyle name="20% - Ênfase5 11" xfId="975"/>
    <cellStyle name="20% - Ênfase5 12" xfId="976"/>
    <cellStyle name="20% - Ênfase5 13" xfId="977"/>
    <cellStyle name="20% - Ênfase5 14" xfId="978"/>
    <cellStyle name="20% - Ênfase5 15" xfId="979"/>
    <cellStyle name="20% - Ênfase5 16" xfId="980"/>
    <cellStyle name="20% - Ênfase5 17" xfId="981"/>
    <cellStyle name="20% - Ênfase5 18" xfId="982"/>
    <cellStyle name="20% - Ênfase5 2" xfId="983"/>
    <cellStyle name="20% - Ênfase5 2 2" xfId="984"/>
    <cellStyle name="20% - Ênfase5 2_AR Analysis" xfId="985"/>
    <cellStyle name="20% - Ênfase5 3" xfId="986"/>
    <cellStyle name="20% - Ênfase5 3 2" xfId="987"/>
    <cellStyle name="20% - Ênfase5 3_AR Analysis" xfId="988"/>
    <cellStyle name="20% - Ênfase5 4" xfId="989"/>
    <cellStyle name="20% - Ênfase5 4 2" xfId="990"/>
    <cellStyle name="20% - Ênfase5 4_AR Analysis" xfId="991"/>
    <cellStyle name="20% - Ênfase5 5" xfId="992"/>
    <cellStyle name="20% - Ênfase5 5 2" xfId="993"/>
    <cellStyle name="20% - Ênfase5 5_AR Analysis" xfId="994"/>
    <cellStyle name="20% - Ênfase5 6" xfId="995"/>
    <cellStyle name="20% - Ênfase5 6 2" xfId="996"/>
    <cellStyle name="20% - Ênfase5 6_AR Analysis" xfId="997"/>
    <cellStyle name="20% - Ênfase5 7" xfId="998"/>
    <cellStyle name="20% - Ênfase5 7 2" xfId="999"/>
    <cellStyle name="20% - Ênfase5 7_AR Analysis" xfId="1000"/>
    <cellStyle name="20% - Ênfase5 8" xfId="1001"/>
    <cellStyle name="20% - Ênfase5 8 2" xfId="1002"/>
    <cellStyle name="20% - Ênfase5 8_AR Analysis" xfId="1003"/>
    <cellStyle name="20% - Ênfase5 9" xfId="1004"/>
    <cellStyle name="20% - Ênfase5 9 2" xfId="1005"/>
    <cellStyle name="20% - Ênfase5 9_AR Analysis" xfId="1006"/>
    <cellStyle name="20% - Ênfase6" xfId="1007"/>
    <cellStyle name="20% - Ênfase6 10" xfId="1008"/>
    <cellStyle name="20% - Ênfase6 10 2" xfId="1009"/>
    <cellStyle name="20% - Ênfase6 10_AR Analysis" xfId="1010"/>
    <cellStyle name="20% - Ênfase6 11" xfId="1011"/>
    <cellStyle name="20% - Ênfase6 12" xfId="1012"/>
    <cellStyle name="20% - Ênfase6 13" xfId="1013"/>
    <cellStyle name="20% - Ênfase6 14" xfId="1014"/>
    <cellStyle name="20% - Ênfase6 15" xfId="1015"/>
    <cellStyle name="20% - Ênfase6 16" xfId="1016"/>
    <cellStyle name="20% - Ênfase6 17" xfId="1017"/>
    <cellStyle name="20% - Ênfase6 18" xfId="1018"/>
    <cellStyle name="20% - Ênfase6 2" xfId="1019"/>
    <cellStyle name="20% - Ênfase6 2 2" xfId="1020"/>
    <cellStyle name="20% - Ênfase6 2_AR Analysis" xfId="1021"/>
    <cellStyle name="20% - Ênfase6 3" xfId="1022"/>
    <cellStyle name="20% - Ênfase6 3 2" xfId="1023"/>
    <cellStyle name="20% - Ênfase6 3_AR Analysis" xfId="1024"/>
    <cellStyle name="20% - Ênfase6 4" xfId="1025"/>
    <cellStyle name="20% - Ênfase6 4 2" xfId="1026"/>
    <cellStyle name="20% - Ênfase6 4_AR Analysis" xfId="1027"/>
    <cellStyle name="20% - Ênfase6 5" xfId="1028"/>
    <cellStyle name="20% - Ênfase6 5 2" xfId="1029"/>
    <cellStyle name="20% - Ênfase6 5_AR Analysis" xfId="1030"/>
    <cellStyle name="20% - Ênfase6 6" xfId="1031"/>
    <cellStyle name="20% - Ênfase6 6 2" xfId="1032"/>
    <cellStyle name="20% - Ênfase6 6_AR Analysis" xfId="1033"/>
    <cellStyle name="20% - Ênfase6 7" xfId="1034"/>
    <cellStyle name="20% - Ênfase6 7 2" xfId="1035"/>
    <cellStyle name="20% - Ênfase6 7_AR Analysis" xfId="1036"/>
    <cellStyle name="20% - Ênfase6 8" xfId="1037"/>
    <cellStyle name="20% - Ênfase6 8 2" xfId="1038"/>
    <cellStyle name="20% - Ênfase6 8_AR Analysis" xfId="1039"/>
    <cellStyle name="20% - Ênfase6 9" xfId="1040"/>
    <cellStyle name="20% - Ênfase6 9 2" xfId="1041"/>
    <cellStyle name="20% - Ênfase6 9_AR Analysis" xfId="1042"/>
    <cellStyle name="20% - Énfasis1" xfId="1043"/>
    <cellStyle name="20% - Énfasis2" xfId="1044"/>
    <cellStyle name="20% - Énfasis3" xfId="1045"/>
    <cellStyle name="20% - Énfasis4" xfId="1046"/>
    <cellStyle name="20% - Énfasis5" xfId="1047"/>
    <cellStyle name="20% - Énfasis6" xfId="1048"/>
    <cellStyle name="24" xfId="1049"/>
    <cellStyle name="24 F" xfId="1050"/>
    <cellStyle name="24 FK" xfId="1051"/>
    <cellStyle name="24 FU" xfId="1052"/>
    <cellStyle name="2DecimalPercent" xfId="1053"/>
    <cellStyle name="2Decimals" xfId="1054"/>
    <cellStyle name="2dp" xfId="1055"/>
    <cellStyle name="2x" xfId="1056"/>
    <cellStyle name="2x 2" xfId="1057"/>
    <cellStyle name="3" xfId="1058"/>
    <cellStyle name="3 2" xfId="1059"/>
    <cellStyle name="3 3" xfId="1060"/>
    <cellStyle name="³£¹æ_1Q99finance_Backup2000" xfId="1061"/>
    <cellStyle name="³¬¼¶Á´½Ó" xfId="1062"/>
    <cellStyle name="3dp" xfId="1063"/>
    <cellStyle name="3f1?assumption(tj)t" xfId="1064"/>
    <cellStyle name="3f1?p&amp;l(tj)i" xfId="1065"/>
    <cellStyle name="³f¹ô_pldt" xfId="1066"/>
    <cellStyle name="40% - Accent1 10" xfId="1067"/>
    <cellStyle name="40% - Accent1 11" xfId="1068"/>
    <cellStyle name="40% - Accent1 12" xfId="1069"/>
    <cellStyle name="40% - Accent1 13" xfId="1070"/>
    <cellStyle name="40% - Accent1 14" xfId="1071"/>
    <cellStyle name="40% - Accent1 15" xfId="1072"/>
    <cellStyle name="40% - Accent1 16" xfId="1073"/>
    <cellStyle name="40% - Accent1 17" xfId="1074"/>
    <cellStyle name="40% - Accent1 18" xfId="1075"/>
    <cellStyle name="40% - Accent1 19" xfId="1076"/>
    <cellStyle name="40% - Accent1 2" xfId="1077"/>
    <cellStyle name="40% - Accent1 2 2" xfId="1078"/>
    <cellStyle name="40% - Accent1 2 2 2" xfId="1079"/>
    <cellStyle name="40% - Accent1 2 2_Budget" xfId="1080"/>
    <cellStyle name="40% - Accent1 2 3" xfId="1081"/>
    <cellStyle name="40% - Accent1 2 3 2" xfId="1082"/>
    <cellStyle name="40% - Accent1 2 3_Budget" xfId="1083"/>
    <cellStyle name="40% - Accent1 2 4" xfId="1084"/>
    <cellStyle name="40% - Accent1 2 5" xfId="1085"/>
    <cellStyle name="40% - Accent1 2_AR Analysis" xfId="1086"/>
    <cellStyle name="40% - Accent1 20" xfId="1087"/>
    <cellStyle name="40% - Accent1 21" xfId="1088"/>
    <cellStyle name="40% - Accent1 22" xfId="1089"/>
    <cellStyle name="40% - Accent1 23" xfId="1090"/>
    <cellStyle name="40% - Accent1 24" xfId="1091"/>
    <cellStyle name="40% - Accent1 25" xfId="1092"/>
    <cellStyle name="40% - Accent1 26" xfId="1093"/>
    <cellStyle name="40% - Accent1 3" xfId="1094"/>
    <cellStyle name="40% - Accent1 3 2" xfId="1095"/>
    <cellStyle name="40% - Accent1 3_Budget" xfId="1096"/>
    <cellStyle name="40% - Accent1 4" xfId="1097"/>
    <cellStyle name="40% - Accent1 4 2" xfId="1098"/>
    <cellStyle name="40% - Accent1 4_Budget" xfId="1099"/>
    <cellStyle name="40% - Accent1 5" xfId="1100"/>
    <cellStyle name="40% - Accent1 5 2" xfId="1101"/>
    <cellStyle name="40% - Accent1 5_Budget" xfId="1102"/>
    <cellStyle name="40% - Accent1 6" xfId="1103"/>
    <cellStyle name="40% - Accent1 6 2" xfId="1104"/>
    <cellStyle name="40% - Accent1 6_Budget" xfId="1105"/>
    <cellStyle name="40% - Accent1 7" xfId="1106"/>
    <cellStyle name="40% - Accent1 8" xfId="1107"/>
    <cellStyle name="40% - Accent1 9" xfId="1108"/>
    <cellStyle name="40% - Accent2 10" xfId="1109"/>
    <cellStyle name="40% - Accent2 11" xfId="1110"/>
    <cellStyle name="40% - Accent2 12" xfId="1111"/>
    <cellStyle name="40% - Accent2 13" xfId="1112"/>
    <cellStyle name="40% - Accent2 14" xfId="1113"/>
    <cellStyle name="40% - Accent2 15" xfId="1114"/>
    <cellStyle name="40% - Accent2 16" xfId="1115"/>
    <cellStyle name="40% - Accent2 17" xfId="1116"/>
    <cellStyle name="40% - Accent2 18" xfId="1117"/>
    <cellStyle name="40% - Accent2 19" xfId="1118"/>
    <cellStyle name="40% - Accent2 2" xfId="1119"/>
    <cellStyle name="40% - Accent2 2 2" xfId="1120"/>
    <cellStyle name="40% - Accent2 2 2 2" xfId="1121"/>
    <cellStyle name="40% - Accent2 2 2_Budget" xfId="1122"/>
    <cellStyle name="40% - Accent2 2 3" xfId="1123"/>
    <cellStyle name="40% - Accent2 2 3 2" xfId="1124"/>
    <cellStyle name="40% - Accent2 2 3_Budget" xfId="1125"/>
    <cellStyle name="40% - Accent2 2 4" xfId="1126"/>
    <cellStyle name="40% - Accent2 2 5" xfId="1127"/>
    <cellStyle name="40% - Accent2 2_AR Analysis" xfId="1128"/>
    <cellStyle name="40% - Accent2 20" xfId="1129"/>
    <cellStyle name="40% - Accent2 21" xfId="1130"/>
    <cellStyle name="40% - Accent2 22" xfId="1131"/>
    <cellStyle name="40% - Accent2 23" xfId="1132"/>
    <cellStyle name="40% - Accent2 24" xfId="1133"/>
    <cellStyle name="40% - Accent2 25" xfId="1134"/>
    <cellStyle name="40% - Accent2 26" xfId="1135"/>
    <cellStyle name="40% - Accent2 3" xfId="1136"/>
    <cellStyle name="40% - Accent2 3 2" xfId="1137"/>
    <cellStyle name="40% - Accent2 3_Budget" xfId="1138"/>
    <cellStyle name="40% - Accent2 4" xfId="1139"/>
    <cellStyle name="40% - Accent2 4 2" xfId="1140"/>
    <cellStyle name="40% - Accent2 4_Budget" xfId="1141"/>
    <cellStyle name="40% - Accent2 5" xfId="1142"/>
    <cellStyle name="40% - Accent2 5 2" xfId="1143"/>
    <cellStyle name="40% - Accent2 5_Budget" xfId="1144"/>
    <cellStyle name="40% - Accent2 6" xfId="1145"/>
    <cellStyle name="40% - Accent2 6 2" xfId="1146"/>
    <cellStyle name="40% - Accent2 6_Budget" xfId="1147"/>
    <cellStyle name="40% - Accent2 7" xfId="1148"/>
    <cellStyle name="40% - Accent2 8" xfId="1149"/>
    <cellStyle name="40% - Accent2 9" xfId="1150"/>
    <cellStyle name="40% - Accent3 10" xfId="1151"/>
    <cellStyle name="40% - Accent3 11" xfId="1152"/>
    <cellStyle name="40% - Accent3 12" xfId="1153"/>
    <cellStyle name="40% - Accent3 13" xfId="1154"/>
    <cellStyle name="40% - Accent3 14" xfId="1155"/>
    <cellStyle name="40% - Accent3 15" xfId="1156"/>
    <cellStyle name="40% - Accent3 16" xfId="1157"/>
    <cellStyle name="40% - Accent3 17" xfId="1158"/>
    <cellStyle name="40% - Accent3 18" xfId="1159"/>
    <cellStyle name="40% - Accent3 19" xfId="1160"/>
    <cellStyle name="40% - Accent3 2" xfId="1161"/>
    <cellStyle name="40% - Accent3 2 2" xfId="1162"/>
    <cellStyle name="40% - Accent3 2 2 2" xfId="1163"/>
    <cellStyle name="40% - Accent3 2 2_Budget" xfId="1164"/>
    <cellStyle name="40% - Accent3 2 3" xfId="1165"/>
    <cellStyle name="40% - Accent3 2 3 2" xfId="1166"/>
    <cellStyle name="40% - Accent3 2 3_Budget" xfId="1167"/>
    <cellStyle name="40% - Accent3 2 4" xfId="1168"/>
    <cellStyle name="40% - Accent3 2 5" xfId="1169"/>
    <cellStyle name="40% - Accent3 2_AR Analysis" xfId="1170"/>
    <cellStyle name="40% - Accent3 20" xfId="1171"/>
    <cellStyle name="40% - Accent3 21" xfId="1172"/>
    <cellStyle name="40% - Accent3 22" xfId="1173"/>
    <cellStyle name="40% - Accent3 23" xfId="1174"/>
    <cellStyle name="40% - Accent3 24" xfId="1175"/>
    <cellStyle name="40% - Accent3 25" xfId="1176"/>
    <cellStyle name="40% - Accent3 26" xfId="1177"/>
    <cellStyle name="40% - Accent3 3" xfId="1178"/>
    <cellStyle name="40% - Accent3 3 2" xfId="1179"/>
    <cellStyle name="40% - Accent3 3_Budget" xfId="1180"/>
    <cellStyle name="40% - Accent3 4" xfId="1181"/>
    <cellStyle name="40% - Accent3 4 2" xfId="1182"/>
    <cellStyle name="40% - Accent3 4_Budget" xfId="1183"/>
    <cellStyle name="40% - Accent3 5" xfId="1184"/>
    <cellStyle name="40% - Accent3 5 2" xfId="1185"/>
    <cellStyle name="40% - Accent3 5_Budget" xfId="1186"/>
    <cellStyle name="40% - Accent3 6" xfId="1187"/>
    <cellStyle name="40% - Accent3 6 2" xfId="1188"/>
    <cellStyle name="40% - Accent3 6_Budget" xfId="1189"/>
    <cellStyle name="40% - Accent3 7" xfId="1190"/>
    <cellStyle name="40% - Accent3 8" xfId="1191"/>
    <cellStyle name="40% - Accent3 9" xfId="1192"/>
    <cellStyle name="40% - Accent4 10" xfId="1193"/>
    <cellStyle name="40% - Accent4 11" xfId="1194"/>
    <cellStyle name="40% - Accent4 12" xfId="1195"/>
    <cellStyle name="40% - Accent4 13" xfId="1196"/>
    <cellStyle name="40% - Accent4 14" xfId="1197"/>
    <cellStyle name="40% - Accent4 15" xfId="1198"/>
    <cellStyle name="40% - Accent4 16" xfId="1199"/>
    <cellStyle name="40% - Accent4 17" xfId="1200"/>
    <cellStyle name="40% - Accent4 18" xfId="1201"/>
    <cellStyle name="40% - Accent4 19" xfId="1202"/>
    <cellStyle name="40% - Accent4 2" xfId="1203"/>
    <cellStyle name="40% - Accent4 2 2" xfId="1204"/>
    <cellStyle name="40% - Accent4 2 2 2" xfId="1205"/>
    <cellStyle name="40% - Accent4 2 2_Budget" xfId="1206"/>
    <cellStyle name="40% - Accent4 2 3" xfId="1207"/>
    <cellStyle name="40% - Accent4 2 3 2" xfId="1208"/>
    <cellStyle name="40% - Accent4 2 3_Budget" xfId="1209"/>
    <cellStyle name="40% - Accent4 2 4" xfId="1210"/>
    <cellStyle name="40% - Accent4 2 5" xfId="1211"/>
    <cellStyle name="40% - Accent4 2_AR Analysis" xfId="1212"/>
    <cellStyle name="40% - Accent4 20" xfId="1213"/>
    <cellStyle name="40% - Accent4 21" xfId="1214"/>
    <cellStyle name="40% - Accent4 22" xfId="1215"/>
    <cellStyle name="40% - Accent4 23" xfId="1216"/>
    <cellStyle name="40% - Accent4 24" xfId="1217"/>
    <cellStyle name="40% - Accent4 25" xfId="1218"/>
    <cellStyle name="40% - Accent4 26" xfId="1219"/>
    <cellStyle name="40% - Accent4 3" xfId="1220"/>
    <cellStyle name="40% - Accent4 3 2" xfId="1221"/>
    <cellStyle name="40% - Accent4 3_Budget" xfId="1222"/>
    <cellStyle name="40% - Accent4 4" xfId="1223"/>
    <cellStyle name="40% - Accent4 4 2" xfId="1224"/>
    <cellStyle name="40% - Accent4 4_Budget" xfId="1225"/>
    <cellStyle name="40% - Accent4 5" xfId="1226"/>
    <cellStyle name="40% - Accent4 5 2" xfId="1227"/>
    <cellStyle name="40% - Accent4 5_Budget" xfId="1228"/>
    <cellStyle name="40% - Accent4 6" xfId="1229"/>
    <cellStyle name="40% - Accent4 6 2" xfId="1230"/>
    <cellStyle name="40% - Accent4 6_Budget" xfId="1231"/>
    <cellStyle name="40% - Accent4 7" xfId="1232"/>
    <cellStyle name="40% - Accent4 8" xfId="1233"/>
    <cellStyle name="40% - Accent4 9" xfId="1234"/>
    <cellStyle name="40% - Accent5 10" xfId="1235"/>
    <cellStyle name="40% - Accent5 11" xfId="1236"/>
    <cellStyle name="40% - Accent5 12" xfId="1237"/>
    <cellStyle name="40% - Accent5 13" xfId="1238"/>
    <cellStyle name="40% - Accent5 14" xfId="1239"/>
    <cellStyle name="40% - Accent5 15" xfId="1240"/>
    <cellStyle name="40% - Accent5 16" xfId="1241"/>
    <cellStyle name="40% - Accent5 17" xfId="1242"/>
    <cellStyle name="40% - Accent5 18" xfId="1243"/>
    <cellStyle name="40% - Accent5 19" xfId="1244"/>
    <cellStyle name="40% - Accent5 2" xfId="1245"/>
    <cellStyle name="40% - Accent5 2 2" xfId="1246"/>
    <cellStyle name="40% - Accent5 2 2 2" xfId="1247"/>
    <cellStyle name="40% - Accent5 2 2_Budget" xfId="1248"/>
    <cellStyle name="40% - Accent5 2 3" xfId="1249"/>
    <cellStyle name="40% - Accent5 2 3 2" xfId="1250"/>
    <cellStyle name="40% - Accent5 2 3_Budget" xfId="1251"/>
    <cellStyle name="40% - Accent5 2 4" xfId="1252"/>
    <cellStyle name="40% - Accent5 2 5" xfId="1253"/>
    <cellStyle name="40% - Accent5 2_AR Analysis" xfId="1254"/>
    <cellStyle name="40% - Accent5 20" xfId="1255"/>
    <cellStyle name="40% - Accent5 21" xfId="1256"/>
    <cellStyle name="40% - Accent5 22" xfId="1257"/>
    <cellStyle name="40% - Accent5 23" xfId="1258"/>
    <cellStyle name="40% - Accent5 24" xfId="1259"/>
    <cellStyle name="40% - Accent5 25" xfId="1260"/>
    <cellStyle name="40% - Accent5 26" xfId="1261"/>
    <cellStyle name="40% - Accent5 3" xfId="1262"/>
    <cellStyle name="40% - Accent5 3 2" xfId="1263"/>
    <cellStyle name="40% - Accent5 3_Budget" xfId="1264"/>
    <cellStyle name="40% - Accent5 4" xfId="1265"/>
    <cellStyle name="40% - Accent5 4 2" xfId="1266"/>
    <cellStyle name="40% - Accent5 4_Budget" xfId="1267"/>
    <cellStyle name="40% - Accent5 5" xfId="1268"/>
    <cellStyle name="40% - Accent5 5 2" xfId="1269"/>
    <cellStyle name="40% - Accent5 5_Budget" xfId="1270"/>
    <cellStyle name="40% - Accent5 6" xfId="1271"/>
    <cellStyle name="40% - Accent5 6 2" xfId="1272"/>
    <cellStyle name="40% - Accent5 6_Budget" xfId="1273"/>
    <cellStyle name="40% - Accent5 7" xfId="1274"/>
    <cellStyle name="40% - Accent5 8" xfId="1275"/>
    <cellStyle name="40% - Accent5 9" xfId="1276"/>
    <cellStyle name="40% - Accent6 10" xfId="1277"/>
    <cellStyle name="40% - Accent6 11" xfId="1278"/>
    <cellStyle name="40% - Accent6 12" xfId="1279"/>
    <cellStyle name="40% - Accent6 13" xfId="1280"/>
    <cellStyle name="40% - Accent6 14" xfId="1281"/>
    <cellStyle name="40% - Accent6 15" xfId="1282"/>
    <cellStyle name="40% - Accent6 16" xfId="1283"/>
    <cellStyle name="40% - Accent6 17" xfId="1284"/>
    <cellStyle name="40% - Accent6 18" xfId="1285"/>
    <cellStyle name="40% - Accent6 19" xfId="1286"/>
    <cellStyle name="40% - Accent6 2" xfId="1287"/>
    <cellStyle name="40% - Accent6 2 2" xfId="1288"/>
    <cellStyle name="40% - Accent6 2 2 2" xfId="1289"/>
    <cellStyle name="40% - Accent6 2 2_Budget" xfId="1290"/>
    <cellStyle name="40% - Accent6 2 3" xfId="1291"/>
    <cellStyle name="40% - Accent6 2 3 2" xfId="1292"/>
    <cellStyle name="40% - Accent6 2 3_Budget" xfId="1293"/>
    <cellStyle name="40% - Accent6 2 4" xfId="1294"/>
    <cellStyle name="40% - Accent6 2 5" xfId="1295"/>
    <cellStyle name="40% - Accent6 2_AR Analysis" xfId="1296"/>
    <cellStyle name="40% - Accent6 20" xfId="1297"/>
    <cellStyle name="40% - Accent6 21" xfId="1298"/>
    <cellStyle name="40% - Accent6 22" xfId="1299"/>
    <cellStyle name="40% - Accent6 23" xfId="1300"/>
    <cellStyle name="40% - Accent6 24" xfId="1301"/>
    <cellStyle name="40% - Accent6 25" xfId="1302"/>
    <cellStyle name="40% - Accent6 26" xfId="1303"/>
    <cellStyle name="40% - Accent6 3" xfId="1304"/>
    <cellStyle name="40% - Accent6 3 2" xfId="1305"/>
    <cellStyle name="40% - Accent6 3_Budget" xfId="1306"/>
    <cellStyle name="40% - Accent6 4" xfId="1307"/>
    <cellStyle name="40% - Accent6 4 2" xfId="1308"/>
    <cellStyle name="40% - Accent6 4_Budget" xfId="1309"/>
    <cellStyle name="40% - Accent6 5" xfId="1310"/>
    <cellStyle name="40% - Accent6 5 2" xfId="1311"/>
    <cellStyle name="40% - Accent6 5_Budget" xfId="1312"/>
    <cellStyle name="40% - Accent6 6" xfId="1313"/>
    <cellStyle name="40% - Accent6 6 2" xfId="1314"/>
    <cellStyle name="40% - Accent6 6_Budget" xfId="1315"/>
    <cellStyle name="40% - Accent6 7" xfId="1316"/>
    <cellStyle name="40% - Accent6 8" xfId="1317"/>
    <cellStyle name="40% - Accent6 9" xfId="1318"/>
    <cellStyle name="40% - Ênfase1" xfId="1319"/>
    <cellStyle name="40% - Ênfase1 10" xfId="1320"/>
    <cellStyle name="40% - Ênfase1 10 2" xfId="1321"/>
    <cellStyle name="40% - Ênfase1 10_AR Analysis" xfId="1322"/>
    <cellStyle name="40% - Ênfase1 11" xfId="1323"/>
    <cellStyle name="40% - Ênfase1 12" xfId="1324"/>
    <cellStyle name="40% - Ênfase1 13" xfId="1325"/>
    <cellStyle name="40% - Ênfase1 14" xfId="1326"/>
    <cellStyle name="40% - Ênfase1 15" xfId="1327"/>
    <cellStyle name="40% - Ênfase1 16" xfId="1328"/>
    <cellStyle name="40% - Ênfase1 17" xfId="1329"/>
    <cellStyle name="40% - Ênfase1 18" xfId="1330"/>
    <cellStyle name="40% - Ênfase1 2" xfId="1331"/>
    <cellStyle name="40% - Ênfase1 2 2" xfId="1332"/>
    <cellStyle name="40% - Ênfase1 2_AR Analysis" xfId="1333"/>
    <cellStyle name="40% - Ênfase1 3" xfId="1334"/>
    <cellStyle name="40% - Ênfase1 3 2" xfId="1335"/>
    <cellStyle name="40% - Ênfase1 3_AR Analysis" xfId="1336"/>
    <cellStyle name="40% - Ênfase1 4" xfId="1337"/>
    <cellStyle name="40% - Ênfase1 4 2" xfId="1338"/>
    <cellStyle name="40% - Ênfase1 4_AR Analysis" xfId="1339"/>
    <cellStyle name="40% - Ênfase1 5" xfId="1340"/>
    <cellStyle name="40% - Ênfase1 5 2" xfId="1341"/>
    <cellStyle name="40% - Ênfase1 5_AR Analysis" xfId="1342"/>
    <cellStyle name="40% - Ênfase1 6" xfId="1343"/>
    <cellStyle name="40% - Ênfase1 6 2" xfId="1344"/>
    <cellStyle name="40% - Ênfase1 6_AR Analysis" xfId="1345"/>
    <cellStyle name="40% - Ênfase1 7" xfId="1346"/>
    <cellStyle name="40% - Ênfase1 7 2" xfId="1347"/>
    <cellStyle name="40% - Ênfase1 7_AR Analysis" xfId="1348"/>
    <cellStyle name="40% - Ênfase1 8" xfId="1349"/>
    <cellStyle name="40% - Ênfase1 8 2" xfId="1350"/>
    <cellStyle name="40% - Ênfase1 8_AR Analysis" xfId="1351"/>
    <cellStyle name="40% - Ênfase1 9" xfId="1352"/>
    <cellStyle name="40% - Ênfase1 9 2" xfId="1353"/>
    <cellStyle name="40% - Ênfase1 9_AR Analysis" xfId="1354"/>
    <cellStyle name="40% - Ênfase2" xfId="1355"/>
    <cellStyle name="40% - Ênfase2 10" xfId="1356"/>
    <cellStyle name="40% - Ênfase2 10 2" xfId="1357"/>
    <cellStyle name="40% - Ênfase2 10_AR Analysis" xfId="1358"/>
    <cellStyle name="40% - Ênfase2 11" xfId="1359"/>
    <cellStyle name="40% - Ênfase2 12" xfId="1360"/>
    <cellStyle name="40% - Ênfase2 13" xfId="1361"/>
    <cellStyle name="40% - Ênfase2 14" xfId="1362"/>
    <cellStyle name="40% - Ênfase2 15" xfId="1363"/>
    <cellStyle name="40% - Ênfase2 16" xfId="1364"/>
    <cellStyle name="40% - Ênfase2 17" xfId="1365"/>
    <cellStyle name="40% - Ênfase2 18" xfId="1366"/>
    <cellStyle name="40% - Ênfase2 2" xfId="1367"/>
    <cellStyle name="40% - Ênfase2 2 2" xfId="1368"/>
    <cellStyle name="40% - Ênfase2 2_AR Analysis" xfId="1369"/>
    <cellStyle name="40% - Ênfase2 3" xfId="1370"/>
    <cellStyle name="40% - Ênfase2 3 2" xfId="1371"/>
    <cellStyle name="40% - Ênfase2 3_AR Analysis" xfId="1372"/>
    <cellStyle name="40% - Ênfase2 4" xfId="1373"/>
    <cellStyle name="40% - Ênfase2 4 2" xfId="1374"/>
    <cellStyle name="40% - Ênfase2 4_AR Analysis" xfId="1375"/>
    <cellStyle name="40% - Ênfase2 5" xfId="1376"/>
    <cellStyle name="40% - Ênfase2 5 2" xfId="1377"/>
    <cellStyle name="40% - Ênfase2 5_AR Analysis" xfId="1378"/>
    <cellStyle name="40% - Ênfase2 6" xfId="1379"/>
    <cellStyle name="40% - Ênfase2 6 2" xfId="1380"/>
    <cellStyle name="40% - Ênfase2 6_AR Analysis" xfId="1381"/>
    <cellStyle name="40% - Ênfase2 7" xfId="1382"/>
    <cellStyle name="40% - Ênfase2 7 2" xfId="1383"/>
    <cellStyle name="40% - Ênfase2 7_AR Analysis" xfId="1384"/>
    <cellStyle name="40% - Ênfase2 8" xfId="1385"/>
    <cellStyle name="40% - Ênfase2 8 2" xfId="1386"/>
    <cellStyle name="40% - Ênfase2 8_AR Analysis" xfId="1387"/>
    <cellStyle name="40% - Ênfase2 9" xfId="1388"/>
    <cellStyle name="40% - Ênfase2 9 2" xfId="1389"/>
    <cellStyle name="40% - Ênfase2 9_AR Analysis" xfId="1390"/>
    <cellStyle name="40% - Ênfase3" xfId="1391"/>
    <cellStyle name="40% - Ênfase3 10" xfId="1392"/>
    <cellStyle name="40% - Ênfase3 10 2" xfId="1393"/>
    <cellStyle name="40% - Ênfase3 10_AR Analysis" xfId="1394"/>
    <cellStyle name="40% - Ênfase3 11" xfId="1395"/>
    <cellStyle name="40% - Ênfase3 12" xfId="1396"/>
    <cellStyle name="40% - Ênfase3 13" xfId="1397"/>
    <cellStyle name="40% - Ênfase3 14" xfId="1398"/>
    <cellStyle name="40% - Ênfase3 15" xfId="1399"/>
    <cellStyle name="40% - Ênfase3 16" xfId="1400"/>
    <cellStyle name="40% - Ênfase3 17" xfId="1401"/>
    <cellStyle name="40% - Ênfase3 18" xfId="1402"/>
    <cellStyle name="40% - Ênfase3 2" xfId="1403"/>
    <cellStyle name="40% - Ênfase3 2 2" xfId="1404"/>
    <cellStyle name="40% - Ênfase3 2_AR Analysis" xfId="1405"/>
    <cellStyle name="40% - Ênfase3 3" xfId="1406"/>
    <cellStyle name="40% - Ênfase3 3 2" xfId="1407"/>
    <cellStyle name="40% - Ênfase3 3_AR Analysis" xfId="1408"/>
    <cellStyle name="40% - Ênfase3 4" xfId="1409"/>
    <cellStyle name="40% - Ênfase3 4 2" xfId="1410"/>
    <cellStyle name="40% - Ênfase3 4_AR Analysis" xfId="1411"/>
    <cellStyle name="40% - Ênfase3 5" xfId="1412"/>
    <cellStyle name="40% - Ênfase3 5 2" xfId="1413"/>
    <cellStyle name="40% - Ênfase3 5_AR Analysis" xfId="1414"/>
    <cellStyle name="40% - Ênfase3 6" xfId="1415"/>
    <cellStyle name="40% - Ênfase3 6 2" xfId="1416"/>
    <cellStyle name="40% - Ênfase3 6_AR Analysis" xfId="1417"/>
    <cellStyle name="40% - Ênfase3 7" xfId="1418"/>
    <cellStyle name="40% - Ênfase3 7 2" xfId="1419"/>
    <cellStyle name="40% - Ênfase3 7_AR Analysis" xfId="1420"/>
    <cellStyle name="40% - Ênfase3 8" xfId="1421"/>
    <cellStyle name="40% - Ênfase3 8 2" xfId="1422"/>
    <cellStyle name="40% - Ênfase3 8_AR Analysis" xfId="1423"/>
    <cellStyle name="40% - Ênfase3 9" xfId="1424"/>
    <cellStyle name="40% - Ênfase3 9 2" xfId="1425"/>
    <cellStyle name="40% - Ênfase3 9_AR Analysis" xfId="1426"/>
    <cellStyle name="40% - Ênfase4" xfId="1427"/>
    <cellStyle name="40% - Ênfase4 10" xfId="1428"/>
    <cellStyle name="40% - Ênfase4 10 2" xfId="1429"/>
    <cellStyle name="40% - Ênfase4 10_AR Analysis" xfId="1430"/>
    <cellStyle name="40% - Ênfase4 11" xfId="1431"/>
    <cellStyle name="40% - Ênfase4 12" xfId="1432"/>
    <cellStyle name="40% - Ênfase4 13" xfId="1433"/>
    <cellStyle name="40% - Ênfase4 14" xfId="1434"/>
    <cellStyle name="40% - Ênfase4 15" xfId="1435"/>
    <cellStyle name="40% - Ênfase4 16" xfId="1436"/>
    <cellStyle name="40% - Ênfase4 17" xfId="1437"/>
    <cellStyle name="40% - Ênfase4 18" xfId="1438"/>
    <cellStyle name="40% - Ênfase4 2" xfId="1439"/>
    <cellStyle name="40% - Ênfase4 2 2" xfId="1440"/>
    <cellStyle name="40% - Ênfase4 2_AR Analysis" xfId="1441"/>
    <cellStyle name="40% - Ênfase4 3" xfId="1442"/>
    <cellStyle name="40% - Ênfase4 3 2" xfId="1443"/>
    <cellStyle name="40% - Ênfase4 3_AR Analysis" xfId="1444"/>
    <cellStyle name="40% - Ênfase4 4" xfId="1445"/>
    <cellStyle name="40% - Ênfase4 4 2" xfId="1446"/>
    <cellStyle name="40% - Ênfase4 4_AR Analysis" xfId="1447"/>
    <cellStyle name="40% - Ênfase4 5" xfId="1448"/>
    <cellStyle name="40% - Ênfase4 5 2" xfId="1449"/>
    <cellStyle name="40% - Ênfase4 5_AR Analysis" xfId="1450"/>
    <cellStyle name="40% - Ênfase4 6" xfId="1451"/>
    <cellStyle name="40% - Ênfase4 6 2" xfId="1452"/>
    <cellStyle name="40% - Ênfase4 6_AR Analysis" xfId="1453"/>
    <cellStyle name="40% - Ênfase4 7" xfId="1454"/>
    <cellStyle name="40% - Ênfase4 7 2" xfId="1455"/>
    <cellStyle name="40% - Ênfase4 7_AR Analysis" xfId="1456"/>
    <cellStyle name="40% - Ênfase4 8" xfId="1457"/>
    <cellStyle name="40% - Ênfase4 8 2" xfId="1458"/>
    <cellStyle name="40% - Ênfase4 8_AR Analysis" xfId="1459"/>
    <cellStyle name="40% - Ênfase4 9" xfId="1460"/>
    <cellStyle name="40% - Ênfase4 9 2" xfId="1461"/>
    <cellStyle name="40% - Ênfase4 9_AR Analysis" xfId="1462"/>
    <cellStyle name="40% - Ênfase5" xfId="1463"/>
    <cellStyle name="40% - Ênfase5 10" xfId="1464"/>
    <cellStyle name="40% - Ênfase5 10 2" xfId="1465"/>
    <cellStyle name="40% - Ênfase5 10_AR Analysis" xfId="1466"/>
    <cellStyle name="40% - Ênfase5 11" xfId="1467"/>
    <cellStyle name="40% - Ênfase5 12" xfId="1468"/>
    <cellStyle name="40% - Ênfase5 13" xfId="1469"/>
    <cellStyle name="40% - Ênfase5 14" xfId="1470"/>
    <cellStyle name="40% - Ênfase5 15" xfId="1471"/>
    <cellStyle name="40% - Ênfase5 16" xfId="1472"/>
    <cellStyle name="40% - Ênfase5 17" xfId="1473"/>
    <cellStyle name="40% - Ênfase5 18" xfId="1474"/>
    <cellStyle name="40% - Ênfase5 2" xfId="1475"/>
    <cellStyle name="40% - Ênfase5 2 2" xfId="1476"/>
    <cellStyle name="40% - Ênfase5 2_AR Analysis" xfId="1477"/>
    <cellStyle name="40% - Ênfase5 3" xfId="1478"/>
    <cellStyle name="40% - Ênfase5 3 2" xfId="1479"/>
    <cellStyle name="40% - Ênfase5 3_AR Analysis" xfId="1480"/>
    <cellStyle name="40% - Ênfase5 4" xfId="1481"/>
    <cellStyle name="40% - Ênfase5 4 2" xfId="1482"/>
    <cellStyle name="40% - Ênfase5 4_AR Analysis" xfId="1483"/>
    <cellStyle name="40% - Ênfase5 5" xfId="1484"/>
    <cellStyle name="40% - Ênfase5 5 2" xfId="1485"/>
    <cellStyle name="40% - Ênfase5 5_AR Analysis" xfId="1486"/>
    <cellStyle name="40% - Ênfase5 6" xfId="1487"/>
    <cellStyle name="40% - Ênfase5 6 2" xfId="1488"/>
    <cellStyle name="40% - Ênfase5 6_AR Analysis" xfId="1489"/>
    <cellStyle name="40% - Ênfase5 7" xfId="1490"/>
    <cellStyle name="40% - Ênfase5 7 2" xfId="1491"/>
    <cellStyle name="40% - Ênfase5 7_AR Analysis" xfId="1492"/>
    <cellStyle name="40% - Ênfase5 8" xfId="1493"/>
    <cellStyle name="40% - Ênfase5 8 2" xfId="1494"/>
    <cellStyle name="40% - Ênfase5 8_AR Analysis" xfId="1495"/>
    <cellStyle name="40% - Ênfase5 9" xfId="1496"/>
    <cellStyle name="40% - Ênfase5 9 2" xfId="1497"/>
    <cellStyle name="40% - Ênfase5 9_AR Analysis" xfId="1498"/>
    <cellStyle name="40% - Ênfase6" xfId="1499"/>
    <cellStyle name="40% - Ênfase6 10" xfId="1500"/>
    <cellStyle name="40% - Ênfase6 10 2" xfId="1501"/>
    <cellStyle name="40% - Ênfase6 10_AR Analysis" xfId="1502"/>
    <cellStyle name="40% - Ênfase6 11" xfId="1503"/>
    <cellStyle name="40% - Ênfase6 12" xfId="1504"/>
    <cellStyle name="40% - Ênfase6 13" xfId="1505"/>
    <cellStyle name="40% - Ênfase6 14" xfId="1506"/>
    <cellStyle name="40% - Ênfase6 15" xfId="1507"/>
    <cellStyle name="40% - Ênfase6 16" xfId="1508"/>
    <cellStyle name="40% - Ênfase6 17" xfId="1509"/>
    <cellStyle name="40% - Ênfase6 18" xfId="1510"/>
    <cellStyle name="40% - Ênfase6 2" xfId="1511"/>
    <cellStyle name="40% - Ênfase6 2 2" xfId="1512"/>
    <cellStyle name="40% - Ênfase6 2_AR Analysis" xfId="1513"/>
    <cellStyle name="40% - Ênfase6 3" xfId="1514"/>
    <cellStyle name="40% - Ênfase6 3 2" xfId="1515"/>
    <cellStyle name="40% - Ênfase6 3_AR Analysis" xfId="1516"/>
    <cellStyle name="40% - Ênfase6 4" xfId="1517"/>
    <cellStyle name="40% - Ênfase6 4 2" xfId="1518"/>
    <cellStyle name="40% - Ênfase6 4_AR Analysis" xfId="1519"/>
    <cellStyle name="40% - Ênfase6 5" xfId="1520"/>
    <cellStyle name="40% - Ênfase6 5 2" xfId="1521"/>
    <cellStyle name="40% - Ênfase6 5_AR Analysis" xfId="1522"/>
    <cellStyle name="40% - Ênfase6 6" xfId="1523"/>
    <cellStyle name="40% - Ênfase6 6 2" xfId="1524"/>
    <cellStyle name="40% - Ênfase6 6_AR Analysis" xfId="1525"/>
    <cellStyle name="40% - Ênfase6 7" xfId="1526"/>
    <cellStyle name="40% - Ênfase6 7 2" xfId="1527"/>
    <cellStyle name="40% - Ênfase6 7_AR Analysis" xfId="1528"/>
    <cellStyle name="40% - Ênfase6 8" xfId="1529"/>
    <cellStyle name="40% - Ênfase6 8 2" xfId="1530"/>
    <cellStyle name="40% - Ênfase6 8_AR Analysis" xfId="1531"/>
    <cellStyle name="40% - Ênfase6 9" xfId="1532"/>
    <cellStyle name="40% - Ênfase6 9 2" xfId="1533"/>
    <cellStyle name="40% - Ênfase6 9_AR Analysis" xfId="1534"/>
    <cellStyle name="40% - Énfasis1" xfId="1535"/>
    <cellStyle name="40% - Énfasis2" xfId="1536"/>
    <cellStyle name="40% - Énfasis3" xfId="1537"/>
    <cellStyle name="40% - Énfasis4" xfId="1538"/>
    <cellStyle name="40% - Énfasis5" xfId="1539"/>
    <cellStyle name="40% - Énfasis6" xfId="1540"/>
    <cellStyle name="5" xfId="1541"/>
    <cellStyle name="6" xfId="1542"/>
    <cellStyle name="60% - Accent1 10" xfId="1543"/>
    <cellStyle name="60% - Accent1 11" xfId="1544"/>
    <cellStyle name="60% - Accent1 12" xfId="1545"/>
    <cellStyle name="60% - Accent1 13" xfId="1546"/>
    <cellStyle name="60% - Accent1 14" xfId="1547"/>
    <cellStyle name="60% - Accent1 15" xfId="1548"/>
    <cellStyle name="60% - Accent1 16" xfId="1549"/>
    <cellStyle name="60% - Accent1 17" xfId="1550"/>
    <cellStyle name="60% - Accent1 18" xfId="1551"/>
    <cellStyle name="60% - Accent1 19" xfId="1552"/>
    <cellStyle name="60% - Accent1 2" xfId="1553"/>
    <cellStyle name="60% - Accent1 2 2" xfId="1554"/>
    <cellStyle name="60% - Accent1 2 3" xfId="1555"/>
    <cellStyle name="60% - Accent1 2 4" xfId="1556"/>
    <cellStyle name="60% - Accent1 2 5" xfId="1557"/>
    <cellStyle name="60% - Accent1 20" xfId="1558"/>
    <cellStyle name="60% - Accent1 21" xfId="1559"/>
    <cellStyle name="60% - Accent1 22" xfId="1560"/>
    <cellStyle name="60% - Accent1 23" xfId="1561"/>
    <cellStyle name="60% - Accent1 24" xfId="1562"/>
    <cellStyle name="60% - Accent1 25" xfId="1563"/>
    <cellStyle name="60% - Accent1 3" xfId="1564"/>
    <cellStyle name="60% - Accent1 4" xfId="1565"/>
    <cellStyle name="60% - Accent1 5" xfId="1566"/>
    <cellStyle name="60% - Accent1 6" xfId="1567"/>
    <cellStyle name="60% - Accent1 7" xfId="1568"/>
    <cellStyle name="60% - Accent1 8" xfId="1569"/>
    <cellStyle name="60% - Accent1 9" xfId="1570"/>
    <cellStyle name="60% - Accent2 10" xfId="1571"/>
    <cellStyle name="60% - Accent2 11" xfId="1572"/>
    <cellStyle name="60% - Accent2 12" xfId="1573"/>
    <cellStyle name="60% - Accent2 13" xfId="1574"/>
    <cellStyle name="60% - Accent2 14" xfId="1575"/>
    <cellStyle name="60% - Accent2 15" xfId="1576"/>
    <cellStyle name="60% - Accent2 16" xfId="1577"/>
    <cellStyle name="60% - Accent2 17" xfId="1578"/>
    <cellStyle name="60% - Accent2 18" xfId="1579"/>
    <cellStyle name="60% - Accent2 19" xfId="1580"/>
    <cellStyle name="60% - Accent2 2" xfId="1581"/>
    <cellStyle name="60% - Accent2 2 2" xfId="1582"/>
    <cellStyle name="60% - Accent2 2 3" xfId="1583"/>
    <cellStyle name="60% - Accent2 2 4" xfId="1584"/>
    <cellStyle name="60% - Accent2 2 5" xfId="1585"/>
    <cellStyle name="60% - Accent2 20" xfId="1586"/>
    <cellStyle name="60% - Accent2 21" xfId="1587"/>
    <cellStyle name="60% - Accent2 22" xfId="1588"/>
    <cellStyle name="60% - Accent2 23" xfId="1589"/>
    <cellStyle name="60% - Accent2 24" xfId="1590"/>
    <cellStyle name="60% - Accent2 25" xfId="1591"/>
    <cellStyle name="60% - Accent2 3" xfId="1592"/>
    <cellStyle name="60% - Accent2 4" xfId="1593"/>
    <cellStyle name="60% - Accent2 5" xfId="1594"/>
    <cellStyle name="60% - Accent2 6" xfId="1595"/>
    <cellStyle name="60% - Accent2 7" xfId="1596"/>
    <cellStyle name="60% - Accent2 8" xfId="1597"/>
    <cellStyle name="60% - Accent2 9" xfId="1598"/>
    <cellStyle name="60% - Accent3 10" xfId="1599"/>
    <cellStyle name="60% - Accent3 11" xfId="1600"/>
    <cellStyle name="60% - Accent3 12" xfId="1601"/>
    <cellStyle name="60% - Accent3 13" xfId="1602"/>
    <cellStyle name="60% - Accent3 14" xfId="1603"/>
    <cellStyle name="60% - Accent3 15" xfId="1604"/>
    <cellStyle name="60% - Accent3 16" xfId="1605"/>
    <cellStyle name="60% - Accent3 17" xfId="1606"/>
    <cellStyle name="60% - Accent3 18" xfId="1607"/>
    <cellStyle name="60% - Accent3 19" xfId="1608"/>
    <cellStyle name="60% - Accent3 2" xfId="1609"/>
    <cellStyle name="60% - Accent3 2 2" xfId="1610"/>
    <cellStyle name="60% - Accent3 2 3" xfId="1611"/>
    <cellStyle name="60% - Accent3 2 4" xfId="1612"/>
    <cellStyle name="60% - Accent3 2 5" xfId="1613"/>
    <cellStyle name="60% - Accent3 20" xfId="1614"/>
    <cellStyle name="60% - Accent3 21" xfId="1615"/>
    <cellStyle name="60% - Accent3 22" xfId="1616"/>
    <cellStyle name="60% - Accent3 23" xfId="1617"/>
    <cellStyle name="60% - Accent3 24" xfId="1618"/>
    <cellStyle name="60% - Accent3 25" xfId="1619"/>
    <cellStyle name="60% - Accent3 3" xfId="1620"/>
    <cellStyle name="60% - Accent3 4" xfId="1621"/>
    <cellStyle name="60% - Accent3 5" xfId="1622"/>
    <cellStyle name="60% - Accent3 6" xfId="1623"/>
    <cellStyle name="60% - Accent3 7" xfId="1624"/>
    <cellStyle name="60% - Accent3 8" xfId="1625"/>
    <cellStyle name="60% - Accent3 9" xfId="1626"/>
    <cellStyle name="60% - Accent4 10" xfId="1627"/>
    <cellStyle name="60% - Accent4 11" xfId="1628"/>
    <cellStyle name="60% - Accent4 12" xfId="1629"/>
    <cellStyle name="60% - Accent4 13" xfId="1630"/>
    <cellStyle name="60% - Accent4 14" xfId="1631"/>
    <cellStyle name="60% - Accent4 15" xfId="1632"/>
    <cellStyle name="60% - Accent4 16" xfId="1633"/>
    <cellStyle name="60% - Accent4 17" xfId="1634"/>
    <cellStyle name="60% - Accent4 18" xfId="1635"/>
    <cellStyle name="60% - Accent4 19" xfId="1636"/>
    <cellStyle name="60% - Accent4 2" xfId="1637"/>
    <cellStyle name="60% - Accent4 2 2" xfId="1638"/>
    <cellStyle name="60% - Accent4 2 3" xfId="1639"/>
    <cellStyle name="60% - Accent4 2 4" xfId="1640"/>
    <cellStyle name="60% - Accent4 2 5" xfId="1641"/>
    <cellStyle name="60% - Accent4 20" xfId="1642"/>
    <cellStyle name="60% - Accent4 21" xfId="1643"/>
    <cellStyle name="60% - Accent4 22" xfId="1644"/>
    <cellStyle name="60% - Accent4 23" xfId="1645"/>
    <cellStyle name="60% - Accent4 24" xfId="1646"/>
    <cellStyle name="60% - Accent4 25" xfId="1647"/>
    <cellStyle name="60% - Accent4 3" xfId="1648"/>
    <cellStyle name="60% - Accent4 4" xfId="1649"/>
    <cellStyle name="60% - Accent4 5" xfId="1650"/>
    <cellStyle name="60% - Accent4 6" xfId="1651"/>
    <cellStyle name="60% - Accent4 7" xfId="1652"/>
    <cellStyle name="60% - Accent4 8" xfId="1653"/>
    <cellStyle name="60% - Accent4 9" xfId="1654"/>
    <cellStyle name="60% - Accent5 10" xfId="1655"/>
    <cellStyle name="60% - Accent5 11" xfId="1656"/>
    <cellStyle name="60% - Accent5 12" xfId="1657"/>
    <cellStyle name="60% - Accent5 13" xfId="1658"/>
    <cellStyle name="60% - Accent5 14" xfId="1659"/>
    <cellStyle name="60% - Accent5 15" xfId="1660"/>
    <cellStyle name="60% - Accent5 16" xfId="1661"/>
    <cellStyle name="60% - Accent5 17" xfId="1662"/>
    <cellStyle name="60% - Accent5 18" xfId="1663"/>
    <cellStyle name="60% - Accent5 19" xfId="1664"/>
    <cellStyle name="60% - Accent5 2" xfId="1665"/>
    <cellStyle name="60% - Accent5 2 2" xfId="1666"/>
    <cellStyle name="60% - Accent5 2 3" xfId="1667"/>
    <cellStyle name="60% - Accent5 2 4" xfId="1668"/>
    <cellStyle name="60% - Accent5 2 5" xfId="1669"/>
    <cellStyle name="60% - Accent5 20" xfId="1670"/>
    <cellStyle name="60% - Accent5 21" xfId="1671"/>
    <cellStyle name="60% - Accent5 22" xfId="1672"/>
    <cellStyle name="60% - Accent5 23" xfId="1673"/>
    <cellStyle name="60% - Accent5 24" xfId="1674"/>
    <cellStyle name="60% - Accent5 25" xfId="1675"/>
    <cellStyle name="60% - Accent5 3" xfId="1676"/>
    <cellStyle name="60% - Accent5 4" xfId="1677"/>
    <cellStyle name="60% - Accent5 5" xfId="1678"/>
    <cellStyle name="60% - Accent5 6" xfId="1679"/>
    <cellStyle name="60% - Accent5 7" xfId="1680"/>
    <cellStyle name="60% - Accent5 8" xfId="1681"/>
    <cellStyle name="60% - Accent5 9" xfId="1682"/>
    <cellStyle name="60% - Accent6 10" xfId="1683"/>
    <cellStyle name="60% - Accent6 11" xfId="1684"/>
    <cellStyle name="60% - Accent6 12" xfId="1685"/>
    <cellStyle name="60% - Accent6 13" xfId="1686"/>
    <cellStyle name="60% - Accent6 14" xfId="1687"/>
    <cellStyle name="60% - Accent6 15" xfId="1688"/>
    <cellStyle name="60% - Accent6 16" xfId="1689"/>
    <cellStyle name="60% - Accent6 17" xfId="1690"/>
    <cellStyle name="60% - Accent6 18" xfId="1691"/>
    <cellStyle name="60% - Accent6 19" xfId="1692"/>
    <cellStyle name="60% - Accent6 2" xfId="1693"/>
    <cellStyle name="60% - Accent6 2 2" xfId="1694"/>
    <cellStyle name="60% - Accent6 2 3" xfId="1695"/>
    <cellStyle name="60% - Accent6 2 4" xfId="1696"/>
    <cellStyle name="60% - Accent6 2 5" xfId="1697"/>
    <cellStyle name="60% - Accent6 20" xfId="1698"/>
    <cellStyle name="60% - Accent6 21" xfId="1699"/>
    <cellStyle name="60% - Accent6 22" xfId="1700"/>
    <cellStyle name="60% - Accent6 23" xfId="1701"/>
    <cellStyle name="60% - Accent6 24" xfId="1702"/>
    <cellStyle name="60% - Accent6 25" xfId="1703"/>
    <cellStyle name="60% - Accent6 3" xfId="1704"/>
    <cellStyle name="60% - Accent6 4" xfId="1705"/>
    <cellStyle name="60% - Accent6 5" xfId="1706"/>
    <cellStyle name="60% - Accent6 6" xfId="1707"/>
    <cellStyle name="60% - Accent6 7" xfId="1708"/>
    <cellStyle name="60% - Accent6 8" xfId="1709"/>
    <cellStyle name="60% - Accent6 9" xfId="1710"/>
    <cellStyle name="60% - Ênfase1" xfId="1711"/>
    <cellStyle name="60% - Ênfase1 2" xfId="1712"/>
    <cellStyle name="60% - Ênfase1 3" xfId="1713"/>
    <cellStyle name="60% - Ênfase1 4" xfId="1714"/>
    <cellStyle name="60% - Ênfase1 5" xfId="1715"/>
    <cellStyle name="60% - Ênfase2" xfId="1716"/>
    <cellStyle name="60% - Ênfase2 2" xfId="1717"/>
    <cellStyle name="60% - Ênfase2 3" xfId="1718"/>
    <cellStyle name="60% - Ênfase2 4" xfId="1719"/>
    <cellStyle name="60% - Ênfase2 5" xfId="1720"/>
    <cellStyle name="60% - Ênfase3" xfId="1721"/>
    <cellStyle name="60% - Ênfase3 2" xfId="1722"/>
    <cellStyle name="60% - Ênfase3 3" xfId="1723"/>
    <cellStyle name="60% - Ênfase3 4" xfId="1724"/>
    <cellStyle name="60% - Ênfase3 5" xfId="1725"/>
    <cellStyle name="60% - Ênfase4" xfId="1726"/>
    <cellStyle name="60% - Ênfase4 2" xfId="1727"/>
    <cellStyle name="60% - Ênfase4 3" xfId="1728"/>
    <cellStyle name="60% - Ênfase4 4" xfId="1729"/>
    <cellStyle name="60% - Ênfase4 5" xfId="1730"/>
    <cellStyle name="60% - Ênfase5" xfId="1731"/>
    <cellStyle name="60% - Ênfase5 2" xfId="1732"/>
    <cellStyle name="60% - Ênfase5 3" xfId="1733"/>
    <cellStyle name="60% - Ênfase5 4" xfId="1734"/>
    <cellStyle name="60% - Ênfase5 5" xfId="1735"/>
    <cellStyle name="60% - Ênfase6" xfId="1736"/>
    <cellStyle name="60% - Ênfase6 2" xfId="1737"/>
    <cellStyle name="60% - Ênfase6 3" xfId="1738"/>
    <cellStyle name="60% - Ênfase6 4" xfId="1739"/>
    <cellStyle name="60% - Ênfase6 5" xfId="1740"/>
    <cellStyle name="60% - Énfasis1" xfId="1741"/>
    <cellStyle name="60% - Énfasis2" xfId="1742"/>
    <cellStyle name="60% - Énfasis3" xfId="1743"/>
    <cellStyle name="60% - Énfasis4" xfId="1744"/>
    <cellStyle name="60% - Énfasis5" xfId="1745"/>
    <cellStyle name="60% - Énfasis6" xfId="1746"/>
    <cellStyle name="7" xfId="1747"/>
    <cellStyle name="7 2" xfId="1748"/>
    <cellStyle name="7_12951" xfId="1749"/>
    <cellStyle name="7_23105" xfId="1750"/>
    <cellStyle name="7_23105_1" xfId="1751"/>
    <cellStyle name="7_23105_2" xfId="1752"/>
    <cellStyle name="7_AR Analysis" xfId="1753"/>
    <cellStyle name="7_Budget" xfId="1754"/>
    <cellStyle name="7_Budget-JPM Changes" xfId="1755"/>
    <cellStyle name="7_Inventory Analysis" xfId="1756"/>
    <cellStyle name="7_Prophix ISv3" xfId="1757"/>
    <cellStyle name="8" xfId="1758"/>
    <cellStyle name="9" xfId="1759"/>
    <cellStyle name="a" xfId="1760"/>
    <cellStyle name="A¨­￠￢￠O [0]_C¡IAo_AoAUAy¡ÆeC¡I " xfId="1761"/>
    <cellStyle name="A¨­￠￢￠O_AoAUAy¡ÆeC¡I " xfId="1762"/>
    <cellStyle name="a1" xfId="1763"/>
    <cellStyle name="A1 Blue $0.00" xfId="1764"/>
    <cellStyle name="A2 Black $0.00" xfId="1765"/>
    <cellStyle name="A3 Blue 0.00" xfId="1766"/>
    <cellStyle name="A4 Black 0.00" xfId="1767"/>
    <cellStyle name="A5 Blue Percent" xfId="1768"/>
    <cellStyle name="A6 Black Percent" xfId="1769"/>
    <cellStyle name="A7 Heading" xfId="1770"/>
    <cellStyle name="A8 Normal" xfId="1771"/>
    <cellStyle name="Abstimmung" xfId="1772"/>
    <cellStyle name="AbstimmungLeer" xfId="1773"/>
    <cellStyle name="ac" xfId="1774"/>
    <cellStyle name="acBlue" xfId="1775"/>
    <cellStyle name="acBlue 2" xfId="1776"/>
    <cellStyle name="acBorders" xfId="1777"/>
    <cellStyle name="acBorders 2" xfId="1778"/>
    <cellStyle name="Accent1 - 20%" xfId="1779"/>
    <cellStyle name="Accent1 - 40%" xfId="1780"/>
    <cellStyle name="Accent1 - 60%" xfId="1781"/>
    <cellStyle name="Accent1 10" xfId="1782"/>
    <cellStyle name="Accent1 11" xfId="1783"/>
    <cellStyle name="Accent1 12" xfId="1784"/>
    <cellStyle name="Accent1 13" xfId="1785"/>
    <cellStyle name="Accent1 14" xfId="1786"/>
    <cellStyle name="Accent1 15" xfId="1787"/>
    <cellStyle name="Accent1 16" xfId="1788"/>
    <cellStyle name="Accent1 17" xfId="1789"/>
    <cellStyle name="Accent1 18" xfId="1790"/>
    <cellStyle name="Accent1 19" xfId="1791"/>
    <cellStyle name="Accent1 2" xfId="1792"/>
    <cellStyle name="Accent1 2 2" xfId="1793"/>
    <cellStyle name="Accent1 2 3" xfId="1794"/>
    <cellStyle name="Accent1 2 4" xfId="1795"/>
    <cellStyle name="Accent1 2 5" xfId="1796"/>
    <cellStyle name="Accent1 20" xfId="1797"/>
    <cellStyle name="Accent1 21" xfId="1798"/>
    <cellStyle name="Accent1 22" xfId="1799"/>
    <cellStyle name="Accent1 23" xfId="1800"/>
    <cellStyle name="Accent1 24" xfId="1801"/>
    <cellStyle name="Accent1 25" xfId="1802"/>
    <cellStyle name="Accent1 3" xfId="1803"/>
    <cellStyle name="Accent1 4" xfId="1804"/>
    <cellStyle name="Accent1 5" xfId="1805"/>
    <cellStyle name="Accent1 6" xfId="1806"/>
    <cellStyle name="Accent1 7" xfId="1807"/>
    <cellStyle name="Accent1 8" xfId="1808"/>
    <cellStyle name="Accent1 9" xfId="1809"/>
    <cellStyle name="Accent2 - 20%" xfId="1810"/>
    <cellStyle name="Accent2 - 40%" xfId="1811"/>
    <cellStyle name="Accent2 - 60%" xfId="1812"/>
    <cellStyle name="Accent2 10" xfId="1813"/>
    <cellStyle name="Accent2 11" xfId="1814"/>
    <cellStyle name="Accent2 12" xfId="1815"/>
    <cellStyle name="Accent2 13" xfId="1816"/>
    <cellStyle name="Accent2 14" xfId="1817"/>
    <cellStyle name="Accent2 15" xfId="1818"/>
    <cellStyle name="Accent2 16" xfId="1819"/>
    <cellStyle name="Accent2 17" xfId="1820"/>
    <cellStyle name="Accent2 18" xfId="1821"/>
    <cellStyle name="Accent2 19" xfId="1822"/>
    <cellStyle name="Accent2 2" xfId="1823"/>
    <cellStyle name="Accent2 2 2" xfId="1824"/>
    <cellStyle name="Accent2 2 3" xfId="1825"/>
    <cellStyle name="Accent2 2 4" xfId="1826"/>
    <cellStyle name="Accent2 2 5" xfId="1827"/>
    <cellStyle name="Accent2 20" xfId="1828"/>
    <cellStyle name="Accent2 21" xfId="1829"/>
    <cellStyle name="Accent2 22" xfId="1830"/>
    <cellStyle name="Accent2 23" xfId="1831"/>
    <cellStyle name="Accent2 24" xfId="1832"/>
    <cellStyle name="Accent2 25" xfId="1833"/>
    <cellStyle name="Accent2 3" xfId="1834"/>
    <cellStyle name="Accent2 4" xfId="1835"/>
    <cellStyle name="Accent2 5" xfId="1836"/>
    <cellStyle name="Accent2 6" xfId="1837"/>
    <cellStyle name="Accent2 7" xfId="1838"/>
    <cellStyle name="Accent2 8" xfId="1839"/>
    <cellStyle name="Accent2 9" xfId="1840"/>
    <cellStyle name="Accent3 - 20%" xfId="1841"/>
    <cellStyle name="Accent3 - 40%" xfId="1842"/>
    <cellStyle name="Accent3 - 60%" xfId="1843"/>
    <cellStyle name="Accent3 10" xfId="1844"/>
    <cellStyle name="Accent3 11" xfId="1845"/>
    <cellStyle name="Accent3 12" xfId="1846"/>
    <cellStyle name="Accent3 13" xfId="1847"/>
    <cellStyle name="Accent3 14" xfId="1848"/>
    <cellStyle name="Accent3 15" xfId="1849"/>
    <cellStyle name="Accent3 16" xfId="1850"/>
    <cellStyle name="Accent3 17" xfId="1851"/>
    <cellStyle name="Accent3 18" xfId="1852"/>
    <cellStyle name="Accent3 19" xfId="1853"/>
    <cellStyle name="Accent3 2" xfId="1854"/>
    <cellStyle name="Accent3 2 2" xfId="1855"/>
    <cellStyle name="Accent3 2 3" xfId="1856"/>
    <cellStyle name="Accent3 2 4" xfId="1857"/>
    <cellStyle name="Accent3 2 5" xfId="1858"/>
    <cellStyle name="Accent3 20" xfId="1859"/>
    <cellStyle name="Accent3 21" xfId="1860"/>
    <cellStyle name="Accent3 22" xfId="1861"/>
    <cellStyle name="Accent3 23" xfId="1862"/>
    <cellStyle name="Accent3 24" xfId="1863"/>
    <cellStyle name="Accent3 25" xfId="1864"/>
    <cellStyle name="Accent3 3" xfId="1865"/>
    <cellStyle name="Accent3 4" xfId="1866"/>
    <cellStyle name="Accent3 5" xfId="1867"/>
    <cellStyle name="Accent3 6" xfId="1868"/>
    <cellStyle name="Accent3 7" xfId="1869"/>
    <cellStyle name="Accent3 8" xfId="1870"/>
    <cellStyle name="Accent3 9" xfId="1871"/>
    <cellStyle name="Accent4 - 20%" xfId="1872"/>
    <cellStyle name="Accent4 - 40%" xfId="1873"/>
    <cellStyle name="Accent4 - 60%" xfId="1874"/>
    <cellStyle name="Accent4 10" xfId="1875"/>
    <cellStyle name="Accent4 11" xfId="1876"/>
    <cellStyle name="Accent4 12" xfId="1877"/>
    <cellStyle name="Accent4 13" xfId="1878"/>
    <cellStyle name="Accent4 14" xfId="1879"/>
    <cellStyle name="Accent4 15" xfId="1880"/>
    <cellStyle name="Accent4 16" xfId="1881"/>
    <cellStyle name="Accent4 17" xfId="1882"/>
    <cellStyle name="Accent4 18" xfId="1883"/>
    <cellStyle name="Accent4 19" xfId="1884"/>
    <cellStyle name="Accent4 2" xfId="1885"/>
    <cellStyle name="Accent4 2 2" xfId="1886"/>
    <cellStyle name="Accent4 2 3" xfId="1887"/>
    <cellStyle name="Accent4 2 4" xfId="1888"/>
    <cellStyle name="Accent4 2 5" xfId="1889"/>
    <cellStyle name="Accent4 20" xfId="1890"/>
    <cellStyle name="Accent4 21" xfId="1891"/>
    <cellStyle name="Accent4 22" xfId="1892"/>
    <cellStyle name="Accent4 23" xfId="1893"/>
    <cellStyle name="Accent4 24" xfId="1894"/>
    <cellStyle name="Accent4 25" xfId="1895"/>
    <cellStyle name="Accent4 3" xfId="1896"/>
    <cellStyle name="Accent4 4" xfId="1897"/>
    <cellStyle name="Accent4 5" xfId="1898"/>
    <cellStyle name="Accent4 6" xfId="1899"/>
    <cellStyle name="Accent4 7" xfId="1900"/>
    <cellStyle name="Accent4 8" xfId="1901"/>
    <cellStyle name="Accent4 9" xfId="1902"/>
    <cellStyle name="Accent5 - 20%" xfId="1903"/>
    <cellStyle name="Accent5 - 40%" xfId="1904"/>
    <cellStyle name="Accent5 - 60%" xfId="1905"/>
    <cellStyle name="Accent5 10" xfId="1906"/>
    <cellStyle name="Accent5 11" xfId="1907"/>
    <cellStyle name="Accent5 12" xfId="1908"/>
    <cellStyle name="Accent5 13" xfId="1909"/>
    <cellStyle name="Accent5 14" xfId="1910"/>
    <cellStyle name="Accent5 15" xfId="1911"/>
    <cellStyle name="Accent5 16" xfId="1912"/>
    <cellStyle name="Accent5 17" xfId="1913"/>
    <cellStyle name="Accent5 18" xfId="1914"/>
    <cellStyle name="Accent5 19" xfId="1915"/>
    <cellStyle name="Accent5 2" xfId="1916"/>
    <cellStyle name="Accent5 2 2" xfId="1917"/>
    <cellStyle name="Accent5 2 3" xfId="1918"/>
    <cellStyle name="Accent5 2 4" xfId="1919"/>
    <cellStyle name="Accent5 2 5" xfId="1920"/>
    <cellStyle name="Accent5 20" xfId="1921"/>
    <cellStyle name="Accent5 21" xfId="1922"/>
    <cellStyle name="Accent5 22" xfId="1923"/>
    <cellStyle name="Accent5 23" xfId="1924"/>
    <cellStyle name="Accent5 24" xfId="1925"/>
    <cellStyle name="Accent5 25" xfId="1926"/>
    <cellStyle name="Accent5 3" xfId="1927"/>
    <cellStyle name="Accent5 4" xfId="1928"/>
    <cellStyle name="Accent5 5" xfId="1929"/>
    <cellStyle name="Accent5 6" xfId="1930"/>
    <cellStyle name="Accent5 7" xfId="1931"/>
    <cellStyle name="Accent5 8" xfId="1932"/>
    <cellStyle name="Accent5 9" xfId="1933"/>
    <cellStyle name="Accent6 - 20%" xfId="1934"/>
    <cellStyle name="Accent6 - 40%" xfId="1935"/>
    <cellStyle name="Accent6 - 60%" xfId="1936"/>
    <cellStyle name="Accent6 10" xfId="1937"/>
    <cellStyle name="Accent6 11" xfId="1938"/>
    <cellStyle name="Accent6 12" xfId="1939"/>
    <cellStyle name="Accent6 13" xfId="1940"/>
    <cellStyle name="Accent6 14" xfId="1941"/>
    <cellStyle name="Accent6 15" xfId="1942"/>
    <cellStyle name="Accent6 16" xfId="1943"/>
    <cellStyle name="Accent6 17" xfId="1944"/>
    <cellStyle name="Accent6 18" xfId="1945"/>
    <cellStyle name="Accent6 19" xfId="1946"/>
    <cellStyle name="Accent6 2" xfId="1947"/>
    <cellStyle name="Accent6 2 2" xfId="1948"/>
    <cellStyle name="Accent6 2 3" xfId="1949"/>
    <cellStyle name="Accent6 2 4" xfId="1950"/>
    <cellStyle name="Accent6 2 5" xfId="1951"/>
    <cellStyle name="Accent6 20" xfId="1952"/>
    <cellStyle name="Accent6 21" xfId="1953"/>
    <cellStyle name="Accent6 22" xfId="1954"/>
    <cellStyle name="Accent6 23" xfId="1955"/>
    <cellStyle name="Accent6 24" xfId="1956"/>
    <cellStyle name="Accent6 25" xfId="1957"/>
    <cellStyle name="Accent6 3" xfId="1958"/>
    <cellStyle name="Accent6 4" xfId="1959"/>
    <cellStyle name="Accent6 5" xfId="1960"/>
    <cellStyle name="Accent6 6" xfId="1961"/>
    <cellStyle name="Accent6 7" xfId="1962"/>
    <cellStyle name="Accent6 8" xfId="1963"/>
    <cellStyle name="Accent6 9" xfId="1964"/>
    <cellStyle name="acCheck" xfId="1965"/>
    <cellStyle name="acCheckBox" xfId="1966"/>
    <cellStyle name="acCheckmark" xfId="1967"/>
    <cellStyle name="Accounting" xfId="1968"/>
    <cellStyle name="Accounting w/$" xfId="1969"/>
    <cellStyle name="Accounting w/$ Total" xfId="1970"/>
    <cellStyle name="Accounting w/o $" xfId="1971"/>
    <cellStyle name="Accounting_FIN09 2002" xfId="1972"/>
    <cellStyle name="acDate" xfId="1973"/>
    <cellStyle name="acDate 2" xfId="1974"/>
    <cellStyle name="acDateDdMonYYYY" xfId="1975"/>
    <cellStyle name="acDateDdMonYYYY 2" xfId="1976"/>
    <cellStyle name="acDateLong" xfId="1977"/>
    <cellStyle name="acDateLong 2" xfId="1978"/>
    <cellStyle name="acDateMonYy7" xfId="1979"/>
    <cellStyle name="acDateMonYy7 2" xfId="1980"/>
    <cellStyle name="acDateMonYYYY" xfId="1981"/>
    <cellStyle name="acDateMonYYYY 2" xfId="1982"/>
    <cellStyle name="acDimmed" xfId="1983"/>
    <cellStyle name="acDimmed 2" xfId="1984"/>
    <cellStyle name="acDimmed_MDC1 BS" xfId="1985"/>
    <cellStyle name="acDollar0" xfId="1986"/>
    <cellStyle name="acDollar2" xfId="1987"/>
    <cellStyle name="acDollar2 2" xfId="1988"/>
    <cellStyle name="acDollar4" xfId="1989"/>
    <cellStyle name="acDollar4 2" xfId="1990"/>
    <cellStyle name="acFlag" xfId="1991"/>
    <cellStyle name="acFloat1" xfId="1992"/>
    <cellStyle name="acFloat1 2" xfId="1993"/>
    <cellStyle name="acFloat2" xfId="1994"/>
    <cellStyle name="acFloat2 2" xfId="1995"/>
    <cellStyle name="acFloat4" xfId="1996"/>
    <cellStyle name="acFloat4 2" xfId="1997"/>
    <cellStyle name="acGrey" xfId="1998"/>
    <cellStyle name="acGrey 2" xfId="1999"/>
    <cellStyle name="acInput" xfId="2000"/>
    <cellStyle name="acInteger" xfId="2001"/>
    <cellStyle name="acInteger 2" xfId="2002"/>
    <cellStyle name="acInvisible" xfId="2003"/>
    <cellStyle name="acOOP" xfId="2004"/>
    <cellStyle name="acOOP 2" xfId="2005"/>
    <cellStyle name="acOutput" xfId="2006"/>
    <cellStyle name="acOutput 2" xfId="2007"/>
    <cellStyle name="acPercent0" xfId="2008"/>
    <cellStyle name="acPercent0 2" xfId="2009"/>
    <cellStyle name="acPercent1" xfId="2010"/>
    <cellStyle name="acPercent1 2" xfId="2011"/>
    <cellStyle name="acPercent2" xfId="2012"/>
    <cellStyle name="acPercent2 2" xfId="2013"/>
    <cellStyle name="Act_%1" xfId="2014"/>
    <cellStyle name="acText" xfId="2015"/>
    <cellStyle name="acTime24" xfId="2016"/>
    <cellStyle name="acTime24 2" xfId="2017"/>
    <cellStyle name="acTime24_MDC1 BS" xfId="2018"/>
    <cellStyle name="acTimeAMPM" xfId="2019"/>
    <cellStyle name="acTimeAMPM 2" xfId="2020"/>
    <cellStyle name="active" xfId="2021"/>
    <cellStyle name="Actual Date" xfId="2022"/>
    <cellStyle name="add" xfId="2023"/>
    <cellStyle name="AeE­ [0]_¼oAI¼º " xfId="2024"/>
    <cellStyle name="AeE­_¼oAI¼º " xfId="2025"/>
    <cellStyle name="ÆÕÍ¨_335(HZCMIX)" xfId="2026"/>
    <cellStyle name="AFE" xfId="2027"/>
    <cellStyle name="AFE 2" xfId="2028"/>
    <cellStyle name="AFE_Friction Holdings IG 9-30-09 v2" xfId="2029"/>
    <cellStyle name="ÀH«áªº¶W³sµ²" xfId="2030"/>
    <cellStyle name="Andre's Title" xfId="2031"/>
    <cellStyle name="Angus" xfId="2032"/>
    <cellStyle name="annee" xfId="2033"/>
    <cellStyle name="args.style" xfId="2034"/>
    <cellStyle name="Array" xfId="2035"/>
    <cellStyle name="AÞ¸¶ [0]_¼oAI¼º " xfId="2036"/>
    <cellStyle name="AÞ¸¶_¼oAI¼º " xfId="2037"/>
    <cellStyle name="Aus $.00" xfId="2038"/>
    <cellStyle name="Aus $.00 2" xfId="2039"/>
    <cellStyle name="B&amp;W" xfId="2040"/>
    <cellStyle name="B&amp;Wbold" xfId="2041"/>
    <cellStyle name="b0" xfId="2042"/>
    <cellStyle name="b0 2" xfId="2043"/>
    <cellStyle name="b1" xfId="2044"/>
    <cellStyle name="b2" xfId="2045"/>
    <cellStyle name="b3" xfId="2046"/>
    <cellStyle name="b4" xfId="2047"/>
    <cellStyle name="Bad 2" xfId="2048"/>
    <cellStyle name="Bad 3" xfId="2049"/>
    <cellStyle name="Banner" xfId="2050"/>
    <cellStyle name="Benutzer" xfId="2051"/>
    <cellStyle name="Benutzer 2" xfId="2052"/>
    <cellStyle name="Benutzer 3" xfId="2053"/>
    <cellStyle name="Besuchter Hyperlink_FINANCIALS GERMANY 180505 as of 190505" xfId="2054"/>
    <cellStyle name="Betrag" xfId="2055"/>
    <cellStyle name="BetragS" xfId="2056"/>
    <cellStyle name="BetragVorjahr" xfId="2057"/>
    <cellStyle name="Beurteilung" xfId="2058"/>
    <cellStyle name="Bewertung" xfId="2059"/>
    <cellStyle name="BewertungE" xfId="2060"/>
    <cellStyle name="BewertungS" xfId="2061"/>
    <cellStyle name="Bezeichnung" xfId="2062"/>
    <cellStyle name="Black $0.00" xfId="2063"/>
    <cellStyle name="Black 0.00" xfId="2064"/>
    <cellStyle name="Black Percent" xfId="2065"/>
    <cellStyle name="BlackStrike" xfId="2066"/>
    <cellStyle name="BlackText" xfId="2067"/>
    <cellStyle name="blank" xfId="2068"/>
    <cellStyle name="blank - Style1" xfId="2069"/>
    <cellStyle name="Blank [$]" xfId="2070"/>
    <cellStyle name="Blank [%]" xfId="2071"/>
    <cellStyle name="Blank [,]" xfId="2072"/>
    <cellStyle name="Blank [1$]" xfId="2073"/>
    <cellStyle name="Blank [1%]" xfId="2074"/>
    <cellStyle name="Blank [1,]" xfId="2075"/>
    <cellStyle name="Blank [2$]" xfId="2076"/>
    <cellStyle name="Blank [2%]" xfId="2077"/>
    <cellStyle name="Blank [2,]" xfId="2078"/>
    <cellStyle name="blank 2" xfId="2079"/>
    <cellStyle name="Blank[$]" xfId="2080"/>
    <cellStyle name="Blank[,]" xfId="2081"/>
    <cellStyle name="Blank[1$]" xfId="2082"/>
    <cellStyle name="Blank[1%]" xfId="2083"/>
    <cellStyle name="Blank[1]" xfId="2084"/>
    <cellStyle name="Blank[2$]" xfId="2085"/>
    <cellStyle name="Blank[2%]" xfId="2086"/>
    <cellStyle name="Blank[2]" xfId="2087"/>
    <cellStyle name="Blank[3$]" xfId="2088"/>
    <cellStyle name="Blank[3]" xfId="2089"/>
    <cellStyle name="blank_2002fcst-020702 (RAC total)REV01" xfId="2090"/>
    <cellStyle name="Blue" xfId="2091"/>
    <cellStyle name="Blue $0.00" xfId="2092"/>
    <cellStyle name="Blue 0.00" xfId="2093"/>
    <cellStyle name="Blue Font" xfId="2094"/>
    <cellStyle name="Blue Percent" xfId="2095"/>
    <cellStyle name="Board report 1" xfId="2096"/>
    <cellStyle name="Body" xfId="2097"/>
    <cellStyle name="Bold/Border" xfId="2098"/>
    <cellStyle name="BoldCen" xfId="2099"/>
    <cellStyle name="BoldCenUnd" xfId="2100"/>
    <cellStyle name="BoldText" xfId="2101"/>
    <cellStyle name="Bolivars" xfId="2102"/>
    <cellStyle name="Bom" xfId="2103"/>
    <cellStyle name="Bom 2" xfId="2104"/>
    <cellStyle name="Bom 3" xfId="2105"/>
    <cellStyle name="Bom 4" xfId="2106"/>
    <cellStyle name="Bom 5" xfId="2107"/>
    <cellStyle name="Border" xfId="2108"/>
    <cellStyle name="Border 2" xfId="2109"/>
    <cellStyle name="Border 3" xfId="2110"/>
    <cellStyle name="Border Heavy" xfId="2111"/>
    <cellStyle name="Border Thin" xfId="2112"/>
    <cellStyle name="Border, Bottom" xfId="2113"/>
    <cellStyle name="Border, Left" xfId="2114"/>
    <cellStyle name="Border, Left 2" xfId="2115"/>
    <cellStyle name="Border, Right" xfId="2116"/>
    <cellStyle name="Border, Top" xfId="2117"/>
    <cellStyle name="Border, Top 2" xfId="2118"/>
    <cellStyle name="Border, Top 3" xfId="2119"/>
    <cellStyle name="Border_Company Sent Model" xfId="2120"/>
    <cellStyle name="BudgComp" xfId="2121"/>
    <cellStyle name="BudgComp 2" xfId="2122"/>
    <cellStyle name="Buena" xfId="2123"/>
    <cellStyle name="bullet" xfId="2124"/>
    <cellStyle name="Business Description" xfId="2125"/>
    <cellStyle name="C" xfId="2126"/>
    <cellStyle name="C￥AØ_¼oAI¼º " xfId="2127"/>
    <cellStyle name="Ç§·ÖÎ»[0]_Sheet3 (2)" xfId="2128"/>
    <cellStyle name="Ç§·ÖÎ»_Sheet3 (2)" xfId="2129"/>
    <cellStyle name="Ç§Î»·Ö¸ô[0]_1Q99finance" xfId="2130"/>
    <cellStyle name="Ç§Î»·Ö¸ô_1Q99finance" xfId="2131"/>
    <cellStyle name="c0" xfId="2132"/>
    <cellStyle name="c0'" xfId="2133"/>
    <cellStyle name="c0-" xfId="2134"/>
    <cellStyle name="c0]" xfId="2135"/>
    <cellStyle name="C00A" xfId="2136"/>
    <cellStyle name="C00B" xfId="2137"/>
    <cellStyle name="C00L" xfId="2138"/>
    <cellStyle name="C01A" xfId="2139"/>
    <cellStyle name="C01B" xfId="2140"/>
    <cellStyle name="C01H" xfId="2141"/>
    <cellStyle name="C01L" xfId="2142"/>
    <cellStyle name="C02A" xfId="2143"/>
    <cellStyle name="C02B" xfId="2144"/>
    <cellStyle name="C02H" xfId="2145"/>
    <cellStyle name="C02L" xfId="2146"/>
    <cellStyle name="C03A" xfId="2147"/>
    <cellStyle name="C03B" xfId="2148"/>
    <cellStyle name="C03H" xfId="2149"/>
    <cellStyle name="C03L" xfId="2150"/>
    <cellStyle name="C04A" xfId="2151"/>
    <cellStyle name="C04B" xfId="2152"/>
    <cellStyle name="C04H" xfId="2153"/>
    <cellStyle name="C04L" xfId="2154"/>
    <cellStyle name="C05A" xfId="2155"/>
    <cellStyle name="C05B" xfId="2156"/>
    <cellStyle name="C05H" xfId="2157"/>
    <cellStyle name="C05L" xfId="2158"/>
    <cellStyle name="C06A" xfId="2159"/>
    <cellStyle name="C06B" xfId="2160"/>
    <cellStyle name="C06H" xfId="2161"/>
    <cellStyle name="C06L" xfId="2162"/>
    <cellStyle name="C07A" xfId="2163"/>
    <cellStyle name="C07B" xfId="2164"/>
    <cellStyle name="C07H" xfId="2165"/>
    <cellStyle name="C07L" xfId="2166"/>
    <cellStyle name="c09" xfId="2167"/>
    <cellStyle name="c09 2" xfId="2168"/>
    <cellStyle name="c09 3" xfId="2169"/>
    <cellStyle name="c1" xfId="2170"/>
    <cellStyle name="c2" xfId="2171"/>
    <cellStyle name="c22" xfId="2172"/>
    <cellStyle name="c2x" xfId="2173"/>
    <cellStyle name="c3" xfId="2174"/>
    <cellStyle name="Cabecera 1" xfId="2175"/>
    <cellStyle name="Cabecera 2" xfId="2176"/>
    <cellStyle name="CADRE - Style1" xfId="2177"/>
    <cellStyle name="calc 0dp" xfId="2178"/>
    <cellStyle name="Calc Currency (0)" xfId="2179"/>
    <cellStyle name="Calc Currency (0) 2" xfId="2180"/>
    <cellStyle name="Calc Currency (0)_Sheet1" xfId="2181"/>
    <cellStyle name="Calc Currency (2)" xfId="2182"/>
    <cellStyle name="Calc Currency (2) 2" xfId="2183"/>
    <cellStyle name="Calc Currency (2)_Sheet1" xfId="2184"/>
    <cellStyle name="Calc Percent (0)" xfId="2185"/>
    <cellStyle name="Calc Percent (0) 2" xfId="2186"/>
    <cellStyle name="Calc Percent (0)_Sheet1" xfId="2187"/>
    <cellStyle name="Calc Percent (1)" xfId="2188"/>
    <cellStyle name="Calc Percent (1) 2" xfId="2189"/>
    <cellStyle name="Calc Percent (1)_Sheet1" xfId="2190"/>
    <cellStyle name="Calc Percent (2)" xfId="2191"/>
    <cellStyle name="Calc Percent (2) 2" xfId="2192"/>
    <cellStyle name="Calc Percent (2)_Sheet1" xfId="2193"/>
    <cellStyle name="Calc Units (0)" xfId="2194"/>
    <cellStyle name="Calc Units (0) 2" xfId="2195"/>
    <cellStyle name="Calc Units (0)_Sheet1" xfId="2196"/>
    <cellStyle name="Calc Units (1)" xfId="2197"/>
    <cellStyle name="Calc Units (1) 2" xfId="2198"/>
    <cellStyle name="Calc Units (1)_Sheet1" xfId="2199"/>
    <cellStyle name="Calc Units (2)" xfId="2200"/>
    <cellStyle name="Calc Units (2) 2" xfId="2201"/>
    <cellStyle name="Calc Units (2)_Sheet1" xfId="2202"/>
    <cellStyle name="Calculation 2" xfId="2203"/>
    <cellStyle name="Calculation 2 2" xfId="2204"/>
    <cellStyle name="Calculation 3" xfId="2205"/>
    <cellStyle name="Cálculo" xfId="2206"/>
    <cellStyle name="Cálculo 2" xfId="2207"/>
    <cellStyle name="Cálculo 3" xfId="2208"/>
    <cellStyle name="Cálculo 3 2" xfId="2209"/>
    <cellStyle name="Cálculo 4" xfId="2210"/>
    <cellStyle name="Cálculo 4 2" xfId="2211"/>
    <cellStyle name="Cálculo 5" xfId="2212"/>
    <cellStyle name="Cálculo 6" xfId="2213"/>
    <cellStyle name="Cash" xfId="2214"/>
    <cellStyle name="category" xfId="2215"/>
    <cellStyle name="Celda de comprobación" xfId="2216"/>
    <cellStyle name="Celda vinculada" xfId="2217"/>
    <cellStyle name="Célula de Verificação" xfId="2218"/>
    <cellStyle name="Célula de Verificação 2" xfId="2219"/>
    <cellStyle name="Célula de Verificação 3" xfId="2220"/>
    <cellStyle name="Célula de Verificação 4" xfId="2221"/>
    <cellStyle name="Célula de Verificação 5" xfId="2222"/>
    <cellStyle name="Célula Vinculada" xfId="2223"/>
    <cellStyle name="Célula Vinculada 2" xfId="2224"/>
    <cellStyle name="Célula Vinculada 3" xfId="2225"/>
    <cellStyle name="Célula Vinculada 4" xfId="2226"/>
    <cellStyle name="Célula Vinculada 5" xfId="2227"/>
    <cellStyle name="Center Across Columns" xfId="2228"/>
    <cellStyle name="Center Heading across cells" xfId="2229"/>
    <cellStyle name="Centered Heading" xfId="2230"/>
    <cellStyle name="ChartingText" xfId="2231"/>
    <cellStyle name="Check Cell 2" xfId="2232"/>
    <cellStyle name="Check Cell 3" xfId="2233"/>
    <cellStyle name="číslo v Kč" xfId="2234"/>
    <cellStyle name="co" xfId="2235"/>
    <cellStyle name="Co. Names" xfId="2236"/>
    <cellStyle name="Co. Names - Bold" xfId="2237"/>
    <cellStyle name="Co. Names 2" xfId="2238"/>
    <cellStyle name="Co. Names_AUSIMONT model (7-22)" xfId="2239"/>
    <cellStyle name="Code" xfId="2240"/>
    <cellStyle name="COL HEADINGS" xfId="2241"/>
    <cellStyle name="COL HEADINGS 2" xfId="2242"/>
    <cellStyle name="Col Heads" xfId="2243"/>
    <cellStyle name="Col Heads 2" xfId="2244"/>
    <cellStyle name="ColBlue" xfId="2245"/>
    <cellStyle name="ColGreen" xfId="2246"/>
    <cellStyle name="Collegamento ipertestuale" xfId="2247"/>
    <cellStyle name="Collegamento ipertestuale visitato" xfId="2248"/>
    <cellStyle name="Collegamento ipertestuale_OKMCO ESTIMATE Q4" xfId="2249"/>
    <cellStyle name="ColRed" xfId="2250"/>
    <cellStyle name="Column Header (Center)" xfId="2251"/>
    <cellStyle name="Column Header (Left)" xfId="2252"/>
    <cellStyle name="Column Heading" xfId="2253"/>
    <cellStyle name="Column Heading (across cells)" xfId="2254"/>
    <cellStyle name="Column_Title" xfId="2255"/>
    <cellStyle name="column1" xfId="2256"/>
    <cellStyle name="column1BigNoWrap" xfId="2257"/>
    <cellStyle name="column1Date" xfId="2258"/>
    <cellStyle name="column2Date" xfId="2259"/>
    <cellStyle name="column3Date" xfId="2260"/>
    <cellStyle name="ColumnAttributeAbovePrompt" xfId="2261"/>
    <cellStyle name="ColumnAttributePrompt" xfId="2262"/>
    <cellStyle name="ColumnAttributeValue" xfId="2263"/>
    <cellStyle name="ColumnHeaderNormal" xfId="2264"/>
    <cellStyle name="ColumnHeadingPrompt" xfId="2265"/>
    <cellStyle name="ColumnHeadingValue" xfId="2266"/>
    <cellStyle name="ColumnTop" xfId="2267"/>
    <cellStyle name="Coma0" xfId="2268"/>
    <cellStyle name="Coma1" xfId="2269"/>
    <cellStyle name="Comma" xfId="3972" builtinId="3"/>
    <cellStyle name="Comma  - Style1" xfId="2270"/>
    <cellStyle name="Comma  - Style2" xfId="2271"/>
    <cellStyle name="Comma  - Style3" xfId="2272"/>
    <cellStyle name="Comma  - Style4" xfId="2273"/>
    <cellStyle name="Comma  - Style5" xfId="2274"/>
    <cellStyle name="Comma  - Style6" xfId="2275"/>
    <cellStyle name="Comma  - Style7" xfId="2276"/>
    <cellStyle name="Comma  - Style8" xfId="2277"/>
    <cellStyle name="Comma (0)" xfId="2278"/>
    <cellStyle name="Comma (0,0)" xfId="2279"/>
    <cellStyle name="Comma (0,0) -" xfId="2280"/>
    <cellStyle name="Comma (0,0) incl." xfId="2281"/>
    <cellStyle name="Comma (0,0) N/A" xfId="2282"/>
    <cellStyle name="Comma (0,0) TBD" xfId="2283"/>
    <cellStyle name="Comma (0,0) TBD-" xfId="2284"/>
    <cellStyle name="Comma (0,00)" xfId="2285"/>
    <cellStyle name="Comma (0,00) -" xfId="2286"/>
    <cellStyle name="Comma (0,00) incl." xfId="2287"/>
    <cellStyle name="Comma (0,00) N/A" xfId="2288"/>
    <cellStyle name="Comma (0,00) TBD" xfId="2289"/>
    <cellStyle name="Comma (0,00) TBD-" xfId="2290"/>
    <cellStyle name="Comma (0,000)" xfId="2291"/>
    <cellStyle name="Comma (0,000) -" xfId="2292"/>
    <cellStyle name="Comma (0,000) incl." xfId="2293"/>
    <cellStyle name="Comma (0,000) N/A" xfId="2294"/>
    <cellStyle name="Comma (0,000) TBD" xfId="2295"/>
    <cellStyle name="Comma (0,000) TBD-" xfId="2296"/>
    <cellStyle name="Comma (1)" xfId="2297"/>
    <cellStyle name="Comma (2)" xfId="2298"/>
    <cellStyle name="Comma [0] -" xfId="2299"/>
    <cellStyle name="Comma [0] 2" xfId="2300"/>
    <cellStyle name="Comma [0] 3" xfId="2301"/>
    <cellStyle name="Comma [0] incl." xfId="2302"/>
    <cellStyle name="Comma [0] N/A" xfId="2303"/>
    <cellStyle name="Comma [0] TBD" xfId="2304"/>
    <cellStyle name="Comma [0] TBD-" xfId="2305"/>
    <cellStyle name="Comma [0]; --" xfId="2306"/>
    <cellStyle name="Comma [00]" xfId="2307"/>
    <cellStyle name="Comma [00] 2" xfId="2308"/>
    <cellStyle name="Comma [00]_Sheet1" xfId="2309"/>
    <cellStyle name="Comma [1]" xfId="2310"/>
    <cellStyle name="Comma [2]" xfId="2311"/>
    <cellStyle name="Comma [3]" xfId="2312"/>
    <cellStyle name="Comma 0" xfId="2313"/>
    <cellStyle name="Comma 0*" xfId="2314"/>
    <cellStyle name="Comma 1 [0]" xfId="2315"/>
    <cellStyle name="Comma 10" xfId="2316"/>
    <cellStyle name="Comma 10 2" xfId="2317"/>
    <cellStyle name="Comma 11" xfId="2318"/>
    <cellStyle name="Comma 11 2" xfId="4"/>
    <cellStyle name="Comma 11 2 2" xfId="2319"/>
    <cellStyle name="Comma 11 2 2 2" xfId="2320"/>
    <cellStyle name="Comma 11 2 3" xfId="2321"/>
    <cellStyle name="Comma 11 2 3 2" xfId="2322"/>
    <cellStyle name="Comma 11 2 4" xfId="2323"/>
    <cellStyle name="Comma 11 3" xfId="2324"/>
    <cellStyle name="Comma 11 3 2" xfId="2325"/>
    <cellStyle name="Comma 11 3 2 2" xfId="2326"/>
    <cellStyle name="Comma 11 3 3" xfId="2327"/>
    <cellStyle name="Comma 11 3 3 2" xfId="2328"/>
    <cellStyle name="Comma 11 3 4" xfId="2329"/>
    <cellStyle name="Comma 12" xfId="2330"/>
    <cellStyle name="Comma 13" xfId="2331"/>
    <cellStyle name="Comma 132 2" xfId="2332"/>
    <cellStyle name="Comma 132 2 2" xfId="2333"/>
    <cellStyle name="Comma 14" xfId="2334"/>
    <cellStyle name="Comma 14 2" xfId="2335"/>
    <cellStyle name="Comma 14 2 2" xfId="2336"/>
    <cellStyle name="Comma 14 3" xfId="2337"/>
    <cellStyle name="Comma 14 3 2" xfId="2338"/>
    <cellStyle name="Comma 14 4" xfId="2339"/>
    <cellStyle name="Comma 15" xfId="2340"/>
    <cellStyle name="Comma 16" xfId="2341"/>
    <cellStyle name="Comma 17" xfId="2342"/>
    <cellStyle name="Comma 17 2" xfId="2343"/>
    <cellStyle name="Comma 17 2 2" xfId="2344"/>
    <cellStyle name="Comma 17 3" xfId="2345"/>
    <cellStyle name="Comma 17 3 2" xfId="2346"/>
    <cellStyle name="Comma 17 4" xfId="2347"/>
    <cellStyle name="Comma 17 4 2" xfId="2348"/>
    <cellStyle name="Comma 17 5" xfId="2349"/>
    <cellStyle name="Comma 17 5 2" xfId="2350"/>
    <cellStyle name="Comma 17 6" xfId="2351"/>
    <cellStyle name="Comma 17 6 2" xfId="2352"/>
    <cellStyle name="Comma 17 7" xfId="2353"/>
    <cellStyle name="Comma 18" xfId="2354"/>
    <cellStyle name="Comma 19" xfId="2355"/>
    <cellStyle name="Comma 19 2" xfId="2356"/>
    <cellStyle name="Comma 19 2 2" xfId="2357"/>
    <cellStyle name="Comma 19 3" xfId="2358"/>
    <cellStyle name="Comma 19 3 2" xfId="2359"/>
    <cellStyle name="Comma 19 4" xfId="2360"/>
    <cellStyle name="Comma 19 4 2" xfId="2361"/>
    <cellStyle name="Comma 19 5" xfId="2362"/>
    <cellStyle name="Comma 2" xfId="2363"/>
    <cellStyle name="Comma 2 (0)" xfId="2364"/>
    <cellStyle name="Comma 2 10" xfId="2365"/>
    <cellStyle name="Comma 2 10 2" xfId="2366"/>
    <cellStyle name="Comma 2 11" xfId="2367"/>
    <cellStyle name="Comma 2 11 2" xfId="2368"/>
    <cellStyle name="Comma 2 12" xfId="2369"/>
    <cellStyle name="Comma 2 12 2" xfId="2370"/>
    <cellStyle name="Comma 2 13" xfId="2371"/>
    <cellStyle name="Comma 2 13 2" xfId="2372"/>
    <cellStyle name="Comma 2 13 2 2" xfId="2373"/>
    <cellStyle name="Comma 2 13 3" xfId="2374"/>
    <cellStyle name="Comma 2 13 3 2" xfId="2375"/>
    <cellStyle name="Comma 2 13 4" xfId="2376"/>
    <cellStyle name="Comma 2 14" xfId="2377"/>
    <cellStyle name="Comma 2 14 2" xfId="2378"/>
    <cellStyle name="Comma 2 14 2 2" xfId="2379"/>
    <cellStyle name="Comma 2 14 3" xfId="2380"/>
    <cellStyle name="Comma 2 14 3 2" xfId="2381"/>
    <cellStyle name="Comma 2 14 4" xfId="2382"/>
    <cellStyle name="Comma 2 15" xfId="2383"/>
    <cellStyle name="Comma 2 15 2" xfId="2384"/>
    <cellStyle name="Comma 2 15 2 2" xfId="2385"/>
    <cellStyle name="Comma 2 15 3" xfId="2386"/>
    <cellStyle name="Comma 2 15 3 2" xfId="2387"/>
    <cellStyle name="Comma 2 15 4" xfId="2388"/>
    <cellStyle name="Comma 2 16" xfId="2389"/>
    <cellStyle name="Comma 2 16 2" xfId="2390"/>
    <cellStyle name="Comma 2 16 2 2" xfId="2391"/>
    <cellStyle name="Comma 2 16 3" xfId="2392"/>
    <cellStyle name="Comma 2 16 3 2" xfId="2393"/>
    <cellStyle name="Comma 2 16 4" xfId="2394"/>
    <cellStyle name="Comma 2 17" xfId="2395"/>
    <cellStyle name="Comma 2 17 2" xfId="2396"/>
    <cellStyle name="Comma 2 17 2 2" xfId="2397"/>
    <cellStyle name="Comma 2 17 3" xfId="2398"/>
    <cellStyle name="Comma 2 17 3 2" xfId="2399"/>
    <cellStyle name="Comma 2 17 4" xfId="2400"/>
    <cellStyle name="Comma 2 18" xfId="2401"/>
    <cellStyle name="Comma 2 18 2" xfId="2402"/>
    <cellStyle name="Comma 2 19" xfId="2403"/>
    <cellStyle name="Comma 2 19 2" xfId="2404"/>
    <cellStyle name="Comma 2 2" xfId="2405"/>
    <cellStyle name="Comma 2 2 2" xfId="2406"/>
    <cellStyle name="Comma 2 2 2 2" xfId="2407"/>
    <cellStyle name="Comma 2 2 2 2 2" xfId="2408"/>
    <cellStyle name="Comma 2 2 2 3" xfId="2409"/>
    <cellStyle name="Comma 2 2 2 3 2" xfId="2410"/>
    <cellStyle name="Comma 2 2 2 4" xfId="2411"/>
    <cellStyle name="Comma 2 2 3" xfId="2412"/>
    <cellStyle name="Comma 2 2 3 2" xfId="2413"/>
    <cellStyle name="Comma 2 2 3 2 2" xfId="2414"/>
    <cellStyle name="Comma 2 2 3 3" xfId="2415"/>
    <cellStyle name="Comma 2 2 3 3 2" xfId="2416"/>
    <cellStyle name="Comma 2 2 3 4" xfId="2417"/>
    <cellStyle name="Comma 2 2 4" xfId="2418"/>
    <cellStyle name="Comma 2 2 4 2" xfId="2419"/>
    <cellStyle name="Comma 2 2 4 2 2" xfId="2420"/>
    <cellStyle name="Comma 2 2 4 3" xfId="2421"/>
    <cellStyle name="Comma 2 2 4 3 2" xfId="2422"/>
    <cellStyle name="Comma 2 2 4 4" xfId="2423"/>
    <cellStyle name="Comma 2 2 5" xfId="2424"/>
    <cellStyle name="Comma 2 2 5 2" xfId="2425"/>
    <cellStyle name="Comma 2 2 5 2 2" xfId="2426"/>
    <cellStyle name="Comma 2 2 5 3" xfId="2427"/>
    <cellStyle name="Comma 2 2 5 3 2" xfId="2428"/>
    <cellStyle name="Comma 2 2 5 4" xfId="2429"/>
    <cellStyle name="Comma 2 2 6" xfId="2430"/>
    <cellStyle name="Comma 2 2 6 2" xfId="2431"/>
    <cellStyle name="Comma 2 2 6 2 2" xfId="2432"/>
    <cellStyle name="Comma 2 2 6 3" xfId="2433"/>
    <cellStyle name="Comma 2 2 6 3 2" xfId="2434"/>
    <cellStyle name="Comma 2 2 6 4" xfId="2435"/>
    <cellStyle name="Comma 2 2 7" xfId="2436"/>
    <cellStyle name="Comma 2 2 7 2" xfId="2437"/>
    <cellStyle name="Comma 2 2 7 2 2" xfId="2438"/>
    <cellStyle name="Comma 2 2 7 3" xfId="2439"/>
    <cellStyle name="Comma 2 2 7 3 2" xfId="2440"/>
    <cellStyle name="Comma 2 2 7 4" xfId="2441"/>
    <cellStyle name="Comma 2 2 8" xfId="2442"/>
    <cellStyle name="Comma 2 2 8 2" xfId="2443"/>
    <cellStyle name="Comma 2 2 8 2 2" xfId="2444"/>
    <cellStyle name="Comma 2 2 8 3" xfId="2445"/>
    <cellStyle name="Comma 2 2 8 3 2" xfId="2446"/>
    <cellStyle name="Comma 2 2 8 4" xfId="2447"/>
    <cellStyle name="Comma 2 2 9" xfId="2448"/>
    <cellStyle name="Comma 2 20" xfId="2449"/>
    <cellStyle name="Comma 2 20 2" xfId="2450"/>
    <cellStyle name="Comma 2 21" xfId="2451"/>
    <cellStyle name="Comma 2 21 2" xfId="2452"/>
    <cellStyle name="Comma 2 22" xfId="2453"/>
    <cellStyle name="Comma 2 22 2" xfId="2454"/>
    <cellStyle name="Comma 2 23" xfId="2455"/>
    <cellStyle name="Comma 2 23 2" xfId="2456"/>
    <cellStyle name="Comma 2 24" xfId="2457"/>
    <cellStyle name="Comma 2 24 2" xfId="2458"/>
    <cellStyle name="Comma 2 25" xfId="2459"/>
    <cellStyle name="Comma 2 25 2" xfId="2460"/>
    <cellStyle name="Comma 2 26" xfId="2461"/>
    <cellStyle name="Comma 2 26 2" xfId="2462"/>
    <cellStyle name="Comma 2 27" xfId="2463"/>
    <cellStyle name="Comma 2 27 2" xfId="2464"/>
    <cellStyle name="Comma 2 28" xfId="2465"/>
    <cellStyle name="Comma 2 28 2" xfId="2466"/>
    <cellStyle name="Comma 2 29" xfId="2467"/>
    <cellStyle name="Comma 2 29 2" xfId="2468"/>
    <cellStyle name="Comma 2 3" xfId="2469"/>
    <cellStyle name="Comma 2 3 2" xfId="2470"/>
    <cellStyle name="Comma 2 3 2 2" xfId="2471"/>
    <cellStyle name="Comma 2 3 2 2 2" xfId="2472"/>
    <cellStyle name="Comma 2 3 2 3" xfId="2473"/>
    <cellStyle name="Comma 2 3 2 3 2" xfId="2474"/>
    <cellStyle name="Comma 2 3 2 4" xfId="2475"/>
    <cellStyle name="Comma 2 3 3" xfId="2476"/>
    <cellStyle name="Comma 2 3 3 2" xfId="2477"/>
    <cellStyle name="Comma 2 3 3 2 2" xfId="2478"/>
    <cellStyle name="Comma 2 3 3 3" xfId="2479"/>
    <cellStyle name="Comma 2 3 3 3 2" xfId="2480"/>
    <cellStyle name="Comma 2 3 3 4" xfId="2481"/>
    <cellStyle name="Comma 2 3 4" xfId="2482"/>
    <cellStyle name="Comma 2 3 4 2" xfId="2483"/>
    <cellStyle name="Comma 2 3 4 2 2" xfId="2484"/>
    <cellStyle name="Comma 2 3 4 3" xfId="2485"/>
    <cellStyle name="Comma 2 3 4 3 2" xfId="2486"/>
    <cellStyle name="Comma 2 3 4 4" xfId="2487"/>
    <cellStyle name="Comma 2 3 5" xfId="2488"/>
    <cellStyle name="Comma 2 3 5 2" xfId="2489"/>
    <cellStyle name="Comma 2 3 5 2 2" xfId="2490"/>
    <cellStyle name="Comma 2 3 5 3" xfId="2491"/>
    <cellStyle name="Comma 2 3 5 3 2" xfId="2492"/>
    <cellStyle name="Comma 2 3 5 4" xfId="2493"/>
    <cellStyle name="Comma 2 3 6" xfId="2494"/>
    <cellStyle name="Comma 2 3 6 2" xfId="2495"/>
    <cellStyle name="Comma 2 3 6 2 2" xfId="2496"/>
    <cellStyle name="Comma 2 3 6 3" xfId="2497"/>
    <cellStyle name="Comma 2 3 6 3 2" xfId="2498"/>
    <cellStyle name="Comma 2 3 6 4" xfId="2499"/>
    <cellStyle name="Comma 2 3 7" xfId="2500"/>
    <cellStyle name="Comma 2 3 7 2" xfId="2501"/>
    <cellStyle name="Comma 2 3 7 2 2" xfId="2502"/>
    <cellStyle name="Comma 2 3 7 3" xfId="2503"/>
    <cellStyle name="Comma 2 3 7 3 2" xfId="2504"/>
    <cellStyle name="Comma 2 3 7 4" xfId="2505"/>
    <cellStyle name="Comma 2 3 8" xfId="2506"/>
    <cellStyle name="Comma 2 3 8 2" xfId="2507"/>
    <cellStyle name="Comma 2 3 8 2 2" xfId="2508"/>
    <cellStyle name="Comma 2 3 8 3" xfId="2509"/>
    <cellStyle name="Comma 2 3 8 3 2" xfId="2510"/>
    <cellStyle name="Comma 2 3 8 4" xfId="2511"/>
    <cellStyle name="Comma 2 3 9" xfId="2512"/>
    <cellStyle name="Comma 2 30" xfId="2513"/>
    <cellStyle name="Comma 2 30 2" xfId="2514"/>
    <cellStyle name="Comma 2 31" xfId="2515"/>
    <cellStyle name="Comma 2 31 2" xfId="2516"/>
    <cellStyle name="Comma 2 32" xfId="2517"/>
    <cellStyle name="Comma 2 32 2" xfId="2518"/>
    <cellStyle name="Comma 2 33" xfId="2519"/>
    <cellStyle name="Comma 2 33 2" xfId="2520"/>
    <cellStyle name="Comma 2 34" xfId="2521"/>
    <cellStyle name="Comma 2 34 2" xfId="2522"/>
    <cellStyle name="Comma 2 35" xfId="2523"/>
    <cellStyle name="Comma 2 35 2" xfId="2524"/>
    <cellStyle name="Comma 2 36" xfId="2525"/>
    <cellStyle name="Comma 2 36 2" xfId="2526"/>
    <cellStyle name="Comma 2 37" xfId="2527"/>
    <cellStyle name="Comma 2 37 2" xfId="2528"/>
    <cellStyle name="Comma 2 38" xfId="2529"/>
    <cellStyle name="Comma 2 38 2" xfId="2530"/>
    <cellStyle name="Comma 2 39" xfId="2531"/>
    <cellStyle name="Comma 2 39 2" xfId="2532"/>
    <cellStyle name="Comma 2 4" xfId="2533"/>
    <cellStyle name="Comma 2 4 2" xfId="2534"/>
    <cellStyle name="Comma 2 40" xfId="2535"/>
    <cellStyle name="Comma 2 40 2" xfId="2536"/>
    <cellStyle name="Comma 2 41" xfId="2537"/>
    <cellStyle name="Comma 2 41 2" xfId="2538"/>
    <cellStyle name="Comma 2 42" xfId="2539"/>
    <cellStyle name="Comma 2 5" xfId="2540"/>
    <cellStyle name="Comma 2 5 2" xfId="2541"/>
    <cellStyle name="Comma 2 6" xfId="2542"/>
    <cellStyle name="Comma 2 6 2" xfId="2543"/>
    <cellStyle name="Comma 2 7" xfId="2544"/>
    <cellStyle name="Comma 2 7 2" xfId="2545"/>
    <cellStyle name="Comma 2 8" xfId="2546"/>
    <cellStyle name="Comma 2 8 2" xfId="2547"/>
    <cellStyle name="Comma 2 9" xfId="2548"/>
    <cellStyle name="Comma 2 9 2" xfId="2549"/>
    <cellStyle name="Comma 2_Friction Holdings IG 9-30-09 v2" xfId="2550"/>
    <cellStyle name="Comma 20" xfId="2551"/>
    <cellStyle name="Comma 21" xfId="2552"/>
    <cellStyle name="Comma 21 2" xfId="2553"/>
    <cellStyle name="Comma 21 2 2" xfId="2554"/>
    <cellStyle name="Comma 21 3" xfId="2555"/>
    <cellStyle name="Comma 21 3 2" xfId="2556"/>
    <cellStyle name="Comma 21 4" xfId="2557"/>
    <cellStyle name="Comma 21 4 2" xfId="2558"/>
    <cellStyle name="Comma 21 5" xfId="2559"/>
    <cellStyle name="Comma 22" xfId="2560"/>
    <cellStyle name="Comma 23" xfId="2561"/>
    <cellStyle name="Comma 24" xfId="2562"/>
    <cellStyle name="Comma 25" xfId="2563"/>
    <cellStyle name="Comma 25 2" xfId="2564"/>
    <cellStyle name="Comma 25 2 2" xfId="2565"/>
    <cellStyle name="Comma 25 3" xfId="2566"/>
    <cellStyle name="Comma 25 3 2" xfId="2567"/>
    <cellStyle name="Comma 25 4" xfId="2568"/>
    <cellStyle name="Comma 25 4 2" xfId="2569"/>
    <cellStyle name="Comma 25 5" xfId="2570"/>
    <cellStyle name="Comma 26" xfId="2571"/>
    <cellStyle name="Comma 26 2" xfId="2572"/>
    <cellStyle name="Comma 26 2 2" xfId="2573"/>
    <cellStyle name="Comma 26 3" xfId="2574"/>
    <cellStyle name="Comma 26 3 2" xfId="2575"/>
    <cellStyle name="Comma 26 4" xfId="2576"/>
    <cellStyle name="Comma 26 4 2" xfId="2577"/>
    <cellStyle name="Comma 26 5" xfId="2578"/>
    <cellStyle name="Comma 28" xfId="2579"/>
    <cellStyle name="Comma 28 2" xfId="2580"/>
    <cellStyle name="Comma 28 2 2" xfId="2581"/>
    <cellStyle name="Comma 28 3" xfId="2582"/>
    <cellStyle name="Comma 28 3 2" xfId="2583"/>
    <cellStyle name="Comma 28 4" xfId="2584"/>
    <cellStyle name="Comma 28 4 2" xfId="2585"/>
    <cellStyle name="Comma 28 5" xfId="2586"/>
    <cellStyle name="Comma 3" xfId="2587"/>
    <cellStyle name="Comma 3 10" xfId="2588"/>
    <cellStyle name="Comma 3 10 2" xfId="2589"/>
    <cellStyle name="Comma 3 11" xfId="2590"/>
    <cellStyle name="Comma 3 11 2" xfId="2591"/>
    <cellStyle name="Comma 3 12" xfId="2592"/>
    <cellStyle name="Comma 3 12 2" xfId="2593"/>
    <cellStyle name="Comma 3 13" xfId="2594"/>
    <cellStyle name="Comma 3 13 2" xfId="2595"/>
    <cellStyle name="Comma 3 14" xfId="2596"/>
    <cellStyle name="Comma 3 14 2" xfId="2597"/>
    <cellStyle name="Comma 3 15" xfId="2598"/>
    <cellStyle name="Comma 3 15 2" xfId="2599"/>
    <cellStyle name="Comma 3 16" xfId="2600"/>
    <cellStyle name="Comma 3 16 2" xfId="2601"/>
    <cellStyle name="Comma 3 17" xfId="2602"/>
    <cellStyle name="Comma 3 2" xfId="2603"/>
    <cellStyle name="Comma 3 2 10" xfId="2604"/>
    <cellStyle name="Comma 3 2 10 2" xfId="2605"/>
    <cellStyle name="Comma 3 2 11" xfId="2606"/>
    <cellStyle name="Comma 3 2 2" xfId="2607"/>
    <cellStyle name="Comma 3 2 2 10" xfId="2608"/>
    <cellStyle name="Comma 3 2 2 2" xfId="2609"/>
    <cellStyle name="Comma 3 2 2 2 2" xfId="2610"/>
    <cellStyle name="Comma 3 2 2 2 2 2" xfId="2611"/>
    <cellStyle name="Comma 3 2 2 2 2 2 2" xfId="2612"/>
    <cellStyle name="Comma 3 2 2 2 2 3" xfId="2613"/>
    <cellStyle name="Comma 3 2 2 2 2 3 2" xfId="2614"/>
    <cellStyle name="Comma 3 2 2 2 2 4" xfId="2615"/>
    <cellStyle name="Comma 3 2 2 2 2 4 2" xfId="2616"/>
    <cellStyle name="Comma 3 2 2 2 2 5" xfId="2617"/>
    <cellStyle name="Comma 3 2 2 2 2 5 2" xfId="2618"/>
    <cellStyle name="Comma 3 2 2 2 2 6" xfId="2619"/>
    <cellStyle name="Comma 3 2 2 2 3" xfId="2620"/>
    <cellStyle name="Comma 3 2 2 2 3 2" xfId="2621"/>
    <cellStyle name="Comma 3 2 2 2 4" xfId="2622"/>
    <cellStyle name="Comma 3 2 2 2 4 2" xfId="2623"/>
    <cellStyle name="Comma 3 2 2 2 5" xfId="2624"/>
    <cellStyle name="Comma 3 2 2 2 5 2" xfId="2625"/>
    <cellStyle name="Comma 3 2 2 2 6" xfId="2626"/>
    <cellStyle name="Comma 3 2 2 2 6 2" xfId="2627"/>
    <cellStyle name="Comma 3 2 2 2 7" xfId="2628"/>
    <cellStyle name="Comma 3 2 2 2 7 2" xfId="2629"/>
    <cellStyle name="Comma 3 2 2 2 8" xfId="2630"/>
    <cellStyle name="Comma 3 2 2 3" xfId="2631"/>
    <cellStyle name="Comma 3 2 2 3 2" xfId="2632"/>
    <cellStyle name="Comma 3 2 2 4" xfId="2633"/>
    <cellStyle name="Comma 3 2 2 4 2" xfId="2634"/>
    <cellStyle name="Comma 3 2 2 5" xfId="2635"/>
    <cellStyle name="Comma 3 2 2 5 2" xfId="2636"/>
    <cellStyle name="Comma 3 2 2 5 2 2" xfId="2637"/>
    <cellStyle name="Comma 3 2 2 5 3" xfId="2638"/>
    <cellStyle name="Comma 3 2 2 5 3 2" xfId="2639"/>
    <cellStyle name="Comma 3 2 2 5 4" xfId="2640"/>
    <cellStyle name="Comma 3 2 2 5 4 2" xfId="2641"/>
    <cellStyle name="Comma 3 2 2 5 5" xfId="2642"/>
    <cellStyle name="Comma 3 2 2 5 5 2" xfId="2643"/>
    <cellStyle name="Comma 3 2 2 5 6" xfId="2644"/>
    <cellStyle name="Comma 3 2 2 6" xfId="2645"/>
    <cellStyle name="Comma 3 2 2 6 2" xfId="2646"/>
    <cellStyle name="Comma 3 2 2 7" xfId="2647"/>
    <cellStyle name="Comma 3 2 2 7 2" xfId="2648"/>
    <cellStyle name="Comma 3 2 2 8" xfId="2649"/>
    <cellStyle name="Comma 3 2 2 8 2" xfId="2650"/>
    <cellStyle name="Comma 3 2 2 9" xfId="2651"/>
    <cellStyle name="Comma 3 2 2 9 2" xfId="2652"/>
    <cellStyle name="Comma 3 2 3" xfId="2653"/>
    <cellStyle name="Comma 3 2 3 2" xfId="2654"/>
    <cellStyle name="Comma 3 2 3 2 2" xfId="2655"/>
    <cellStyle name="Comma 3 2 3 2 2 2" xfId="2656"/>
    <cellStyle name="Comma 3 2 3 2 3" xfId="2657"/>
    <cellStyle name="Comma 3 2 3 2 3 2" xfId="2658"/>
    <cellStyle name="Comma 3 2 3 2 4" xfId="2659"/>
    <cellStyle name="Comma 3 2 3 2 4 2" xfId="2660"/>
    <cellStyle name="Comma 3 2 3 2 5" xfId="2661"/>
    <cellStyle name="Comma 3 2 3 2 5 2" xfId="2662"/>
    <cellStyle name="Comma 3 2 3 2 6" xfId="2663"/>
    <cellStyle name="Comma 3 2 3 3" xfId="2664"/>
    <cellStyle name="Comma 3 2 3 3 2" xfId="2665"/>
    <cellStyle name="Comma 3 2 3 4" xfId="2666"/>
    <cellStyle name="Comma 3 2 3 4 2" xfId="2667"/>
    <cellStyle name="Comma 3 2 3 5" xfId="2668"/>
    <cellStyle name="Comma 3 2 3 5 2" xfId="2669"/>
    <cellStyle name="Comma 3 2 3 6" xfId="2670"/>
    <cellStyle name="Comma 3 2 3 6 2" xfId="2671"/>
    <cellStyle name="Comma 3 2 3 7" xfId="2672"/>
    <cellStyle name="Comma 3 2 3 7 2" xfId="2673"/>
    <cellStyle name="Comma 3 2 3 8" xfId="2674"/>
    <cellStyle name="Comma 3 2 4" xfId="2675"/>
    <cellStyle name="Comma 3 2 4 2" xfId="2676"/>
    <cellStyle name="Comma 3 2 5" xfId="2677"/>
    <cellStyle name="Comma 3 2 5 2" xfId="2678"/>
    <cellStyle name="Comma 3 2 5 2 2" xfId="2679"/>
    <cellStyle name="Comma 3 2 5 3" xfId="2680"/>
    <cellStyle name="Comma 3 2 5 3 2" xfId="2681"/>
    <cellStyle name="Comma 3 2 5 4" xfId="2682"/>
    <cellStyle name="Comma 3 2 5 4 2" xfId="2683"/>
    <cellStyle name="Comma 3 2 5 5" xfId="2684"/>
    <cellStyle name="Comma 3 2 5 5 2" xfId="2685"/>
    <cellStyle name="Comma 3 2 5 6" xfId="2686"/>
    <cellStyle name="Comma 3 2 6" xfId="2687"/>
    <cellStyle name="Comma 3 2 6 2" xfId="2688"/>
    <cellStyle name="Comma 3 2 7" xfId="2689"/>
    <cellStyle name="Comma 3 2 7 2" xfId="2690"/>
    <cellStyle name="Comma 3 2 8" xfId="2691"/>
    <cellStyle name="Comma 3 2 8 2" xfId="2692"/>
    <cellStyle name="Comma 3 2 9" xfId="2693"/>
    <cellStyle name="Comma 3 2 9 2" xfId="2694"/>
    <cellStyle name="Comma 3 3" xfId="2695"/>
    <cellStyle name="Comma 3 3 2" xfId="2696"/>
    <cellStyle name="Comma 3 3 2 2" xfId="2697"/>
    <cellStyle name="Comma 3 3 3" xfId="2698"/>
    <cellStyle name="Comma 3 3 3 2" xfId="2699"/>
    <cellStyle name="Comma 3 3 4" xfId="2700"/>
    <cellStyle name="Comma 3 4" xfId="2701"/>
    <cellStyle name="Comma 3 4 2" xfId="2702"/>
    <cellStyle name="Comma 3 4 2 2" xfId="2703"/>
    <cellStyle name="Comma 3 4 3" xfId="2704"/>
    <cellStyle name="Comma 3 4 3 2" xfId="2705"/>
    <cellStyle name="Comma 3 4 4" xfId="2706"/>
    <cellStyle name="Comma 3 5" xfId="2707"/>
    <cellStyle name="Comma 3 5 2" xfId="2708"/>
    <cellStyle name="Comma 3 5 2 2" xfId="2709"/>
    <cellStyle name="Comma 3 5 3" xfId="2710"/>
    <cellStyle name="Comma 3 5 3 2" xfId="2711"/>
    <cellStyle name="Comma 3 5 4" xfId="2712"/>
    <cellStyle name="Comma 3 6" xfId="2713"/>
    <cellStyle name="Comma 3 6 2" xfId="2714"/>
    <cellStyle name="Comma 3 6 2 2" xfId="2715"/>
    <cellStyle name="Comma 3 6 3" xfId="2716"/>
    <cellStyle name="Comma 3 6 3 2" xfId="2717"/>
    <cellStyle name="Comma 3 6 4" xfId="2718"/>
    <cellStyle name="Comma 3 7" xfId="2719"/>
    <cellStyle name="Comma 3 7 2" xfId="2720"/>
    <cellStyle name="Comma 3 8" xfId="2721"/>
    <cellStyle name="Comma 3 8 2" xfId="2722"/>
    <cellStyle name="Comma 3 8 2 2" xfId="2723"/>
    <cellStyle name="Comma 3 8 2 2 2" xfId="2724"/>
    <cellStyle name="Comma 3 8 2 3" xfId="2725"/>
    <cellStyle name="Comma 3 8 2 3 2" xfId="2726"/>
    <cellStyle name="Comma 3 8 2 4" xfId="2727"/>
    <cellStyle name="Comma 3 8 3" xfId="2728"/>
    <cellStyle name="Comma 3 9" xfId="2729"/>
    <cellStyle name="Comma 3 9 2" xfId="2730"/>
    <cellStyle name="Comma 3 9 2 2" xfId="2731"/>
    <cellStyle name="Comma 3 9 3" xfId="2732"/>
    <cellStyle name="Comma 3 9 3 2" xfId="2733"/>
    <cellStyle name="Comma 3 9 4" xfId="2734"/>
    <cellStyle name="Comma 30" xfId="2735"/>
    <cellStyle name="Comma 30 2" xfId="2736"/>
    <cellStyle name="Comma 30 2 2" xfId="2737"/>
    <cellStyle name="Comma 30 3" xfId="2738"/>
    <cellStyle name="Comma 30 3 2" xfId="2739"/>
    <cellStyle name="Comma 30 4" xfId="2740"/>
    <cellStyle name="Comma 30 4 2" xfId="2741"/>
    <cellStyle name="Comma 30 5" xfId="2742"/>
    <cellStyle name="Comma 33" xfId="2743"/>
    <cellStyle name="Comma 33 2" xfId="2744"/>
    <cellStyle name="Comma 33 2 2" xfId="2745"/>
    <cellStyle name="Comma 33 3" xfId="2746"/>
    <cellStyle name="Comma 33 3 2" xfId="2747"/>
    <cellStyle name="Comma 33 4" xfId="2748"/>
    <cellStyle name="Comma 33 4 2" xfId="2749"/>
    <cellStyle name="Comma 33 5" xfId="2750"/>
    <cellStyle name="Comma 34" xfId="2751"/>
    <cellStyle name="Comma 34 2" xfId="2752"/>
    <cellStyle name="Comma 34 2 2" xfId="2753"/>
    <cellStyle name="Comma 34 3" xfId="2754"/>
    <cellStyle name="Comma 34 3 2" xfId="2755"/>
    <cellStyle name="Comma 34 4" xfId="2756"/>
    <cellStyle name="Comma 34 4 2" xfId="2757"/>
    <cellStyle name="Comma 34 5" xfId="2758"/>
    <cellStyle name="Comma 36 2" xfId="2759"/>
    <cellStyle name="Comma 36 2 2" xfId="2760"/>
    <cellStyle name="Comma 38" xfId="2761"/>
    <cellStyle name="Comma 39" xfId="2762"/>
    <cellStyle name="Comma 39 2" xfId="2763"/>
    <cellStyle name="Comma 39 2 2" xfId="2764"/>
    <cellStyle name="Comma 39 3" xfId="2765"/>
    <cellStyle name="Comma 39 3 2" xfId="2766"/>
    <cellStyle name="Comma 39 4" xfId="2767"/>
    <cellStyle name="Comma 39 4 2" xfId="2768"/>
    <cellStyle name="Comma 39 5" xfId="2769"/>
    <cellStyle name="Comma 4" xfId="2770"/>
    <cellStyle name="Comma 4 10" xfId="2771"/>
    <cellStyle name="Comma 4 10 2" xfId="2772"/>
    <cellStyle name="Comma 4 10 2 2" xfId="2773"/>
    <cellStyle name="Comma 4 10 3" xfId="2774"/>
    <cellStyle name="Comma 4 11" xfId="2775"/>
    <cellStyle name="Comma 4 11 2" xfId="2776"/>
    <cellStyle name="Comma 4 12" xfId="2777"/>
    <cellStyle name="Comma 4 2" xfId="2778"/>
    <cellStyle name="Comma 4 2 2" xfId="2779"/>
    <cellStyle name="Comma 4 2 2 2" xfId="2780"/>
    <cellStyle name="Comma 4 2 3" xfId="2781"/>
    <cellStyle name="Comma 4 2 3 2" xfId="2782"/>
    <cellStyle name="Comma 4 2 4" xfId="2783"/>
    <cellStyle name="Comma 4 3" xfId="2784"/>
    <cellStyle name="Comma 4 3 2" xfId="2785"/>
    <cellStyle name="Comma 4 3 2 2" xfId="2786"/>
    <cellStyle name="Comma 4 3 3" xfId="2787"/>
    <cellStyle name="Comma 4 3 3 2" xfId="2788"/>
    <cellStyle name="Comma 4 3 4" xfId="2789"/>
    <cellStyle name="Comma 4 4" xfId="2790"/>
    <cellStyle name="Comma 4 4 2" xfId="2791"/>
    <cellStyle name="Comma 4 4 2 2" xfId="2792"/>
    <cellStyle name="Comma 4 4 3" xfId="2793"/>
    <cellStyle name="Comma 4 4 3 2" xfId="2794"/>
    <cellStyle name="Comma 4 4 4" xfId="2795"/>
    <cellStyle name="Comma 4 5" xfId="2796"/>
    <cellStyle name="Comma 4 5 2" xfId="2797"/>
    <cellStyle name="Comma 4 5 2 2" xfId="2798"/>
    <cellStyle name="Comma 4 5 3" xfId="2799"/>
    <cellStyle name="Comma 4 5 3 2" xfId="2800"/>
    <cellStyle name="Comma 4 5 4" xfId="2801"/>
    <cellStyle name="Comma 4 6" xfId="2802"/>
    <cellStyle name="Comma 4 6 2" xfId="2803"/>
    <cellStyle name="Comma 4 6 2 2" xfId="2804"/>
    <cellStyle name="Comma 4 6 3" xfId="2805"/>
    <cellStyle name="Comma 4 6 3 2" xfId="2806"/>
    <cellStyle name="Comma 4 6 4" xfId="2807"/>
    <cellStyle name="Comma 4 7" xfId="2808"/>
    <cellStyle name="Comma 4 7 2" xfId="2809"/>
    <cellStyle name="Comma 4 8" xfId="2810"/>
    <cellStyle name="Comma 4 8 2" xfId="2811"/>
    <cellStyle name="Comma 4 8 2 2" xfId="2812"/>
    <cellStyle name="Comma 4 8 3" xfId="2813"/>
    <cellStyle name="Comma 4 8 3 2" xfId="2814"/>
    <cellStyle name="Comma 4 8 4" xfId="2815"/>
    <cellStyle name="Comma 4 9" xfId="2816"/>
    <cellStyle name="Comma 4 9 2" xfId="2817"/>
    <cellStyle name="Comma 4 9 2 2" xfId="2818"/>
    <cellStyle name="Comma 4 9 3" xfId="2819"/>
    <cellStyle name="Comma 4 9 3 2" xfId="2820"/>
    <cellStyle name="Comma 4 9 4" xfId="2821"/>
    <cellStyle name="Comma 43" xfId="2822"/>
    <cellStyle name="Comma 43 2" xfId="2823"/>
    <cellStyle name="Comma 43 2 2" xfId="2824"/>
    <cellStyle name="Comma 43 3" xfId="2825"/>
    <cellStyle name="Comma 43 3 2" xfId="2826"/>
    <cellStyle name="Comma 43 4" xfId="2827"/>
    <cellStyle name="Comma 43 4 2" xfId="2828"/>
    <cellStyle name="Comma 43 5" xfId="2829"/>
    <cellStyle name="Comma 44" xfId="2830"/>
    <cellStyle name="Comma 44 2" xfId="2831"/>
    <cellStyle name="Comma 44 2 2" xfId="2832"/>
    <cellStyle name="Comma 44 3" xfId="2833"/>
    <cellStyle name="Comma 44 3 2" xfId="2834"/>
    <cellStyle name="Comma 44 4" xfId="2835"/>
    <cellStyle name="Comma 44 4 2" xfId="2836"/>
    <cellStyle name="Comma 44 5" xfId="2837"/>
    <cellStyle name="Comma 5" xfId="2838"/>
    <cellStyle name="Comma 5 2" xfId="2839"/>
    <cellStyle name="Comma 5 2 2" xfId="2840"/>
    <cellStyle name="Comma 5 3" xfId="2841"/>
    <cellStyle name="Comma 5 3 2" xfId="2842"/>
    <cellStyle name="Comma 5 3 2 2" xfId="2843"/>
    <cellStyle name="Comma 5 3 3" xfId="2844"/>
    <cellStyle name="Comma 5 4" xfId="2845"/>
    <cellStyle name="Comma 5 4 2" xfId="2846"/>
    <cellStyle name="Comma 5 5" xfId="2847"/>
    <cellStyle name="Comma 5 6" xfId="2848"/>
    <cellStyle name="Comma 6" xfId="2849"/>
    <cellStyle name="Comma 6 2" xfId="2850"/>
    <cellStyle name="Comma 6 2 2" xfId="2851"/>
    <cellStyle name="Comma 7" xfId="2852"/>
    <cellStyle name="Comma 7 2" xfId="2853"/>
    <cellStyle name="Comma 7_Budget" xfId="2854"/>
    <cellStyle name="Comma 8" xfId="2855"/>
    <cellStyle name="Comma 9" xfId="2856"/>
    <cellStyle name="Comma 9 2" xfId="2857"/>
    <cellStyle name="Comma 9 2 2" xfId="2858"/>
    <cellStyle name="Comma 9 2 2 2" xfId="2859"/>
    <cellStyle name="Comma 9 2 3" xfId="2860"/>
    <cellStyle name="Comma 9 2 3 2" xfId="2861"/>
    <cellStyle name="Comma 9 2 4" xfId="2862"/>
    <cellStyle name="Comma 9 3" xfId="2863"/>
    <cellStyle name="Comma 9 3 2" xfId="2864"/>
    <cellStyle name="Comma 9 3 2 2" xfId="2865"/>
    <cellStyle name="Comma 9 3 3" xfId="2866"/>
    <cellStyle name="Comma 9 3 3 2" xfId="2867"/>
    <cellStyle name="Comma 9 3 4" xfId="2868"/>
    <cellStyle name="Comma 9 4" xfId="2869"/>
    <cellStyle name="Comma 9 4 2" xfId="2870"/>
    <cellStyle name="Comma 9 5" xfId="2871"/>
    <cellStyle name="Comma 9 5 2" xfId="2872"/>
    <cellStyle name="Comma 9 6" xfId="2873"/>
    <cellStyle name="Comma 9 6 2" xfId="2874"/>
    <cellStyle name="Comma 9 7" xfId="2875"/>
    <cellStyle name="Comma 9 7 2" xfId="2876"/>
    <cellStyle name="Comma 9 8" xfId="2877"/>
    <cellStyle name="Comma 9 8 2" xfId="2878"/>
    <cellStyle name="Comma 9 9" xfId="2879"/>
    <cellStyle name="comma zerodec" xfId="2880"/>
    <cellStyle name="Comma,0" xfId="2881"/>
    <cellStyle name="Comma,1" xfId="2882"/>
    <cellStyle name="Comma,2" xfId="2883"/>
    <cellStyle name="Comma0" xfId="2884"/>
    <cellStyle name="Comma0 - Modelo1" xfId="2885"/>
    <cellStyle name="Comma0 - Style1" xfId="2886"/>
    <cellStyle name="Comma0 - Style3" xfId="2887"/>
    <cellStyle name="Comma0 - Style4" xfId="2888"/>
    <cellStyle name="Comma0 2" xfId="2889"/>
    <cellStyle name="Comma0_#45 - FA Rollforward 03-31-05 to 06-30-05" xfId="2890"/>
    <cellStyle name="Comma1 - Modelo2" xfId="2891"/>
    <cellStyle name="Comma1 - Style1" xfId="2892"/>
    <cellStyle name="Comma1 - Style2" xfId="2893"/>
    <cellStyle name="comma-d" xfId="2894"/>
    <cellStyle name="Comment" xfId="2895"/>
    <cellStyle name="Company Name" xfId="2896"/>
    <cellStyle name="Content - Calculation" xfId="2897"/>
    <cellStyle name="Content - Historic Link" xfId="2898"/>
    <cellStyle name="Content - Input" xfId="2899"/>
    <cellStyle name="Content - Name" xfId="2900"/>
    <cellStyle name="Content - Unique" xfId="2901"/>
    <cellStyle name="ContentsHyperlink" xfId="2902"/>
    <cellStyle name="Controlecel" xfId="2903"/>
    <cellStyle name="Copied" xfId="2904"/>
    <cellStyle name="COST1" xfId="2905"/>
    <cellStyle name="Curren - Style1" xfId="2906"/>
    <cellStyle name="Curren - Style2" xfId="2907"/>
    <cellStyle name="Curren - Style4" xfId="2908"/>
    <cellStyle name="Curren - Style5" xfId="2909"/>
    <cellStyle name="Currency $" xfId="2910"/>
    <cellStyle name="Currency $0.00" xfId="2911"/>
    <cellStyle name="Currency (0)" xfId="2912"/>
    <cellStyle name="Currency (0) -" xfId="2913"/>
    <cellStyle name="Currency (0) incl." xfId="2914"/>
    <cellStyle name="Currency (0) N/A" xfId="2915"/>
    <cellStyle name="Currency (0) TBD" xfId="2916"/>
    <cellStyle name="Currency (0) TBD-" xfId="2917"/>
    <cellStyle name="Currency (2)" xfId="2918"/>
    <cellStyle name="Currency (3)" xfId="2919"/>
    <cellStyle name="Currency [$0]" xfId="2920"/>
    <cellStyle name="Currency [£0]" xfId="2921"/>
    <cellStyle name="Currency [0,0]" xfId="2922"/>
    <cellStyle name="Currency [0,0] -" xfId="2923"/>
    <cellStyle name="Currency [0,0] incl." xfId="2924"/>
    <cellStyle name="Currency [0,0] N/A" xfId="2925"/>
    <cellStyle name="Currency [0,0] TBD" xfId="2926"/>
    <cellStyle name="Currency [0,0] TBD-" xfId="2927"/>
    <cellStyle name="Currency [0,00]" xfId="2928"/>
    <cellStyle name="Currency [0,00] -" xfId="2929"/>
    <cellStyle name="Currency [0,00] incl." xfId="2930"/>
    <cellStyle name="Currency [0,00] N/A" xfId="2931"/>
    <cellStyle name="Currency [0,00] TBD" xfId="2932"/>
    <cellStyle name="Currency [0,00] TBD-" xfId="2933"/>
    <cellStyle name="Currency [0,000]" xfId="2934"/>
    <cellStyle name="Currency [0,000] -" xfId="2935"/>
    <cellStyle name="Currency [0,000] incl." xfId="2936"/>
    <cellStyle name="Currency [0,000] N/A" xfId="2937"/>
    <cellStyle name="Currency [0,000] TBD" xfId="2938"/>
    <cellStyle name="Currency [0,000] TBD-" xfId="2939"/>
    <cellStyle name="Currency [0.0]" xfId="2940"/>
    <cellStyle name="Currency [0.0]-" xfId="2941"/>
    <cellStyle name="Currency [0.0]_Ar SCOLR-Nutra 0211 Final" xfId="2942"/>
    <cellStyle name="Currency [0.0]-_Ar SCOLR-Nutra 0211 Final" xfId="2943"/>
    <cellStyle name="Currency [0.0]_AR1 Stats Spreads &amp; Recaps" xfId="2944"/>
    <cellStyle name="Currency [0.0]-_Avail-AR-Pgs" xfId="2945"/>
    <cellStyle name="Currency [0.0]_GETakeover" xfId="2946"/>
    <cellStyle name="Currency [0.0]-_GETakeover" xfId="2947"/>
    <cellStyle name="Currency [0.0]_truprint02-04eccreviewjt" xfId="2948"/>
    <cellStyle name="Currency [0.0]-_truprint02-04eccreviewjt" xfId="2949"/>
    <cellStyle name="Currency [0.0]_Verification 0900" xfId="2950"/>
    <cellStyle name="Currency [0.0]-_Verification 0900" xfId="2951"/>
    <cellStyle name="Currency [0.0]_Vulcan Custom Products, Mercantile Capital " xfId="2952"/>
    <cellStyle name="Currency [0.0]-_Vulcan Custom Products, Mercantile Capital " xfId="2953"/>
    <cellStyle name="Currency [0] 2" xfId="2954"/>
    <cellStyle name="Currency [0]; --" xfId="2955"/>
    <cellStyle name="Currency [00]" xfId="2956"/>
    <cellStyle name="Currency [00] 2" xfId="2957"/>
    <cellStyle name="Currency [00]_Sheet1" xfId="2958"/>
    <cellStyle name="Currency [1]" xfId="2959"/>
    <cellStyle name="Currency [2]" xfId="2960"/>
    <cellStyle name="Currency [3]" xfId="2961"/>
    <cellStyle name="Currency 0" xfId="2962"/>
    <cellStyle name="Currency 0.00" xfId="2963"/>
    <cellStyle name="Currency 1 [0]" xfId="2964"/>
    <cellStyle name="Currency 10" xfId="2965"/>
    <cellStyle name="Currency 11" xfId="2966"/>
    <cellStyle name="Currency 12" xfId="2967"/>
    <cellStyle name="Currency 13" xfId="2968"/>
    <cellStyle name="Currency 14" xfId="2969"/>
    <cellStyle name="Currency 15" xfId="2970"/>
    <cellStyle name="Currency 16" xfId="2971"/>
    <cellStyle name="Currency 2" xfId="2972"/>
    <cellStyle name="Currency 2 (0)" xfId="2973"/>
    <cellStyle name="Currency 2 2" xfId="2974"/>
    <cellStyle name="Currency 2 3" xfId="2975"/>
    <cellStyle name="Currency 2 4" xfId="2976"/>
    <cellStyle name="Currency 3" xfId="2977"/>
    <cellStyle name="Currency 3 2" xfId="2978"/>
    <cellStyle name="Currency 36" xfId="2979"/>
    <cellStyle name="Currency 4" xfId="2980"/>
    <cellStyle name="Currency 5" xfId="2981"/>
    <cellStyle name="Currency 5 2" xfId="2982"/>
    <cellStyle name="Currency 6" xfId="2983"/>
    <cellStyle name="Currency 6 2" xfId="2984"/>
    <cellStyle name="Currency 7" xfId="2985"/>
    <cellStyle name="Currency 8" xfId="2986"/>
    <cellStyle name="Currency 9" xfId="2987"/>
    <cellStyle name="Currency,0" xfId="2988"/>
    <cellStyle name="Currency,2" xfId="2989"/>
    <cellStyle name="Currency0" xfId="2990"/>
    <cellStyle name="Currency0 2" xfId="2991"/>
    <cellStyle name="Currency0_Follow-on Modelv1_newv1" xfId="2992"/>
    <cellStyle name="Currency1" xfId="2993"/>
    <cellStyle name="Currsmall" xfId="2994"/>
    <cellStyle name="Custom" xfId="2995"/>
    <cellStyle name="Custom - Style1" xfId="2996"/>
    <cellStyle name="Custom - Style8" xfId="2997"/>
    <cellStyle name="dash" xfId="2998"/>
    <cellStyle name="data" xfId="2999"/>
    <cellStyle name="Data   - Style2" xfId="3000"/>
    <cellStyle name="Data entry" xfId="3001"/>
    <cellStyle name="Data entry 2" xfId="3002"/>
    <cellStyle name="Data entry_Follow-on Modelv1_newv1" xfId="3003"/>
    <cellStyle name="Date" xfId="3004"/>
    <cellStyle name="Date - Style3" xfId="3005"/>
    <cellStyle name="Date [D-M-Y]" xfId="3006"/>
    <cellStyle name="Date [M/D/Y]" xfId="3007"/>
    <cellStyle name="Date [M/Y]" xfId="3008"/>
    <cellStyle name="Date [MMM-YY]" xfId="3009"/>
    <cellStyle name="Date [Y]" xfId="3010"/>
    <cellStyle name="Date 2" xfId="3011"/>
    <cellStyle name="Date Aligned" xfId="3012"/>
    <cellStyle name="Date Short" xfId="3013"/>
    <cellStyle name="Date_03-07 Closing package and retrieves" xfId="3014"/>
    <cellStyle name="Datum" xfId="3015"/>
    <cellStyle name="DblLineDollarAcct" xfId="3016"/>
    <cellStyle name="DblLineDollarAcct 2" xfId="3017"/>
    <cellStyle name="DblLinePercent" xfId="3018"/>
    <cellStyle name="DblLinePercent 2" xfId="3019"/>
    <cellStyle name="DELTA" xfId="3020"/>
    <cellStyle name="DELTA 2" xfId="3021"/>
    <cellStyle name="DELTA_Sheet1" xfId="3022"/>
    <cellStyle name="Dez៩mal [0]ᣟLgBestG᧲af" xfId="3023"/>
    <cellStyle name="Dezimal (4)" xfId="3024"/>
    <cellStyle name="Dezimal (6)" xfId="3025"/>
    <cellStyle name="Dezimal [0]_Compiling Utility Macros" xfId="3026"/>
    <cellStyle name="Dezimal_Compiling Utility Macros" xfId="3027"/>
    <cellStyle name="Dia" xfId="3028"/>
    <cellStyle name="Dollar (zero dec)" xfId="3029"/>
    <cellStyle name="DollarAccounting" xfId="3030"/>
    <cellStyle name="DollarAccounting 2" xfId="3031"/>
    <cellStyle name="Dollars" xfId="3032"/>
    <cellStyle name="Dollars(0)" xfId="3033"/>
    <cellStyle name="Dollars_~2990476" xfId="3034"/>
    <cellStyle name="Dotted Line" xfId="3035"/>
    <cellStyle name="DoubleOnly" xfId="3036"/>
    <cellStyle name="E&amp;Y House" xfId="3037"/>
    <cellStyle name="Eingabe" xfId="3038"/>
    <cellStyle name="EingabeSumme" xfId="3039"/>
    <cellStyle name="Emphasis 1" xfId="3040"/>
    <cellStyle name="Emphasis 2" xfId="3041"/>
    <cellStyle name="Emphasis 3" xfId="3042"/>
    <cellStyle name="Encabez1" xfId="3043"/>
    <cellStyle name="Encabez2" xfId="3044"/>
    <cellStyle name="Encabezado 4" xfId="3045"/>
    <cellStyle name="Ênfase1" xfId="3046"/>
    <cellStyle name="Ênfase1 2" xfId="3047"/>
    <cellStyle name="Ênfase1 3" xfId="3048"/>
    <cellStyle name="Ênfase1 4" xfId="3049"/>
    <cellStyle name="Ênfase1 5" xfId="3050"/>
    <cellStyle name="Ênfase2" xfId="3051"/>
    <cellStyle name="Ênfase2 2" xfId="3052"/>
    <cellStyle name="Ênfase2 3" xfId="3053"/>
    <cellStyle name="Ênfase2 4" xfId="3054"/>
    <cellStyle name="Ênfase2 5" xfId="3055"/>
    <cellStyle name="Ênfase3" xfId="3056"/>
    <cellStyle name="Ênfase3 2" xfId="3057"/>
    <cellStyle name="Ênfase3 3" xfId="3058"/>
    <cellStyle name="Ênfase3 4" xfId="3059"/>
    <cellStyle name="Ênfase3 5" xfId="3060"/>
    <cellStyle name="Ênfase4" xfId="3061"/>
    <cellStyle name="Ênfase4 2" xfId="3062"/>
    <cellStyle name="Ênfase4 3" xfId="3063"/>
    <cellStyle name="Ênfase4 4" xfId="3064"/>
    <cellStyle name="Ênfase4 5" xfId="3065"/>
    <cellStyle name="Ênfase5" xfId="3066"/>
    <cellStyle name="Ênfase5 2" xfId="3067"/>
    <cellStyle name="Ênfase5 3" xfId="3068"/>
    <cellStyle name="Ênfase5 4" xfId="3069"/>
    <cellStyle name="Ênfase5 5" xfId="3070"/>
    <cellStyle name="Ênfase6" xfId="3071"/>
    <cellStyle name="Ênfase6 2" xfId="3072"/>
    <cellStyle name="Ênfase6 3" xfId="3073"/>
    <cellStyle name="Ênfase6 4" xfId="3074"/>
    <cellStyle name="Ênfase6 5" xfId="3075"/>
    <cellStyle name="Énfasis1" xfId="3076"/>
    <cellStyle name="Énfasis2" xfId="3077"/>
    <cellStyle name="Énfasis3" xfId="3078"/>
    <cellStyle name="Énfasis4" xfId="3079"/>
    <cellStyle name="Énfasis5" xfId="3080"/>
    <cellStyle name="Énfasis6" xfId="3081"/>
    <cellStyle name="Enter Currency (0)" xfId="3082"/>
    <cellStyle name="Enter Currency (0) 2" xfId="3083"/>
    <cellStyle name="Enter Currency (0)_Sheet1" xfId="3084"/>
    <cellStyle name="Enter Currency (2)" xfId="3085"/>
    <cellStyle name="Enter Currency (2) 2" xfId="3086"/>
    <cellStyle name="Enter Currency (2)_Sheet1" xfId="3087"/>
    <cellStyle name="Enter Units (0)" xfId="3088"/>
    <cellStyle name="Enter Units (0) 2" xfId="3089"/>
    <cellStyle name="Enter Units (0)_Sheet1" xfId="3090"/>
    <cellStyle name="Enter Units (1)" xfId="3091"/>
    <cellStyle name="Enter Units (1) 2" xfId="3092"/>
    <cellStyle name="Enter Units (1)_Sheet1" xfId="3093"/>
    <cellStyle name="Enter Units (2)" xfId="3094"/>
    <cellStyle name="Enter Units (2) 2" xfId="3095"/>
    <cellStyle name="Enter Units (2)_Sheet1" xfId="3096"/>
    <cellStyle name="Entered" xfId="3097"/>
    <cellStyle name="Entrada" xfId="3098"/>
    <cellStyle name="Entrada 2" xfId="3099"/>
    <cellStyle name="Entrada 3" xfId="3100"/>
    <cellStyle name="Entrada 3 2" xfId="3101"/>
    <cellStyle name="Entrada 4" xfId="3102"/>
    <cellStyle name="Entrada 4 2" xfId="3103"/>
    <cellStyle name="Entrada 5" xfId="3104"/>
    <cellStyle name="Entrada 6" xfId="3105"/>
    <cellStyle name="entry box" xfId="3106"/>
    <cellStyle name="entry box 2" xfId="3107"/>
    <cellStyle name="ERRORS" xfId="3108"/>
    <cellStyle name="Estilo 1" xfId="3109"/>
    <cellStyle name="ET měna" xfId="3110"/>
    <cellStyle name="ET procenta" xfId="3111"/>
    <cellStyle name="ettlement" xfId="3112"/>
    <cellStyle name="Euro" xfId="3113"/>
    <cellStyle name="Euro 2" xfId="3114"/>
    <cellStyle name="Euro 3" xfId="3115"/>
    <cellStyle name="Euro_Balance Sheet" xfId="3116"/>
    <cellStyle name="Explanatory Text 2" xfId="3117"/>
    <cellStyle name="Explanatory Text 3" xfId="3118"/>
    <cellStyle name="Exposure Custom Header" xfId="3119"/>
    <cellStyle name="Exposure Template Heading" xfId="3120"/>
    <cellStyle name="Exposure Template Row Headings" xfId="3121"/>
    <cellStyle name="Exposure Template Table Heading" xfId="3122"/>
    <cellStyle name="Exposure Template Table Summary" xfId="3123"/>
    <cellStyle name="Exposure Template Titles" xfId="3124"/>
    <cellStyle name="EY House" xfId="3125"/>
    <cellStyle name="EY Narrative text" xfId="3126"/>
    <cellStyle name="EY%colcalc" xfId="3127"/>
    <cellStyle name="EY%input" xfId="3128"/>
    <cellStyle name="EY%rowcalc" xfId="3129"/>
    <cellStyle name="EY0dp" xfId="3130"/>
    <cellStyle name="EY1dp" xfId="3131"/>
    <cellStyle name="EY2dp" xfId="3132"/>
    <cellStyle name="EY3dp" xfId="3133"/>
    <cellStyle name="EYChartTitle" xfId="3134"/>
    <cellStyle name="EYChartTitle 2" xfId="3135"/>
    <cellStyle name="EYColumnHeading" xfId="3136"/>
    <cellStyle name="EYColumnHeading 2" xfId="3137"/>
    <cellStyle name="EYColumnHeading 3" xfId="3138"/>
    <cellStyle name="EYColumnHeading 4" xfId="3139"/>
    <cellStyle name="EYColumnHeadingItalic" xfId="3140"/>
    <cellStyle name="EYColumnHeadingItalic 2" xfId="3141"/>
    <cellStyle name="EYColumnHeadingItalic 3" xfId="3142"/>
    <cellStyle name="EYCoverDatabookName" xfId="3143"/>
    <cellStyle name="EYCoverDate" xfId="3144"/>
    <cellStyle name="EYCoverDraft" xfId="3145"/>
    <cellStyle name="EYCoverProjectName" xfId="3146"/>
    <cellStyle name="EYCurrency" xfId="3147"/>
    <cellStyle name="EYCurrency 2" xfId="3148"/>
    <cellStyle name="EYCurrency 3" xfId="3149"/>
    <cellStyle name="EYCurrency 4" xfId="3150"/>
    <cellStyle name="EYHeading1" xfId="3151"/>
    <cellStyle name="EYheading2" xfId="3152"/>
    <cellStyle name="EYheading3" xfId="3153"/>
    <cellStyle name="EYNotes" xfId="3154"/>
    <cellStyle name="EYNotesHeading" xfId="3155"/>
    <cellStyle name="EYNotesHeading 2" xfId="3156"/>
    <cellStyle name="EYNotesHeading 3" xfId="3157"/>
    <cellStyle name="EYNotesHeading 4" xfId="3158"/>
    <cellStyle name="EYnumber" xfId="3159"/>
    <cellStyle name="EYnumber 2" xfId="3160"/>
    <cellStyle name="EYnumber 3" xfId="3161"/>
    <cellStyle name="EYnumber 4" xfId="3162"/>
    <cellStyle name="EYRelianceRestricted" xfId="3163"/>
    <cellStyle name="EYSectionHeading" xfId="3164"/>
    <cellStyle name="EYSheetHeader1" xfId="3165"/>
    <cellStyle name="EYSheetHeading" xfId="3166"/>
    <cellStyle name="EYSheetHeading 2" xfId="3167"/>
    <cellStyle name="EYsmallheading" xfId="3168"/>
    <cellStyle name="EYsmallheading 2" xfId="3169"/>
    <cellStyle name="EYSource" xfId="3170"/>
    <cellStyle name="EYSource 2" xfId="3171"/>
    <cellStyle name="EYtext" xfId="3172"/>
    <cellStyle name="EYtext 2" xfId="3173"/>
    <cellStyle name="EYtext 3" xfId="3174"/>
    <cellStyle name="EYtext_~6299235" xfId="3175"/>
    <cellStyle name="EYtextbold" xfId="3176"/>
    <cellStyle name="EYtextbolditalic" xfId="3177"/>
    <cellStyle name="EYtextitalic" xfId="3178"/>
    <cellStyle name="Ezres_Engineering saving_Jan_new" xfId="3179"/>
    <cellStyle name="F0" xfId="3180"/>
    <cellStyle name="F1" xfId="3181"/>
    <cellStyle name="F2" xfId="3182"/>
    <cellStyle name="F2 - Style1" xfId="3183"/>
    <cellStyle name="F3" xfId="3184"/>
    <cellStyle name="F3 - Style4" xfId="3185"/>
    <cellStyle name="F4" xfId="3186"/>
    <cellStyle name="F4 - Style2" xfId="3187"/>
    <cellStyle name="F5" xfId="3188"/>
    <cellStyle name="F5 - Style6" xfId="3189"/>
    <cellStyle name="F6" xfId="3190"/>
    <cellStyle name="F6 - Style5" xfId="3191"/>
    <cellStyle name="F7" xfId="3192"/>
    <cellStyle name="F7 - Style3" xfId="3193"/>
    <cellStyle name="F8" xfId="3194"/>
    <cellStyle name="F8 - Style1" xfId="3195"/>
    <cellStyle name="Fecha" xfId="3196"/>
    <cellStyle name="Fijo" xfId="3197"/>
    <cellStyle name="file" xfId="3198"/>
    <cellStyle name="Financiero" xfId="3199"/>
    <cellStyle name="Fixed" xfId="3200"/>
    <cellStyle name="Fixed 2" xfId="3201"/>
    <cellStyle name="Fixed_Count" xfId="3202"/>
    <cellStyle name="Fixlong" xfId="3203"/>
    <cellStyle name="ƒnƒCƒp[ƒŠƒ“ƒN" xfId="3204"/>
    <cellStyle name="font12" xfId="3205"/>
    <cellStyle name="font14" xfId="3206"/>
    <cellStyle name="footnote" xfId="3207"/>
    <cellStyle name="footnote2" xfId="3208"/>
    <cellStyle name="Footnotes" xfId="3209"/>
    <cellStyle name="Formula" xfId="3210"/>
    <cellStyle name="Formula 2" xfId="3211"/>
    <cellStyle name="Fraction" xfId="3212"/>
    <cellStyle name="Fraction [8]" xfId="3213"/>
    <cellStyle name="Fraction [Bl]" xfId="3214"/>
    <cellStyle name="FXR02" xfId="3215"/>
    <cellStyle name="FXR02 2" xfId="3216"/>
    <cellStyle name="FXR03" xfId="3217"/>
    <cellStyle name="FXR04" xfId="3218"/>
    <cellStyle name="FXR05" xfId="3219"/>
    <cellStyle name="FXR06" xfId="3220"/>
    <cellStyle name="FXR07" xfId="3221"/>
    <cellStyle name="Good 2" xfId="3222"/>
    <cellStyle name="grayText2" xfId="3223"/>
    <cellStyle name="grayText2Big" xfId="3224"/>
    <cellStyle name="Grey" xfId="3225"/>
    <cellStyle name="Grey 10" xfId="3226"/>
    <cellStyle name="Grey 2" xfId="3227"/>
    <cellStyle name="Grey 3" xfId="3228"/>
    <cellStyle name="Grey 4" xfId="3229"/>
    <cellStyle name="Grey 5" xfId="3230"/>
    <cellStyle name="Grey 6" xfId="3231"/>
    <cellStyle name="Grey 7" xfId="3232"/>
    <cellStyle name="Grey 8" xfId="3233"/>
    <cellStyle name="Grey 9" xfId="3234"/>
    <cellStyle name="Grey_Summary BalSht" xfId="3235"/>
    <cellStyle name="Gross Margin" xfId="3236"/>
    <cellStyle name="Head 1 - Style1" xfId="3237"/>
    <cellStyle name="Header" xfId="3238"/>
    <cellStyle name="Header1" xfId="3239"/>
    <cellStyle name="Header1 2" xfId="3240"/>
    <cellStyle name="Header2" xfId="3241"/>
    <cellStyle name="Header2 2" xfId="3242"/>
    <cellStyle name="headers" xfId="3243"/>
    <cellStyle name="heading" xfId="3244"/>
    <cellStyle name="Heading 1 2" xfId="3245"/>
    <cellStyle name="Heading 2 2" xfId="3246"/>
    <cellStyle name="Heading 3 2" xfId="3247"/>
    <cellStyle name="Heading 4 2" xfId="3248"/>
    <cellStyle name="Heading1" xfId="3249"/>
    <cellStyle name="Heading2" xfId="3250"/>
    <cellStyle name="Headings" xfId="3251"/>
    <cellStyle name="Helv" xfId="3252"/>
    <cellStyle name="Helv 2" xfId="3253"/>
    <cellStyle name="hidebold" xfId="3254"/>
    <cellStyle name="hidenorm" xfId="3255"/>
    <cellStyle name="HIGHLIGHT" xfId="3256"/>
    <cellStyle name="Hyperlink 2" xfId="3257"/>
    <cellStyle name="Hyperlink 3" xfId="3258"/>
    <cellStyle name="Incorrecto" xfId="3259"/>
    <cellStyle name="Incorreto" xfId="3260"/>
    <cellStyle name="Incorreto 2" xfId="3261"/>
    <cellStyle name="Incorreto 3" xfId="3262"/>
    <cellStyle name="Incorreto 4" xfId="3263"/>
    <cellStyle name="Incorreto 5" xfId="3264"/>
    <cellStyle name="Input [yellow]" xfId="3265"/>
    <cellStyle name="Input [yellow] 10" xfId="3266"/>
    <cellStyle name="Input [yellow] 2" xfId="3267"/>
    <cellStyle name="Input [yellow] 3" xfId="3268"/>
    <cellStyle name="Input [yellow] 4" xfId="3269"/>
    <cellStyle name="Input [yellow] 5" xfId="3270"/>
    <cellStyle name="Input [yellow] 6" xfId="3271"/>
    <cellStyle name="Input [yellow] 7" xfId="3272"/>
    <cellStyle name="Input [yellow] 8" xfId="3273"/>
    <cellStyle name="Input [yellow] 9" xfId="3274"/>
    <cellStyle name="Input [yellow]_Summary BalSht" xfId="3275"/>
    <cellStyle name="Input 10" xfId="3276"/>
    <cellStyle name="Input 11" xfId="3277"/>
    <cellStyle name="Input 12" xfId="3278"/>
    <cellStyle name="Input 13" xfId="3279"/>
    <cellStyle name="Input 14" xfId="3280"/>
    <cellStyle name="Input 15" xfId="3281"/>
    <cellStyle name="Input 16" xfId="3282"/>
    <cellStyle name="Input 17" xfId="3283"/>
    <cellStyle name="Input 18" xfId="3284"/>
    <cellStyle name="Input 19" xfId="3285"/>
    <cellStyle name="Input 2" xfId="3286"/>
    <cellStyle name="Input 20" xfId="3287"/>
    <cellStyle name="Input 3" xfId="3288"/>
    <cellStyle name="Input 4" xfId="3289"/>
    <cellStyle name="Input 5" xfId="3290"/>
    <cellStyle name="Input 6" xfId="3291"/>
    <cellStyle name="Input 7" xfId="3292"/>
    <cellStyle name="Input 8" xfId="3293"/>
    <cellStyle name="Input 9" xfId="3294"/>
    <cellStyle name="Input Cells" xfId="3295"/>
    <cellStyle name="Invoer" xfId="3296"/>
    <cellStyle name="Îormal_IPO_1" xfId="3297"/>
    <cellStyle name="Komma 2" xfId="3298"/>
    <cellStyle name="Komma 3" xfId="3299"/>
    <cellStyle name="Kop 1" xfId="3300"/>
    <cellStyle name="Kop 2" xfId="3301"/>
    <cellStyle name="Kop 3" xfId="3302"/>
    <cellStyle name="Kop 4" xfId="3303"/>
    <cellStyle name="Labels - Style3" xfId="3304"/>
    <cellStyle name="leftStyle" xfId="3305"/>
    <cellStyle name="leftStyle2" xfId="3306"/>
    <cellStyle name="Level 2 Total" xfId="3307"/>
    <cellStyle name="Lien hypertexte" xfId="3308"/>
    <cellStyle name="Lien hypertexte visité" xfId="3309"/>
    <cellStyle name="Lien hypertexte_NEGS" xfId="3310"/>
    <cellStyle name="Line" xfId="3311"/>
    <cellStyle name="LineItemPrompt" xfId="3312"/>
    <cellStyle name="LineItemValue" xfId="3313"/>
    <cellStyle name="Link Currency (0)" xfId="3314"/>
    <cellStyle name="Link Currency (0) 2" xfId="3315"/>
    <cellStyle name="Link Currency (0)_Sheet1" xfId="3316"/>
    <cellStyle name="Link Currency (2)" xfId="3317"/>
    <cellStyle name="Link Currency (2) 2" xfId="3318"/>
    <cellStyle name="Link Currency (2)_Sheet1" xfId="3319"/>
    <cellStyle name="Link Units (0)" xfId="3320"/>
    <cellStyle name="Link Units (0) 2" xfId="3321"/>
    <cellStyle name="Link Units (0)_Sheet1" xfId="3322"/>
    <cellStyle name="Link Units (1)" xfId="3323"/>
    <cellStyle name="Link Units (1) 2" xfId="3324"/>
    <cellStyle name="Link Units (1)_Sheet1" xfId="3325"/>
    <cellStyle name="Link Units (2)" xfId="3326"/>
    <cellStyle name="Link Units (2) 2" xfId="3327"/>
    <cellStyle name="Link Units (2)_Sheet1" xfId="3328"/>
    <cellStyle name="Linked Cell 2" xfId="3329"/>
    <cellStyle name="Linked Cells" xfId="3330"/>
    <cellStyle name="m&amp;a" xfId="3331"/>
    <cellStyle name="m&amp;a 10" xfId="3332"/>
    <cellStyle name="m&amp;a 2" xfId="3333"/>
    <cellStyle name="m&amp;a 3" xfId="3334"/>
    <cellStyle name="m&amp;a 4" xfId="3335"/>
    <cellStyle name="m&amp;a 5" xfId="3336"/>
    <cellStyle name="m&amp;a 6" xfId="3337"/>
    <cellStyle name="m&amp;a 7" xfId="3338"/>
    <cellStyle name="m&amp;a 8" xfId="3339"/>
    <cellStyle name="m&amp;a 9" xfId="3340"/>
    <cellStyle name="m&amp;a_AR Analysis" xfId="3341"/>
    <cellStyle name="Major Total" xfId="3342"/>
    <cellStyle name="Map Labels" xfId="3343"/>
    <cellStyle name="Map Legend" xfId="3344"/>
    <cellStyle name="Migliaia (0)_ A80 ATO With New Frit &amp; EXH" xfId="3345"/>
    <cellStyle name="Migliaia_Acquisitions Strategic Plan 051302 (1)" xfId="3346"/>
    <cellStyle name="Millares [0]_10 AVERIAS MASIVAS + ANT" xfId="3347"/>
    <cellStyle name="Millares 2" xfId="3348"/>
    <cellStyle name="Millares 3" xfId="3349"/>
    <cellStyle name="Millares_10 AVERIAS MASIVAS + ANT" xfId="3350"/>
    <cellStyle name="Milliers [0]_ FX Histo Graph Model" xfId="3351"/>
    <cellStyle name="Milliers_ FX Histo Graph Model" xfId="3352"/>
    <cellStyle name="Mitre" xfId="3353"/>
    <cellStyle name="Mitre2" xfId="3354"/>
    <cellStyle name="mm/dd/yy" xfId="3355"/>
    <cellStyle name="Moneda [0]_10 AVERIAS MASIVAS + ANT" xfId="3356"/>
    <cellStyle name="Moneda 2" xfId="3357"/>
    <cellStyle name="Moneda_10 AVERIAS MASIVAS + ANT" xfId="3358"/>
    <cellStyle name="Monétaire [0]_ FX Histo Graph Model" xfId="3359"/>
    <cellStyle name="Monétaire_ FX Histo Graph Model" xfId="3360"/>
    <cellStyle name="Monetario" xfId="3361"/>
    <cellStyle name="Multiple" xfId="3362"/>
    <cellStyle name="Multiple [0]" xfId="3363"/>
    <cellStyle name="Multiple [1]" xfId="3364"/>
    <cellStyle name="Multiple 2" xfId="3365"/>
    <cellStyle name="Multiple_09 26 model" xfId="3366"/>
    <cellStyle name="Neutral 2" xfId="3367"/>
    <cellStyle name="no dec" xfId="3368"/>
    <cellStyle name="Normal" xfId="0" builtinId="0"/>
    <cellStyle name="Normal - Style1" xfId="3369"/>
    <cellStyle name="Normal - Style1 2" xfId="2"/>
    <cellStyle name="Normal 10" xfId="3370"/>
    <cellStyle name="Normal 10 2" xfId="3371"/>
    <cellStyle name="Normal 10 2 2" xfId="3372"/>
    <cellStyle name="Normal 10 3" xfId="3373"/>
    <cellStyle name="Normal 10 4" xfId="3374"/>
    <cellStyle name="Normal 10 5" xfId="3375"/>
    <cellStyle name="Normal 10 6" xfId="3376"/>
    <cellStyle name="Normal 10 7" xfId="3377"/>
    <cellStyle name="Normal 11" xfId="3378"/>
    <cellStyle name="Normal 11 2" xfId="3379"/>
    <cellStyle name="Normal 11 3" xfId="3380"/>
    <cellStyle name="Normal 11 4" xfId="3381"/>
    <cellStyle name="Normal 11 5" xfId="3382"/>
    <cellStyle name="Normal 11 6" xfId="3383"/>
    <cellStyle name="Normal 11 7" xfId="3384"/>
    <cellStyle name="Normal 12" xfId="3385"/>
    <cellStyle name="Normal 12 2" xfId="3386"/>
    <cellStyle name="Normal 12 3" xfId="3387"/>
    <cellStyle name="Normal 12 4" xfId="3388"/>
    <cellStyle name="Normal 12 5" xfId="3389"/>
    <cellStyle name="Normal 12 6" xfId="3390"/>
    <cellStyle name="Normal 13" xfId="3391"/>
    <cellStyle name="Normal 13 2" xfId="3392"/>
    <cellStyle name="Normal 13 3" xfId="3393"/>
    <cellStyle name="Normal 13 4" xfId="3394"/>
    <cellStyle name="Normal 13 5" xfId="3395"/>
    <cellStyle name="Normal 13 6" xfId="3396"/>
    <cellStyle name="Normal 13 7" xfId="3397"/>
    <cellStyle name="Normal 14" xfId="3398"/>
    <cellStyle name="Normal 14 2" xfId="3399"/>
    <cellStyle name="Normal 14 3" xfId="3400"/>
    <cellStyle name="Normal 14 4" xfId="3401"/>
    <cellStyle name="Normal 14 5" xfId="3402"/>
    <cellStyle name="Normal 14 6" xfId="3403"/>
    <cellStyle name="Normal 15" xfId="3404"/>
    <cellStyle name="Normal 15 2" xfId="3405"/>
    <cellStyle name="Normal 15 2 2" xfId="3406"/>
    <cellStyle name="Normal 15 3" xfId="3407"/>
    <cellStyle name="Normal 15 4" xfId="3408"/>
    <cellStyle name="Normal 15 5" xfId="3409"/>
    <cellStyle name="Normal 15 6" xfId="3410"/>
    <cellStyle name="Normal 15 7" xfId="3411"/>
    <cellStyle name="Normal 16" xfId="3412"/>
    <cellStyle name="Normal 17" xfId="3413"/>
    <cellStyle name="Normal 17 2" xfId="3414"/>
    <cellStyle name="Normal 17 3" xfId="3415"/>
    <cellStyle name="Normal 17 4" xfId="3416"/>
    <cellStyle name="Normal 17 5" xfId="3417"/>
    <cellStyle name="Normal 176" xfId="3418"/>
    <cellStyle name="Normal 18" xfId="3419"/>
    <cellStyle name="Normal 18 2" xfId="3420"/>
    <cellStyle name="Normal 18 3" xfId="3421"/>
    <cellStyle name="Normal 18 4" xfId="3422"/>
    <cellStyle name="Normal 19" xfId="3423"/>
    <cellStyle name="Normal 19 2" xfId="3424"/>
    <cellStyle name="Normal 19 3" xfId="3425"/>
    <cellStyle name="Normal 2" xfId="3426"/>
    <cellStyle name="Normal 2 10" xfId="3427"/>
    <cellStyle name="Normal 2 11" xfId="3428"/>
    <cellStyle name="Normal 2 2" xfId="3429"/>
    <cellStyle name="Normal 2 2 10" xfId="3430"/>
    <cellStyle name="Normal 2 2 2" xfId="3431"/>
    <cellStyle name="Normal 2 2 2 2" xfId="3432"/>
    <cellStyle name="Normal 2 2 2 2 2" xfId="3433"/>
    <cellStyle name="Normal 2 2 2 2 2 2" xfId="3434"/>
    <cellStyle name="Normal 2 2 2 2 2 2 2" xfId="3435"/>
    <cellStyle name="Normal 2 2 2 2 2 2 2 2" xfId="3436"/>
    <cellStyle name="Normal 2 2 2 2 2 2 2 2 2" xfId="3437"/>
    <cellStyle name="Normal 2 2 2 2 2 2 2 2 2 2" xfId="3438"/>
    <cellStyle name="Normal 2 2 2 2 2 2 2 2 2 2 2" xfId="3439"/>
    <cellStyle name="Normal 2 2 2 2 2 2 2 2 2 2 2 2" xfId="3440"/>
    <cellStyle name="Normal 2 2 2 2 2 2 2 2 2 2 2 2 2" xfId="3441"/>
    <cellStyle name="Normal 2 2 2 2 2 2 2 2 2 2 3" xfId="3442"/>
    <cellStyle name="Normal 2 2 2 2 2 2 2 2 2 3" xfId="3443"/>
    <cellStyle name="Normal 2 2 2 2 2 2 2 2 2 3 2" xfId="3444"/>
    <cellStyle name="Normal 2 2 2 2 2 2 2 2 3" xfId="3445"/>
    <cellStyle name="Normal 2 2 2 2 2 2 2 2 3 2" xfId="3446"/>
    <cellStyle name="Normal 2 2 2 2 2 2 2 2 3 2 2" xfId="3447"/>
    <cellStyle name="Normal 2 2 2 2 2 2 2 2 4" xfId="3448"/>
    <cellStyle name="Normal 2 2 2 2 2 2 2 3" xfId="3449"/>
    <cellStyle name="Normal 2 2 2 2 2 2 2 3 2" xfId="3450"/>
    <cellStyle name="Normal 2 2 2 2 2 2 2 3 2 2" xfId="3451"/>
    <cellStyle name="Normal 2 2 2 2 2 2 2 4" xfId="3452"/>
    <cellStyle name="Normal 2 2 2 2 2 2 3" xfId="3453"/>
    <cellStyle name="Normal 2 2 2 2 2 2 4" xfId="3454"/>
    <cellStyle name="Normal 2 2 2 2 2 2 4 2" xfId="3455"/>
    <cellStyle name="Normal 2 2 2 2 2 2 4 2 2" xfId="3456"/>
    <cellStyle name="Normal 2 2 2 2 2 2 5" xfId="3457"/>
    <cellStyle name="Normal 2 2 2 2 2 3" xfId="3458"/>
    <cellStyle name="Normal 2 2 2 2 2 3 2" xfId="3459"/>
    <cellStyle name="Normal 2 2 2 2 2 4" xfId="3460"/>
    <cellStyle name="Normal 2 2 2 2 2 4 2" xfId="3461"/>
    <cellStyle name="Normal 2 2 2 2 2 4 2 2" xfId="3462"/>
    <cellStyle name="Normal 2 2 2 2 2 5" xfId="3463"/>
    <cellStyle name="Normal 2 2 2 2 3" xfId="3464"/>
    <cellStyle name="Normal 2 2 2 2 3 2" xfId="3465"/>
    <cellStyle name="Normal 2 2 2 2 3 2 2" xfId="3466"/>
    <cellStyle name="Normal 2 2 2 2 4" xfId="3467"/>
    <cellStyle name="Normal 2 2 2 2 5" xfId="3468"/>
    <cellStyle name="Normal 2 2 2 2 5 2" xfId="3469"/>
    <cellStyle name="Normal 2 2 2 2 5 2 2" xfId="3470"/>
    <cellStyle name="Normal 2 2 2 2 6" xfId="3471"/>
    <cellStyle name="Normal 2 2 2 3" xfId="3472"/>
    <cellStyle name="Normal 2 2 2 3 2" xfId="3473"/>
    <cellStyle name="Normal 2 2 2 3 2 2" xfId="3474"/>
    <cellStyle name="Normal 2 2 2 3 2 2 2" xfId="3475"/>
    <cellStyle name="Normal 2 2 2 3 3" xfId="3476"/>
    <cellStyle name="Normal 2 2 2 4" xfId="3477"/>
    <cellStyle name="Normal 2 2 2 4 2" xfId="3478"/>
    <cellStyle name="Normal 2 2 2 5" xfId="3479"/>
    <cellStyle name="Normal 2 2 2 5 2" xfId="3480"/>
    <cellStyle name="Normal 2 2 2 5 2 2" xfId="3481"/>
    <cellStyle name="Normal 2 2 2 6" xfId="3482"/>
    <cellStyle name="Normal 2 2 3" xfId="3483"/>
    <cellStyle name="Normal 2 2 3 2" xfId="3484"/>
    <cellStyle name="Normal 2 2 3 2 2" xfId="3485"/>
    <cellStyle name="Normal 2 2 3 2 2 2" xfId="3486"/>
    <cellStyle name="Normal 2 2 3 2 2 2 2" xfId="3487"/>
    <cellStyle name="Normal 2 2 3 2 3" xfId="3488"/>
    <cellStyle name="Normal 2 2 3 3" xfId="3489"/>
    <cellStyle name="Normal 2 2 3 3 2" xfId="3490"/>
    <cellStyle name="Normal 2 2 4" xfId="3491"/>
    <cellStyle name="Normal 2 2 4 2" xfId="3492"/>
    <cellStyle name="Normal 2 2 4 2 2" xfId="3493"/>
    <cellStyle name="Normal 2 2 5" xfId="3494"/>
    <cellStyle name="Normal 2 2 6" xfId="3495"/>
    <cellStyle name="Normal 2 2 6 2" xfId="3496"/>
    <cellStyle name="Normal 2 2 6 2 2" xfId="3497"/>
    <cellStyle name="Normal 2 2 7" xfId="3498"/>
    <cellStyle name="Normal 2 3" xfId="3499"/>
    <cellStyle name="Normal 2 4" xfId="3500"/>
    <cellStyle name="Normal 2 5" xfId="3501"/>
    <cellStyle name="Normal 2 6" xfId="3502"/>
    <cellStyle name="Normal 2 6 2" xfId="3503"/>
    <cellStyle name="Normal 2 7" xfId="3504"/>
    <cellStyle name="Normal 2 8" xfId="3505"/>
    <cellStyle name="Normal 2 9" xfId="3506"/>
    <cellStyle name="Normal 2_1" xfId="3507"/>
    <cellStyle name="Normal 20" xfId="3508"/>
    <cellStyle name="Normal 20 2" xfId="3509"/>
    <cellStyle name="Normal 21" xfId="3510"/>
    <cellStyle name="Normal 21 2" xfId="3511"/>
    <cellStyle name="Normal 22" xfId="3512"/>
    <cellStyle name="Normal 23" xfId="3513"/>
    <cellStyle name="Normal 24" xfId="3514"/>
    <cellStyle name="Normal 25" xfId="3515"/>
    <cellStyle name="Normal 26" xfId="3516"/>
    <cellStyle name="Normal 27" xfId="3517"/>
    <cellStyle name="Normal 28" xfId="3518"/>
    <cellStyle name="Normal 29" xfId="3519"/>
    <cellStyle name="Normal 3" xfId="3520"/>
    <cellStyle name="Normal 3 2" xfId="3521"/>
    <cellStyle name="Normal 3 2 2" xfId="3522"/>
    <cellStyle name="Normal 3 2 3" xfId="3523"/>
    <cellStyle name="Normal 3 3" xfId="3524"/>
    <cellStyle name="Normal 3 4" xfId="3525"/>
    <cellStyle name="Normal 3 5" xfId="3526"/>
    <cellStyle name="Normal 3 6" xfId="3527"/>
    <cellStyle name="Normal 3 7" xfId="3528"/>
    <cellStyle name="Normal 3 8" xfId="3529"/>
    <cellStyle name="Normal 3 9" xfId="3530"/>
    <cellStyle name="Normal 30" xfId="3531"/>
    <cellStyle name="Normal 31" xfId="3532"/>
    <cellStyle name="Normal 32" xfId="3533"/>
    <cellStyle name="Normal 33" xfId="3534"/>
    <cellStyle name="Normal 34" xfId="3535"/>
    <cellStyle name="Normal 35" xfId="3536"/>
    <cellStyle name="Normal 36" xfId="3537"/>
    <cellStyle name="Normal 37" xfId="3538"/>
    <cellStyle name="Normal 38" xfId="3539"/>
    <cellStyle name="Normal 4" xfId="3540"/>
    <cellStyle name="Normal 4 2" xfId="3541"/>
    <cellStyle name="Normal 4 3" xfId="3542"/>
    <cellStyle name="Normal 4 4" xfId="3543"/>
    <cellStyle name="Normal 4 5" xfId="3544"/>
    <cellStyle name="Normal 4 6" xfId="3545"/>
    <cellStyle name="Normal 4 7" xfId="3546"/>
    <cellStyle name="Normal 5" xfId="3547"/>
    <cellStyle name="Normal 5 2" xfId="3548"/>
    <cellStyle name="Normal 5 2 2" xfId="3549"/>
    <cellStyle name="Normal 5 3" xfId="3550"/>
    <cellStyle name="Normal 5 4" xfId="3551"/>
    <cellStyle name="Normal 5 5" xfId="3552"/>
    <cellStyle name="Normal 5 6" xfId="3553"/>
    <cellStyle name="Normal 5 7" xfId="3554"/>
    <cellStyle name="Normal 5 8" xfId="3555"/>
    <cellStyle name="Normal 5_Addback Detail" xfId="3556"/>
    <cellStyle name="Normal 6" xfId="3557"/>
    <cellStyle name="Normal 6 2" xfId="3558"/>
    <cellStyle name="Normal 7" xfId="3559"/>
    <cellStyle name="Normal 7 2" xfId="3560"/>
    <cellStyle name="Normal 7 3" xfId="3561"/>
    <cellStyle name="Normal 7 4" xfId="3562"/>
    <cellStyle name="Normal 7 5" xfId="3563"/>
    <cellStyle name="Normal 7 6" xfId="3564"/>
    <cellStyle name="Normal 7 7" xfId="3565"/>
    <cellStyle name="Normal 8" xfId="3566"/>
    <cellStyle name="Normal 8 2" xfId="3567"/>
    <cellStyle name="Normal 8 2 2" xfId="3568"/>
    <cellStyle name="Normal 8 2 2 2" xfId="3569"/>
    <cellStyle name="Normal 8 2 3" xfId="3570"/>
    <cellStyle name="Normal 8 3" xfId="3571"/>
    <cellStyle name="Normal 8 4" xfId="3572"/>
    <cellStyle name="Normal 8 5" xfId="3573"/>
    <cellStyle name="Normal 8 6" xfId="3574"/>
    <cellStyle name="Normal 8 7" xfId="3575"/>
    <cellStyle name="Normal 8 8" xfId="3576"/>
    <cellStyle name="Normal 81 2" xfId="3577"/>
    <cellStyle name="Normal 81 2 2" xfId="3578"/>
    <cellStyle name="Normal 9" xfId="3579"/>
    <cellStyle name="Normal 9 2" xfId="3580"/>
    <cellStyle name="Normal 9 3" xfId="3581"/>
    <cellStyle name="Normal 9 4" xfId="3582"/>
    <cellStyle name="Normal 9 5" xfId="3583"/>
    <cellStyle name="Normal 9 6" xfId="3584"/>
    <cellStyle name="Normal 9 7" xfId="3585"/>
    <cellStyle name="Normal Bold" xfId="3586"/>
    <cellStyle name="Normal Bold Italics" xfId="3587"/>
    <cellStyle name="Normal Bold_Book2" xfId="3588"/>
    <cellStyle name="Normale 4" xfId="3589"/>
    <cellStyle name="normální_sedfwwsefwefwfewefwef" xfId="3590"/>
    <cellStyle name="Notas" xfId="3591"/>
    <cellStyle name="Note 10" xfId="3592"/>
    <cellStyle name="Note 2" xfId="3593"/>
    <cellStyle name="Note 3" xfId="3594"/>
    <cellStyle name="Note 4" xfId="3595"/>
    <cellStyle name="Note 5" xfId="3596"/>
    <cellStyle name="Note 6" xfId="3597"/>
    <cellStyle name="Note 7" xfId="3598"/>
    <cellStyle name="Note 8" xfId="3599"/>
    <cellStyle name="Note 9" xfId="3600"/>
    <cellStyle name="Notes" xfId="3601"/>
    <cellStyle name="Notes bold" xfId="3602"/>
    <cellStyle name="Notes_Book2" xfId="3603"/>
    <cellStyle name="num1Style" xfId="3604"/>
    <cellStyle name="num1Styleb" xfId="3605"/>
    <cellStyle name="num4Style" xfId="3606"/>
    <cellStyle name="num4Styleb" xfId="3607"/>
    <cellStyle name="Numbers" xfId="3608"/>
    <cellStyle name="Numbers - Bold" xfId="3609"/>
    <cellStyle name="Numbers - Bold - Italic" xfId="3610"/>
    <cellStyle name="Numbers - Bold 2" xfId="3611"/>
    <cellStyle name="Numbers - Bold_Book1" xfId="3612"/>
    <cellStyle name="Numbers - Large" xfId="3613"/>
    <cellStyle name="Numbers 2" xfId="3614"/>
    <cellStyle name="Numbers_AUSIMONT model (7-22)" xfId="3615"/>
    <cellStyle name="numPStyle" xfId="3616"/>
    <cellStyle name="numPStyleb" xfId="3617"/>
    <cellStyle name="numXStyle" xfId="3618"/>
    <cellStyle name="numXStyleb" xfId="3619"/>
    <cellStyle name="o" xfId="3620"/>
    <cellStyle name="Œ…‹æØ‚è [0.00]_Region Orders (2)" xfId="3621"/>
    <cellStyle name="Œ…‹æØ‚è_Region Orders (2)" xfId="3622"/>
    <cellStyle name="Output Amounts" xfId="3623"/>
    <cellStyle name="Output Amounts 2" xfId="3624"/>
    <cellStyle name="Output Amounts_Follow-on Modelv1_newv1" xfId="3625"/>
    <cellStyle name="Output Column Headings" xfId="3626"/>
    <cellStyle name="Output Column Headings 2" xfId="3627"/>
    <cellStyle name="Output Column Headings_Follow-on Modelv1_newv1" xfId="3628"/>
    <cellStyle name="Output Line Items" xfId="3629"/>
    <cellStyle name="Output Line Items 2" xfId="3630"/>
    <cellStyle name="Output Line Items_Follow-on Modelv1_newv1" xfId="3631"/>
    <cellStyle name="Output Report Heading" xfId="3632"/>
    <cellStyle name="Output Report Title" xfId="3633"/>
    <cellStyle name="per.style" xfId="3634"/>
    <cellStyle name="Percen - Style2" xfId="3635"/>
    <cellStyle name="Percent" xfId="1" builtinId="5"/>
    <cellStyle name="Percent (0)" xfId="3636"/>
    <cellStyle name="Percent (0) 2" xfId="3637"/>
    <cellStyle name="Percent [0%]" xfId="3638"/>
    <cellStyle name="Percent [0.00%]" xfId="3639"/>
    <cellStyle name="Percent [0]" xfId="3640"/>
    <cellStyle name="Percent [0] 2" xfId="3641"/>
    <cellStyle name="Percent [0]_Sheet1" xfId="3642"/>
    <cellStyle name="Percent [00]" xfId="3643"/>
    <cellStyle name="Percent [00] 2" xfId="3644"/>
    <cellStyle name="Percent [00]_Sheet1" xfId="3645"/>
    <cellStyle name="Percent [1]" xfId="3646"/>
    <cellStyle name="Percent [1] 2" xfId="3647"/>
    <cellStyle name="Percent [2]" xfId="3648"/>
    <cellStyle name="Percent [2] 10" xfId="3649"/>
    <cellStyle name="Percent [2] 2" xfId="3650"/>
    <cellStyle name="Percent [2] 3" xfId="3651"/>
    <cellStyle name="Percent [2] 4" xfId="3652"/>
    <cellStyle name="Percent [2] 5" xfId="3653"/>
    <cellStyle name="Percent [2] 6" xfId="3654"/>
    <cellStyle name="Percent [2] 7" xfId="3655"/>
    <cellStyle name="Percent [2] 8" xfId="3656"/>
    <cellStyle name="Percent [2] 9" xfId="3657"/>
    <cellStyle name="Percent 10" xfId="3"/>
    <cellStyle name="Percent 11" xfId="3658"/>
    <cellStyle name="Percent 12" xfId="3659"/>
    <cellStyle name="Percent 13" xfId="3660"/>
    <cellStyle name="Percent 2" xfId="3661"/>
    <cellStyle name="Percent 2 10" xfId="3662"/>
    <cellStyle name="Percent 2 2" xfId="3663"/>
    <cellStyle name="Percent 2 3" xfId="3664"/>
    <cellStyle name="Percent 2 3 2" xfId="3665"/>
    <cellStyle name="Percent 2 4" xfId="3666"/>
    <cellStyle name="Percent 3" xfId="3667"/>
    <cellStyle name="Percent 3 2" xfId="3668"/>
    <cellStyle name="Percent 3 2 2" xfId="3669"/>
    <cellStyle name="Percent 3 3" xfId="3670"/>
    <cellStyle name="Percent 4" xfId="3671"/>
    <cellStyle name="Percent 5" xfId="3672"/>
    <cellStyle name="Percent 6" xfId="3673"/>
    <cellStyle name="Percent 7" xfId="3674"/>
    <cellStyle name="Percent 7 2" xfId="3675"/>
    <cellStyle name="Percent 8" xfId="3676"/>
    <cellStyle name="Percent 9" xfId="3677"/>
    <cellStyle name="Percentage" xfId="3678"/>
    <cellStyle name="Perlong" xfId="3679"/>
    <cellStyle name="Porcentaje" xfId="3680"/>
    <cellStyle name="Porcentual 2" xfId="3681"/>
    <cellStyle name="PrePop Currency (0)" xfId="3682"/>
    <cellStyle name="PrePop Currency (0) 2" xfId="3683"/>
    <cellStyle name="PrePop Currency (0)_Sheet1" xfId="3684"/>
    <cellStyle name="PrePop Currency (2)" xfId="3685"/>
    <cellStyle name="PrePop Currency (2) 2" xfId="3686"/>
    <cellStyle name="PrePop Currency (2)_Sheet1" xfId="3687"/>
    <cellStyle name="PrePop Units (0)" xfId="3688"/>
    <cellStyle name="PrePop Units (0) 2" xfId="3689"/>
    <cellStyle name="PrePop Units (0)_Sheet1" xfId="3690"/>
    <cellStyle name="PrePop Units (1)" xfId="3691"/>
    <cellStyle name="PrePop Units (1) 2" xfId="3692"/>
    <cellStyle name="PrePop Units (1)_Sheet1" xfId="3693"/>
    <cellStyle name="PrePop Units (2)" xfId="3694"/>
    <cellStyle name="PrePop Units (2) 2" xfId="3695"/>
    <cellStyle name="PrePop Units (2)_Sheet1" xfId="3696"/>
    <cellStyle name="Price" xfId="3697"/>
    <cellStyle name="Price 2" xfId="3698"/>
    <cellStyle name="pricing" xfId="3699"/>
    <cellStyle name="Product Header" xfId="3700"/>
    <cellStyle name="Prozent 2" xfId="3701"/>
    <cellStyle name="PSChar" xfId="3702"/>
    <cellStyle name="PSChar 2" xfId="3703"/>
    <cellStyle name="PSDate" xfId="3704"/>
    <cellStyle name="PSDate 2" xfId="3705"/>
    <cellStyle name="PSDec" xfId="3706"/>
    <cellStyle name="PSDec 2" xfId="3707"/>
    <cellStyle name="PSHeading" xfId="3708"/>
    <cellStyle name="PSHeading 2" xfId="3709"/>
    <cellStyle name="PSHeading_Alloy" xfId="3710"/>
    <cellStyle name="PSInt" xfId="3711"/>
    <cellStyle name="PSInt 2" xfId="3712"/>
    <cellStyle name="PSSpacer" xfId="3713"/>
    <cellStyle name="PSSpacer 2" xfId="3714"/>
    <cellStyle name="r" xfId="3715"/>
    <cellStyle name="r 2" xfId="3716"/>
    <cellStyle name="r_AUSIMONT model (7-22)" xfId="3717"/>
    <cellStyle name="r_AUSIMONT model (7-22) 2" xfId="3718"/>
    <cellStyle name="r_C-ANALYSIS" xfId="3719"/>
    <cellStyle name="r_increm pf" xfId="3720"/>
    <cellStyle name="r_increm pf 2" xfId="3721"/>
    <cellStyle name="r_lbo 6" xfId="3722"/>
    <cellStyle name="r_lbo 6 2" xfId="3723"/>
    <cellStyle name="r_LCCI projections" xfId="3724"/>
    <cellStyle name="r_LCCI projections 2" xfId="3725"/>
    <cellStyle name="r_LSC model 8" xfId="3726"/>
    <cellStyle name="r_LSC model 8 2" xfId="3727"/>
    <cellStyle name="r_Matrix (2)" xfId="3728"/>
    <cellStyle name="r_Matrix (2) 2" xfId="3729"/>
    <cellStyle name="r_navajo1" xfId="3730"/>
    <cellStyle name="r_navajo1 2" xfId="3731"/>
    <cellStyle name="r_pldt" xfId="3732"/>
    <cellStyle name="r_pldt 2" xfId="3733"/>
    <cellStyle name="r_pldt_Matrix (2)" xfId="3734"/>
    <cellStyle name="r_pldt_Matrix (2) 2" xfId="3735"/>
    <cellStyle name="r_PROFORMA" xfId="3736"/>
    <cellStyle name="r_TRW Acc-Dil3" xfId="3737"/>
    <cellStyle name="r_TRW Acc-Dil3 2" xfId="3738"/>
    <cellStyle name="R00A" xfId="3739"/>
    <cellStyle name="R00B" xfId="3740"/>
    <cellStyle name="R00L" xfId="3741"/>
    <cellStyle name="R01A" xfId="3742"/>
    <cellStyle name="R01B" xfId="3743"/>
    <cellStyle name="R01H" xfId="3744"/>
    <cellStyle name="R01L" xfId="3745"/>
    <cellStyle name="R02A" xfId="3746"/>
    <cellStyle name="R02B" xfId="3747"/>
    <cellStyle name="R02H" xfId="3748"/>
    <cellStyle name="R02L" xfId="3749"/>
    <cellStyle name="R03A" xfId="3750"/>
    <cellStyle name="R03B" xfId="3751"/>
    <cellStyle name="R03H" xfId="3752"/>
    <cellStyle name="R03L" xfId="3753"/>
    <cellStyle name="R04A" xfId="3754"/>
    <cellStyle name="R04B" xfId="3755"/>
    <cellStyle name="R04H" xfId="3756"/>
    <cellStyle name="R04L" xfId="3757"/>
    <cellStyle name="R05A" xfId="3758"/>
    <cellStyle name="R05B" xfId="3759"/>
    <cellStyle name="R05H" xfId="3760"/>
    <cellStyle name="R05L" xfId="3761"/>
    <cellStyle name="R06A" xfId="3762"/>
    <cellStyle name="R06B" xfId="3763"/>
    <cellStyle name="R06H" xfId="3764"/>
    <cellStyle name="R06L" xfId="3765"/>
    <cellStyle name="R07A" xfId="3766"/>
    <cellStyle name="R07B" xfId="3767"/>
    <cellStyle name="R07H" xfId="3768"/>
    <cellStyle name="R07L" xfId="3769"/>
    <cellStyle name="regstoresfromspecstores" xfId="3770"/>
    <cellStyle name="ReportTitlePrompt" xfId="3771"/>
    <cellStyle name="ReportTitleValue" xfId="3772"/>
    <cellStyle name="Reset  - Style4" xfId="3773"/>
    <cellStyle name="Reset  - Style7" xfId="3774"/>
    <cellStyle name="results" xfId="3775"/>
    <cellStyle name="RevList" xfId="3776"/>
    <cellStyle name="RevList 2" xfId="3777"/>
    <cellStyle name="RevList_Follow-on Modelv1_newv1" xfId="3778"/>
    <cellStyle name="RM" xfId="3779"/>
    <cellStyle name="rmlegd" xfId="3780"/>
    <cellStyle name="rmlegd 2" xfId="3781"/>
    <cellStyle name="Round to thousands" xfId="3782"/>
    <cellStyle name="RowAcctAbovePrompt" xfId="3783"/>
    <cellStyle name="RowAcctSOBAbovePrompt" xfId="3784"/>
    <cellStyle name="RowAcctSOBValue" xfId="3785"/>
    <cellStyle name="RowAcctValue" xfId="3786"/>
    <cellStyle name="RowAttrAbovePrompt" xfId="3787"/>
    <cellStyle name="RowAttrValue" xfId="3788"/>
    <cellStyle name="RowColSetAbovePrompt" xfId="3789"/>
    <cellStyle name="RowColSetLeftPrompt" xfId="3790"/>
    <cellStyle name="RowColSetValue" xfId="3791"/>
    <cellStyle name="RowLeftPrompt" xfId="3792"/>
    <cellStyle name="s" xfId="3793"/>
    <cellStyle name="s 2" xfId="3794"/>
    <cellStyle name="Salida" xfId="3795"/>
    <cellStyle name="SampleUsingFormatMask" xfId="3796"/>
    <cellStyle name="SampleWithNoFormatMask" xfId="3797"/>
    <cellStyle name="SAPBEXHLevel1" xfId="3798"/>
    <cellStyle name="SAPBEXstdData" xfId="3799"/>
    <cellStyle name="SAPBEXstdItem" xfId="3800"/>
    <cellStyle name="Shaded" xfId="3801"/>
    <cellStyle name="Sheet Title" xfId="3802"/>
    <cellStyle name="Short $" xfId="3803"/>
    <cellStyle name="Short $ 2" xfId="3804"/>
    <cellStyle name="SingleLineAcctgn" xfId="3805"/>
    <cellStyle name="SingleLineAcctgn 2" xfId="3806"/>
    <cellStyle name="SingleLinePercent" xfId="3807"/>
    <cellStyle name="SingleLinePercent 2" xfId="3808"/>
    <cellStyle name="six_page" xfId="3809"/>
    <cellStyle name="Small Headings" xfId="3810"/>
    <cellStyle name="Small Page Heading" xfId="3811"/>
    <cellStyle name="Small Page Heading 2" xfId="3812"/>
    <cellStyle name="Standard 2" xfId="3813"/>
    <cellStyle name="Standard_Anpassen der Amortisation" xfId="3814"/>
    <cellStyle name="Style 1" xfId="3815"/>
    <cellStyle name="Style 1 10" xfId="3816"/>
    <cellStyle name="Style 1 2" xfId="3817"/>
    <cellStyle name="Style 1 3" xfId="3818"/>
    <cellStyle name="Style 1 4" xfId="3819"/>
    <cellStyle name="Style 1 5" xfId="3820"/>
    <cellStyle name="Style 1 6" xfId="3821"/>
    <cellStyle name="Style 1 7" xfId="3822"/>
    <cellStyle name="Style 1 8" xfId="3823"/>
    <cellStyle name="Style 1 9" xfId="3824"/>
    <cellStyle name="Style 21" xfId="3825"/>
    <cellStyle name="Style 21 2" xfId="3826"/>
    <cellStyle name="Style 22" xfId="3827"/>
    <cellStyle name="Style 22 2" xfId="3828"/>
    <cellStyle name="Style 23" xfId="3829"/>
    <cellStyle name="Style 23 2" xfId="3830"/>
    <cellStyle name="Style 24" xfId="3831"/>
    <cellStyle name="Style 24 2" xfId="3832"/>
    <cellStyle name="Style 25" xfId="3833"/>
    <cellStyle name="Style 25 2" xfId="3834"/>
    <cellStyle name="Style 26" xfId="3835"/>
    <cellStyle name="Style 26 2" xfId="3836"/>
    <cellStyle name="Style 27" xfId="3837"/>
    <cellStyle name="Style 27 2" xfId="3838"/>
    <cellStyle name="Style 28" xfId="3839"/>
    <cellStyle name="Style 28 2" xfId="3840"/>
    <cellStyle name="Style 29" xfId="3841"/>
    <cellStyle name="Style 29 2" xfId="3842"/>
    <cellStyle name="Style 30" xfId="3843"/>
    <cellStyle name="Style 30 2" xfId="3844"/>
    <cellStyle name="Style 31" xfId="3845"/>
    <cellStyle name="Style 31 2" xfId="3846"/>
    <cellStyle name="Style 32" xfId="3847"/>
    <cellStyle name="Style 33" xfId="3848"/>
    <cellStyle name="Style 34" xfId="3849"/>
    <cellStyle name="Style 35" xfId="3850"/>
    <cellStyle name="Style 36" xfId="3851"/>
    <cellStyle name="Style 37" xfId="3852"/>
    <cellStyle name="Style 38" xfId="3853"/>
    <cellStyle name="Style 39" xfId="3854"/>
    <cellStyle name="Style 40" xfId="3855"/>
    <cellStyle name="Style 41" xfId="3856"/>
    <cellStyle name="Style 41 2" xfId="3857"/>
    <cellStyle name="Style 42" xfId="3858"/>
    <cellStyle name="Style 43" xfId="3859"/>
    <cellStyle name="Style 43 2" xfId="3860"/>
    <cellStyle name="Style 44" xfId="3861"/>
    <cellStyle name="Style 44 2" xfId="3862"/>
    <cellStyle name="Style 45" xfId="3863"/>
    <cellStyle name="Style 45 2" xfId="3864"/>
    <cellStyle name="Style 46" xfId="3865"/>
    <cellStyle name="Style 46 2" xfId="3866"/>
    <cellStyle name="Style 47" xfId="3867"/>
    <cellStyle name="Style 48" xfId="3868"/>
    <cellStyle name="Style 49" xfId="3869"/>
    <cellStyle name="Style 50" xfId="3870"/>
    <cellStyle name="Style 51" xfId="3871"/>
    <cellStyle name="Style 52" xfId="3872"/>
    <cellStyle name="Style 53" xfId="3873"/>
    <cellStyle name="Style 54" xfId="3874"/>
    <cellStyle name="Style 55" xfId="3875"/>
    <cellStyle name="Style 56" xfId="3876"/>
    <cellStyle name="Style 57" xfId="3877"/>
    <cellStyle name="Style 58" xfId="3878"/>
    <cellStyle name="Style 58 2" xfId="3879"/>
    <cellStyle name="Style 59" xfId="3880"/>
    <cellStyle name="Style 59 2" xfId="3881"/>
    <cellStyle name="Style 60" xfId="3882"/>
    <cellStyle name="Style 60 2" xfId="3883"/>
    <cellStyle name="Style 61" xfId="3884"/>
    <cellStyle name="Style 61 2" xfId="3885"/>
    <cellStyle name="Style 62" xfId="3886"/>
    <cellStyle name="Style 62 2" xfId="3887"/>
    <cellStyle name="Style 63" xfId="3888"/>
    <cellStyle name="Style 64" xfId="3889"/>
    <cellStyle name="Style 65" xfId="3890"/>
    <cellStyle name="Style 66" xfId="3891"/>
    <cellStyle name="Style 67" xfId="3892"/>
    <cellStyle name="Style 68" xfId="3893"/>
    <cellStyle name="Style 69" xfId="3894"/>
    <cellStyle name="Style 70" xfId="3895"/>
    <cellStyle name="Style 71" xfId="3896"/>
    <cellStyle name="STYLE1" xfId="3897"/>
    <cellStyle name="STYLE1 2" xfId="3898"/>
    <cellStyle name="STYLE2" xfId="3899"/>
    <cellStyle name="STYLE3" xfId="3900"/>
    <cellStyle name="STYLE3 2" xfId="3901"/>
    <cellStyle name="STYLE4" xfId="3902"/>
    <cellStyle name="STYLE4 2" xfId="3903"/>
    <cellStyle name="STYLE5" xfId="3904"/>
    <cellStyle name="STYLE5 2" xfId="3905"/>
    <cellStyle name="STYLE6" xfId="3906"/>
    <cellStyle name="STYLE6 2" xfId="3907"/>
    <cellStyle name="Subtotal" xfId="3908"/>
    <cellStyle name="t" xfId="3909"/>
    <cellStyle name="t_FHO PL" xfId="3910"/>
    <cellStyle name="t_FHO PL_1" xfId="3911"/>
    <cellStyle name="t_GR PL" xfId="3912"/>
    <cellStyle name="t_MCC PL" xfId="3913"/>
    <cellStyle name="t_MDC2 BS" xfId="3914"/>
    <cellStyle name="t_Sheet1" xfId="3915"/>
    <cellStyle name="TABLE" xfId="3916"/>
    <cellStyle name="Table  - Style5" xfId="3917"/>
    <cellStyle name="Table  - Style6" xfId="3918"/>
    <cellStyle name="TABLE 2" xfId="3919"/>
    <cellStyle name="Table Title" xfId="3920"/>
    <cellStyle name="Table Units" xfId="3921"/>
    <cellStyle name="test" xfId="3922"/>
    <cellStyle name="text" xfId="3923"/>
    <cellStyle name="Text Indent A" xfId="3924"/>
    <cellStyle name="Text Indent B" xfId="3925"/>
    <cellStyle name="Text Indent B 2" xfId="3926"/>
    <cellStyle name="Text Indent B_Sheet1" xfId="3927"/>
    <cellStyle name="Text Indent C" xfId="3928"/>
    <cellStyle name="Text Indent C 2" xfId="3929"/>
    <cellStyle name="Text Indent C_Sheet1" xfId="3930"/>
    <cellStyle name="Text Wrap" xfId="3931"/>
    <cellStyle name="text2" xfId="3932"/>
    <cellStyle name="TextNormal" xfId="3933"/>
    <cellStyle name="TextNormal 2" xfId="3934"/>
    <cellStyle name="Texto de advertencia" xfId="3935"/>
    <cellStyle name="Texto explicativo" xfId="3936"/>
    <cellStyle name="þ_x001d_ð=_x000c_/ÿ_x000d__x000d_&quot;ÿU_x0001_;_x0006_;_x000e__x000f__x0001__x0001_" xfId="3937"/>
    <cellStyle name="þ_x001d_ð=_x000c_/ÿ_x000d__x000d_&quot;ÿU_x0001_;_x0006_;_x000e__x000f__x0001__x0001_ 2" xfId="3938"/>
    <cellStyle name="Times 10pt, 0 decimal" xfId="3939"/>
    <cellStyle name="Times 8.5pt, 0 decimal" xfId="3940"/>
    <cellStyle name="TIN" xfId="3941"/>
    <cellStyle name="TIN 2" xfId="3942"/>
    <cellStyle name="Title  - Style1" xfId="3943"/>
    <cellStyle name="Title  - Style6" xfId="3944"/>
    <cellStyle name="Title - PROJECT" xfId="3945"/>
    <cellStyle name="Title - PROJECT 2" xfId="3946"/>
    <cellStyle name="Title - Underline" xfId="3947"/>
    <cellStyle name="title1" xfId="3948"/>
    <cellStyle name="title2" xfId="3949"/>
    <cellStyle name="Titles - Col. Headings" xfId="3950"/>
    <cellStyle name="Titles - Other" xfId="3951"/>
    <cellStyle name="Título" xfId="3952"/>
    <cellStyle name="Título 1" xfId="3953"/>
    <cellStyle name="Título 2" xfId="3954"/>
    <cellStyle name="Título 3" xfId="3955"/>
    <cellStyle name="Título_MDC1 PL" xfId="3956"/>
    <cellStyle name="Total (blue)" xfId="3957"/>
    <cellStyle name="Total (Gray)" xfId="3958"/>
    <cellStyle name="Total 2" xfId="3959"/>
    <cellStyle name="Total Bold" xfId="3960"/>
    <cellStyle name="TotCol - Style5" xfId="3961"/>
    <cellStyle name="TotCol - Style7" xfId="3962"/>
    <cellStyle name="TotRow - Style4" xfId="3963"/>
    <cellStyle name="TotRow - Style8" xfId="3964"/>
    <cellStyle name="Underline" xfId="3965"/>
    <cellStyle name="Unprot" xfId="3966"/>
    <cellStyle name="Unprot 2" xfId="3967"/>
    <cellStyle name="Unprot$" xfId="3968"/>
    <cellStyle name="Unprotect" xfId="3969"/>
    <cellStyle name="UploadThisRowValue" xfId="3970"/>
    <cellStyle name="標準_Jevic Liquidation Analysis v2" xfId="3971"/>
  </cellStyles>
  <dxfs count="5">
    <dxf>
      <numFmt numFmtId="329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83" formatCode="&quot;$&quot;#,##0.0_);\(&quot;$&quot;#,##0.0\)"/>
    </dxf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Controladoria\%20%20FINANCIAL%20PLANNING\ACTUAL\2007\SERAL\2007%20Actual%20-%20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IL\AWORK\HARBOR\MERGER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Employee%20Folders\Jaime\Current%20Deals\Oneida\Models\Investment%20Model\Side%20Analyses\Foodservice%20Monthly%20Rev_GP%20by%20Custom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Companies\Escort\Escort%202013\MCP%20Model\Escort%20Model%20vF%20(with%20Covenants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comp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Appraisals\Quality%20Stores\JosephBeth\invcomp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com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Williams\Local%20Settings\Temporary%20Internet%20Files\OLK987\Budget%20summary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Users\lsilva\AppData\Local\Microsoft\Windows\Temporary%20Internet%20Files\Content.Outlook\UU7M0K3L\Katun%20Model%201.12.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seas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sea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seas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gt.com/Users/us46490/Documents/Work/Deals/Open/Project%20Toner%202.0/Reporting/GT_Project%20Toner%202.0_CVP%20model_geography_16%20Ma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bell\Local%20Settings\Temp\Documents\MARY\MetalForm\Excel\Saline%20Ops\SALINE%2011%20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Employee%20Folders\Mlotek\New%20Deals\Dead%20Deals\MSD\MCP%20Diligence\Data%20Pack\MSD%20Data%20Pack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001\SHARED\FIN\BEKHAZI\BusPlan2003\CTFrance\masterCT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nycs0008\cfin\TEMP\Data\ACQSTUDY\TEMP\EDI7_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Athlete's%20Foot%20final%2009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S\2007%20Monthly%20Forecast\Bank%20FY07%20Rolling%20Forecast%20March%201%20on%203-09-07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RTEcho\Rinc\SAGALJ\209722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tacttw2\Local%20Settings\Temporary%20Internet%20Files\OLK32\Store%20Opening%20and%20Clo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$"/>
      <sheetName val=" Shelving"/>
      <sheetName val=" Check-Out"/>
      <sheetName val=" Cabinets"/>
      <sheetName val=" Refrigeration"/>
      <sheetName val="Plug-In"/>
      <sheetName val="PRODUCTION"/>
      <sheetName val="Shelving  "/>
      <sheetName val="Check-out "/>
      <sheetName val="Gabinetes "/>
      <sheetName val="Racks     "/>
      <sheetName val="Plug-in Prod"/>
      <sheetName val="Plug-in Terc"/>
      <sheetName val="2007 Actual -  Net Sales"/>
    </sheetNames>
    <sheetDataSet>
      <sheetData sheetId="0">
        <row r="10">
          <cell r="B10" t="str">
            <v xml:space="preserve"> ACT   2005</v>
          </cell>
          <cell r="C10" t="str">
            <v>(MR$)</v>
          </cell>
          <cell r="D10">
            <v>1938</v>
          </cell>
          <cell r="E10">
            <v>4166</v>
          </cell>
          <cell r="F10">
            <v>3094</v>
          </cell>
          <cell r="G10">
            <v>4549</v>
          </cell>
          <cell r="H10">
            <v>2378</v>
          </cell>
          <cell r="I10">
            <v>5858</v>
          </cell>
          <cell r="J10">
            <v>6138</v>
          </cell>
          <cell r="K10">
            <v>7708</v>
          </cell>
          <cell r="L10">
            <v>6423</v>
          </cell>
          <cell r="M10">
            <v>8432</v>
          </cell>
          <cell r="N10">
            <v>9283</v>
          </cell>
          <cell r="O10">
            <v>5618</v>
          </cell>
        </row>
        <row r="12">
          <cell r="B12" t="str">
            <v xml:space="preserve"> ACT   2006</v>
          </cell>
          <cell r="C12" t="str">
            <v>(MR$)</v>
          </cell>
          <cell r="D12">
            <v>1598</v>
          </cell>
          <cell r="E12">
            <v>2632</v>
          </cell>
          <cell r="F12">
            <v>3976</v>
          </cell>
          <cell r="G12">
            <v>4764</v>
          </cell>
          <cell r="H12">
            <v>2774</v>
          </cell>
          <cell r="I12">
            <v>4801</v>
          </cell>
          <cell r="J12">
            <v>2680</v>
          </cell>
          <cell r="K12">
            <v>7272</v>
          </cell>
          <cell r="L12">
            <v>8039</v>
          </cell>
          <cell r="M12">
            <v>8648</v>
          </cell>
          <cell r="N12">
            <v>8510</v>
          </cell>
          <cell r="O12">
            <v>5656</v>
          </cell>
        </row>
        <row r="14">
          <cell r="B14" t="str">
            <v xml:space="preserve"> FC 08 2007</v>
          </cell>
          <cell r="C14" t="str">
            <v>(MR$)</v>
          </cell>
          <cell r="D14">
            <v>1770</v>
          </cell>
          <cell r="E14">
            <v>3817.1</v>
          </cell>
          <cell r="F14">
            <v>6266</v>
          </cell>
          <cell r="G14">
            <v>4153</v>
          </cell>
          <cell r="H14">
            <v>4145</v>
          </cell>
          <cell r="I14">
            <v>6989</v>
          </cell>
          <cell r="J14">
            <v>4797</v>
          </cell>
          <cell r="K14">
            <v>4604</v>
          </cell>
          <cell r="L14">
            <v>7817</v>
          </cell>
          <cell r="M14">
            <v>6634</v>
          </cell>
          <cell r="N14">
            <v>9274</v>
          </cell>
          <cell r="O14">
            <v>3083</v>
          </cell>
        </row>
        <row r="15">
          <cell r="B15" t="str">
            <v xml:space="preserve"> FC 08 2007 CRO</v>
          </cell>
          <cell r="D15">
            <v>0</v>
          </cell>
          <cell r="E15">
            <v>0</v>
          </cell>
          <cell r="F15">
            <v>590</v>
          </cell>
          <cell r="G15">
            <v>13</v>
          </cell>
          <cell r="H15">
            <v>74</v>
          </cell>
          <cell r="I15">
            <v>691</v>
          </cell>
          <cell r="J15">
            <v>90</v>
          </cell>
          <cell r="K15">
            <v>101</v>
          </cell>
          <cell r="L15">
            <v>652</v>
          </cell>
          <cell r="M15">
            <v>271</v>
          </cell>
          <cell r="N15">
            <v>246</v>
          </cell>
          <cell r="O15">
            <v>201</v>
          </cell>
        </row>
        <row r="16">
          <cell r="B16" t="str">
            <v xml:space="preserve"> FC 08 2007 Consolidado</v>
          </cell>
          <cell r="D16">
            <v>1770</v>
          </cell>
          <cell r="E16">
            <v>3817.1</v>
          </cell>
          <cell r="F16">
            <v>6856</v>
          </cell>
          <cell r="G16">
            <v>4166</v>
          </cell>
          <cell r="H16">
            <v>4219</v>
          </cell>
          <cell r="I16">
            <v>7680</v>
          </cell>
          <cell r="J16">
            <v>4887</v>
          </cell>
          <cell r="K16">
            <v>4705</v>
          </cell>
          <cell r="L16">
            <v>8469</v>
          </cell>
          <cell r="M16">
            <v>6905</v>
          </cell>
          <cell r="N16">
            <v>9520</v>
          </cell>
          <cell r="O16">
            <v>3284</v>
          </cell>
        </row>
        <row r="18">
          <cell r="B18" t="str">
            <v>EXPORT - BRASIL</v>
          </cell>
          <cell r="D18" t="str">
            <v>Jan</v>
          </cell>
          <cell r="E18" t="str">
            <v>Fev</v>
          </cell>
          <cell r="F18" t="str">
            <v>Mar</v>
          </cell>
          <cell r="G18" t="str">
            <v>Abr</v>
          </cell>
          <cell r="H18" t="str">
            <v>Mai</v>
          </cell>
          <cell r="I18" t="str">
            <v>Jun</v>
          </cell>
          <cell r="J18" t="str">
            <v>Jul</v>
          </cell>
          <cell r="K18" t="str">
            <v>Ago</v>
          </cell>
          <cell r="L18" t="str">
            <v>Set</v>
          </cell>
          <cell r="M18" t="str">
            <v>Out</v>
          </cell>
          <cell r="N18" t="str">
            <v>Nov</v>
          </cell>
          <cell r="O18" t="str">
            <v>Dez</v>
          </cell>
        </row>
        <row r="20">
          <cell r="B20" t="str">
            <v xml:space="preserve"> ACT   2003</v>
          </cell>
          <cell r="C20" t="str">
            <v>(MR$)</v>
          </cell>
          <cell r="D20">
            <v>4</v>
          </cell>
          <cell r="E20">
            <v>293</v>
          </cell>
          <cell r="F20">
            <v>219</v>
          </cell>
          <cell r="G20">
            <v>766</v>
          </cell>
          <cell r="H20">
            <v>2139</v>
          </cell>
          <cell r="I20">
            <v>1513</v>
          </cell>
          <cell r="J20">
            <v>831</v>
          </cell>
          <cell r="K20">
            <v>1432</v>
          </cell>
          <cell r="L20">
            <v>1742</v>
          </cell>
          <cell r="M20">
            <v>2414</v>
          </cell>
          <cell r="N20">
            <v>902</v>
          </cell>
          <cell r="O20">
            <v>95</v>
          </cell>
        </row>
        <row r="22">
          <cell r="B22" t="str">
            <v xml:space="preserve"> ACT   2004</v>
          </cell>
          <cell r="C22" t="str">
            <v>(MR$)</v>
          </cell>
          <cell r="D22">
            <v>6</v>
          </cell>
          <cell r="E22">
            <v>514</v>
          </cell>
          <cell r="F22">
            <v>1055</v>
          </cell>
          <cell r="G22">
            <v>306</v>
          </cell>
          <cell r="H22">
            <v>469</v>
          </cell>
          <cell r="I22">
            <v>2585</v>
          </cell>
          <cell r="J22">
            <v>4167</v>
          </cell>
          <cell r="K22">
            <v>1261</v>
          </cell>
          <cell r="L22">
            <v>1050</v>
          </cell>
          <cell r="M22">
            <v>485</v>
          </cell>
          <cell r="N22">
            <v>1709</v>
          </cell>
          <cell r="O22">
            <v>434</v>
          </cell>
        </row>
        <row r="24">
          <cell r="B24" t="str">
            <v xml:space="preserve"> ACT   2005</v>
          </cell>
          <cell r="C24" t="str">
            <v>(MR$)</v>
          </cell>
          <cell r="D24">
            <v>72</v>
          </cell>
          <cell r="E24">
            <v>390</v>
          </cell>
          <cell r="F24">
            <v>468</v>
          </cell>
          <cell r="G24">
            <v>1635</v>
          </cell>
          <cell r="H24">
            <v>804</v>
          </cell>
          <cell r="I24">
            <v>706</v>
          </cell>
          <cell r="J24">
            <v>980</v>
          </cell>
          <cell r="K24">
            <v>1370</v>
          </cell>
          <cell r="L24">
            <v>1343</v>
          </cell>
          <cell r="M24">
            <v>1185</v>
          </cell>
          <cell r="N24">
            <v>499</v>
          </cell>
          <cell r="O24">
            <v>966</v>
          </cell>
        </row>
        <row r="26">
          <cell r="B26" t="str">
            <v xml:space="preserve"> ACT   2006</v>
          </cell>
          <cell r="C26" t="str">
            <v>(MR$)</v>
          </cell>
          <cell r="D26">
            <v>225</v>
          </cell>
          <cell r="E26">
            <v>1176</v>
          </cell>
          <cell r="F26">
            <v>445</v>
          </cell>
          <cell r="G26">
            <v>162</v>
          </cell>
          <cell r="H26">
            <v>175</v>
          </cell>
          <cell r="I26">
            <v>1019</v>
          </cell>
          <cell r="J26">
            <v>204</v>
          </cell>
          <cell r="K26">
            <v>460</v>
          </cell>
          <cell r="L26">
            <v>330</v>
          </cell>
          <cell r="M26">
            <v>258</v>
          </cell>
          <cell r="N26">
            <v>1516</v>
          </cell>
          <cell r="O26">
            <v>819</v>
          </cell>
        </row>
        <row r="28">
          <cell r="B28" t="str">
            <v xml:space="preserve"> FC 08 2007</v>
          </cell>
          <cell r="C28" t="str">
            <v>(MR$)</v>
          </cell>
          <cell r="D28">
            <v>1</v>
          </cell>
          <cell r="E28">
            <v>253</v>
          </cell>
          <cell r="F28">
            <v>780</v>
          </cell>
          <cell r="G28">
            <v>558</v>
          </cell>
          <cell r="H28">
            <v>244</v>
          </cell>
          <cell r="I28">
            <v>1280</v>
          </cell>
          <cell r="J28">
            <v>-132</v>
          </cell>
          <cell r="K28">
            <v>3814</v>
          </cell>
          <cell r="L28">
            <v>2464</v>
          </cell>
          <cell r="M28">
            <v>1534</v>
          </cell>
          <cell r="N28">
            <v>1232</v>
          </cell>
          <cell r="O28">
            <v>827</v>
          </cell>
        </row>
        <row r="29">
          <cell r="B29" t="str">
            <v xml:space="preserve"> FC 08 2007 CRO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 FC 08 2007 Consolidado</v>
          </cell>
          <cell r="D30">
            <v>1</v>
          </cell>
          <cell r="E30">
            <v>253</v>
          </cell>
          <cell r="F30">
            <v>780</v>
          </cell>
          <cell r="G30">
            <v>558</v>
          </cell>
          <cell r="H30">
            <v>244</v>
          </cell>
          <cell r="I30">
            <v>1280</v>
          </cell>
          <cell r="J30">
            <v>-132</v>
          </cell>
          <cell r="K30">
            <v>3814</v>
          </cell>
          <cell r="L30">
            <v>2464</v>
          </cell>
          <cell r="M30">
            <v>1534</v>
          </cell>
          <cell r="N30">
            <v>1232</v>
          </cell>
          <cell r="O30">
            <v>827</v>
          </cell>
        </row>
        <row r="32">
          <cell r="B32" t="str">
            <v>TOTAL SALES - BRASIL</v>
          </cell>
          <cell r="D32" t="str">
            <v>Jan</v>
          </cell>
          <cell r="E32" t="str">
            <v>Fev</v>
          </cell>
          <cell r="F32" t="str">
            <v>Mar</v>
          </cell>
          <cell r="G32" t="str">
            <v>Abr</v>
          </cell>
          <cell r="H32" t="str">
            <v>Mai</v>
          </cell>
          <cell r="I32" t="str">
            <v>Jun</v>
          </cell>
          <cell r="J32" t="str">
            <v>Jul</v>
          </cell>
          <cell r="K32" t="str">
            <v>Ago</v>
          </cell>
          <cell r="L32" t="str">
            <v>Set</v>
          </cell>
          <cell r="M32" t="str">
            <v>Out</v>
          </cell>
          <cell r="N32" t="str">
            <v>Nov</v>
          </cell>
          <cell r="O32" t="str">
            <v>Dez</v>
          </cell>
        </row>
        <row r="34">
          <cell r="B34" t="str">
            <v xml:space="preserve"> ACT   2003</v>
          </cell>
          <cell r="C34" t="str">
            <v>(MR$)</v>
          </cell>
          <cell r="D34">
            <v>1201</v>
          </cell>
          <cell r="E34">
            <v>1776</v>
          </cell>
          <cell r="F34">
            <v>1722</v>
          </cell>
          <cell r="G34">
            <v>6720</v>
          </cell>
          <cell r="H34">
            <v>6358</v>
          </cell>
          <cell r="I34">
            <v>5425</v>
          </cell>
          <cell r="J34">
            <v>3530</v>
          </cell>
          <cell r="K34">
            <v>5598</v>
          </cell>
          <cell r="L34">
            <v>7094</v>
          </cell>
          <cell r="M34">
            <v>9260</v>
          </cell>
          <cell r="N34">
            <v>7444</v>
          </cell>
          <cell r="O34">
            <v>4658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r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Rev Build by Customer"/>
      <sheetName val="Jan"/>
      <sheetName val="Feb"/>
      <sheetName val="Mar"/>
      <sheetName val="Apr"/>
      <sheetName val="May"/>
      <sheetName val="Jun"/>
      <sheetName val="Jul"/>
      <sheetName val="Aug"/>
      <sheetName val="Sept"/>
      <sheetName val="Oct"/>
      <sheetName val="Nov"/>
      <sheetName val="Dec"/>
      <sheetName val="Foodservice Monthly Rev_GP by C"/>
    </sheetNames>
    <definedNames>
      <definedName name="EISReportType" refersTo="#REF!"/>
    </definedNames>
    <sheetDataSet>
      <sheetData sheetId="0"/>
      <sheetData sheetId="1">
        <row r="2">
          <cell r="B2" t="str">
            <v>A &amp; H Supply Inc</v>
          </cell>
        </row>
      </sheetData>
      <sheetData sheetId="2">
        <row r="2">
          <cell r="B2" t="str">
            <v>A &amp; H Supply Inc</v>
          </cell>
        </row>
      </sheetData>
      <sheetData sheetId="3">
        <row r="2">
          <cell r="B2" t="str">
            <v>A &amp; H Supply Inc</v>
          </cell>
        </row>
      </sheetData>
      <sheetData sheetId="4">
        <row r="2">
          <cell r="B2" t="str">
            <v>A &amp; H Supply Inc</v>
          </cell>
        </row>
      </sheetData>
      <sheetData sheetId="5">
        <row r="2">
          <cell r="B2" t="str">
            <v>A &amp; H Supply Inc</v>
          </cell>
        </row>
      </sheetData>
      <sheetData sheetId="6">
        <row r="2">
          <cell r="B2" t="str">
            <v>A &amp; H Supply Inc</v>
          </cell>
        </row>
      </sheetData>
      <sheetData sheetId="7">
        <row r="9330">
          <cell r="K9330">
            <v>3437402.5000000102</v>
          </cell>
        </row>
      </sheetData>
      <sheetData sheetId="8">
        <row r="9973">
          <cell r="K9973">
            <v>4569813.6999999825</v>
          </cell>
        </row>
      </sheetData>
      <sheetData sheetId="9">
        <row r="9868">
          <cell r="K9868">
            <v>4017186.4100000141</v>
          </cell>
        </row>
      </sheetData>
      <sheetData sheetId="10">
        <row r="10178">
          <cell r="K10178">
            <v>3674874.8813362997</v>
          </cell>
        </row>
      </sheetData>
      <sheetData sheetId="11">
        <row r="10467">
          <cell r="K10467">
            <v>3797572.5300000086</v>
          </cell>
        </row>
      </sheetData>
      <sheetData sheetId="12">
        <row r="10263">
          <cell r="K10263">
            <v>3769040.0900000045</v>
          </cell>
        </row>
      </sheetData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venants"/>
      <sheetName val="Credit Agreement Plugs"/>
      <sheetName val="Metrics"/>
      <sheetName val="Income Statement"/>
      <sheetName val="Balance Sheet"/>
      <sheetName val="Debt Schedule"/>
      <sheetName val="Cash Flow"/>
      <sheetName val="Working Capital"/>
      <sheetName val="Fees and Expenses"/>
      <sheetName val="Opening Balance Sheet"/>
      <sheetName val="Rev_GP Build &gt;&gt;&gt;"/>
      <sheetName val="Assumptions"/>
      <sheetName val="Units"/>
      <sheetName val="Income Statement (Product)"/>
      <sheetName val="Income Statement (Channel)"/>
      <sheetName val="Returns &amp; Discounts"/>
      <sheetName val="Historical Direct Cost"/>
      <sheetName val="Gross Revenue"/>
      <sheetName val="Standard Labor"/>
      <sheetName val="Standard Material"/>
      <sheetName val="Standard OH"/>
      <sheetName val="Source &gt;&gt;&gt;"/>
      <sheetName val="IS"/>
      <sheetName val="CF"/>
      <sheetName val="BS"/>
      <sheetName val="Monthly Operating Results"/>
      <sheetName val="YTD P&amp;L"/>
      <sheetName val="Monthly Adjustments_EY"/>
    </sheetNames>
    <sheetDataSet>
      <sheetData sheetId="0">
        <row r="6">
          <cell r="S6">
            <v>1</v>
          </cell>
        </row>
        <row r="7">
          <cell r="S7">
            <v>2.5999999999999999E-3</v>
          </cell>
        </row>
        <row r="8">
          <cell r="S8">
            <v>0.01</v>
          </cell>
        </row>
        <row r="12">
          <cell r="S12">
            <v>0.38</v>
          </cell>
        </row>
        <row r="17">
          <cell r="S17">
            <v>5.0000000000000001E-3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</row>
        <row r="4">
          <cell r="A4" t="str">
            <v>Readers Room</v>
          </cell>
        </row>
        <row r="5">
          <cell r="A5" t="str">
            <v>Tapes/Music</v>
          </cell>
        </row>
        <row r="6">
          <cell r="A6" t="str">
            <v>Newspapers</v>
          </cell>
        </row>
        <row r="7">
          <cell r="A7" t="str">
            <v>Periodicals</v>
          </cell>
        </row>
        <row r="8">
          <cell r="A8" t="str">
            <v>Remainders</v>
          </cell>
        </row>
        <row r="9">
          <cell r="A9" t="str">
            <v>Christmas cards</v>
          </cell>
        </row>
        <row r="10">
          <cell r="A10" t="str">
            <v>Kids sidelines</v>
          </cell>
        </row>
        <row r="11">
          <cell r="A11" t="str">
            <v xml:space="preserve">Calendars </v>
          </cell>
        </row>
        <row r="12">
          <cell r="A12" t="str">
            <v>Maps</v>
          </cell>
        </row>
        <row r="13">
          <cell r="A13" t="str">
            <v>Greeting cards/Stationery</v>
          </cell>
        </row>
        <row r="14">
          <cell r="A14" t="str">
            <v>Logowear</v>
          </cell>
        </row>
        <row r="15">
          <cell r="A15" t="str">
            <v>Multimedia</v>
          </cell>
        </row>
        <row r="16">
          <cell r="A16" t="str">
            <v>Other (2)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B4">
            <v>11.16</v>
          </cell>
        </row>
        <row r="5">
          <cell r="B5">
            <v>581.67700000000002</v>
          </cell>
        </row>
        <row r="6">
          <cell r="B6">
            <v>23.62</v>
          </cell>
        </row>
        <row r="7">
          <cell r="B7">
            <v>439.12900000000002</v>
          </cell>
        </row>
        <row r="8">
          <cell r="B8">
            <v>52.68</v>
          </cell>
        </row>
        <row r="9">
          <cell r="B9">
            <v>1.3069999999999999</v>
          </cell>
        </row>
        <row r="10">
          <cell r="B10">
            <v>339.83499999999998</v>
          </cell>
        </row>
        <row r="11">
          <cell r="B11">
            <v>5.3620000000000001</v>
          </cell>
        </row>
        <row r="12">
          <cell r="B12">
            <v>60.273000000000003</v>
          </cell>
        </row>
        <row r="13">
          <cell r="B13">
            <v>365.94600000000003</v>
          </cell>
        </row>
        <row r="14">
          <cell r="B14">
            <v>26.22</v>
          </cell>
        </row>
        <row r="15">
          <cell r="B15">
            <v>12.304</v>
          </cell>
        </row>
        <row r="16">
          <cell r="B16">
            <v>287.06599999999997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A4" t="str">
            <v>Readers Room</v>
          </cell>
          <cell r="B4">
            <v>11.16</v>
          </cell>
        </row>
        <row r="5">
          <cell r="A5" t="str">
            <v>Tapes/Music</v>
          </cell>
          <cell r="B5">
            <v>581.67700000000002</v>
          </cell>
        </row>
        <row r="6">
          <cell r="A6" t="str">
            <v>Newspapers</v>
          </cell>
          <cell r="B6">
            <v>23.62</v>
          </cell>
        </row>
        <row r="7">
          <cell r="A7" t="str">
            <v>Periodicals</v>
          </cell>
          <cell r="B7">
            <v>439.12900000000002</v>
          </cell>
        </row>
        <row r="8">
          <cell r="A8" t="str">
            <v>Remainders</v>
          </cell>
          <cell r="B8">
            <v>52.68</v>
          </cell>
        </row>
        <row r="9">
          <cell r="A9" t="str">
            <v>Christmas cards</v>
          </cell>
          <cell r="B9">
            <v>1.3069999999999999</v>
          </cell>
        </row>
        <row r="10">
          <cell r="A10" t="str">
            <v>Kids sidelines</v>
          </cell>
          <cell r="B10">
            <v>339.83499999999998</v>
          </cell>
        </row>
        <row r="11">
          <cell r="A11" t="str">
            <v xml:space="preserve">Calendars </v>
          </cell>
          <cell r="B11">
            <v>5.3620000000000001</v>
          </cell>
        </row>
        <row r="12">
          <cell r="A12" t="str">
            <v>Maps</v>
          </cell>
          <cell r="B12">
            <v>60.273000000000003</v>
          </cell>
        </row>
        <row r="13">
          <cell r="A13" t="str">
            <v>Greeting cards/Stationery</v>
          </cell>
          <cell r="B13">
            <v>365.94600000000003</v>
          </cell>
        </row>
        <row r="14">
          <cell r="A14" t="str">
            <v>Logowear</v>
          </cell>
          <cell r="B14">
            <v>26.22</v>
          </cell>
        </row>
        <row r="15">
          <cell r="A15" t="str">
            <v>Multimedia</v>
          </cell>
          <cell r="B15">
            <v>12.304</v>
          </cell>
        </row>
        <row r="16">
          <cell r="A16" t="str">
            <v>Other (2)</v>
          </cell>
          <cell r="B16">
            <v>287.06599999999997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apital Structure"/>
      <sheetName val="Covenants (2)"/>
      <sheetName val="Katun Holdings - Consolidated"/>
      <sheetName val="Covenants"/>
      <sheetName val="NABU"/>
      <sheetName val="LABU"/>
      <sheetName val="APBU"/>
      <sheetName val="EAME - Consolidated"/>
      <sheetName val="EAME - CEE.AME"/>
      <sheetName val="EAME - West"/>
      <sheetName val="EAME - Dutch Corp."/>
      <sheetName val="EAME - Elims. + Ops."/>
      <sheetName val="Corporate - G&amp;A + Ops."/>
      <sheetName val="Katun Hold. Aj."/>
      <sheetName val="Katun Elims."/>
      <sheetName val="Initiatives"/>
      <sheetName val="DSO by Country"/>
      <sheetName val="Fixed Assets"/>
      <sheetName val="Top Floor Rent Impact"/>
      <sheetName val="Sheet1"/>
    </sheetNames>
    <sheetDataSet>
      <sheetData sheetId="0" refreshError="1"/>
      <sheetData sheetId="1">
        <row r="12">
          <cell r="O12">
            <v>13905356.588475209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G12">
            <v>37791728.878780097</v>
          </cell>
        </row>
      </sheetData>
      <sheetData sheetId="10">
        <row r="12">
          <cell r="G12">
            <v>76265033.072085693</v>
          </cell>
        </row>
      </sheetData>
      <sheetData sheetId="11">
        <row r="12">
          <cell r="G12">
            <v>0</v>
          </cell>
        </row>
      </sheetData>
      <sheetData sheetId="12">
        <row r="12">
          <cell r="G12">
            <v>89585.349905649506</v>
          </cell>
        </row>
      </sheetData>
      <sheetData sheetId="13" refreshError="1"/>
      <sheetData sheetId="14" refreshError="1"/>
      <sheetData sheetId="15" refreshError="1"/>
      <sheetData sheetId="16">
        <row r="11">
          <cell r="F11">
            <v>1</v>
          </cell>
        </row>
        <row r="12">
          <cell r="F12">
            <v>1</v>
          </cell>
        </row>
        <row r="13">
          <cell r="F13">
            <v>1</v>
          </cell>
        </row>
        <row r="14">
          <cell r="F14">
            <v>1</v>
          </cell>
        </row>
        <row r="19">
          <cell r="F19">
            <v>1</v>
          </cell>
        </row>
        <row r="20">
          <cell r="F20">
            <v>1</v>
          </cell>
        </row>
        <row r="25">
          <cell r="F25">
            <v>1</v>
          </cell>
        </row>
        <row r="26">
          <cell r="F26">
            <v>1</v>
          </cell>
        </row>
        <row r="27">
          <cell r="F27">
            <v>1</v>
          </cell>
        </row>
        <row r="28">
          <cell r="F28">
            <v>1</v>
          </cell>
        </row>
      </sheetData>
      <sheetData sheetId="17">
        <row r="31">
          <cell r="AB31">
            <v>-145.20546894182348</v>
          </cell>
        </row>
      </sheetData>
      <sheetData sheetId="18">
        <row r="11">
          <cell r="AG11">
            <v>300000</v>
          </cell>
        </row>
      </sheetData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  <sheetName val="Accnt Alias Retrieve"/>
      <sheetName val="CECSE Alias Retrieve"/>
      <sheetName val="MS Alias Retriev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3">
          <cell r="B3">
            <v>8747</v>
          </cell>
        </row>
        <row r="4">
          <cell r="B4">
            <v>10767</v>
          </cell>
        </row>
        <row r="5">
          <cell r="B5">
            <v>10860</v>
          </cell>
        </row>
        <row r="6">
          <cell r="B6">
            <v>6608</v>
          </cell>
        </row>
        <row r="7">
          <cell r="B7">
            <v>8610</v>
          </cell>
        </row>
        <row r="8">
          <cell r="B8">
            <v>9867</v>
          </cell>
        </row>
        <row r="9">
          <cell r="B9">
            <v>16492</v>
          </cell>
        </row>
        <row r="10">
          <cell r="B10">
            <v>13446</v>
          </cell>
        </row>
        <row r="11">
          <cell r="B11">
            <v>16443</v>
          </cell>
        </row>
        <row r="12">
          <cell r="B12">
            <v>14281</v>
          </cell>
        </row>
        <row r="13">
          <cell r="B13">
            <v>12686</v>
          </cell>
        </row>
        <row r="14">
          <cell r="B14">
            <v>7212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ciliation"/>
      <sheetName val="summary_Rev_bridge"/>
      <sheetName val="summary_GP bridge"/>
      <sheetName val="Summary by BU"/>
      <sheetName val="Existing_New_Disc"/>
      <sheetName val="raw"/>
      <sheetName val="Geography--&gt;&gt;"/>
      <sheetName val="Worldwide"/>
      <sheetName val="Worldwide_bridge"/>
      <sheetName val="Asia Pacific"/>
      <sheetName val="Asia Pacific_bridge"/>
      <sheetName val="EAME"/>
      <sheetName val="EAME_bridge"/>
      <sheetName val="North America"/>
      <sheetName val="North America_bridge"/>
      <sheetName val="Latin America"/>
      <sheetName val="Latin America_bridge"/>
      <sheetName val="Geo_Cat--&gt;&gt;"/>
      <sheetName val="APAC_cat"/>
      <sheetName val="APAC_cat_bridge"/>
      <sheetName val="EAME_cat"/>
      <sheetName val="EAME_cat_bridge"/>
      <sheetName val="NA_cat"/>
      <sheetName val="NA_cat_bridge"/>
      <sheetName val="LA_cat"/>
      <sheetName val="LA_cat_bridge"/>
      <sheetName val="Cat_Sub_Part--&gt;&gt;"/>
      <sheetName val="APAC_cat_sub"/>
      <sheetName val="APAC_cat_sub_bridge"/>
      <sheetName val="EAME_cat_sub"/>
      <sheetName val="EAME_cat_sub_bridge"/>
      <sheetName val="NA_cat_sub"/>
      <sheetName val="NA_cat_sub_bridge"/>
      <sheetName val="LA_cat_sub"/>
      <sheetName val="LA_cat_sub_bridge"/>
      <sheetName val="Cat_Sub_Prod_Part--&gt;&gt;"/>
      <sheetName val="APAC_cat_sub_part"/>
      <sheetName val="APAC_cat_sub_part_bridge"/>
      <sheetName val="EAME_cat_sub_part"/>
      <sheetName val="EAME_cat_sub_part_bridge"/>
      <sheetName val="NA_cat_sub_part"/>
      <sheetName val="NA_cat_sub_part_bridge"/>
      <sheetName val="LA_cat_sub_part"/>
      <sheetName val="LA_cat_sub_part_bridge"/>
      <sheetName val="Source--&gt;&gt;"/>
      <sheetName val="CVP pivot_2"/>
      <sheetName val="CVP pivot_WW"/>
      <sheetName val="CVP pivot_disc"/>
      <sheetName val="CVP pivot_new"/>
      <sheetName val="Mapping"/>
    </sheetNames>
    <sheetDataSet>
      <sheetData sheetId="0" refreshError="1"/>
      <sheetData sheetId="1" refreshError="1"/>
      <sheetData sheetId="2">
        <row r="2">
          <cell r="A2" t="str">
            <v>FY14</v>
          </cell>
        </row>
      </sheetData>
      <sheetData sheetId="3">
        <row r="2">
          <cell r="A2" t="str">
            <v>FY14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7">
          <cell r="Z7" t="str">
            <v>Printer</v>
          </cell>
        </row>
        <row r="8">
          <cell r="Z8" t="str">
            <v>Core</v>
          </cell>
        </row>
        <row r="9">
          <cell r="Z9" t="str">
            <v>Color</v>
          </cell>
        </row>
        <row r="10">
          <cell r="Z10" t="str">
            <v>OEM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'S COMP (4)"/>
      <sheetName val="CASHFLOWS Comp. (6)"/>
      <sheetName val="B.S. Comp. (5)"/>
      <sheetName val="OPER. TREND  (1)"/>
      <sheetName val="CASHFLOWS  (3)"/>
      <sheetName val="B.S. MTH  (2)"/>
      <sheetName val="WC GRAPH 7 (L)"/>
      <sheetName val="TOP 10 CUST (L)"/>
      <sheetName val="MISC DATA"/>
      <sheetName val="ratc"/>
      <sheetName val="data sht 8"/>
      <sheetName val="capex"/>
      <sheetName val="cost red 14"/>
      <sheetName val="hd 15"/>
      <sheetName val="accrual "/>
      <sheetName val="Saline &amp; SG&amp;A"/>
      <sheetName val="Milan Op Trend"/>
      <sheetName val="Plymouth Op Trend"/>
      <sheetName val="Flint Op Trend"/>
      <sheetName val="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Liquidation Analysis"/>
      <sheetName val="Working Capital Analysis"/>
      <sheetName val="RM v. GM"/>
      <sheetName val="Rolling LTM &amp; 6 mo. Avg."/>
      <sheetName val="Gross to Net"/>
      <sheetName val="Sales and Margin Trends"/>
      <sheetName val="Monthly Financial Comparison"/>
      <sheetName val="MSD Customer Summary"/>
      <sheetName val="Net Debt"/>
      <sheetName val="PowerTeq Customer Summary"/>
      <sheetName val="Top 10 Suppliers"/>
      <sheetName val="Quarterly Cost Structure Trend"/>
      <sheetName val="Source---&gt;"/>
      <sheetName val="Consolidated P&amp;L"/>
      <sheetName val="BS_2012 YTD"/>
      <sheetName val="BS_2011"/>
      <sheetName val="BS_2010"/>
      <sheetName val="BS_2009"/>
      <sheetName val="CF_2012 YTD"/>
      <sheetName val="CF_2011"/>
      <sheetName val="CF_2010"/>
      <sheetName val="CF_2009"/>
      <sheetName val="P&amp;L_2012 YTD"/>
      <sheetName val="P&amp;L_2011"/>
      <sheetName val="P&amp;L_2010"/>
      <sheetName val="P&amp;L_2009"/>
      <sheetName val="Seasonally Adj. Addbacks ---&gt;"/>
      <sheetName val="09 P&amp;L Adj."/>
      <sheetName val="10 P&amp;L Adj."/>
      <sheetName val="11 P&amp;L Adj."/>
    </sheetNames>
    <sheetDataSet>
      <sheetData sheetId="0">
        <row r="2">
          <cell r="K2">
            <v>1000</v>
          </cell>
        </row>
      </sheetData>
      <sheetData sheetId="1" refreshError="1"/>
      <sheetData sheetId="2">
        <row r="7">
          <cell r="AG7" t="str">
            <v>Nov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  <sheetName val="FSD"/>
      <sheetName val="FSGA"/>
      <sheetName val="CPDS"/>
      <sheetName val="PDDO 2002F"/>
      <sheetName val="PDDO 2003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SON-2"/>
      <sheetName val="Debt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A-1"/>
      <sheetName val="Exhibit A-2"/>
      <sheetName val="Exhibit A-3"/>
      <sheetName val="Exhibit B"/>
      <sheetName val="Exhibit C"/>
      <sheetName val="Exhibit D"/>
      <sheetName val="graph1"/>
      <sheetName val="Exhibit E"/>
      <sheetName val="Exhibit E-1"/>
      <sheetName val="Exhibit F-1"/>
      <sheetName val="graph2"/>
      <sheetName val="Exhibit F-2"/>
      <sheetName val="graph3"/>
      <sheetName val="Exhibit F-3"/>
      <sheetName val="Exhibit G"/>
      <sheetName val="Exhibit G-1"/>
      <sheetName val="Exhibit H"/>
      <sheetName val="Exhibit I"/>
      <sheetName val="Exhibit J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A7" t="str">
            <v>September 1999</v>
          </cell>
          <cell r="B7">
            <v>9.152182175070607E-2</v>
          </cell>
        </row>
        <row r="8">
          <cell r="A8" t="str">
            <v>October</v>
          </cell>
          <cell r="B8">
            <v>6.2299607777307579E-2</v>
          </cell>
        </row>
        <row r="9">
          <cell r="A9" t="str">
            <v>November</v>
          </cell>
          <cell r="B9">
            <v>5.9074672450637647E-2</v>
          </cell>
        </row>
        <row r="10">
          <cell r="A10" t="str">
            <v>December 1999</v>
          </cell>
          <cell r="B10">
            <v>9.7026679687631193E-2</v>
          </cell>
        </row>
        <row r="11">
          <cell r="A11" t="str">
            <v>January 2000</v>
          </cell>
          <cell r="B11">
            <v>7.9651905584324251E-2</v>
          </cell>
        </row>
        <row r="12">
          <cell r="A12" t="str">
            <v>February</v>
          </cell>
          <cell r="B12">
            <v>7.6173266930585556E-2</v>
          </cell>
        </row>
        <row r="13">
          <cell r="A13" t="str">
            <v>March</v>
          </cell>
          <cell r="B13">
            <v>9.3564940566058935E-2</v>
          </cell>
        </row>
        <row r="14">
          <cell r="A14" t="str">
            <v>April</v>
          </cell>
          <cell r="B14">
            <v>9.09370334781366E-2</v>
          </cell>
        </row>
        <row r="15">
          <cell r="A15" t="str">
            <v>May</v>
          </cell>
          <cell r="B15">
            <v>7.3559239117852324E-2</v>
          </cell>
        </row>
        <row r="16">
          <cell r="A16" t="str">
            <v>June</v>
          </cell>
          <cell r="B16">
            <v>8.8524167580391944E-2</v>
          </cell>
        </row>
        <row r="17">
          <cell r="A17" t="str">
            <v xml:space="preserve">July </v>
          </cell>
          <cell r="B17">
            <v>7.3510097246207814E-2</v>
          </cell>
        </row>
        <row r="18">
          <cell r="A18" t="str">
            <v>August 2000</v>
          </cell>
          <cell r="B18">
            <v>0.11415656783016012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Debt-EBITDA"/>
      <sheetName val="Sum"/>
      <sheetName val="Mults"/>
      <sheetName val="Reverse Mults"/>
      <sheetName val="Prem"/>
      <sheetName val="LBO"/>
      <sheetName val="No trans"/>
      <sheetName val="Recap"/>
      <sheetName val="Recap-Base"/>
      <sheetName val="Recap-Bank"/>
      <sheetName val="Recap-PP"/>
      <sheetName val="Recap-144A"/>
      <sheetName val="Recap-Equity"/>
      <sheetName val="DCF"/>
      <sheetName val="WACC"/>
      <sheetName val="Overview"/>
      <sheetName val="Adjusted EBITDA"/>
      <sheetName val="Targets"/>
      <sheetName val="own"/>
      <sheetName val="own-raw"/>
      <sheetName val="Output LCs"/>
      <sheetName val="Output"/>
      <sheetName val="GDYS"/>
      <sheetName val="FRED"/>
      <sheetName val="FDO"/>
      <sheetName val="STGS"/>
      <sheetName val="DG"/>
      <sheetName val="JCP"/>
      <sheetName val="TJX"/>
      <sheetName val="ROST"/>
      <sheetName val="__FDSCACHE__"/>
      <sheetName val="DUCK"/>
      <sheetName val="BONT"/>
      <sheetName val="Example"/>
      <sheetName val="Input"/>
      <sheetName val="Payroll"/>
      <sheetName val="CapVal"/>
      <sheetName val="Cash Flow"/>
      <sheetName val="Inc Stmt"/>
    </sheetNames>
    <sheetDataSet>
      <sheetData sheetId="0"/>
      <sheetData sheetId="1"/>
      <sheetData sheetId="2"/>
      <sheetData sheetId="3" refreshError="1">
        <row r="1">
          <cell r="AQ1" t="str">
            <v>Fred's</v>
          </cell>
          <cell r="AT1" t="str">
            <v>Family Dollar</v>
          </cell>
          <cell r="AW1" t="str">
            <v>Stage Stores</v>
          </cell>
          <cell r="AZ1" t="str">
            <v>Dollar General</v>
          </cell>
          <cell r="BC1" t="str">
            <v>JC Penney</v>
          </cell>
          <cell r="BF1" t="str">
            <v>TJX</v>
          </cell>
          <cell r="BI1" t="str">
            <v>Ross Stores</v>
          </cell>
          <cell r="BM1" t="str">
            <v>Grant</v>
          </cell>
        </row>
        <row r="2">
          <cell r="AQ2" t="str">
            <v>2003E</v>
          </cell>
          <cell r="AR2" t="str">
            <v>2004E</v>
          </cell>
          <cell r="AT2" t="str">
            <v>2003E</v>
          </cell>
          <cell r="AU2" t="str">
            <v>2004E</v>
          </cell>
          <cell r="AW2" t="str">
            <v>2003E</v>
          </cell>
          <cell r="AX2" t="str">
            <v>2004E</v>
          </cell>
          <cell r="AZ2" t="str">
            <v>2003E</v>
          </cell>
          <cell r="BA2" t="str">
            <v>2004E</v>
          </cell>
          <cell r="BC2" t="str">
            <v>2003E</v>
          </cell>
          <cell r="BD2" t="str">
            <v>2004E</v>
          </cell>
          <cell r="BF2" t="str">
            <v>2003E</v>
          </cell>
          <cell r="BG2" t="str">
            <v>2004E</v>
          </cell>
          <cell r="BI2" t="str">
            <v>2003E</v>
          </cell>
          <cell r="BJ2" t="str">
            <v>2004E</v>
          </cell>
          <cell r="BM2" t="str">
            <v>2003E</v>
          </cell>
          <cell r="BN2" t="str">
            <v>2004E</v>
          </cell>
        </row>
        <row r="3">
          <cell r="AP3" t="str">
            <v>Multiple</v>
          </cell>
          <cell r="AQ3">
            <v>0</v>
          </cell>
          <cell r="AR3">
            <v>0</v>
          </cell>
          <cell r="AT3">
            <v>0</v>
          </cell>
          <cell r="AU3">
            <v>0</v>
          </cell>
          <cell r="AW3">
            <v>0</v>
          </cell>
          <cell r="AX3">
            <v>0</v>
          </cell>
          <cell r="AZ3">
            <v>0</v>
          </cell>
          <cell r="BA3">
            <v>0</v>
          </cell>
          <cell r="BC3">
            <v>0</v>
          </cell>
          <cell r="BD3">
            <v>0</v>
          </cell>
          <cell r="BF3">
            <v>0</v>
          </cell>
          <cell r="BG3">
            <v>0</v>
          </cell>
          <cell r="BI3">
            <v>0</v>
          </cell>
          <cell r="BJ3">
            <v>0</v>
          </cell>
          <cell r="BL3" t="str">
            <v>Multiple</v>
          </cell>
          <cell r="BM3">
            <v>4.3281420628544414</v>
          </cell>
          <cell r="BN3">
            <v>3.5488096752091582</v>
          </cell>
        </row>
        <row r="4">
          <cell r="AP4" t="str">
            <v>Sales Growth</v>
          </cell>
          <cell r="AQ4">
            <v>11.518827006486774</v>
          </cell>
          <cell r="AR4">
            <v>14.235561368486263</v>
          </cell>
          <cell r="AT4">
            <v>11.641897745654589</v>
          </cell>
          <cell r="AU4">
            <v>12.001424501424498</v>
          </cell>
          <cell r="AW4">
            <v>27.677913870637266</v>
          </cell>
          <cell r="AX4">
            <v>6.8154354305969669</v>
          </cell>
          <cell r="AZ4">
            <v>11.432085485547713</v>
          </cell>
          <cell r="BA4">
            <v>12.312415214994145</v>
          </cell>
          <cell r="BC4">
            <v>2.1983582593050714</v>
          </cell>
          <cell r="BD4">
            <v>2.4371458436485671</v>
          </cell>
          <cell r="BF4" t="e">
            <v>#REF!</v>
          </cell>
          <cell r="BG4" t="e">
            <v>#REF!</v>
          </cell>
          <cell r="BI4" t="e">
            <v>#REF!</v>
          </cell>
          <cell r="BJ4" t="e">
            <v>#REF!</v>
          </cell>
          <cell r="BL4" t="str">
            <v>Sales Growth</v>
          </cell>
          <cell r="BM4">
            <v>3.2567202811336635</v>
          </cell>
          <cell r="BN4">
            <v>8.6193846374841936</v>
          </cell>
        </row>
        <row r="5">
          <cell r="AP5" t="str">
            <v>EBITDA Margin</v>
          </cell>
          <cell r="AQ5">
            <v>5.2591725752047918</v>
          </cell>
          <cell r="AR5">
            <v>5.3088279602289843</v>
          </cell>
          <cell r="AT5">
            <v>8.7403337403337407</v>
          </cell>
          <cell r="AU5">
            <v>8.8394276629570729</v>
          </cell>
          <cell r="AW5">
            <v>9.7627532824517775</v>
          </cell>
          <cell r="AX5">
            <v>10.663354979578203</v>
          </cell>
          <cell r="AZ5">
            <v>9.5035209446714681</v>
          </cell>
          <cell r="BA5">
            <v>9.6946086479296394</v>
          </cell>
          <cell r="BC5">
            <v>9.0531396370474511</v>
          </cell>
          <cell r="BD5">
            <v>9.1965716852083137</v>
          </cell>
          <cell r="BF5" t="e">
            <v>#REF!</v>
          </cell>
          <cell r="BG5" t="e">
            <v>#REF!</v>
          </cell>
          <cell r="BI5" t="e">
            <v>#REF!</v>
          </cell>
          <cell r="BJ5" t="e">
            <v>#REF!</v>
          </cell>
          <cell r="BL5" t="str">
            <v>EBITDA Margin</v>
          </cell>
          <cell r="BM5">
            <v>3.6742113018777536</v>
          </cell>
          <cell r="BN5">
            <v>4.125490481034733</v>
          </cell>
        </row>
        <row r="7">
          <cell r="D7" t="str">
            <v>Grant</v>
          </cell>
          <cell r="N7" t="str">
            <v>Implied</v>
          </cell>
          <cell r="R7" t="str">
            <v>Implied</v>
          </cell>
        </row>
        <row r="8">
          <cell r="D8" t="str">
            <v xml:space="preserve">Financial </v>
          </cell>
          <cell r="F8" t="str">
            <v xml:space="preserve">Selected </v>
          </cell>
          <cell r="J8" t="str">
            <v>Implied Enterprise</v>
          </cell>
          <cell r="N8" t="str">
            <v>Equity Reference</v>
          </cell>
          <cell r="R8" t="str">
            <v>Per Share</v>
          </cell>
        </row>
        <row r="9">
          <cell r="B9" t="str">
            <v>Methodology</v>
          </cell>
          <cell r="D9" t="str">
            <v>Results(1)</v>
          </cell>
          <cell r="F9" t="str">
            <v>Multiples</v>
          </cell>
          <cell r="J9" t="str">
            <v>Reference Range</v>
          </cell>
          <cell r="N9" t="str">
            <v>Range(2)</v>
          </cell>
          <cell r="R9" t="str">
            <v>Reference Range</v>
          </cell>
        </row>
        <row r="11">
          <cell r="B11" t="str">
            <v>Selected Public Companies</v>
          </cell>
          <cell r="Y11">
            <v>225</v>
          </cell>
        </row>
        <row r="13">
          <cell r="B13" t="str">
            <v>LTM</v>
          </cell>
          <cell r="D13">
            <v>1266.4949999999999</v>
          </cell>
          <cell r="F13">
            <v>0.5</v>
          </cell>
          <cell r="G13" t="str">
            <v>-</v>
          </cell>
          <cell r="H13">
            <v>0.6</v>
          </cell>
          <cell r="J13">
            <v>633.24749999999995</v>
          </cell>
          <cell r="K13" t="str">
            <v>-</v>
          </cell>
          <cell r="L13">
            <v>759.89699999999993</v>
          </cell>
          <cell r="N13">
            <v>690.97665720833322</v>
          </cell>
          <cell r="O13" t="str">
            <v>-</v>
          </cell>
          <cell r="P13">
            <v>817.62615720833321</v>
          </cell>
          <cell r="R13">
            <v>20.458614244064677</v>
          </cell>
          <cell r="S13" t="str">
            <v>-</v>
          </cell>
          <cell r="T13">
            <v>24.20848515167545</v>
          </cell>
        </row>
        <row r="14">
          <cell r="A14" t="str">
            <v>Revenues(3)</v>
          </cell>
          <cell r="B14" t="str">
            <v>FY 2004E</v>
          </cell>
          <cell r="D14">
            <v>1266.9929999999999</v>
          </cell>
          <cell r="F14">
            <v>0.55000000000000004</v>
          </cell>
          <cell r="G14" t="str">
            <v>-</v>
          </cell>
          <cell r="H14">
            <v>0.6</v>
          </cell>
          <cell r="J14">
            <v>696.84614999999997</v>
          </cell>
          <cell r="K14" t="str">
            <v>-</v>
          </cell>
          <cell r="L14">
            <v>760.19579999999996</v>
          </cell>
          <cell r="N14">
            <v>754.57530720833324</v>
          </cell>
          <cell r="O14" t="str">
            <v>-</v>
          </cell>
          <cell r="P14">
            <v>817.92495720833324</v>
          </cell>
          <cell r="R14">
            <v>22.341659399381673</v>
          </cell>
          <cell r="S14" t="str">
            <v>-</v>
          </cell>
          <cell r="T14">
            <v>24.217332098779025</v>
          </cell>
          <cell r="Y14">
            <v>282.72915720833333</v>
          </cell>
          <cell r="AB14">
            <v>8.3711174647262041</v>
          </cell>
        </row>
        <row r="15">
          <cell r="B15" t="str">
            <v xml:space="preserve">FY 2005E </v>
          </cell>
          <cell r="D15">
            <v>1376.2</v>
          </cell>
          <cell r="F15">
            <v>0.55000000000000004</v>
          </cell>
          <cell r="G15" t="str">
            <v>-</v>
          </cell>
          <cell r="H15">
            <v>0.6</v>
          </cell>
          <cell r="J15">
            <v>756.91000000000008</v>
          </cell>
          <cell r="K15" t="str">
            <v>-</v>
          </cell>
          <cell r="L15">
            <v>825.72</v>
          </cell>
          <cell r="N15">
            <v>814.63915720833336</v>
          </cell>
          <cell r="O15" t="str">
            <v>-</v>
          </cell>
          <cell r="P15">
            <v>883.4491572083333</v>
          </cell>
          <cell r="R15">
            <v>24.120045288896417</v>
          </cell>
          <cell r="S15" t="str">
            <v>-</v>
          </cell>
          <cell r="T15">
            <v>26.157389432795107</v>
          </cell>
        </row>
        <row r="17">
          <cell r="B17" t="str">
            <v>LTM</v>
          </cell>
          <cell r="D17">
            <v>0</v>
          </cell>
          <cell r="F17">
            <v>5.5</v>
          </cell>
          <cell r="G17" t="str">
            <v>-</v>
          </cell>
          <cell r="H17">
            <v>6.5</v>
          </cell>
          <cell r="J17">
            <v>0</v>
          </cell>
          <cell r="K17" t="str">
            <v>-</v>
          </cell>
          <cell r="L17">
            <v>0</v>
          </cell>
          <cell r="N17">
            <v>57.729157208333319</v>
          </cell>
          <cell r="O17" t="str">
            <v>-</v>
          </cell>
          <cell r="P17">
            <v>57.729157208333319</v>
          </cell>
          <cell r="R17">
            <v>1.7092597060108234</v>
          </cell>
          <cell r="S17" t="str">
            <v>-</v>
          </cell>
          <cell r="T17">
            <v>1.7092597060108234</v>
          </cell>
          <cell r="AB17" t="str">
            <v>Reminders:</v>
          </cell>
        </row>
        <row r="18">
          <cell r="A18" t="str">
            <v>EBITDA</v>
          </cell>
          <cell r="B18" t="str">
            <v>FY 2004E</v>
          </cell>
          <cell r="D18">
            <v>46.552</v>
          </cell>
          <cell r="F18">
            <v>6.5</v>
          </cell>
          <cell r="G18" t="str">
            <v>-</v>
          </cell>
          <cell r="H18">
            <v>7.5</v>
          </cell>
          <cell r="J18">
            <v>302.58800000000002</v>
          </cell>
          <cell r="K18" t="str">
            <v>-</v>
          </cell>
          <cell r="L18">
            <v>349.14</v>
          </cell>
          <cell r="N18">
            <v>360.31715720833336</v>
          </cell>
          <cell r="O18" t="str">
            <v>-</v>
          </cell>
          <cell r="P18">
            <v>406.86915720833332</v>
          </cell>
          <cell r="R18">
            <v>10.668362885984912</v>
          </cell>
          <cell r="S18" t="str">
            <v>-</v>
          </cell>
          <cell r="T18">
            <v>12.04668645213477</v>
          </cell>
          <cell r="AB18" t="str">
            <v>Net Cash</v>
          </cell>
          <cell r="AC18">
            <v>57.729157208333319</v>
          </cell>
        </row>
        <row r="19">
          <cell r="B19" t="str">
            <v xml:space="preserve">FY 2005E </v>
          </cell>
          <cell r="D19">
            <v>56.774999999999999</v>
          </cell>
          <cell r="F19">
            <v>6.5</v>
          </cell>
          <cell r="G19" t="str">
            <v>-</v>
          </cell>
          <cell r="H19">
            <v>7.5</v>
          </cell>
          <cell r="J19">
            <v>369.03749999999997</v>
          </cell>
          <cell r="K19" t="str">
            <v>-</v>
          </cell>
          <cell r="L19">
            <v>425.8125</v>
          </cell>
          <cell r="N19">
            <v>426.7666572083333</v>
          </cell>
          <cell r="O19" t="str">
            <v>-</v>
          </cell>
          <cell r="P19">
            <v>483.54165720833333</v>
          </cell>
          <cell r="R19">
            <v>12.635816739930499</v>
          </cell>
          <cell r="S19" t="str">
            <v>-</v>
          </cell>
          <cell r="T19">
            <v>14.316825514379682</v>
          </cell>
          <cell r="AB19" t="str">
            <v>Primare shares</v>
          </cell>
          <cell r="AC19">
            <v>32.789118999999999</v>
          </cell>
        </row>
        <row r="20">
          <cell r="AB20" t="str">
            <v>Options</v>
          </cell>
          <cell r="AC20">
            <v>0.98524367017913583</v>
          </cell>
        </row>
        <row r="21">
          <cell r="B21" t="str">
            <v>LTM</v>
          </cell>
          <cell r="D21">
            <v>0</v>
          </cell>
          <cell r="F21">
            <v>5.5</v>
          </cell>
          <cell r="G21" t="str">
            <v>-</v>
          </cell>
          <cell r="H21">
            <v>6.5</v>
          </cell>
          <cell r="J21">
            <v>0</v>
          </cell>
          <cell r="K21" t="str">
            <v>-</v>
          </cell>
          <cell r="L21">
            <v>0</v>
          </cell>
          <cell r="N21">
            <v>57.729157208333319</v>
          </cell>
          <cell r="O21" t="str">
            <v>-</v>
          </cell>
          <cell r="P21">
            <v>57.729157208333319</v>
          </cell>
          <cell r="R21">
            <v>1.7092597060108234</v>
          </cell>
          <cell r="S21" t="str">
            <v>-</v>
          </cell>
          <cell r="T21">
            <v>1.7092597060108234</v>
          </cell>
        </row>
        <row r="22">
          <cell r="A22" t="str">
            <v>Adjusted</v>
          </cell>
          <cell r="B22" t="str">
            <v>FY 2004E</v>
          </cell>
          <cell r="D22">
            <v>50.068223359999998</v>
          </cell>
          <cell r="F22">
            <v>6.5</v>
          </cell>
          <cell r="G22" t="str">
            <v>-</v>
          </cell>
          <cell r="H22">
            <v>7.5</v>
          </cell>
          <cell r="J22">
            <v>325.44345183999997</v>
          </cell>
          <cell r="K22" t="str">
            <v>-</v>
          </cell>
          <cell r="L22">
            <v>375.51167519999996</v>
          </cell>
          <cell r="N22">
            <v>383.1726090483333</v>
          </cell>
          <cell r="O22" t="str">
            <v>-</v>
          </cell>
          <cell r="P22">
            <v>433.24083240833329</v>
          </cell>
          <cell r="R22">
            <v>11.345072971181574</v>
          </cell>
          <cell r="S22" t="str">
            <v>-</v>
          </cell>
          <cell r="T22">
            <v>12.827505781207844</v>
          </cell>
        </row>
        <row r="23">
          <cell r="A23" t="str">
            <v>EBITDA</v>
          </cell>
          <cell r="B23" t="str">
            <v xml:space="preserve">FY 2005E </v>
          </cell>
          <cell r="D23">
            <v>59.323</v>
          </cell>
          <cell r="F23">
            <v>6.5</v>
          </cell>
          <cell r="G23" t="str">
            <v>-</v>
          </cell>
          <cell r="H23">
            <v>7.5</v>
          </cell>
          <cell r="J23">
            <v>385.59949999999998</v>
          </cell>
          <cell r="K23" t="str">
            <v>-</v>
          </cell>
          <cell r="L23">
            <v>444.92250000000001</v>
          </cell>
          <cell r="N23">
            <v>443.32865720833331</v>
          </cell>
          <cell r="O23" t="str">
            <v>-</v>
          </cell>
          <cell r="P23">
            <v>502.65165720833335</v>
          </cell>
          <cell r="R23">
            <v>13.126188687485362</v>
          </cell>
          <cell r="S23" t="str">
            <v>-</v>
          </cell>
          <cell r="T23">
            <v>14.882639300019909</v>
          </cell>
        </row>
        <row r="25">
          <cell r="B25" t="str">
            <v>LTM</v>
          </cell>
          <cell r="D25">
            <v>25.416</v>
          </cell>
          <cell r="F25">
            <v>9</v>
          </cell>
          <cell r="G25" t="str">
            <v>-</v>
          </cell>
          <cell r="H25">
            <v>10</v>
          </cell>
          <cell r="J25">
            <v>228.744</v>
          </cell>
          <cell r="K25" t="str">
            <v>-</v>
          </cell>
          <cell r="L25">
            <v>254.16</v>
          </cell>
          <cell r="N25">
            <v>286.4731572083333</v>
          </cell>
          <cell r="O25" t="str">
            <v>-</v>
          </cell>
          <cell r="P25">
            <v>311.8891572083333</v>
          </cell>
          <cell r="R25">
            <v>8.4819707778312274</v>
          </cell>
          <cell r="S25" t="str">
            <v>-</v>
          </cell>
          <cell r="T25">
            <v>9.2344942302557165</v>
          </cell>
          <cell r="AB25" t="str">
            <v>Dil. Shares</v>
          </cell>
          <cell r="AC25">
            <v>33.774362670179137</v>
          </cell>
        </row>
        <row r="26">
          <cell r="A26" t="str">
            <v>EBIT</v>
          </cell>
          <cell r="B26" t="str">
            <v>FY 2004E</v>
          </cell>
          <cell r="D26">
            <v>24.02</v>
          </cell>
          <cell r="F26">
            <v>10</v>
          </cell>
          <cell r="G26" t="str">
            <v>-</v>
          </cell>
          <cell r="H26">
            <v>12</v>
          </cell>
          <cell r="J26">
            <v>240.2</v>
          </cell>
          <cell r="K26" t="str">
            <v>-</v>
          </cell>
          <cell r="L26">
            <v>288.24</v>
          </cell>
          <cell r="N26">
            <v>297.92915720833332</v>
          </cell>
          <cell r="O26" t="str">
            <v>-</v>
          </cell>
          <cell r="P26">
            <v>345.96915720833334</v>
          </cell>
          <cell r="R26">
            <v>8.8211629666483091</v>
          </cell>
          <cell r="S26" t="str">
            <v>-</v>
          </cell>
          <cell r="T26">
            <v>10.243543618775808</v>
          </cell>
        </row>
        <row r="27">
          <cell r="B27" t="str">
            <v>FY 2005E</v>
          </cell>
          <cell r="D27">
            <v>32.58</v>
          </cell>
          <cell r="F27">
            <v>9</v>
          </cell>
          <cell r="G27" t="str">
            <v>-</v>
          </cell>
          <cell r="H27">
            <v>10.5</v>
          </cell>
          <cell r="J27">
            <v>293.21999999999997</v>
          </cell>
          <cell r="K27" t="str">
            <v>-</v>
          </cell>
          <cell r="L27">
            <v>342.09</v>
          </cell>
          <cell r="N27">
            <v>350.9491572083333</v>
          </cell>
          <cell r="O27" t="str">
            <v>-</v>
          </cell>
          <cell r="P27">
            <v>399.81915720833331</v>
          </cell>
          <cell r="R27">
            <v>10.390992737168707</v>
          </cell>
          <cell r="S27" t="str">
            <v>-</v>
          </cell>
          <cell r="T27">
            <v>11.837948242361687</v>
          </cell>
        </row>
        <row r="29">
          <cell r="B29" t="str">
            <v>LTM</v>
          </cell>
          <cell r="D29">
            <v>16.461000000000002</v>
          </cell>
          <cell r="F29">
            <v>17</v>
          </cell>
          <cell r="G29" t="str">
            <v>-</v>
          </cell>
          <cell r="H29">
            <v>19</v>
          </cell>
          <cell r="J29">
            <v>222.10784279166671</v>
          </cell>
          <cell r="K29" t="str">
            <v>-</v>
          </cell>
          <cell r="L29">
            <v>255.02984279166668</v>
          </cell>
          <cell r="N29">
            <v>279.83700000000005</v>
          </cell>
          <cell r="O29" t="str">
            <v>-</v>
          </cell>
          <cell r="P29">
            <v>312.75900000000001</v>
          </cell>
          <cell r="R29">
            <v>8.2854857316694943</v>
          </cell>
          <cell r="S29" t="str">
            <v>-</v>
          </cell>
          <cell r="T29">
            <v>9.2602487589247282</v>
          </cell>
        </row>
        <row r="30">
          <cell r="A30" t="str">
            <v>Net Income</v>
          </cell>
          <cell r="B30" t="str">
            <v>FY 2004E</v>
          </cell>
          <cell r="D30">
            <v>15.653</v>
          </cell>
          <cell r="F30">
            <v>17.5</v>
          </cell>
          <cell r="G30" t="str">
            <v>-</v>
          </cell>
          <cell r="H30">
            <v>19.5</v>
          </cell>
          <cell r="J30">
            <v>216.19834279166668</v>
          </cell>
          <cell r="K30" t="str">
            <v>-</v>
          </cell>
          <cell r="L30">
            <v>247.50434279166666</v>
          </cell>
          <cell r="N30">
            <v>273.92750000000001</v>
          </cell>
          <cell r="O30" t="str">
            <v>-</v>
          </cell>
          <cell r="P30">
            <v>305.23349999999999</v>
          </cell>
          <cell r="R30">
            <v>8.1105157386689228</v>
          </cell>
          <cell r="S30" t="str">
            <v>-</v>
          </cell>
          <cell r="T30">
            <v>9.0374318230882267</v>
          </cell>
        </row>
        <row r="31">
          <cell r="B31" t="str">
            <v xml:space="preserve">FY 2005E </v>
          </cell>
          <cell r="D31">
            <v>20.375131</v>
          </cell>
          <cell r="F31">
            <v>15</v>
          </cell>
          <cell r="G31" t="str">
            <v>-</v>
          </cell>
          <cell r="H31">
            <v>16</v>
          </cell>
          <cell r="J31">
            <v>247.89780779166665</v>
          </cell>
          <cell r="K31" t="str">
            <v>-</v>
          </cell>
          <cell r="L31">
            <v>268.27293879166666</v>
          </cell>
          <cell r="N31">
            <v>305.62696499999998</v>
          </cell>
          <cell r="O31" t="str">
            <v>-</v>
          </cell>
          <cell r="P31">
            <v>326.00209599999999</v>
          </cell>
          <cell r="R31">
            <v>9.0490816358128168</v>
          </cell>
          <cell r="S31" t="str">
            <v>-</v>
          </cell>
          <cell r="T31">
            <v>9.6523537448670051</v>
          </cell>
        </row>
        <row r="36">
          <cell r="D36" t="str">
            <v>Grant</v>
          </cell>
          <cell r="N36" t="str">
            <v>Implied</v>
          </cell>
          <cell r="R36" t="str">
            <v>Implied</v>
          </cell>
        </row>
        <row r="37">
          <cell r="D37" t="str">
            <v xml:space="preserve">Financial </v>
          </cell>
          <cell r="F37" t="str">
            <v>Selected LTM</v>
          </cell>
          <cell r="J37" t="str">
            <v>Implied Enterprise</v>
          </cell>
          <cell r="N37" t="str">
            <v>Equity Reference</v>
          </cell>
          <cell r="R37" t="str">
            <v>Per Share</v>
          </cell>
        </row>
        <row r="38">
          <cell r="B38" t="str">
            <v>Methodology</v>
          </cell>
          <cell r="D38" t="str">
            <v>Results(1)</v>
          </cell>
          <cell r="F38" t="str">
            <v>Multiples</v>
          </cell>
          <cell r="J38" t="str">
            <v>Reference Range</v>
          </cell>
          <cell r="N38" t="str">
            <v>Range(2)</v>
          </cell>
          <cell r="R38" t="str">
            <v>Reference Range</v>
          </cell>
        </row>
        <row r="40">
          <cell r="B40" t="str">
            <v>Selected Precedent Transactions</v>
          </cell>
        </row>
        <row r="42">
          <cell r="A42" t="str">
            <v>Revenues(3)</v>
          </cell>
          <cell r="B42" t="str">
            <v>FY 2004E</v>
          </cell>
          <cell r="D42">
            <v>1266.9929999999999</v>
          </cell>
          <cell r="F42">
            <v>0.3</v>
          </cell>
          <cell r="G42" t="str">
            <v>-</v>
          </cell>
          <cell r="H42">
            <v>0.4</v>
          </cell>
          <cell r="J42">
            <v>380.09789999999998</v>
          </cell>
          <cell r="K42" t="str">
            <v>-</v>
          </cell>
          <cell r="L42">
            <v>506.79719999999998</v>
          </cell>
          <cell r="N42">
            <v>437.82705720833331</v>
          </cell>
          <cell r="O42" t="str">
            <v>-</v>
          </cell>
          <cell r="P42">
            <v>564.52635720833325</v>
          </cell>
          <cell r="R42">
            <v>12.963295902394925</v>
          </cell>
          <cell r="S42" t="str">
            <v>-</v>
          </cell>
          <cell r="T42">
            <v>16.714641301189623</v>
          </cell>
        </row>
        <row r="45">
          <cell r="A45" t="str">
            <v>EBITDA</v>
          </cell>
          <cell r="B45" t="str">
            <v>FY 2004E</v>
          </cell>
          <cell r="D45">
            <v>46.552</v>
          </cell>
          <cell r="F45">
            <v>5</v>
          </cell>
          <cell r="G45" t="str">
            <v>-</v>
          </cell>
          <cell r="H45">
            <v>6</v>
          </cell>
          <cell r="J45">
            <v>232.76</v>
          </cell>
          <cell r="K45" t="str">
            <v>-</v>
          </cell>
          <cell r="L45">
            <v>279.31200000000001</v>
          </cell>
          <cell r="N45">
            <v>290.48915720833332</v>
          </cell>
          <cell r="O45" t="str">
            <v>-</v>
          </cell>
          <cell r="P45">
            <v>337.04115720833335</v>
          </cell>
          <cell r="R45">
            <v>8.6008775367601213</v>
          </cell>
          <cell r="S45" t="str">
            <v>-</v>
          </cell>
          <cell r="T45">
            <v>9.9792011029099807</v>
          </cell>
        </row>
        <row r="48">
          <cell r="A48" t="str">
            <v>Adjusted</v>
          </cell>
          <cell r="B48" t="str">
            <v>FY 2004E</v>
          </cell>
          <cell r="D48">
            <v>50.068223359999998</v>
          </cell>
          <cell r="F48">
            <v>5</v>
          </cell>
          <cell r="G48" t="str">
            <v>-</v>
          </cell>
          <cell r="H48">
            <v>6</v>
          </cell>
          <cell r="J48">
            <v>250.34111679999998</v>
          </cell>
          <cell r="K48" t="str">
            <v>-</v>
          </cell>
          <cell r="L48">
            <v>300.40934016</v>
          </cell>
          <cell r="N48">
            <v>308.07027400833329</v>
          </cell>
          <cell r="O48" t="str">
            <v>-</v>
          </cell>
          <cell r="P48">
            <v>358.13849736833333</v>
          </cell>
          <cell r="R48">
            <v>9.1214237561421712</v>
          </cell>
          <cell r="S48" t="str">
            <v>-</v>
          </cell>
          <cell r="T48">
            <v>10.603856566168441</v>
          </cell>
        </row>
        <row r="49">
          <cell r="A49" t="str">
            <v>EBITDA</v>
          </cell>
        </row>
        <row r="51">
          <cell r="A51" t="str">
            <v>EBIT</v>
          </cell>
          <cell r="B51" t="str">
            <v>FY 2004E</v>
          </cell>
          <cell r="D51">
            <v>24.02</v>
          </cell>
          <cell r="F51">
            <v>8.5</v>
          </cell>
          <cell r="G51" t="str">
            <v>-</v>
          </cell>
          <cell r="H51">
            <v>9.5</v>
          </cell>
          <cell r="J51">
            <v>204.17</v>
          </cell>
          <cell r="K51" t="str">
            <v>-</v>
          </cell>
          <cell r="L51">
            <v>228.19</v>
          </cell>
          <cell r="N51">
            <v>261.89915720833329</v>
          </cell>
          <cell r="O51" t="str">
            <v>-</v>
          </cell>
          <cell r="P51">
            <v>285.91915720833333</v>
          </cell>
          <cell r="R51">
            <v>7.7543774775526861</v>
          </cell>
          <cell r="S51" t="str">
            <v>-</v>
          </cell>
          <cell r="T51">
            <v>8.4655678036164357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G1" t="str">
            <v>Summary Financial Data</v>
          </cell>
        </row>
        <row r="2">
          <cell r="G2" t="str">
            <v>($ in millions, except per share data)</v>
          </cell>
        </row>
        <row r="4">
          <cell r="I4" t="str">
            <v>Historical</v>
          </cell>
          <cell r="O4" t="str">
            <v>Historical</v>
          </cell>
          <cell r="P4" t="str">
            <v>Historical</v>
          </cell>
          <cell r="Q4" t="str">
            <v>Historical</v>
          </cell>
          <cell r="R4" t="str">
            <v>Historical</v>
          </cell>
          <cell r="S4" t="str">
            <v>Historical</v>
          </cell>
          <cell r="T4" t="str">
            <v>Historical</v>
          </cell>
          <cell r="V4" t="str">
            <v>Projected</v>
          </cell>
        </row>
        <row r="5">
          <cell r="B5" t="str">
            <v>($ in millions, except per share data)</v>
          </cell>
          <cell r="Q5" t="str">
            <v>LTM</v>
          </cell>
        </row>
        <row r="6">
          <cell r="G6" t="str">
            <v>2000A</v>
          </cell>
          <cell r="I6" t="str">
            <v>2001A</v>
          </cell>
          <cell r="K6" t="str">
            <v>2002A</v>
          </cell>
          <cell r="M6" t="str">
            <v>2003A</v>
          </cell>
          <cell r="O6">
            <v>37987</v>
          </cell>
          <cell r="P6" t="str">
            <v>48 weeks 12/05</v>
          </cell>
          <cell r="Q6">
            <v>38353</v>
          </cell>
          <cell r="S6" t="str">
            <v>Actual 9 weeks ended 12/31</v>
          </cell>
          <cell r="T6" t="str">
            <v>Budget 13 weeks ended 1/31/05</v>
          </cell>
          <cell r="U6" t="str">
            <v>Budget 4 weeks ended 1/31/05</v>
          </cell>
          <cell r="V6" t="str">
            <v>2004E(4)</v>
          </cell>
          <cell r="X6" t="str">
            <v>2005E</v>
          </cell>
          <cell r="AH6" t="str">
            <v>1999A</v>
          </cell>
        </row>
        <row r="8">
          <cell r="A8" t="str">
            <v>Summary Income Statement Data</v>
          </cell>
          <cell r="G8">
            <v>1250.6040000000003</v>
          </cell>
          <cell r="I8">
            <v>1192.546</v>
          </cell>
          <cell r="K8">
            <v>1192.546</v>
          </cell>
          <cell r="M8">
            <v>1193.4050000000002</v>
          </cell>
          <cell r="AM8">
            <v>9.1651391434760868E-4</v>
          </cell>
          <cell r="AO8">
            <v>38353</v>
          </cell>
        </row>
        <row r="10">
          <cell r="C10" t="str">
            <v>Women's</v>
          </cell>
          <cell r="G10">
            <v>696.49300000000005</v>
          </cell>
          <cell r="I10">
            <v>702.22799999999995</v>
          </cell>
          <cell r="K10">
            <v>702.22799999999995</v>
          </cell>
          <cell r="M10">
            <v>723.52300000000002</v>
          </cell>
          <cell r="AK10" t="str">
            <v>Women's</v>
          </cell>
        </row>
        <row r="11">
          <cell r="C11" t="str">
            <v>Men's</v>
          </cell>
          <cell r="G11">
            <v>328.91500000000002</v>
          </cell>
          <cell r="I11">
            <v>280.92200000000003</v>
          </cell>
          <cell r="K11">
            <v>280.92200000000003</v>
          </cell>
          <cell r="M11">
            <v>256.32100000000003</v>
          </cell>
          <cell r="AK11" t="str">
            <v>Men's</v>
          </cell>
        </row>
        <row r="12">
          <cell r="C12" t="str">
            <v>Children's</v>
          </cell>
          <cell r="G12">
            <v>143.02699999999999</v>
          </cell>
          <cell r="I12">
            <v>137.52699999999999</v>
          </cell>
          <cell r="K12">
            <v>137.52699999999999</v>
          </cell>
          <cell r="M12">
            <v>135.05600000000001</v>
          </cell>
          <cell r="AK12" t="str">
            <v>Children's</v>
          </cell>
        </row>
        <row r="13">
          <cell r="C13" t="str">
            <v>Shoes</v>
          </cell>
          <cell r="G13">
            <v>74.852999999999994</v>
          </cell>
          <cell r="I13">
            <v>64.266000000000005</v>
          </cell>
          <cell r="K13">
            <v>64.266000000000005</v>
          </cell>
          <cell r="M13">
            <v>70.796000000000006</v>
          </cell>
          <cell r="AK13" t="str">
            <v>Shoes</v>
          </cell>
        </row>
        <row r="14">
          <cell r="C14" t="str">
            <v>Other</v>
          </cell>
          <cell r="G14">
            <v>7.3159999999999998</v>
          </cell>
          <cell r="I14">
            <v>7.6029999999999998</v>
          </cell>
          <cell r="K14">
            <v>7.6029999999999998</v>
          </cell>
          <cell r="M14">
            <v>7.7089999999999996</v>
          </cell>
          <cell r="AK14" t="str">
            <v>Other</v>
          </cell>
        </row>
        <row r="15">
          <cell r="B15" t="str">
            <v>Sales</v>
          </cell>
          <cell r="G15">
            <v>1250.604</v>
          </cell>
          <cell r="I15">
            <v>1192.546</v>
          </cell>
          <cell r="K15">
            <v>1193.405</v>
          </cell>
          <cell r="M15">
            <v>1227.0319999999999</v>
          </cell>
          <cell r="O15">
            <v>60.723999999999997</v>
          </cell>
          <cell r="P15">
            <v>1205.771</v>
          </cell>
          <cell r="Q15">
            <v>1266.4949999999999</v>
          </cell>
          <cell r="S15">
            <v>323.46699999999998</v>
          </cell>
          <cell r="T15">
            <v>403.30900000000003</v>
          </cell>
          <cell r="U15">
            <v>66.120999999999995</v>
          </cell>
          <cell r="V15">
            <v>1266.9929999999999</v>
          </cell>
          <cell r="X15">
            <v>1376.2</v>
          </cell>
          <cell r="AH15">
            <v>1180.93</v>
          </cell>
        </row>
        <row r="16">
          <cell r="C16" t="str">
            <v>% Growth</v>
          </cell>
          <cell r="I16">
            <v>-4.6423967938691968E-2</v>
          </cell>
          <cell r="K16">
            <v>7.203076443171863E-4</v>
          </cell>
          <cell r="M16">
            <v>2.8177358063691704E-2</v>
          </cell>
          <cell r="Q16">
            <v>3.216134542538418E-2</v>
          </cell>
          <cell r="V16">
            <v>3.2567202811336626E-2</v>
          </cell>
          <cell r="X16">
            <v>8.6193846374841954E-2</v>
          </cell>
        </row>
        <row r="17">
          <cell r="C17" t="str">
            <v>Comp store growth %</v>
          </cell>
          <cell r="I17">
            <v>-8.5</v>
          </cell>
          <cell r="K17">
            <v>-1.2</v>
          </cell>
          <cell r="M17">
            <v>1.6</v>
          </cell>
          <cell r="V17">
            <v>-0.28999999999999998</v>
          </cell>
          <cell r="X17">
            <v>2.16</v>
          </cell>
        </row>
        <row r="19">
          <cell r="B19" t="str">
            <v>Gross Profit</v>
          </cell>
          <cell r="G19">
            <v>338.01600000000002</v>
          </cell>
          <cell r="I19">
            <v>297.46899999999999</v>
          </cell>
          <cell r="K19">
            <v>339.822</v>
          </cell>
          <cell r="M19">
            <v>357.65</v>
          </cell>
          <cell r="O19">
            <v>20.64</v>
          </cell>
          <cell r="P19">
            <v>355.642</v>
          </cell>
          <cell r="Q19">
            <v>376.28199999999998</v>
          </cell>
          <cell r="S19">
            <v>90.905000000000001</v>
          </cell>
          <cell r="T19">
            <v>107.822</v>
          </cell>
          <cell r="U19">
            <v>20.582999999999998</v>
          </cell>
          <cell r="V19">
            <v>373.59699999999998</v>
          </cell>
          <cell r="X19">
            <v>415.35042099999998</v>
          </cell>
          <cell r="AH19">
            <v>312.78500000000003</v>
          </cell>
        </row>
        <row r="20">
          <cell r="C20" t="str">
            <v>% Margin</v>
          </cell>
          <cell r="G20">
            <v>0.27028219964113342</v>
          </cell>
          <cell r="I20">
            <v>0.24944027316346706</v>
          </cell>
          <cell r="K20">
            <v>0.28474993820203537</v>
          </cell>
          <cell r="M20">
            <v>0.29147569093552572</v>
          </cell>
          <cell r="Q20">
            <v>0.29710500238848159</v>
          </cell>
          <cell r="V20">
            <v>0.29486903242559354</v>
          </cell>
          <cell r="X20">
            <v>0.30180963595407639</v>
          </cell>
          <cell r="AH20">
            <v>0.26486328571549544</v>
          </cell>
        </row>
        <row r="22">
          <cell r="B22" t="str">
            <v xml:space="preserve">EBITDA </v>
          </cell>
          <cell r="G22">
            <v>39.058999999999997</v>
          </cell>
          <cell r="I22">
            <v>-7.7489999999999988</v>
          </cell>
          <cell r="K22">
            <v>34.142000000000003</v>
          </cell>
          <cell r="M22">
            <v>52.567000000000029</v>
          </cell>
          <cell r="Q22">
            <v>0</v>
          </cell>
          <cell r="V22">
            <v>46.552</v>
          </cell>
          <cell r="X22">
            <v>56.774999999999999</v>
          </cell>
          <cell r="Y22" t="str">
            <v>(5)</v>
          </cell>
          <cell r="AH22">
            <v>45.274999999999999</v>
          </cell>
        </row>
        <row r="23">
          <cell r="C23" t="str">
            <v>% Margin</v>
          </cell>
          <cell r="G23">
            <v>3.1232108645102685E-2</v>
          </cell>
          <cell r="I23">
            <v>-6.4978625562452088E-3</v>
          </cell>
          <cell r="K23">
            <v>2.8608896393093716E-2</v>
          </cell>
          <cell r="M23">
            <v>4.2840773508759374E-2</v>
          </cell>
          <cell r="Q23">
            <v>0</v>
          </cell>
          <cell r="V23">
            <v>3.6742113018777535E-2</v>
          </cell>
          <cell r="X23">
            <v>4.1254904810347333E-2</v>
          </cell>
          <cell r="AH23">
            <v>3.8338428187953556E-2</v>
          </cell>
        </row>
        <row r="25">
          <cell r="B25" t="str">
            <v xml:space="preserve">Adjusted EBITDA </v>
          </cell>
          <cell r="G25" t="e">
            <v>#VALUE!</v>
          </cell>
          <cell r="I25" t="str">
            <v>n.a.</v>
          </cell>
          <cell r="K25" t="str">
            <v>n.a.</v>
          </cell>
          <cell r="M25">
            <v>53.606999999999999</v>
          </cell>
          <cell r="N25" t="str">
            <v>(6)</v>
          </cell>
          <cell r="Q25">
            <v>0</v>
          </cell>
          <cell r="V25">
            <v>50.068223359999998</v>
          </cell>
          <cell r="W25" t="str">
            <v>(7)</v>
          </cell>
          <cell r="X25">
            <v>59.323</v>
          </cell>
          <cell r="Y25" t="str">
            <v>(8)</v>
          </cell>
          <cell r="AH25">
            <v>19.725000000000001</v>
          </cell>
        </row>
        <row r="26">
          <cell r="C26" t="str">
            <v>% Margin</v>
          </cell>
          <cell r="G26" t="e">
            <v>#VALUE!</v>
          </cell>
          <cell r="I26" t="str">
            <v>n.a.</v>
          </cell>
          <cell r="K26" t="str">
            <v>n.a.</v>
          </cell>
          <cell r="M26">
            <v>4.368834716617008E-2</v>
          </cell>
          <cell r="Q26" t="e">
            <v>#DIV/0!</v>
          </cell>
          <cell r="V26">
            <v>3.9517363837053558E-2</v>
          </cell>
          <cell r="X26">
            <v>4.3106379886644383E-2</v>
          </cell>
          <cell r="AH26" t="e">
            <v>#DIV/0!</v>
          </cell>
        </row>
        <row r="28">
          <cell r="B28" t="str">
            <v>EBIT</v>
          </cell>
          <cell r="G28">
            <v>18.991</v>
          </cell>
          <cell r="I28">
            <v>-31.527999999999999</v>
          </cell>
          <cell r="K28">
            <v>11.447000000000003</v>
          </cell>
          <cell r="M28">
            <v>30.933</v>
          </cell>
          <cell r="O28">
            <v>-6.532</v>
          </cell>
          <cell r="P28">
            <v>31.948</v>
          </cell>
          <cell r="Q28">
            <v>25.416</v>
          </cell>
          <cell r="S28">
            <v>19.928999999999998</v>
          </cell>
          <cell r="T28">
            <v>13.965</v>
          </cell>
          <cell r="U28">
            <v>-4.7080000000000002</v>
          </cell>
          <cell r="V28">
            <v>24.02</v>
          </cell>
          <cell r="X28">
            <v>32.58</v>
          </cell>
          <cell r="AH28">
            <v>28.651</v>
          </cell>
        </row>
        <row r="29">
          <cell r="C29" t="str">
            <v>% Margin</v>
          </cell>
          <cell r="G29">
            <v>1.5185462384575773E-2</v>
          </cell>
          <cell r="I29">
            <v>-2.6437554610052774E-2</v>
          </cell>
          <cell r="K29">
            <v>9.5918820517762234E-3</v>
          </cell>
          <cell r="M29">
            <v>2.5209611485275039E-2</v>
          </cell>
          <cell r="Q29">
            <v>2.0067982897682187E-2</v>
          </cell>
          <cell r="V29">
            <v>1.8958273644763626E-2</v>
          </cell>
          <cell r="X29">
            <v>2.3673884609795085E-2</v>
          </cell>
          <cell r="AH29">
            <v>2.4261387211773771E-2</v>
          </cell>
        </row>
        <row r="31">
          <cell r="B31" t="str">
            <v>Net earnings (loss)</v>
          </cell>
          <cell r="G31">
            <v>13.342000000000001</v>
          </cell>
          <cell r="I31">
            <v>-19.34995</v>
          </cell>
          <cell r="K31">
            <v>7.5297500000000026</v>
          </cell>
          <cell r="M31">
            <v>19.910730000000029</v>
          </cell>
          <cell r="O31">
            <v>-4.0629999999999997</v>
          </cell>
          <cell r="P31">
            <v>20.524000000000001</v>
          </cell>
          <cell r="Q31">
            <v>16.461000000000002</v>
          </cell>
          <cell r="S31">
            <v>12.012</v>
          </cell>
          <cell r="T31">
            <v>8.9030000000000005</v>
          </cell>
          <cell r="U31">
            <v>-2.8940000000000001</v>
          </cell>
          <cell r="V31">
            <v>15.653</v>
          </cell>
          <cell r="X31">
            <v>20.375131</v>
          </cell>
          <cell r="AH31">
            <v>19.725000000000001</v>
          </cell>
        </row>
        <row r="33">
          <cell r="B33" t="str">
            <v>Earnings (loss) per fully diluted share</v>
          </cell>
          <cell r="G33">
            <v>0.41</v>
          </cell>
          <cell r="I33">
            <v>-0.59407447365987487</v>
          </cell>
          <cell r="K33">
            <v>0.22775900184730929</v>
          </cell>
          <cell r="M33">
            <v>0.59621889504416914</v>
          </cell>
          <cell r="O33">
            <v>-0.12</v>
          </cell>
          <cell r="P33">
            <v>0.61</v>
          </cell>
          <cell r="Q33">
            <v>0.49</v>
          </cell>
          <cell r="S33">
            <v>0.36</v>
          </cell>
          <cell r="T33">
            <v>0.26</v>
          </cell>
          <cell r="U33">
            <v>-0.08</v>
          </cell>
          <cell r="V33">
            <v>0.46</v>
          </cell>
          <cell r="X33">
            <v>0.60019999999999996</v>
          </cell>
          <cell r="AH33">
            <v>0.59</v>
          </cell>
        </row>
        <row r="35">
          <cell r="B35" t="str">
            <v>Depreciation and Amortization</v>
          </cell>
          <cell r="G35">
            <v>20.068000000000001</v>
          </cell>
          <cell r="I35">
            <v>23.779</v>
          </cell>
          <cell r="K35">
            <v>23.779</v>
          </cell>
          <cell r="M35">
            <v>21.661999999999999</v>
          </cell>
          <cell r="Q35">
            <v>22.405000000000001</v>
          </cell>
          <cell r="V35">
            <v>22.532</v>
          </cell>
          <cell r="X35">
            <v>24.195</v>
          </cell>
          <cell r="AH35">
            <v>16.623999999999999</v>
          </cell>
          <cell r="AM35" t="str">
            <v>GDYS</v>
          </cell>
        </row>
        <row r="36">
          <cell r="B36" t="str">
            <v>Capital Expenditures</v>
          </cell>
          <cell r="G36">
            <v>43.329000000000001</v>
          </cell>
          <cell r="I36">
            <v>15.257999999999999</v>
          </cell>
          <cell r="K36">
            <v>15.257999999999999</v>
          </cell>
          <cell r="M36">
            <v>20.454000000000001</v>
          </cell>
          <cell r="Q36">
            <v>29.473000000000003</v>
          </cell>
          <cell r="V36">
            <v>-30.317</v>
          </cell>
          <cell r="X36">
            <v>47</v>
          </cell>
          <cell r="Y36" t="str">
            <v>(9)</v>
          </cell>
          <cell r="AH36">
            <v>31.292999999999999</v>
          </cell>
          <cell r="AM36">
            <v>38413</v>
          </cell>
        </row>
        <row r="38">
          <cell r="G38" t="str">
            <v>Historical</v>
          </cell>
          <cell r="I38" t="str">
            <v>Historical</v>
          </cell>
          <cell r="Q38" t="str">
            <v>Projected</v>
          </cell>
        </row>
        <row r="40">
          <cell r="G40" t="str">
            <v>2000A</v>
          </cell>
          <cell r="I40" t="str">
            <v>2001A</v>
          </cell>
          <cell r="K40" t="str">
            <v>2002A</v>
          </cell>
          <cell r="M40" t="str">
            <v>2003A</v>
          </cell>
          <cell r="Q40" t="str">
            <v>2004E</v>
          </cell>
          <cell r="V40" t="str">
            <v>2005E</v>
          </cell>
          <cell r="X40" t="str">
            <v>2006E</v>
          </cell>
          <cell r="Z40" t="str">
            <v>2007E</v>
          </cell>
          <cell r="AB40" t="str">
            <v>2008E</v>
          </cell>
          <cell r="AD40" t="str">
            <v>2009E</v>
          </cell>
          <cell r="AH40" t="str">
            <v>1999A</v>
          </cell>
        </row>
        <row r="42">
          <cell r="B42" t="str">
            <v>Number of Stores (Period End)</v>
          </cell>
          <cell r="G42">
            <v>317</v>
          </cell>
          <cell r="I42">
            <v>332</v>
          </cell>
          <cell r="K42">
            <v>328</v>
          </cell>
          <cell r="M42">
            <v>335</v>
          </cell>
          <cell r="Q42">
            <v>357</v>
          </cell>
          <cell r="V42">
            <v>388</v>
          </cell>
          <cell r="X42">
            <v>430</v>
          </cell>
          <cell r="Z42">
            <v>475</v>
          </cell>
          <cell r="AB42">
            <v>525</v>
          </cell>
          <cell r="AD42">
            <v>580</v>
          </cell>
          <cell r="AH42">
            <v>287</v>
          </cell>
        </row>
        <row r="43">
          <cell r="B43" t="str">
            <v>New Stores Opened</v>
          </cell>
          <cell r="G43">
            <v>32</v>
          </cell>
          <cell r="I43">
            <v>18</v>
          </cell>
          <cell r="K43">
            <v>2</v>
          </cell>
          <cell r="M43">
            <v>10</v>
          </cell>
          <cell r="Q43">
            <v>24</v>
          </cell>
          <cell r="V43">
            <v>35</v>
          </cell>
          <cell r="X43">
            <v>40</v>
          </cell>
          <cell r="Z43">
            <v>45</v>
          </cell>
          <cell r="AB43">
            <v>50</v>
          </cell>
          <cell r="AD43">
            <v>55</v>
          </cell>
          <cell r="AH43">
            <v>32</v>
          </cell>
        </row>
        <row r="44">
          <cell r="B44" t="str">
            <v>Stores Remodeled or Relocated</v>
          </cell>
          <cell r="G44">
            <v>13</v>
          </cell>
          <cell r="I44">
            <v>12</v>
          </cell>
          <cell r="K44">
            <v>7</v>
          </cell>
          <cell r="M44">
            <v>3</v>
          </cell>
          <cell r="Q44">
            <v>13</v>
          </cell>
          <cell r="V44">
            <v>15</v>
          </cell>
          <cell r="X44" t="str">
            <v>n.a</v>
          </cell>
          <cell r="Z44" t="str">
            <v>n.a</v>
          </cell>
          <cell r="AB44" t="str">
            <v>n.a</v>
          </cell>
          <cell r="AD44" t="str">
            <v>n.a</v>
          </cell>
        </row>
        <row r="45">
          <cell r="B45" t="str">
            <v>Stores Closed</v>
          </cell>
          <cell r="G45">
            <v>2</v>
          </cell>
          <cell r="I45">
            <v>3</v>
          </cell>
          <cell r="K45">
            <v>6</v>
          </cell>
          <cell r="M45">
            <v>6</v>
          </cell>
          <cell r="Q45">
            <v>2</v>
          </cell>
          <cell r="V45">
            <v>4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B46" t="str">
            <v>Same Store Sales</v>
          </cell>
          <cell r="G46">
            <v>-4.8</v>
          </cell>
          <cell r="I46">
            <v>-8.5</v>
          </cell>
          <cell r="K46">
            <v>-1.2</v>
          </cell>
          <cell r="M46">
            <v>1.6</v>
          </cell>
          <cell r="Q46">
            <v>-0.28999999999999998</v>
          </cell>
          <cell r="V46">
            <v>2.16</v>
          </cell>
          <cell r="X46">
            <v>3</v>
          </cell>
          <cell r="Z46">
            <v>3</v>
          </cell>
          <cell r="AB46">
            <v>3</v>
          </cell>
          <cell r="AD46">
            <v>3</v>
          </cell>
          <cell r="AH46">
            <v>-2.1</v>
          </cell>
        </row>
        <row r="47">
          <cell r="B47" t="str">
            <v>Gross Store Sq. Footage (millions)</v>
          </cell>
          <cell r="G47">
            <v>8.6940000000000008</v>
          </cell>
          <cell r="I47">
            <v>9.266</v>
          </cell>
          <cell r="K47">
            <v>9.1470000000000002</v>
          </cell>
          <cell r="M47">
            <v>9.3130000000000006</v>
          </cell>
          <cell r="Q47">
            <v>9.9459999999999997</v>
          </cell>
          <cell r="V47">
            <v>10.721</v>
          </cell>
          <cell r="X47">
            <v>11.721</v>
          </cell>
          <cell r="Z47">
            <v>12.846</v>
          </cell>
          <cell r="AB47">
            <v>14.096</v>
          </cell>
          <cell r="AD47">
            <v>15.471</v>
          </cell>
        </row>
        <row r="48">
          <cell r="B48" t="str">
            <v>Average Sq. Feet per Store (thousands)</v>
          </cell>
          <cell r="G48">
            <v>27.4</v>
          </cell>
          <cell r="I48">
            <v>27.4</v>
          </cell>
          <cell r="K48">
            <v>27.9</v>
          </cell>
          <cell r="M48">
            <v>28.093514328808446</v>
          </cell>
          <cell r="Q48">
            <v>28.745664739884393</v>
          </cell>
          <cell r="V48">
            <v>28.781208053691277</v>
          </cell>
          <cell r="X48">
            <v>28.657701711491441</v>
          </cell>
          <cell r="Z48">
            <v>28.388950276243094</v>
          </cell>
          <cell r="AB48">
            <v>28.192</v>
          </cell>
          <cell r="AD48">
            <v>28.001809954751131</v>
          </cell>
        </row>
        <row r="49">
          <cell r="B49" t="str">
            <v>Sales per Gross Sq. Feet ($ per sq. ft.)</v>
          </cell>
          <cell r="G49">
            <v>152</v>
          </cell>
          <cell r="I49">
            <v>136</v>
          </cell>
          <cell r="K49">
            <v>133</v>
          </cell>
          <cell r="M49">
            <v>133</v>
          </cell>
          <cell r="Q49">
            <v>131.47</v>
          </cell>
          <cell r="V49">
            <v>136</v>
          </cell>
          <cell r="X49">
            <v>140</v>
          </cell>
          <cell r="Z49">
            <v>143</v>
          </cell>
          <cell r="AB49">
            <v>146</v>
          </cell>
          <cell r="AD49">
            <v>150</v>
          </cell>
          <cell r="AH49">
            <v>160</v>
          </cell>
        </row>
        <row r="50">
          <cell r="B50" t="str">
            <v>Average Sales per Store ($ millions)</v>
          </cell>
          <cell r="G50">
            <v>4.1479999999999997</v>
          </cell>
          <cell r="I50">
            <v>3.67</v>
          </cell>
          <cell r="K50">
            <v>3.653</v>
          </cell>
          <cell r="M50">
            <v>3.7210000000000001</v>
          </cell>
          <cell r="Q50">
            <v>3.661829479768786</v>
          </cell>
          <cell r="V50">
            <v>3.694496644295302</v>
          </cell>
          <cell r="AH50">
            <v>4.3019999999999996</v>
          </cell>
        </row>
        <row r="52">
          <cell r="G52" t="str">
            <v>Summary Financial Data</v>
          </cell>
        </row>
        <row r="53">
          <cell r="G53" t="str">
            <v>($ in millions)</v>
          </cell>
        </row>
        <row r="55">
          <cell r="G55" t="str">
            <v>Historical (1)</v>
          </cell>
          <cell r="L55" t="str">
            <v>Year ended</v>
          </cell>
          <cell r="M55" t="str">
            <v>Year ended</v>
          </cell>
          <cell r="V55" t="str">
            <v>Jan 31,</v>
          </cell>
        </row>
        <row r="57">
          <cell r="B57" t="str">
            <v>($ in millions)</v>
          </cell>
          <cell r="G57" t="str">
            <v>2000A</v>
          </cell>
          <cell r="I57" t="str">
            <v>2001A</v>
          </cell>
          <cell r="K57" t="str">
            <v>2002A</v>
          </cell>
          <cell r="M57" t="str">
            <v>2003A</v>
          </cell>
          <cell r="Q57">
            <v>38353</v>
          </cell>
          <cell r="V57" t="str">
            <v>2004E(1)</v>
          </cell>
          <cell r="X57" t="str">
            <v>2005E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 t="str">
            <v>1999A</v>
          </cell>
          <cell r="AJ57">
            <v>37625</v>
          </cell>
        </row>
        <row r="59">
          <cell r="B59" t="str">
            <v>Cash and equivalents</v>
          </cell>
          <cell r="G59">
            <v>62.75</v>
          </cell>
          <cell r="I59">
            <v>53.805999999999997</v>
          </cell>
          <cell r="K59">
            <v>53.805999999999997</v>
          </cell>
          <cell r="M59">
            <v>123.032748</v>
          </cell>
          <cell r="Q59">
            <v>140.82711800000001</v>
          </cell>
          <cell r="V59">
            <v>121.614</v>
          </cell>
          <cell r="X59">
            <v>140.4</v>
          </cell>
          <cell r="AH59">
            <v>97.299000000000007</v>
          </cell>
          <cell r="AJ59">
            <v>128.23699999999999</v>
          </cell>
        </row>
        <row r="60">
          <cell r="B60" t="str">
            <v>Inventories</v>
          </cell>
          <cell r="G60">
            <v>207.72</v>
          </cell>
          <cell r="I60">
            <v>179.971</v>
          </cell>
          <cell r="K60">
            <v>179.971</v>
          </cell>
          <cell r="M60">
            <v>198.72622899999999</v>
          </cell>
          <cell r="Q60">
            <v>207.81069199999999</v>
          </cell>
          <cell r="V60">
            <v>230.61699999999999</v>
          </cell>
          <cell r="X60">
            <v>176.3</v>
          </cell>
          <cell r="AH60">
            <v>182.89400000000001</v>
          </cell>
          <cell r="AJ60">
            <v>178.37100000000001</v>
          </cell>
        </row>
        <row r="61">
          <cell r="B61" t="str">
            <v>Accounts Receivable and Other</v>
          </cell>
          <cell r="G61">
            <v>17.602</v>
          </cell>
          <cell r="I61">
            <v>24.831</v>
          </cell>
          <cell r="K61">
            <v>24.831</v>
          </cell>
          <cell r="M61">
            <v>13.176897</v>
          </cell>
          <cell r="Q61">
            <v>20.123197000000001</v>
          </cell>
          <cell r="V61">
            <v>20.337</v>
          </cell>
          <cell r="X61">
            <v>5.4219999999999997</v>
          </cell>
          <cell r="AH61">
            <v>20.352</v>
          </cell>
          <cell r="AJ61">
            <v>10.215</v>
          </cell>
        </row>
        <row r="62">
          <cell r="B62" t="str">
            <v>Total Current Assets</v>
          </cell>
          <cell r="G62">
            <v>288.072</v>
          </cell>
          <cell r="I62">
            <v>258.608</v>
          </cell>
          <cell r="K62">
            <v>258.608</v>
          </cell>
          <cell r="M62">
            <v>334.93587399999996</v>
          </cell>
          <cell r="Q62">
            <v>368.76100700000001</v>
          </cell>
          <cell r="V62">
            <v>372.56799999999998</v>
          </cell>
          <cell r="X62">
            <v>322.12200000000007</v>
          </cell>
          <cell r="AH62">
            <v>300.54499999999996</v>
          </cell>
          <cell r="AJ62">
            <v>316.82299999999998</v>
          </cell>
        </row>
        <row r="64">
          <cell r="B64" t="str">
            <v>Property and Equipment</v>
          </cell>
          <cell r="G64">
            <v>138.50399999999999</v>
          </cell>
          <cell r="I64">
            <v>128.041</v>
          </cell>
          <cell r="K64">
            <v>128.041</v>
          </cell>
          <cell r="M64">
            <v>106.967871</v>
          </cell>
          <cell r="Q64">
            <v>114.514903</v>
          </cell>
          <cell r="V64">
            <v>113.875</v>
          </cell>
          <cell r="X64">
            <v>132.57300000000001</v>
          </cell>
          <cell r="AH64">
            <v>116.892</v>
          </cell>
          <cell r="AJ64">
            <v>113.15</v>
          </cell>
        </row>
        <row r="65">
          <cell r="B65" t="str">
            <v>Other Assets</v>
          </cell>
          <cell r="G65">
            <v>10.051</v>
          </cell>
          <cell r="I65">
            <v>9.5850000000000009</v>
          </cell>
          <cell r="K65">
            <v>9.5850000000000009</v>
          </cell>
          <cell r="M65">
            <v>5.4368249999999998</v>
          </cell>
          <cell r="Q65">
            <v>5.0645420000000003</v>
          </cell>
          <cell r="V65">
            <v>4.9880000000000004</v>
          </cell>
          <cell r="X65">
            <v>5.0270000000000001</v>
          </cell>
          <cell r="AH65">
            <v>5.8559999999999999</v>
          </cell>
          <cell r="AJ65">
            <v>9.4740000000000002</v>
          </cell>
        </row>
        <row r="66">
          <cell r="B66" t="str">
            <v>Total Assets</v>
          </cell>
          <cell r="G66">
            <v>436.62700000000001</v>
          </cell>
          <cell r="I66">
            <v>396.23399999999998</v>
          </cell>
          <cell r="K66">
            <v>396.23399999999998</v>
          </cell>
          <cell r="M66">
            <v>447.34056999999996</v>
          </cell>
          <cell r="Q66">
            <v>488.34045200000003</v>
          </cell>
          <cell r="V66">
            <v>491.43099999999998</v>
          </cell>
          <cell r="X66">
            <v>459.72200000000004</v>
          </cell>
          <cell r="AH66">
            <v>423.29299999999995</v>
          </cell>
          <cell r="AJ66">
            <v>439.44699999999995</v>
          </cell>
        </row>
        <row r="68">
          <cell r="B68" t="str">
            <v>Borrowings Under Credit Facilities</v>
          </cell>
          <cell r="G68" t="str">
            <v>-</v>
          </cell>
          <cell r="I68" t="str">
            <v>-</v>
          </cell>
          <cell r="K68" t="str">
            <v>-</v>
          </cell>
          <cell r="M68" t="str">
            <v>-</v>
          </cell>
          <cell r="Q68" t="str">
            <v>-</v>
          </cell>
          <cell r="V68" t="str">
            <v>-</v>
          </cell>
          <cell r="X68" t="str">
            <v>-</v>
          </cell>
          <cell r="AH68" t="str">
            <v>-</v>
          </cell>
          <cell r="AJ68" t="str">
            <v>-</v>
          </cell>
        </row>
        <row r="69">
          <cell r="B69" t="str">
            <v>Accounts Payable - Trade</v>
          </cell>
          <cell r="G69">
            <v>129.857</v>
          </cell>
          <cell r="I69">
            <v>134.11099999999999</v>
          </cell>
          <cell r="K69">
            <v>134.11099999999999</v>
          </cell>
          <cell r="M69">
            <v>119.411204</v>
          </cell>
          <cell r="Q69">
            <v>115.18767</v>
          </cell>
          <cell r="V69">
            <v>136.11600000000001</v>
          </cell>
          <cell r="X69">
            <v>128.679</v>
          </cell>
          <cell r="AH69">
            <v>143.685</v>
          </cell>
          <cell r="AJ69">
            <v>135.83100000000002</v>
          </cell>
        </row>
        <row r="70">
          <cell r="B70" t="str">
            <v>Accounts Payable - Other</v>
          </cell>
          <cell r="M70">
            <v>11.999000000000001</v>
          </cell>
          <cell r="V70">
            <v>17.716000000000001</v>
          </cell>
        </row>
        <row r="71">
          <cell r="B71" t="str">
            <v>Accrued Expenses</v>
          </cell>
          <cell r="G71">
            <v>61.115000000000002</v>
          </cell>
          <cell r="I71">
            <v>39.253</v>
          </cell>
          <cell r="K71">
            <v>39.253</v>
          </cell>
          <cell r="M71">
            <v>46.094999999999999</v>
          </cell>
          <cell r="Q71">
            <v>80.573520000000002</v>
          </cell>
          <cell r="V71">
            <v>46.277000000000001</v>
          </cell>
          <cell r="X71">
            <v>53.088999999999999</v>
          </cell>
          <cell r="AH71">
            <v>52.329000000000001</v>
          </cell>
          <cell r="AJ71">
            <v>64.524000000000001</v>
          </cell>
        </row>
        <row r="72">
          <cell r="B72" t="str">
            <v>Current Portion of Long Term Debt</v>
          </cell>
          <cell r="G72" t="str">
            <v>-</v>
          </cell>
          <cell r="I72" t="str">
            <v>-</v>
          </cell>
          <cell r="K72" t="str">
            <v>-</v>
          </cell>
          <cell r="M72" t="str">
            <v>-</v>
          </cell>
          <cell r="Q72" t="str">
            <v>-</v>
          </cell>
          <cell r="V72" t="str">
            <v>-</v>
          </cell>
          <cell r="X72" t="str">
            <v>-</v>
          </cell>
          <cell r="AH72">
            <v>0.318</v>
          </cell>
          <cell r="AJ72" t="str">
            <v>-</v>
          </cell>
        </row>
        <row r="73">
          <cell r="B73" t="str">
            <v>Current Deferred Tax Liability</v>
          </cell>
          <cell r="G73">
            <v>4.9859999999999998</v>
          </cell>
          <cell r="I73" t="str">
            <v>-</v>
          </cell>
          <cell r="K73" t="str">
            <v>-</v>
          </cell>
          <cell r="M73">
            <v>21.908723999999999</v>
          </cell>
          <cell r="Q73">
            <v>24.769611999999999</v>
          </cell>
          <cell r="V73">
            <v>28.087</v>
          </cell>
          <cell r="X73">
            <v>8.1140000000000008</v>
          </cell>
          <cell r="AH73" t="str">
            <v>-</v>
          </cell>
          <cell r="AJ73" t="str">
            <v>-</v>
          </cell>
        </row>
        <row r="74">
          <cell r="B74" t="str">
            <v>Total Current Liabilities</v>
          </cell>
          <cell r="G74">
            <v>195.958</v>
          </cell>
          <cell r="I74">
            <v>173.36399999999998</v>
          </cell>
          <cell r="K74">
            <v>173.36399999999998</v>
          </cell>
          <cell r="M74">
            <v>199.413928</v>
          </cell>
          <cell r="Q74">
            <v>220.53080199999999</v>
          </cell>
          <cell r="V74">
            <v>228.19600000000003</v>
          </cell>
          <cell r="X74">
            <v>189.88200000000001</v>
          </cell>
          <cell r="AH74">
            <v>196.33200000000002</v>
          </cell>
          <cell r="AJ74">
            <v>200.35500000000002</v>
          </cell>
        </row>
        <row r="76">
          <cell r="B76" t="str">
            <v>Deferred Income Taxes</v>
          </cell>
          <cell r="G76">
            <v>13.161</v>
          </cell>
          <cell r="I76">
            <v>14.077</v>
          </cell>
          <cell r="K76">
            <v>14.077</v>
          </cell>
          <cell r="M76">
            <v>12.212517999999999</v>
          </cell>
          <cell r="Q76">
            <v>13.906831</v>
          </cell>
          <cell r="V76">
            <v>14.512</v>
          </cell>
          <cell r="X76">
            <v>14.4</v>
          </cell>
          <cell r="AH76">
            <v>11.61</v>
          </cell>
          <cell r="AJ76">
            <v>16.63</v>
          </cell>
        </row>
        <row r="77">
          <cell r="B77" t="str">
            <v>Other Liabilities</v>
          </cell>
          <cell r="G77">
            <v>5.3609999999999998</v>
          </cell>
          <cell r="I77">
            <v>6.077</v>
          </cell>
          <cell r="K77">
            <v>6.077</v>
          </cell>
          <cell r="M77">
            <v>6.9447919999999996</v>
          </cell>
          <cell r="Q77">
            <v>7.4761689999999996</v>
          </cell>
          <cell r="V77">
            <v>9.0530000000000008</v>
          </cell>
          <cell r="X77">
            <v>7.1059999999999999</v>
          </cell>
          <cell r="AH77">
            <v>4.3449999999999998</v>
          </cell>
          <cell r="AJ77">
            <v>6.8520000000000003</v>
          </cell>
        </row>
        <row r="78">
          <cell r="B78" t="str">
            <v>Long-Term Debt</v>
          </cell>
          <cell r="G78" t="str">
            <v>-</v>
          </cell>
          <cell r="I78" t="str">
            <v>-</v>
          </cell>
          <cell r="K78" t="str">
            <v>-</v>
          </cell>
          <cell r="M78" t="str">
            <v>-</v>
          </cell>
          <cell r="Q78" t="str">
            <v>-</v>
          </cell>
          <cell r="V78" t="str">
            <v>-</v>
          </cell>
          <cell r="X78" t="str">
            <v xml:space="preserve">          -</v>
          </cell>
          <cell r="AH78" t="str">
            <v>-</v>
          </cell>
          <cell r="AJ78" t="str">
            <v xml:space="preserve">          -</v>
          </cell>
        </row>
        <row r="79">
          <cell r="B79" t="str">
            <v>Total Liabilities</v>
          </cell>
          <cell r="G79">
            <v>214.48</v>
          </cell>
          <cell r="I79">
            <v>193.51799999999997</v>
          </cell>
          <cell r="K79">
            <v>193.51799999999997</v>
          </cell>
          <cell r="M79">
            <v>218.57123799999999</v>
          </cell>
          <cell r="Q79">
            <v>241.913802</v>
          </cell>
          <cell r="V79">
            <v>251.76100000000002</v>
          </cell>
          <cell r="X79">
            <v>211.38800000000001</v>
          </cell>
          <cell r="AH79">
            <v>212.28700000000001</v>
          </cell>
          <cell r="AJ79">
            <v>223.83700000000002</v>
          </cell>
        </row>
        <row r="81">
          <cell r="B81" t="str">
            <v>Shareholders' Equity</v>
          </cell>
          <cell r="G81">
            <v>222.14699999999999</v>
          </cell>
          <cell r="I81">
            <v>202.71600000000001</v>
          </cell>
          <cell r="K81">
            <v>202.71600000000001</v>
          </cell>
          <cell r="M81">
            <v>228.76965100000001</v>
          </cell>
          <cell r="Q81">
            <v>246.426649</v>
          </cell>
          <cell r="V81">
            <v>239.69</v>
          </cell>
          <cell r="X81">
            <v>248.334</v>
          </cell>
          <cell r="AH81">
            <v>211.006</v>
          </cell>
          <cell r="AJ81">
            <v>439.447</v>
          </cell>
        </row>
        <row r="83">
          <cell r="B83" t="str">
            <v xml:space="preserve">Total Liabilities and </v>
          </cell>
          <cell r="G83">
            <v>436.62699999999995</v>
          </cell>
          <cell r="I83">
            <v>396.23399999999998</v>
          </cell>
          <cell r="K83">
            <v>396.23399999999998</v>
          </cell>
          <cell r="M83">
            <v>447.340889</v>
          </cell>
          <cell r="Q83">
            <v>488.34045100000003</v>
          </cell>
          <cell r="V83">
            <v>491.45100000000002</v>
          </cell>
          <cell r="X83">
            <v>459.72199999999998</v>
          </cell>
          <cell r="AH83">
            <v>423.29300000000001</v>
          </cell>
          <cell r="AJ83">
            <v>663.28399999999999</v>
          </cell>
        </row>
        <row r="84">
          <cell r="B84" t="str">
            <v>Shareholders' Equity</v>
          </cell>
        </row>
        <row r="85">
          <cell r="D85" t="str">
            <v>check</v>
          </cell>
          <cell r="I85">
            <v>0</v>
          </cell>
          <cell r="K85">
            <v>0</v>
          </cell>
          <cell r="M85">
            <v>3.1900000004725371E-4</v>
          </cell>
          <cell r="Q85">
            <v>-9.9999999747524271E-7</v>
          </cell>
          <cell r="V85">
            <v>2.0000000000038654E-2</v>
          </cell>
          <cell r="X85">
            <v>0</v>
          </cell>
        </row>
        <row r="86">
          <cell r="G86" t="str">
            <v>Historical</v>
          </cell>
          <cell r="I86" t="str">
            <v>Historical</v>
          </cell>
          <cell r="V86" t="str">
            <v>Projected</v>
          </cell>
        </row>
        <row r="87">
          <cell r="Q87" t="str">
            <v>LTM</v>
          </cell>
        </row>
        <row r="88">
          <cell r="G88" t="str">
            <v>2000A</v>
          </cell>
          <cell r="I88" t="str">
            <v>2001A</v>
          </cell>
          <cell r="K88" t="str">
            <v>2002A</v>
          </cell>
          <cell r="M88" t="str">
            <v>2003A</v>
          </cell>
          <cell r="O88">
            <v>37987</v>
          </cell>
          <cell r="P88" t="str">
            <v>48 weeks 12/05</v>
          </cell>
          <cell r="Q88">
            <v>38353</v>
          </cell>
          <cell r="S88" t="str">
            <v>Actual 9 weeks ended 12/31</v>
          </cell>
          <cell r="T88" t="str">
            <v>Budget 13 weeks ended 1/31/05</v>
          </cell>
          <cell r="U88" t="str">
            <v>Budget 4 weeks ended 1/31/05</v>
          </cell>
          <cell r="V88" t="str">
            <v>2004E(1)</v>
          </cell>
          <cell r="X88" t="str">
            <v>2005E</v>
          </cell>
        </row>
        <row r="93">
          <cell r="G93" t="str">
            <v>wc</v>
          </cell>
          <cell r="AK93" t="str">
            <v>Capitalization</v>
          </cell>
        </row>
        <row r="95">
          <cell r="G95">
            <v>95.465000000000003</v>
          </cell>
          <cell r="H95">
            <v>0</v>
          </cell>
          <cell r="I95">
            <v>70.691000000000003</v>
          </cell>
          <cell r="J95">
            <v>0</v>
          </cell>
          <cell r="K95">
            <v>70.691000000000003</v>
          </cell>
          <cell r="L95">
            <v>0</v>
          </cell>
          <cell r="N95">
            <v>0</v>
          </cell>
          <cell r="Q95">
            <v>112.746219</v>
          </cell>
          <cell r="R95">
            <v>0</v>
          </cell>
          <cell r="V95">
            <v>85.828000000000003</v>
          </cell>
          <cell r="AK95" t="str">
            <v>($ in millions, except per share data)</v>
          </cell>
        </row>
        <row r="96">
          <cell r="G96">
            <v>7.6335114872493615E-2</v>
          </cell>
          <cell r="H96" t="e">
            <v>#DIV/0!</v>
          </cell>
          <cell r="I96">
            <v>5.9277377979549635E-2</v>
          </cell>
          <cell r="J96" t="e">
            <v>#DIV/0!</v>
          </cell>
          <cell r="K96">
            <v>5.9234710764576988E-2</v>
          </cell>
          <cell r="L96" t="e">
            <v>#DIV/0!</v>
          </cell>
          <cell r="N96" t="e">
            <v>#DIV/0!</v>
          </cell>
          <cell r="Q96">
            <v>8.9022237750642524E-2</v>
          </cell>
          <cell r="V96">
            <v>6.7741495020098769E-2</v>
          </cell>
          <cell r="AK96" t="str">
            <v>Stock price (3/02/05)</v>
          </cell>
          <cell r="AN96" t="e">
            <v>#NAME?</v>
          </cell>
        </row>
        <row r="97">
          <cell r="AK97" t="str">
            <v xml:space="preserve">Shares, basic </v>
          </cell>
          <cell r="AN97">
            <v>32.789118999999999</v>
          </cell>
        </row>
        <row r="98">
          <cell r="AK98" t="str">
            <v>Shares from options(1)</v>
          </cell>
          <cell r="AN98">
            <v>1.2569999999999999</v>
          </cell>
        </row>
        <row r="99">
          <cell r="B99" t="str">
            <v>(1) Source: Company public filings</v>
          </cell>
          <cell r="AK99" t="str">
            <v>Fully diluted shares (m)</v>
          </cell>
          <cell r="AN99">
            <v>34.046118999999997</v>
          </cell>
        </row>
        <row r="100">
          <cell r="B100" t="str">
            <v>(2) Source: Management projects dated October 3, 2003</v>
          </cell>
          <cell r="AK100" t="str">
            <v>Market Cap</v>
          </cell>
          <cell r="AN100" t="e">
            <v>#NAME?</v>
          </cell>
        </row>
        <row r="101">
          <cell r="B101" t="str">
            <v>(3) Does not include a pre-tax restructuring charge of $1.36 million</v>
          </cell>
          <cell r="AK101" t="str">
            <v xml:space="preserve"> </v>
          </cell>
          <cell r="AL101" t="str">
            <v>Plus: Total debt (as of 1/31/05)</v>
          </cell>
          <cell r="AN101">
            <v>0</v>
          </cell>
        </row>
        <row r="102">
          <cell r="B102" t="str">
            <v>(4) Does not include a pre-tax restructuring credit of $0.74 million</v>
          </cell>
          <cell r="AL102" t="str">
            <v>Plus: Preferred stock</v>
          </cell>
          <cell r="AN102">
            <v>0</v>
          </cell>
        </row>
        <row r="103">
          <cell r="B103" t="str">
            <v>(5) Does not included a pre-tax charge of $3.57 million for the settlement of the Tommy Hilfiger law suit</v>
          </cell>
          <cell r="AL103" t="str">
            <v>Less: Cash (as of 1/31/05)(2)</v>
          </cell>
          <cell r="AN103">
            <v>-121.614</v>
          </cell>
        </row>
        <row r="104">
          <cell r="AK104" t="str">
            <v>Enterprise Value</v>
          </cell>
          <cell r="AN104" t="e">
            <v>#NAME?</v>
          </cell>
        </row>
        <row r="105">
          <cell r="AK105" t="str">
            <v>EV / LTM EBITDA</v>
          </cell>
          <cell r="AN105" t="e">
            <v>#NAME?</v>
          </cell>
        </row>
        <row r="106">
          <cell r="AK106" t="str">
            <v>EV / 2004E EBITDA</v>
          </cell>
          <cell r="AN106" t="e">
            <v>#NAME?</v>
          </cell>
        </row>
        <row r="107">
          <cell r="AK107" t="str">
            <v>EV / 2005E EBITDA</v>
          </cell>
          <cell r="AN107" t="e">
            <v>#NAME?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"/>
      <sheetName val="ShopKo"/>
      <sheetName val="Pamida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:E16" totalsRowShown="0" tableBorderDxfId="4">
  <tableColumns count="5">
    <tableColumn id="1" name=" "/>
    <tableColumn id="2" name="Base" dataDxfId="0"/>
    <tableColumn id="5" name="Column1" dataDxfId="1"/>
    <tableColumn id="3" name="Middle" dataDxfId="3">
      <calculatedColumnFormula>(B7-B1)/4</calculatedColumnFormula>
    </tableColumn>
    <tableColumn id="4" name="Labels" dataDxfId="2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J15" sqref="J15"/>
    </sheetView>
  </sheetViews>
  <sheetFormatPr defaultRowHeight="15" outlineLevelRow="1"/>
  <cols>
    <col min="1" max="1" width="14.7109375" customWidth="1"/>
    <col min="2" max="5" width="9.28515625" customWidth="1"/>
  </cols>
  <sheetData>
    <row r="1" spans="1:20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20" customFormat="1">
      <c r="A2" s="1">
        <v>2014</v>
      </c>
      <c r="B2" s="31">
        <f>'P&amp;L'!T8/1000</f>
        <v>234.25700000000001</v>
      </c>
      <c r="C2" s="2"/>
      <c r="D2" s="1"/>
      <c r="E2" s="6">
        <f>Table1[[#This Row],[Column1]]-Table1[[#This Row],[Middle]]</f>
        <v>0</v>
      </c>
    </row>
    <row r="3" spans="1:20" customFormat="1">
      <c r="A3" s="1" t="s">
        <v>8</v>
      </c>
      <c r="B3" s="32">
        <f>B2</f>
        <v>234.25700000000001</v>
      </c>
      <c r="C3" s="7">
        <v>5.64</v>
      </c>
      <c r="D3" s="7">
        <v>0</v>
      </c>
      <c r="E3" s="6">
        <f>Table1[[#This Row],[Column1]]-Table1[[#This Row],[Middle]]</f>
        <v>5.64</v>
      </c>
    </row>
    <row r="4" spans="1:20" customFormat="1">
      <c r="A4" s="1" t="s">
        <v>5</v>
      </c>
      <c r="B4" s="32">
        <f>B3+Table1[[#This Row],[Labels]]+E3</f>
        <v>237.774</v>
      </c>
      <c r="C4" s="7">
        <v>0</v>
      </c>
      <c r="D4" s="7">
        <v>2.1230000000000002</v>
      </c>
      <c r="E4" s="6">
        <f>Table1[[#This Row],[Column1]]-Table1[[#This Row],[Middle]]</f>
        <v>-2.1230000000000002</v>
      </c>
    </row>
    <row r="5" spans="1:20" customFormat="1">
      <c r="A5" s="4" t="s">
        <v>7</v>
      </c>
      <c r="B5" s="32">
        <f>B4+Table1[[#This Row],[Labels]]</f>
        <v>228.148</v>
      </c>
      <c r="C5" s="7">
        <v>0</v>
      </c>
      <c r="D5" s="7">
        <v>9.6259999999999994</v>
      </c>
      <c r="E5" s="6">
        <f>Table1[[#This Row],[Column1]]-Table1[[#This Row],[Middle]]</f>
        <v>-9.6259999999999994</v>
      </c>
    </row>
    <row r="6" spans="1:20" customFormat="1">
      <c r="A6" s="4" t="s">
        <v>6</v>
      </c>
      <c r="B6" s="32">
        <f>B5+Table1[[#This Row],[Labels]]</f>
        <v>227.11599999999999</v>
      </c>
      <c r="C6" s="7">
        <v>0</v>
      </c>
      <c r="D6" s="7">
        <v>1.032</v>
      </c>
      <c r="E6" s="6">
        <f>Table1[[#This Row],[Column1]]-Table1[[#This Row],[Middle]]</f>
        <v>-1.032</v>
      </c>
    </row>
    <row r="7" spans="1:20" customFormat="1" hidden="1" outlineLevel="1">
      <c r="A7" s="4" t="s">
        <v>9</v>
      </c>
      <c r="B7" s="32">
        <f>B6+Table1[[#This Row],[Labels]]</f>
        <v>227.11599999999999</v>
      </c>
      <c r="C7" s="7">
        <v>0</v>
      </c>
      <c r="D7" s="7">
        <v>0</v>
      </c>
      <c r="E7" s="6">
        <f>Table1[[#This Row],[Column1]]-Table1[[#This Row],[Middle]]</f>
        <v>0</v>
      </c>
    </row>
    <row r="8" spans="1:20" customFormat="1" ht="30" collapsed="1">
      <c r="A8" s="4" t="s">
        <v>11</v>
      </c>
      <c r="B8" s="32">
        <f>B7</f>
        <v>227.11599999999999</v>
      </c>
      <c r="C8" s="7">
        <f>B9-B7</f>
        <v>0.18252353652979991</v>
      </c>
      <c r="D8" s="7"/>
      <c r="E8" s="6">
        <f>Table1[[#This Row],[Column1]]-Table1[[#This Row],[Middle]]</f>
        <v>0.18252353652979991</v>
      </c>
      <c r="F8" s="5">
        <f>E7/(B9-B2)</f>
        <v>0</v>
      </c>
    </row>
    <row r="9" spans="1:20">
      <c r="A9" s="4">
        <v>2015</v>
      </c>
      <c r="B9" s="32">
        <f>'P&amp;L'!U8/1000</f>
        <v>227.29852353652979</v>
      </c>
      <c r="C9" s="7"/>
      <c r="D9" s="7">
        <v>0</v>
      </c>
      <c r="E9" s="6">
        <v>0</v>
      </c>
    </row>
    <row r="10" spans="1:20">
      <c r="A10" s="1" t="s">
        <v>8</v>
      </c>
      <c r="B10" s="32">
        <f>B9+Table1[[#This Row],[Labels]]</f>
        <v>222.7595235365298</v>
      </c>
      <c r="C10" s="7">
        <v>0</v>
      </c>
      <c r="D10" s="7">
        <v>4.5389999999999997</v>
      </c>
      <c r="E10" s="6">
        <f>Table1[[#This Row],[Column1]]-Table1[[#This Row],[Middle]]</f>
        <v>-4.5389999999999997</v>
      </c>
    </row>
    <row r="11" spans="1:20" customFormat="1">
      <c r="A11" s="1" t="s">
        <v>5</v>
      </c>
      <c r="B11" s="32">
        <f>B10+Table1[[#This Row],[Labels]]</f>
        <v>220.78752353652979</v>
      </c>
      <c r="C11" s="7">
        <v>0</v>
      </c>
      <c r="D11" s="7">
        <v>1.972</v>
      </c>
      <c r="E11" s="6">
        <f>Table1[[#This Row],[Column1]]-Table1[[#This Row],[Middle]]</f>
        <v>-1.972</v>
      </c>
    </row>
    <row r="12" spans="1:20" customFormat="1">
      <c r="A12" s="4" t="s">
        <v>7</v>
      </c>
      <c r="B12" s="32">
        <f>B11</f>
        <v>220.78752353652979</v>
      </c>
      <c r="C12" s="7"/>
      <c r="D12" s="7">
        <v>1.427</v>
      </c>
      <c r="E12" s="6">
        <f>Table1[[#This Row],[Column1]]-Table1[[#This Row],[Middle]]</f>
        <v>-1.427</v>
      </c>
    </row>
    <row r="13" spans="1:20" customFormat="1">
      <c r="A13" s="4" t="s">
        <v>6</v>
      </c>
      <c r="B13" s="32">
        <f>B12+Table1[[#This Row],[Labels]]+E12</f>
        <v>215.67952353652979</v>
      </c>
      <c r="C13" s="7">
        <v>0</v>
      </c>
      <c r="D13" s="7">
        <v>3.681</v>
      </c>
      <c r="E13" s="6">
        <f>Table1[[#This Row],[Column1]]-Table1[[#This Row],[Middle]]</f>
        <v>-3.681</v>
      </c>
    </row>
    <row r="14" spans="1:20" customFormat="1" hidden="1" outlineLevel="1">
      <c r="A14" t="s">
        <v>9</v>
      </c>
      <c r="B14" s="32">
        <f>B13+Table1[[#This Row],[Labels]]</f>
        <v>215.67952353652979</v>
      </c>
      <c r="C14" s="7">
        <v>0</v>
      </c>
      <c r="D14" s="7">
        <v>0</v>
      </c>
      <c r="E14" s="6">
        <f>Table1[[#This Row],[Column1]]-Table1[[#This Row],[Middle]]</f>
        <v>0</v>
      </c>
    </row>
    <row r="15" spans="1:20" customFormat="1" ht="30" collapsed="1">
      <c r="A15" s="4" t="s">
        <v>11</v>
      </c>
      <c r="B15" s="32">
        <f>B14</f>
        <v>215.67952353652979</v>
      </c>
      <c r="C15" s="7">
        <f>B16-B14</f>
        <v>0.14890526320320419</v>
      </c>
      <c r="D15" s="7">
        <v>0</v>
      </c>
      <c r="E15" s="6">
        <f>Table1[[#This Row],[Column1]]-Table1[[#This Row],[Middle]]</f>
        <v>0.14890526320320419</v>
      </c>
      <c r="F15" s="5">
        <f>-E14/(B9-B16)</f>
        <v>0</v>
      </c>
    </row>
    <row r="16" spans="1:20" customFormat="1">
      <c r="A16">
        <v>2016</v>
      </c>
      <c r="B16" s="32">
        <f>'P&amp;L'!V8/1000</f>
        <v>215.82842879973299</v>
      </c>
      <c r="C16" s="7">
        <v>0</v>
      </c>
      <c r="D16" s="7">
        <v>0</v>
      </c>
      <c r="E16" s="6">
        <f>Table1[[#This Row],[Column1]]-Table1[[#This Row],[Middle]]</f>
        <v>0</v>
      </c>
    </row>
    <row r="17" spans="1:20" customFormat="1"/>
    <row r="18" spans="1:20" customFormat="1"/>
    <row r="19" spans="1:20">
      <c r="A19" t="s">
        <v>10</v>
      </c>
      <c r="D19" s="3"/>
    </row>
    <row r="20" spans="1:20"/>
    <row r="21" spans="1:20"/>
    <row r="22" spans="1:20"/>
    <row r="23" spans="1:20"/>
    <row r="24" spans="1:20"/>
    <row r="25" spans="1:20"/>
    <row r="26" spans="1:20"/>
    <row r="27" spans="1:20"/>
    <row r="28" spans="1:20"/>
    <row r="29" spans="1:20"/>
    <row r="30" spans="1:20"/>
    <row r="31" spans="1:20"/>
    <row r="32" spans="1:20"/>
    <row r="33" spans="1:20"/>
    <row r="34" spans="1:20"/>
    <row r="35" spans="1:20"/>
    <row r="36" spans="1:20"/>
    <row r="37" spans="1:20"/>
    <row r="38" spans="1:20"/>
    <row r="39" spans="1:20"/>
    <row r="40" spans="1:20"/>
    <row r="41" spans="1:20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B33"/>
  <sheetViews>
    <sheetView workbookViewId="0">
      <pane xSplit="1" ySplit="7" topLeftCell="M8" activePane="bottomRight" state="frozen"/>
      <selection pane="topRight" activeCell="B1" sqref="B1"/>
      <selection pane="bottomLeft" activeCell="A8" sqref="A8"/>
      <selection pane="bottomRight" activeCell="T20" sqref="T20"/>
    </sheetView>
  </sheetViews>
  <sheetFormatPr defaultRowHeight="15"/>
  <cols>
    <col min="1" max="1" width="34" customWidth="1"/>
    <col min="2" max="4" width="11.5703125" bestFit="1" customWidth="1"/>
    <col min="5" max="9" width="11.5703125" customWidth="1"/>
    <col min="10" max="10" width="2" customWidth="1"/>
    <col min="11" max="18" width="11.7109375" customWidth="1"/>
    <col min="19" max="19" width="2" customWidth="1"/>
    <col min="20" max="26" width="13.140625" customWidth="1"/>
    <col min="27" max="28" width="14.28515625" customWidth="1"/>
  </cols>
  <sheetData>
    <row r="1" spans="1:27">
      <c r="A1" s="8" t="s">
        <v>16</v>
      </c>
    </row>
    <row r="2" spans="1:27">
      <c r="A2" s="8" t="s">
        <v>17</v>
      </c>
    </row>
    <row r="3" spans="1:27">
      <c r="A3" s="9" t="s">
        <v>18</v>
      </c>
    </row>
    <row r="4" spans="1:27">
      <c r="T4" s="10"/>
      <c r="U4" s="10"/>
      <c r="V4" s="10"/>
      <c r="W4" s="10" t="s">
        <v>19</v>
      </c>
      <c r="X4" s="10"/>
      <c r="Y4" s="10"/>
      <c r="Z4" s="10"/>
      <c r="AA4" s="10"/>
    </row>
    <row r="6" spans="1:27" ht="27.75" customHeight="1">
      <c r="B6" s="11" t="s">
        <v>20</v>
      </c>
      <c r="C6" s="11" t="s">
        <v>20</v>
      </c>
      <c r="D6" s="11" t="s">
        <v>20</v>
      </c>
      <c r="E6" s="11" t="s">
        <v>21</v>
      </c>
      <c r="F6" s="11" t="s">
        <v>21</v>
      </c>
      <c r="G6" s="11" t="s">
        <v>21</v>
      </c>
      <c r="H6" s="11" t="s">
        <v>21</v>
      </c>
      <c r="I6" s="11" t="s">
        <v>21</v>
      </c>
      <c r="J6" s="12"/>
      <c r="K6" s="13" t="s">
        <v>22</v>
      </c>
      <c r="L6" s="13" t="s">
        <v>22</v>
      </c>
      <c r="M6" s="13" t="s">
        <v>22</v>
      </c>
      <c r="N6" s="13" t="s">
        <v>22</v>
      </c>
      <c r="O6" s="13" t="s">
        <v>22</v>
      </c>
      <c r="P6" s="13" t="s">
        <v>22</v>
      </c>
      <c r="Q6" s="13" t="s">
        <v>22</v>
      </c>
      <c r="R6" s="13" t="s">
        <v>22</v>
      </c>
      <c r="S6" s="14"/>
      <c r="T6" s="15" t="s">
        <v>23</v>
      </c>
      <c r="U6" s="15" t="s">
        <v>23</v>
      </c>
      <c r="V6" s="15" t="s">
        <v>23</v>
      </c>
      <c r="W6" s="15" t="s">
        <v>23</v>
      </c>
      <c r="X6" s="15" t="s">
        <v>23</v>
      </c>
      <c r="Y6" s="15" t="s">
        <v>23</v>
      </c>
      <c r="Z6" s="15" t="s">
        <v>23</v>
      </c>
      <c r="AA6" s="15" t="s">
        <v>23</v>
      </c>
    </row>
    <row r="7" spans="1:27">
      <c r="B7" s="16">
        <v>2014</v>
      </c>
      <c r="C7" s="16">
        <v>2015</v>
      </c>
      <c r="D7" s="16">
        <v>2016</v>
      </c>
      <c r="E7" s="16">
        <v>2017</v>
      </c>
      <c r="F7" s="16">
        <v>2018</v>
      </c>
      <c r="G7" s="16">
        <v>2019</v>
      </c>
      <c r="H7" s="16">
        <v>2020</v>
      </c>
      <c r="I7" s="16">
        <v>2021</v>
      </c>
      <c r="J7" s="12"/>
      <c r="K7" s="17">
        <v>2014</v>
      </c>
      <c r="L7" s="17">
        <v>2015</v>
      </c>
      <c r="M7" s="17">
        <v>2016</v>
      </c>
      <c r="N7" s="17">
        <f>E7</f>
        <v>2017</v>
      </c>
      <c r="O7" s="17">
        <f>F7</f>
        <v>2018</v>
      </c>
      <c r="P7" s="17">
        <f>G7</f>
        <v>2019</v>
      </c>
      <c r="Q7" s="17">
        <f>H7</f>
        <v>2020</v>
      </c>
      <c r="R7" s="17">
        <f>I7</f>
        <v>2021</v>
      </c>
      <c r="S7" s="12"/>
      <c r="T7" s="18">
        <v>2014</v>
      </c>
      <c r="U7" s="18">
        <v>2015</v>
      </c>
      <c r="V7" s="18">
        <v>2016</v>
      </c>
      <c r="W7" s="18">
        <f>N7</f>
        <v>2017</v>
      </c>
      <c r="X7" s="18">
        <f>O7</f>
        <v>2018</v>
      </c>
      <c r="Y7" s="18">
        <f>P7</f>
        <v>2019</v>
      </c>
      <c r="Z7" s="18">
        <f>Q7</f>
        <v>2020</v>
      </c>
      <c r="AA7" s="18">
        <f>R7</f>
        <v>2021</v>
      </c>
    </row>
    <row r="8" spans="1:27">
      <c r="A8" t="s">
        <v>24</v>
      </c>
      <c r="B8" s="19">
        <v>235561</v>
      </c>
      <c r="C8" s="19">
        <v>212161</v>
      </c>
      <c r="D8" s="19">
        <v>198464</v>
      </c>
      <c r="E8" s="19">
        <v>203715.58883804103</v>
      </c>
      <c r="F8" s="19">
        <v>208746.4427646792</v>
      </c>
      <c r="G8" s="19">
        <v>215320.24537445206</v>
      </c>
      <c r="H8" s="19">
        <v>222220.38495328443</v>
      </c>
      <c r="I8" s="19">
        <v>229349.62330113622</v>
      </c>
      <c r="K8" s="19">
        <v>-1304</v>
      </c>
      <c r="L8" s="19">
        <v>15137.523536529805</v>
      </c>
      <c r="M8" s="19">
        <v>17364.428799733007</v>
      </c>
      <c r="N8" s="19">
        <v>19274</v>
      </c>
      <c r="O8" s="19">
        <v>19912.68823317665</v>
      </c>
      <c r="P8" s="19">
        <v>20404.158798507691</v>
      </c>
      <c r="Q8" s="19">
        <v>20920.861487295388</v>
      </c>
      <c r="R8" s="19">
        <v>21471.702658559949</v>
      </c>
      <c r="T8" s="19">
        <f t="shared" ref="T8:AA9" si="0">B8+K8</f>
        <v>234257</v>
      </c>
      <c r="U8" s="19">
        <f t="shared" si="0"/>
        <v>227298.5235365298</v>
      </c>
      <c r="V8" s="19">
        <f t="shared" si="0"/>
        <v>215828.428799733</v>
      </c>
      <c r="W8" s="19">
        <f t="shared" si="0"/>
        <v>222989.58883804103</v>
      </c>
      <c r="X8" s="19">
        <f t="shared" si="0"/>
        <v>228659.13099785586</v>
      </c>
      <c r="Y8" s="19">
        <f t="shared" si="0"/>
        <v>235724.40417295974</v>
      </c>
      <c r="Z8" s="19">
        <f t="shared" si="0"/>
        <v>243141.24644057982</v>
      </c>
      <c r="AA8" s="19">
        <f t="shared" si="0"/>
        <v>250821.32595969617</v>
      </c>
    </row>
    <row r="9" spans="1:27">
      <c r="A9" t="s">
        <v>12</v>
      </c>
      <c r="B9" s="19">
        <v>165521</v>
      </c>
      <c r="C9" s="19">
        <v>151513</v>
      </c>
      <c r="D9" s="19">
        <v>140709</v>
      </c>
      <c r="E9" s="19">
        <v>142625.84803238595</v>
      </c>
      <c r="F9" s="19">
        <v>146587.60545152944</v>
      </c>
      <c r="G9" s="19">
        <v>151063.49812323842</v>
      </c>
      <c r="H9" s="19">
        <v>155732.34636609419</v>
      </c>
      <c r="I9" s="19">
        <v>160635.36987561805</v>
      </c>
      <c r="K9" s="19">
        <v>-365.39236308221894</v>
      </c>
      <c r="L9" s="19">
        <v>5787.4422212700438</v>
      </c>
      <c r="M9" s="19">
        <v>5514.2747733380575</v>
      </c>
      <c r="N9" s="19">
        <v>5464</v>
      </c>
      <c r="O9" s="19">
        <v>5751.5193219599896</v>
      </c>
      <c r="P9" s="19">
        <v>5828.9878245322034</v>
      </c>
      <c r="Q9" s="19">
        <v>5908.2831574559677</v>
      </c>
      <c r="R9" s="19">
        <v>6009.1092371954292</v>
      </c>
      <c r="T9" s="19">
        <f t="shared" si="0"/>
        <v>165155.60763691779</v>
      </c>
      <c r="U9" s="19">
        <f t="shared" si="0"/>
        <v>157300.44222127003</v>
      </c>
      <c r="V9" s="19">
        <f t="shared" si="0"/>
        <v>146223.27477333805</v>
      </c>
      <c r="W9" s="19">
        <f t="shared" si="0"/>
        <v>148089.84803238595</v>
      </c>
      <c r="X9" s="19">
        <f t="shared" si="0"/>
        <v>152339.12477348943</v>
      </c>
      <c r="Y9" s="19">
        <f t="shared" si="0"/>
        <v>156892.48594777062</v>
      </c>
      <c r="Z9" s="19">
        <f t="shared" si="0"/>
        <v>161640.62952355016</v>
      </c>
      <c r="AA9" s="19">
        <f t="shared" si="0"/>
        <v>166644.47911281348</v>
      </c>
    </row>
    <row r="10" spans="1:27">
      <c r="A10" t="s">
        <v>13</v>
      </c>
      <c r="B10" s="20">
        <f>B8-B9</f>
        <v>70040</v>
      </c>
      <c r="C10" s="20">
        <f t="shared" ref="C10:D10" si="1">C8-C9</f>
        <v>60648</v>
      </c>
      <c r="D10" s="20">
        <f t="shared" si="1"/>
        <v>57755</v>
      </c>
      <c r="E10" s="20">
        <f>E8-E9</f>
        <v>61089.740805655078</v>
      </c>
      <c r="F10" s="20">
        <f>F8-F9</f>
        <v>62158.837313149765</v>
      </c>
      <c r="G10" s="20">
        <f t="shared" ref="G10:H10" si="2">G8-G9</f>
        <v>64256.747251213645</v>
      </c>
      <c r="H10" s="20">
        <f t="shared" si="2"/>
        <v>66488.03858719024</v>
      </c>
      <c r="I10" s="20">
        <f>I8-I9</f>
        <v>68714.253425518167</v>
      </c>
      <c r="K10" s="20">
        <f>K8-K9</f>
        <v>-938.60763691778106</v>
      </c>
      <c r="L10" s="20">
        <f t="shared" ref="L10:M10" si="3">L8-L9</f>
        <v>9350.0813152597621</v>
      </c>
      <c r="M10" s="20">
        <f t="shared" si="3"/>
        <v>11850.15402639495</v>
      </c>
      <c r="N10" s="20">
        <f>N8-N9</f>
        <v>13810</v>
      </c>
      <c r="O10" s="20">
        <f>O8-O9</f>
        <v>14161.16891121666</v>
      </c>
      <c r="P10" s="20">
        <f t="shared" ref="P10:R10" si="4">P8-P9</f>
        <v>14575.170973975488</v>
      </c>
      <c r="Q10" s="20">
        <f t="shared" si="4"/>
        <v>15012.57832983942</v>
      </c>
      <c r="R10" s="20">
        <f t="shared" si="4"/>
        <v>15462.59342136452</v>
      </c>
      <c r="T10" s="20">
        <f t="shared" ref="T10:AA10" si="5">T8-T9</f>
        <v>69101.39236308221</v>
      </c>
      <c r="U10" s="20">
        <f t="shared" si="5"/>
        <v>69998.081315259769</v>
      </c>
      <c r="V10" s="20">
        <f t="shared" si="5"/>
        <v>69605.154026394943</v>
      </c>
      <c r="W10" s="20">
        <f t="shared" si="5"/>
        <v>74899.740805655078</v>
      </c>
      <c r="X10" s="20">
        <f t="shared" si="5"/>
        <v>76320.006224366429</v>
      </c>
      <c r="Y10" s="20">
        <f t="shared" si="5"/>
        <v>78831.918225189118</v>
      </c>
      <c r="Z10" s="20">
        <f t="shared" si="5"/>
        <v>81500.616917029663</v>
      </c>
      <c r="AA10" s="20">
        <f t="shared" si="5"/>
        <v>84176.84684688269</v>
      </c>
    </row>
    <row r="11" spans="1:27">
      <c r="A11" t="s">
        <v>25</v>
      </c>
      <c r="B11" s="5">
        <f t="shared" ref="B11:D11" si="6">B10/B8</f>
        <v>0.29733275032794054</v>
      </c>
      <c r="C11" s="5">
        <f t="shared" si="6"/>
        <v>0.28585838113508139</v>
      </c>
      <c r="D11" s="5">
        <f t="shared" si="6"/>
        <v>0.29100995646565625</v>
      </c>
      <c r="E11" s="5">
        <f>E10/E8</f>
        <v>0.29987759480803866</v>
      </c>
      <c r="F11" s="5">
        <f>F10/F8</f>
        <v>0.29777195955967356</v>
      </c>
      <c r="G11" s="5">
        <f t="shared" ref="G11:I11" si="7">G10/G8</f>
        <v>0.2984240852014084</v>
      </c>
      <c r="H11" s="5">
        <f t="shared" si="7"/>
        <v>0.29919864733007046</v>
      </c>
      <c r="I11" s="5">
        <f t="shared" si="7"/>
        <v>0.29960482357233392</v>
      </c>
      <c r="K11" s="21"/>
      <c r="L11" s="21"/>
      <c r="M11" s="21"/>
      <c r="N11" s="5"/>
      <c r="O11" s="5"/>
      <c r="P11" s="5"/>
      <c r="Q11" s="5"/>
      <c r="R11" s="5"/>
      <c r="T11" s="5">
        <f t="shared" ref="T11:AA11" si="8">T10/T8</f>
        <v>0.29498112057732412</v>
      </c>
      <c r="U11" s="5">
        <f t="shared" si="8"/>
        <v>0.3079566036160819</v>
      </c>
      <c r="V11" s="5">
        <f t="shared" si="8"/>
        <v>0.32250225057692239</v>
      </c>
      <c r="W11" s="5">
        <f t="shared" si="8"/>
        <v>0.3358889587444161</v>
      </c>
      <c r="X11" s="5">
        <f t="shared" si="8"/>
        <v>0.33377195955967348</v>
      </c>
      <c r="Y11" s="5">
        <f t="shared" si="8"/>
        <v>0.33442408520140843</v>
      </c>
      <c r="Z11" s="5">
        <f t="shared" si="8"/>
        <v>0.33519864733007043</v>
      </c>
      <c r="AA11" s="5">
        <f t="shared" si="8"/>
        <v>0.3356048235723339</v>
      </c>
    </row>
    <row r="12" spans="1:27">
      <c r="B12" s="19"/>
      <c r="C12" s="19"/>
      <c r="D12" s="19"/>
      <c r="E12" s="19"/>
      <c r="F12" s="5"/>
      <c r="G12" s="5"/>
      <c r="H12" s="5"/>
      <c r="I12" s="5"/>
      <c r="K12" s="19"/>
      <c r="L12" s="19"/>
      <c r="M12" s="19"/>
      <c r="N12" s="5"/>
      <c r="O12" s="5"/>
      <c r="P12" s="5"/>
      <c r="Q12" s="5"/>
      <c r="R12" s="5"/>
      <c r="T12" s="19"/>
      <c r="U12" s="19"/>
      <c r="V12" s="19"/>
      <c r="W12" s="19"/>
      <c r="X12" s="19"/>
      <c r="Y12" s="19"/>
      <c r="Z12" s="19"/>
      <c r="AA12" s="19"/>
    </row>
    <row r="13" spans="1:27">
      <c r="A13" t="s">
        <v>26</v>
      </c>
      <c r="B13" s="19">
        <v>53154</v>
      </c>
      <c r="C13" s="19">
        <v>47789</v>
      </c>
      <c r="D13" s="19">
        <v>46768</v>
      </c>
      <c r="E13" s="19">
        <v>47038.807970786685</v>
      </c>
      <c r="F13" s="19">
        <v>47679.976724383734</v>
      </c>
      <c r="G13" s="19">
        <v>48628.085932617039</v>
      </c>
      <c r="H13" s="19">
        <v>49636.71835072041</v>
      </c>
      <c r="I13" s="19">
        <v>50647.261823801236</v>
      </c>
      <c r="K13" s="19">
        <v>-374.54567872468942</v>
      </c>
      <c r="L13" s="19">
        <v>3715.9274755188235</v>
      </c>
      <c r="M13" s="19">
        <v>3658.1606291169478</v>
      </c>
      <c r="N13" s="19">
        <v>4247</v>
      </c>
      <c r="O13" s="19">
        <v>4387.7340939245214</v>
      </c>
      <c r="P13" s="19">
        <v>4496.028972567301</v>
      </c>
      <c r="Q13" s="19">
        <v>4609.8837157073522</v>
      </c>
      <c r="R13" s="19">
        <v>4731.2608275865987</v>
      </c>
      <c r="T13" s="19">
        <f t="shared" ref="T13:AA13" si="9">B13+K13</f>
        <v>52779.454321275312</v>
      </c>
      <c r="U13" s="19">
        <f t="shared" si="9"/>
        <v>51504.927475518823</v>
      </c>
      <c r="V13" s="19">
        <f t="shared" si="9"/>
        <v>50426.160629116945</v>
      </c>
      <c r="W13" s="19">
        <f t="shared" si="9"/>
        <v>51285.807970786685</v>
      </c>
      <c r="X13" s="19">
        <f t="shared" si="9"/>
        <v>52067.710818308253</v>
      </c>
      <c r="Y13" s="19">
        <f t="shared" si="9"/>
        <v>53124.114905184339</v>
      </c>
      <c r="Z13" s="19">
        <f t="shared" si="9"/>
        <v>54246.60206642776</v>
      </c>
      <c r="AA13" s="19">
        <f t="shared" si="9"/>
        <v>55378.522651387837</v>
      </c>
    </row>
    <row r="14" spans="1:27">
      <c r="A14" t="s">
        <v>27</v>
      </c>
      <c r="B14" s="20">
        <f>B10-B13</f>
        <v>16886</v>
      </c>
      <c r="C14" s="20">
        <f>C10-C13</f>
        <v>12859</v>
      </c>
      <c r="D14" s="20">
        <f>D10-D13</f>
        <v>10987</v>
      </c>
      <c r="E14" s="20">
        <f>E10-E13</f>
        <v>14050.932834868392</v>
      </c>
      <c r="F14" s="20">
        <f>F10-F13</f>
        <v>14478.860588766031</v>
      </c>
      <c r="G14" s="20">
        <f t="shared" ref="G14:H14" si="10">G10-G13</f>
        <v>15628.661318596605</v>
      </c>
      <c r="H14" s="20">
        <f t="shared" si="10"/>
        <v>16851.32023646983</v>
      </c>
      <c r="I14" s="20">
        <f>I10-I13</f>
        <v>18066.991601716931</v>
      </c>
      <c r="K14" s="20">
        <f>K10-K13</f>
        <v>-564.06195819309164</v>
      </c>
      <c r="L14" s="20">
        <f>L10-L13</f>
        <v>5634.1538397409386</v>
      </c>
      <c r="M14" s="20">
        <f>M10-M13</f>
        <v>8191.9933972780018</v>
      </c>
      <c r="N14" s="20">
        <f>N10-N13</f>
        <v>9563</v>
      </c>
      <c r="O14" s="20">
        <f>O10-O13</f>
        <v>9773.4348172921382</v>
      </c>
      <c r="P14" s="20">
        <f t="shared" ref="P14:R14" si="11">P10-P13</f>
        <v>10079.142001408187</v>
      </c>
      <c r="Q14" s="20">
        <f t="shared" si="11"/>
        <v>10402.694614132068</v>
      </c>
      <c r="R14" s="20">
        <f t="shared" si="11"/>
        <v>10731.332593777921</v>
      </c>
      <c r="T14" s="20">
        <f t="shared" ref="T14:AA14" si="12">T10-T13</f>
        <v>16321.938041806898</v>
      </c>
      <c r="U14" s="20">
        <f t="shared" si="12"/>
        <v>18493.153839740946</v>
      </c>
      <c r="V14" s="20">
        <f t="shared" si="12"/>
        <v>19178.993397277998</v>
      </c>
      <c r="W14" s="20">
        <f t="shared" si="12"/>
        <v>23613.932834868392</v>
      </c>
      <c r="X14" s="20">
        <f t="shared" si="12"/>
        <v>24252.295406058176</v>
      </c>
      <c r="Y14" s="20">
        <f t="shared" si="12"/>
        <v>25707.803320004779</v>
      </c>
      <c r="Z14" s="20">
        <f t="shared" si="12"/>
        <v>27254.014850601903</v>
      </c>
      <c r="AA14" s="20">
        <f t="shared" si="12"/>
        <v>28798.324195494853</v>
      </c>
    </row>
    <row r="15" spans="1:27">
      <c r="B15" s="19"/>
      <c r="C15" s="19"/>
      <c r="D15" s="19"/>
      <c r="E15" s="19"/>
      <c r="F15" s="19"/>
      <c r="G15" s="19"/>
      <c r="H15" s="19"/>
      <c r="I15" s="19"/>
      <c r="K15" s="19"/>
      <c r="L15" s="19"/>
      <c r="M15" s="19"/>
      <c r="N15" s="19"/>
      <c r="O15" s="19"/>
      <c r="P15" s="19"/>
      <c r="Q15" s="19"/>
      <c r="R15" s="19"/>
      <c r="T15" s="19"/>
      <c r="U15" s="19"/>
      <c r="V15" s="19"/>
      <c r="W15" s="19"/>
      <c r="X15" s="19"/>
      <c r="Y15" s="19"/>
      <c r="Z15" s="19"/>
      <c r="AA15" s="19"/>
    </row>
    <row r="16" spans="1:27">
      <c r="A16" t="s">
        <v>28</v>
      </c>
      <c r="B16" s="19">
        <v>171</v>
      </c>
      <c r="C16" s="19">
        <v>-2002</v>
      </c>
      <c r="D16" s="19">
        <v>-119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K16" s="19">
        <v>-171</v>
      </c>
      <c r="L16" s="19">
        <v>2002</v>
      </c>
      <c r="M16" s="19">
        <v>119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T16" s="19">
        <f t="shared" ref="T16:AA16" si="13">B16+K16</f>
        <v>0</v>
      </c>
      <c r="U16" s="19">
        <f t="shared" si="13"/>
        <v>0</v>
      </c>
      <c r="V16" s="19">
        <f t="shared" si="13"/>
        <v>0</v>
      </c>
      <c r="W16" s="19">
        <f t="shared" si="13"/>
        <v>0</v>
      </c>
      <c r="X16" s="19">
        <f t="shared" si="13"/>
        <v>0</v>
      </c>
      <c r="Y16" s="19">
        <f t="shared" si="13"/>
        <v>0</v>
      </c>
      <c r="Z16" s="19">
        <f t="shared" si="13"/>
        <v>0</v>
      </c>
      <c r="AA16" s="19">
        <f t="shared" si="13"/>
        <v>0</v>
      </c>
    </row>
    <row r="17" spans="1:28">
      <c r="A17" t="s">
        <v>15</v>
      </c>
      <c r="B17" s="22">
        <f>B14-B16</f>
        <v>16715</v>
      </c>
      <c r="C17" s="22">
        <f t="shared" ref="C17:D17" si="14">C14-C16</f>
        <v>14861</v>
      </c>
      <c r="D17" s="22">
        <f t="shared" si="14"/>
        <v>11106</v>
      </c>
      <c r="E17" s="22">
        <f>E14-E16</f>
        <v>14050.932834868392</v>
      </c>
      <c r="F17" s="22">
        <f>F14-F16</f>
        <v>14478.860588766031</v>
      </c>
      <c r="G17" s="22">
        <f t="shared" ref="G17:H17" si="15">G14-G16</f>
        <v>15628.661318596605</v>
      </c>
      <c r="H17" s="22">
        <f t="shared" si="15"/>
        <v>16851.32023646983</v>
      </c>
      <c r="I17" s="22">
        <f>I14-I16</f>
        <v>18066.991601716931</v>
      </c>
      <c r="K17" s="22">
        <f>K14-K16</f>
        <v>-393.06195819309164</v>
      </c>
      <c r="L17" s="22">
        <f t="shared" ref="L17:M17" si="16">L14-L16</f>
        <v>3632.1538397409386</v>
      </c>
      <c r="M17" s="22">
        <f t="shared" si="16"/>
        <v>8072.9933972780018</v>
      </c>
      <c r="N17" s="22">
        <f>N14-N16</f>
        <v>9563</v>
      </c>
      <c r="O17" s="22">
        <f>O14-O16</f>
        <v>9773.4348172921382</v>
      </c>
      <c r="P17" s="22">
        <f t="shared" ref="P17:R17" si="17">P14-P16</f>
        <v>10079.142001408187</v>
      </c>
      <c r="Q17" s="22">
        <f t="shared" si="17"/>
        <v>10402.694614132068</v>
      </c>
      <c r="R17" s="22">
        <f t="shared" si="17"/>
        <v>10731.332593777921</v>
      </c>
      <c r="T17" s="22">
        <f t="shared" ref="T17:AA17" si="18">T14-T16</f>
        <v>16321.938041806898</v>
      </c>
      <c r="U17" s="22">
        <f t="shared" si="18"/>
        <v>18493.153839740946</v>
      </c>
      <c r="V17" s="22">
        <f t="shared" si="18"/>
        <v>19178.993397277998</v>
      </c>
      <c r="W17" s="22">
        <f t="shared" si="18"/>
        <v>23613.932834868392</v>
      </c>
      <c r="X17" s="22">
        <f t="shared" si="18"/>
        <v>24252.295406058176</v>
      </c>
      <c r="Y17" s="22">
        <f t="shared" si="18"/>
        <v>25707.803320004779</v>
      </c>
      <c r="Z17" s="22">
        <f t="shared" si="18"/>
        <v>27254.014850601903</v>
      </c>
      <c r="AA17" s="22">
        <f t="shared" si="18"/>
        <v>28798.324195494853</v>
      </c>
    </row>
    <row r="18" spans="1:28">
      <c r="B18" s="21"/>
      <c r="C18" s="21"/>
      <c r="D18" s="21"/>
      <c r="E18" s="21"/>
      <c r="F18" s="21"/>
      <c r="G18" s="21"/>
      <c r="H18" s="21"/>
      <c r="I18" s="21"/>
      <c r="K18" s="21"/>
      <c r="L18" s="21"/>
      <c r="M18" s="21"/>
      <c r="N18" s="21"/>
      <c r="O18" s="21"/>
      <c r="P18" s="21"/>
      <c r="Q18" s="21"/>
      <c r="R18" s="21"/>
      <c r="T18" s="21"/>
      <c r="U18" s="21"/>
      <c r="V18" s="21"/>
      <c r="W18" s="21"/>
      <c r="X18" s="21"/>
      <c r="Y18" s="21"/>
      <c r="Z18" s="21"/>
      <c r="AA18" s="21"/>
    </row>
    <row r="19" spans="1:28" s="8" customFormat="1">
      <c r="A19" s="23" t="s">
        <v>29</v>
      </c>
      <c r="B19" s="19">
        <v>487</v>
      </c>
      <c r="C19" s="19">
        <v>308</v>
      </c>
      <c r="D19" s="19">
        <v>4445</v>
      </c>
      <c r="E19" s="19">
        <v>1972.646</v>
      </c>
      <c r="F19" s="19">
        <v>1822.6494999999998</v>
      </c>
      <c r="G19" s="19">
        <v>1822.6494999999998</v>
      </c>
      <c r="H19" s="19">
        <v>1822.6494999999998</v>
      </c>
      <c r="I19" s="19">
        <v>1822.6494999999998</v>
      </c>
      <c r="J19"/>
      <c r="K19" s="19">
        <v>700</v>
      </c>
      <c r="L19" s="19">
        <v>2643</v>
      </c>
      <c r="M19" s="19">
        <v>-225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/>
      <c r="T19" s="19">
        <f t="shared" ref="T19:AA19" si="19">B19+K19</f>
        <v>1187</v>
      </c>
      <c r="U19" s="19">
        <f t="shared" si="19"/>
        <v>2951</v>
      </c>
      <c r="V19" s="19">
        <f t="shared" si="19"/>
        <v>4220</v>
      </c>
      <c r="W19" s="19">
        <f t="shared" si="19"/>
        <v>1972.646</v>
      </c>
      <c r="X19" s="19">
        <f t="shared" si="19"/>
        <v>1822.6494999999998</v>
      </c>
      <c r="Y19" s="19">
        <f t="shared" si="19"/>
        <v>1822.6494999999998</v>
      </c>
      <c r="Z19" s="19">
        <f t="shared" si="19"/>
        <v>1822.6494999999998</v>
      </c>
      <c r="AA19" s="19">
        <f t="shared" si="19"/>
        <v>1822.6494999999998</v>
      </c>
    </row>
    <row r="20" spans="1:28" s="8" customFormat="1">
      <c r="A20" s="8" t="s">
        <v>14</v>
      </c>
      <c r="B20" s="24">
        <f>B17+B19</f>
        <v>17202</v>
      </c>
      <c r="C20" s="24">
        <f t="shared" ref="C20:D20" si="20">C17+C19</f>
        <v>15169</v>
      </c>
      <c r="D20" s="24">
        <f t="shared" si="20"/>
        <v>15551</v>
      </c>
      <c r="E20" s="24">
        <f>E17+E19</f>
        <v>16023.578834868393</v>
      </c>
      <c r="F20" s="24">
        <f>F17+F19</f>
        <v>16301.51008876603</v>
      </c>
      <c r="G20" s="24">
        <f t="shared" ref="G20:H20" si="21">G17+G19</f>
        <v>17451.310818596605</v>
      </c>
      <c r="H20" s="24">
        <f t="shared" si="21"/>
        <v>18673.96973646983</v>
      </c>
      <c r="I20" s="24">
        <f>I17+I19</f>
        <v>19889.64110171693</v>
      </c>
      <c r="J20" s="23"/>
      <c r="K20" s="24">
        <f t="shared" ref="K20:M20" si="22">K17+K19</f>
        <v>306.93804180690836</v>
      </c>
      <c r="L20" s="24">
        <f t="shared" si="22"/>
        <v>6275.1538397409386</v>
      </c>
      <c r="M20" s="24">
        <f t="shared" si="22"/>
        <v>7847.9933972780018</v>
      </c>
      <c r="N20" s="24">
        <f>N17+N19</f>
        <v>9563</v>
      </c>
      <c r="O20" s="24">
        <f>O17+O19</f>
        <v>9773.4348172921382</v>
      </c>
      <c r="P20" s="24">
        <f t="shared" ref="P20:R20" si="23">P17+P19</f>
        <v>10079.142001408187</v>
      </c>
      <c r="Q20" s="24">
        <f t="shared" si="23"/>
        <v>10402.694614132068</v>
      </c>
      <c r="R20" s="24">
        <f t="shared" si="23"/>
        <v>10731.332593777921</v>
      </c>
      <c r="S20" s="23"/>
      <c r="T20" s="24">
        <f t="shared" ref="T20:AA20" si="24">T17+T19</f>
        <v>17508.938041806898</v>
      </c>
      <c r="U20" s="24">
        <f t="shared" si="24"/>
        <v>21444.153839740946</v>
      </c>
      <c r="V20" s="24">
        <f t="shared" si="24"/>
        <v>23398.993397277998</v>
      </c>
      <c r="W20" s="24">
        <f t="shared" si="24"/>
        <v>25586.578834868393</v>
      </c>
      <c r="X20" s="24">
        <f t="shared" si="24"/>
        <v>26074.944906058176</v>
      </c>
      <c r="Y20" s="24">
        <f t="shared" si="24"/>
        <v>27530.452820004779</v>
      </c>
      <c r="Z20" s="24">
        <f t="shared" si="24"/>
        <v>29076.664350601903</v>
      </c>
      <c r="AA20" s="24">
        <f t="shared" si="24"/>
        <v>30620.973695494853</v>
      </c>
    </row>
    <row r="21" spans="1:28">
      <c r="B21" s="21"/>
      <c r="C21" s="19"/>
      <c r="D21" s="19"/>
      <c r="E21" s="19"/>
      <c r="F21" s="19"/>
      <c r="G21" s="19"/>
      <c r="H21" s="19"/>
      <c r="I21" s="19"/>
      <c r="K21" s="21"/>
      <c r="L21" s="21"/>
      <c r="M21" s="21"/>
      <c r="N21" s="19"/>
      <c r="O21" s="19"/>
      <c r="P21" s="19"/>
      <c r="Q21" s="19"/>
      <c r="R21" s="19"/>
      <c r="T21" s="19"/>
      <c r="U21" s="19"/>
      <c r="V21" s="19"/>
      <c r="W21" s="19"/>
      <c r="X21" s="19"/>
      <c r="Y21" s="19"/>
      <c r="Z21" s="19"/>
      <c r="AA21" s="19"/>
    </row>
    <row r="22" spans="1:28">
      <c r="B22" s="25"/>
      <c r="C22" s="25"/>
      <c r="D22" s="25"/>
      <c r="E22" s="19"/>
      <c r="F22" s="19"/>
      <c r="G22" s="19"/>
      <c r="H22" s="19"/>
      <c r="I22" s="19"/>
      <c r="K22" s="21"/>
      <c r="L22" s="21"/>
      <c r="M22" s="21"/>
      <c r="N22" s="19"/>
      <c r="O22" s="26"/>
      <c r="P22" s="26"/>
      <c r="Q22" s="26"/>
      <c r="R22" s="26"/>
      <c r="T22" s="19"/>
      <c r="U22" s="19"/>
      <c r="V22" s="19"/>
      <c r="W22" s="19"/>
      <c r="X22" s="19"/>
      <c r="Y22" s="19"/>
      <c r="Z22" s="19"/>
      <c r="AA22" s="19"/>
    </row>
    <row r="23" spans="1:28" ht="18.75">
      <c r="B23" s="27"/>
      <c r="C23" s="27"/>
      <c r="D23" s="27"/>
      <c r="E23" s="28"/>
      <c r="F23" s="28"/>
      <c r="G23" s="29"/>
      <c r="H23" s="29"/>
      <c r="I23" s="29"/>
      <c r="K23" s="19"/>
      <c r="L23" s="19"/>
      <c r="M23" s="19"/>
      <c r="N23" s="19"/>
      <c r="O23" s="19"/>
      <c r="P23" s="19"/>
      <c r="Q23" s="19"/>
      <c r="R23" s="19"/>
      <c r="T23" s="19"/>
      <c r="U23" s="19"/>
      <c r="V23" s="19"/>
      <c r="W23" s="19"/>
      <c r="X23" s="19"/>
      <c r="Y23" s="19"/>
      <c r="Z23" s="19"/>
      <c r="AA23" s="19"/>
    </row>
    <row r="24" spans="1:28" ht="18.75">
      <c r="A24" s="28"/>
      <c r="B24" s="27"/>
      <c r="C24" s="27"/>
      <c r="D24" s="27"/>
      <c r="F24" s="28"/>
      <c r="G24" s="28"/>
      <c r="H24" s="28"/>
      <c r="I24" s="28"/>
      <c r="K24" s="19"/>
      <c r="L24" s="19"/>
      <c r="M24" s="19"/>
    </row>
    <row r="25" spans="1:28" ht="18.75">
      <c r="A25" s="28"/>
      <c r="F25" s="28"/>
      <c r="G25" s="28"/>
      <c r="H25" s="28"/>
      <c r="I25" s="28"/>
      <c r="K25" s="19"/>
      <c r="L25" s="19"/>
      <c r="M25" s="19"/>
    </row>
    <row r="26" spans="1:28" ht="18.75">
      <c r="A26" s="28"/>
      <c r="F26" s="28"/>
      <c r="G26" s="28"/>
      <c r="H26" s="28"/>
      <c r="I26" s="28"/>
      <c r="K26" s="19"/>
      <c r="L26" s="19"/>
      <c r="M26" s="19"/>
    </row>
    <row r="27" spans="1:28" ht="18.75">
      <c r="A27" s="28"/>
    </row>
    <row r="30" spans="1:28">
      <c r="K30" s="30"/>
      <c r="L30" s="30"/>
      <c r="M30" s="30"/>
    </row>
    <row r="32" spans="1:28">
      <c r="AA32" s="19"/>
      <c r="AB32" s="19"/>
    </row>
    <row r="33" spans="27:28">
      <c r="AA33" s="19"/>
      <c r="AB33" s="19"/>
    </row>
  </sheetData>
  <pageMargins left="0.5" right="0.5" top="0.5" bottom="0.5" header="0.25" footer="0.25"/>
  <pageSetup scale="58" orientation="landscape" r:id="rId1"/>
  <headerFooter>
    <oddFooter>&amp;L&amp;D  &amp;T&amp;C* Confidential and Proprietary Information - For Internal Use Only *&amp;RPage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P&amp;L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Glicken, Michael</cp:lastModifiedBy>
  <dcterms:created xsi:type="dcterms:W3CDTF">2015-09-04T17:31:15Z</dcterms:created>
  <dcterms:modified xsi:type="dcterms:W3CDTF">2017-04-26T16:33:07Z</dcterms:modified>
</cp:coreProperties>
</file>