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<sst xmlns="http://schemas.openxmlformats.org/spreadsheetml/2006/main" count="27" uniqueCount="23">
  <si>
    <t xml:space="preserve"> </t>
  </si>
  <si>
    <t>Base</t>
  </si>
  <si>
    <t>Middle</t>
  </si>
  <si>
    <t>Labels</t>
  </si>
  <si>
    <t>FY2017F</t>
  </si>
  <si>
    <t>FX Impact</t>
  </si>
  <si>
    <t>New Products</t>
  </si>
  <si>
    <t>FY2016</t>
  </si>
  <si>
    <t>Column1</t>
  </si>
  <si>
    <t>Printer Relaunch</t>
  </si>
  <si>
    <t>Color Focus</t>
  </si>
  <si>
    <t>EAME Price 
Increases &amp; Other</t>
  </si>
  <si>
    <t>Argentina 
Relaunch</t>
  </si>
  <si>
    <t>LABU Printer 
Project</t>
  </si>
  <si>
    <t>Net Revenue</t>
  </si>
  <si>
    <t>Growth in Products Launched last 2 Yrs</t>
  </si>
  <si>
    <t>Mono and Color Decline (+3Yrs Old)</t>
  </si>
  <si>
    <t>EAME Price Increases &amp; Other</t>
  </si>
  <si>
    <t>Argentina Relaunch</t>
  </si>
  <si>
    <t>LABU Printer Project</t>
  </si>
  <si>
    <t>Monochrome
and Color 
Decline (+3yrs Old)</t>
  </si>
  <si>
    <t>Growth in Products 
Launched Last 
2 Yrs</t>
  </si>
  <si>
    <t>2017F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</si>
</sst>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0" fontId="5" fillId="0" borderId="1" xfId="2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1" xfId="2" applyFont="1" applyBorder="1" applyAlignment="1">
      <alignment horizontal="center" vertical="top"/>
    </xf>
    <xf numFmtId="0" fontId="4" fillId="0" borderId="0" xfId="2" quotePrefix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4" fillId="0" borderId="0" xfId="1" applyNumberFormat="1" applyFont="1" applyAlignment="1">
      <alignment vertical="top"/>
    </xf>
    <xf numFmtId="0" fontId="4" fillId="0" borderId="0" xfId="2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164" fontId="4" fillId="0" borderId="0" xfId="1" applyNumberFormat="1" applyFont="1" applyFill="1" applyBorder="1" applyAlignment="1">
      <alignment vertical="top"/>
    </xf>
    <xf numFmtId="164" fontId="4" fillId="0" borderId="0" xfId="1" applyNumberFormat="1" applyFont="1" applyFill="1" applyAlignment="1" applyProtection="1">
      <alignment vertical="top" wrapText="1"/>
      <protection locked="0"/>
    </xf>
    <xf numFmtId="0" fontId="4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64" fontId="4" fillId="0" borderId="2" xfId="1" applyNumberFormat="1" applyFont="1" applyBorder="1" applyAlignment="1">
      <alignment vertical="top"/>
    </xf>
    <xf numFmtId="165" fontId="0" fillId="2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4" fillId="0" borderId="0" xfId="2" applyFont="1" applyFill="1" applyAlignment="1" applyProtection="1">
      <alignment horizontal="left" vertical="top" wrapText="1"/>
      <protection locked="0"/>
    </xf>
  </cellXfs>
  <cellStyles count="3">
    <cellStyle name="Comma" xfId="1" builtinId="3"/>
    <cellStyle name="Normal" xfId="0" builtinId="0"/>
    <cellStyle name="Normal 2" xfId="2"/>
  </cellStyles>
  <dxfs count="5"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 tableBorderDxfId="4">
  <tableColumns count="5">
    <tableColumn id="1" name=" "/>
    <tableColumn id="2" name="Base" dataDxfId="3"/>
    <tableColumn id="5" name="Column1" dataDxfId="2">
      <calculatedColumnFormula>IF(E2&gt;0,E2,0)</calculatedColumnFormula>
    </tableColumn>
    <tableColumn id="3" name="Middle" dataDxfId="1">
      <calculatedColumnFormula>IF(E2&lt;0,-E2,0)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11" sqref="E11"/>
    </sheetView>
  </sheetViews>
  <sheetFormatPr defaultRowHeight="15" x14ac:dyDescent="0.25"/>
  <cols>
    <col min="1" max="1" width="14.7109375" customWidth="1"/>
    <col min="2" max="5" width="9.28515625" customWidth="1"/>
  </cols>
  <sheetData>
    <row r="1" spans="1:18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I1" s="4" t="s">
        <v>14</v>
      </c>
      <c r="J1" s="5"/>
      <c r="K1" s="5"/>
      <c r="L1" s="6"/>
      <c r="M1" s="7"/>
    </row>
    <row r="2" spans="1:18" customFormat="1" x14ac:dyDescent="0.25">
      <c r="A2" s="1">
        <v>2016</v>
      </c>
      <c r="B2" s="21">
        <f>M2/1000000</f>
        <v>198.463897</v>
      </c>
      <c r="C2" s="21">
        <f t="shared" ref="C2:C11" si="0">IF(E2&gt;0,E2,0)</f>
        <v>0</v>
      </c>
      <c r="D2" s="22">
        <f t="shared" ref="D2:D11" si="1">IF(E2&lt;0,-E2,0)</f>
        <v>0</v>
      </c>
      <c r="E2" s="21">
        <v>0</v>
      </c>
      <c r="I2" s="8" t="s">
        <v>7</v>
      </c>
      <c r="J2" s="9"/>
      <c r="K2" s="9"/>
      <c r="L2" s="10"/>
      <c r="M2" s="11">
        <v>198463897</v>
      </c>
    </row>
    <row r="3" spans="1:18" customFormat="1" x14ac:dyDescent="0.25">
      <c r="A3" s="1" t="s">
        <v>6</v>
      </c>
      <c r="B3" s="22">
        <f t="shared" ref="B3:B11" si="2">IF(E3&gt;=0,IF(E2&gt;=0,B2+E2,B2),IF(E2&gt;=0,B2+E2+E3,B2+E3))</f>
        <v>198.463897</v>
      </c>
      <c r="C3" s="22">
        <f t="shared" si="0"/>
        <v>8.4629999999999992</v>
      </c>
      <c r="D3" s="22">
        <f t="shared" si="1"/>
        <v>0</v>
      </c>
      <c r="E3" s="21">
        <f>M3/1000000</f>
        <v>8.4629999999999992</v>
      </c>
      <c r="I3" s="12" t="s">
        <v>6</v>
      </c>
      <c r="J3" s="13"/>
      <c r="K3" s="13"/>
      <c r="L3" s="14"/>
      <c r="M3" s="15">
        <v>8463000</v>
      </c>
    </row>
    <row r="4" spans="1:18" customFormat="1" x14ac:dyDescent="0.25">
      <c r="A4" s="1" t="s">
        <v>9</v>
      </c>
      <c r="B4" s="22">
        <f t="shared" si="2"/>
        <v>206.926897</v>
      </c>
      <c r="C4" s="22">
        <f t="shared" si="0"/>
        <v>1.492</v>
      </c>
      <c r="D4" s="22">
        <f t="shared" si="1"/>
        <v>0</v>
      </c>
      <c r="E4" s="21">
        <f t="shared" ref="E4:E11" si="3">M4/1000000</f>
        <v>1.492</v>
      </c>
      <c r="I4" s="24" t="s">
        <v>9</v>
      </c>
      <c r="J4" s="24"/>
      <c r="K4" s="24"/>
      <c r="L4" s="24"/>
      <c r="M4" s="16">
        <v>1492000</v>
      </c>
    </row>
    <row r="5" spans="1:18" customFormat="1" ht="15" customHeight="1" x14ac:dyDescent="0.25">
      <c r="A5" s="1" t="s">
        <v>10</v>
      </c>
      <c r="B5" s="22">
        <f t="shared" si="2"/>
        <v>208.41889699999999</v>
      </c>
      <c r="C5" s="22">
        <f t="shared" si="0"/>
        <v>1.228</v>
      </c>
      <c r="D5" s="22">
        <f t="shared" si="1"/>
        <v>0</v>
      </c>
      <c r="E5" s="21">
        <f t="shared" si="3"/>
        <v>1.228</v>
      </c>
      <c r="I5" s="24" t="s">
        <v>10</v>
      </c>
      <c r="J5" s="24"/>
      <c r="K5" s="24"/>
      <c r="L5" s="24"/>
      <c r="M5" s="16">
        <v>1228000</v>
      </c>
    </row>
    <row r="6" spans="1:18" customFormat="1" ht="60" x14ac:dyDescent="0.25">
      <c r="A6" s="3" t="s">
        <v>21</v>
      </c>
      <c r="B6" s="22">
        <f t="shared" si="2"/>
        <v>209.646897</v>
      </c>
      <c r="C6" s="22">
        <f t="shared" si="0"/>
        <v>4.3440000000000003</v>
      </c>
      <c r="D6" s="22">
        <f t="shared" si="1"/>
        <v>0</v>
      </c>
      <c r="E6" s="21">
        <f t="shared" si="3"/>
        <v>4.3440000000000003</v>
      </c>
      <c r="I6" s="24" t="s">
        <v>15</v>
      </c>
      <c r="J6" s="24"/>
      <c r="K6" s="24"/>
      <c r="L6" s="24"/>
      <c r="M6" s="16">
        <v>4344000</v>
      </c>
    </row>
    <row r="7" spans="1:18" customFormat="1" ht="60" x14ac:dyDescent="0.25">
      <c r="A7" s="3" t="s">
        <v>20</v>
      </c>
      <c r="B7" s="22">
        <f t="shared" si="2"/>
        <v>204.370293</v>
      </c>
      <c r="C7" s="22">
        <f t="shared" si="0"/>
        <v>0</v>
      </c>
      <c r="D7" s="22">
        <f t="shared" si="1"/>
        <v>9.6206040000000002</v>
      </c>
      <c r="E7" s="21">
        <f t="shared" si="3"/>
        <v>-9.6206040000000002</v>
      </c>
      <c r="I7" s="24" t="s">
        <v>16</v>
      </c>
      <c r="J7" s="24"/>
      <c r="K7" s="24"/>
      <c r="L7" s="24"/>
      <c r="M7" s="16">
        <v>-9620604</v>
      </c>
    </row>
    <row r="8" spans="1:18" customFormat="1" ht="45" customHeight="1" x14ac:dyDescent="0.25">
      <c r="A8" s="3" t="s">
        <v>11</v>
      </c>
      <c r="B8" s="22">
        <f t="shared" si="2"/>
        <v>204.370293</v>
      </c>
      <c r="C8" s="22">
        <f t="shared" si="0"/>
        <v>0.58399999999999996</v>
      </c>
      <c r="D8" s="22">
        <f t="shared" si="1"/>
        <v>0</v>
      </c>
      <c r="E8" s="21">
        <f t="shared" si="3"/>
        <v>0.58399999999999996</v>
      </c>
      <c r="I8" s="24" t="s">
        <v>17</v>
      </c>
      <c r="J8" s="24"/>
      <c r="K8" s="24"/>
      <c r="L8" s="24"/>
      <c r="M8" s="16">
        <v>584000</v>
      </c>
    </row>
    <row r="9" spans="1:18" ht="30" customHeight="1" x14ac:dyDescent="0.25">
      <c r="A9" s="3" t="s">
        <v>12</v>
      </c>
      <c r="B9" s="22">
        <f t="shared" si="2"/>
        <v>204.95429300000001</v>
      </c>
      <c r="C9" s="22">
        <f t="shared" si="0"/>
        <v>1.6539999999999999</v>
      </c>
      <c r="D9" s="22">
        <f t="shared" si="1"/>
        <v>0</v>
      </c>
      <c r="E9" s="21">
        <f t="shared" si="3"/>
        <v>1.6539999999999999</v>
      </c>
      <c r="I9" s="24" t="s">
        <v>18</v>
      </c>
      <c r="J9" s="24"/>
      <c r="K9" s="24"/>
      <c r="L9" s="24"/>
      <c r="M9" s="16">
        <v>1654000</v>
      </c>
    </row>
    <row r="10" spans="1:18" ht="30" x14ac:dyDescent="0.25">
      <c r="A10" s="3" t="s">
        <v>13</v>
      </c>
      <c r="B10" s="22">
        <f t="shared" si="2"/>
        <v>206.608293</v>
      </c>
      <c r="C10" s="22">
        <f t="shared" si="0"/>
        <v>0.876</v>
      </c>
      <c r="D10" s="22">
        <f t="shared" si="1"/>
        <v>0</v>
      </c>
      <c r="E10" s="21">
        <f t="shared" si="3"/>
        <v>0.876</v>
      </c>
      <c r="I10" s="24" t="s">
        <v>19</v>
      </c>
      <c r="J10" s="24"/>
      <c r="K10" s="24"/>
      <c r="L10" s="24"/>
      <c r="M10" s="16">
        <v>876000</v>
      </c>
    </row>
    <row r="11" spans="1:18" customFormat="1" ht="15" customHeight="1" x14ac:dyDescent="0.25">
      <c r="A11" s="1" t="s">
        <v>5</v>
      </c>
      <c r="B11" s="22">
        <f t="shared" si="2"/>
        <v>203.71558899999999</v>
      </c>
      <c r="C11" s="22">
        <f t="shared" si="0"/>
        <v>0</v>
      </c>
      <c r="D11" s="22">
        <f t="shared" si="1"/>
        <v>3.7687040000000001</v>
      </c>
      <c r="E11" s="21">
        <f t="shared" si="3"/>
        <v>-3.7687040000000001</v>
      </c>
      <c r="I11" s="24" t="s">
        <v>5</v>
      </c>
      <c r="J11" s="24"/>
      <c r="K11" s="24"/>
      <c r="L11" s="24"/>
      <c r="M11" s="16">
        <v>-3768704</v>
      </c>
    </row>
    <row r="12" spans="1:18" customFormat="1" ht="15" customHeight="1" thickBot="1" x14ac:dyDescent="0.3">
      <c r="A12" t="s">
        <v>22</v>
      </c>
      <c r="B12" s="22">
        <f>IF(E11&gt;=0,B11+E11,B11)</f>
        <v>203.71558899999999</v>
      </c>
      <c r="C12" s="22">
        <v>0</v>
      </c>
      <c r="D12" s="23">
        <v>0</v>
      </c>
      <c r="E12" s="23">
        <f>B12</f>
        <v>203.71558899999999</v>
      </c>
      <c r="I12" s="17" t="s">
        <v>4</v>
      </c>
      <c r="J12" s="18"/>
      <c r="K12" s="18"/>
      <c r="L12" s="19"/>
      <c r="M12" s="20">
        <v>203715589</v>
      </c>
    </row>
    <row r="13" spans="1:18" customFormat="1" x14ac:dyDescent="0.25">
      <c r="B13" s="2"/>
    </row>
    <row r="14" spans="1:18" customFormat="1" x14ac:dyDescent="0.25">
      <c r="D14" s="2"/>
    </row>
    <row r="15" spans="1:18" customFormat="1" x14ac:dyDescent="0.25"/>
    <row r="16" spans="1:18" customFormat="1" x14ac:dyDescent="0.25"/>
    <row r="17" spans="1:18" customFormat="1" x14ac:dyDescent="0.25">
      <c r="D17" s="2"/>
    </row>
    <row r="18" spans="1:18" customFormat="1" x14ac:dyDescent="0.25"/>
    <row r="19" spans="1:18" x14ac:dyDescent="0.25"/>
    <row r="20" spans="1:18" x14ac:dyDescent="0.25"/>
    <row r="21" spans="1:18" x14ac:dyDescent="0.25"/>
    <row r="22" spans="1:18" x14ac:dyDescent="0.25"/>
  </sheetData>
  <mergeCells count="8">
    <mergeCell ref="I11:L11"/>
    <mergeCell ref="I4:L4"/>
    <mergeCell ref="I5:L5"/>
    <mergeCell ref="I6:L6"/>
    <mergeCell ref="I7:L7"/>
    <mergeCell ref="I8:L8"/>
    <mergeCell ref="I9:L9"/>
    <mergeCell ref="I10:L10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2017-05-01T14:41:48Z</dcterms:modified>
</cp:coreProperties>
</file>