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2980" windowHeight="8730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42807.8800231482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45621"/>
  <oleSize ref="A1"/>
</workbook>
</file>

<file path=xl/comments1.xml><?xml version="1.0" encoding="utf-8"?>
<comments xmlns="http://schemas.openxmlformats.org/spreadsheetml/2006/main">
  <authors>
    <author>Mehta, Vishva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Mehta, Vishva:</t>
        </r>
        <r>
          <rPr>
            <sz val="9"/>
            <color indexed="81"/>
            <rFont val="Tahoma"/>
            <family val="2"/>
          </rPr>
          <t xml:space="preserve">
If value is negative, subtract. If positive, add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Mehta, Vishva:</t>
        </r>
        <r>
          <rPr>
            <sz val="9"/>
            <color indexed="81"/>
            <rFont val="Tahoma"/>
            <family val="2"/>
          </rPr>
          <t xml:space="preserve">
If value is negative, subtract. If positive, add</t>
        </r>
      </text>
    </comment>
  </commentList>
</comments>
</file>

<file path=xl/sharedStrings.xml><?xml version="1.0" encoding="utf-8"?>
<sst xmlns="http://schemas.openxmlformats.org/spreadsheetml/2006/main" count="42" uniqueCount="26">
  <si>
    <t xml:space="preserve"> </t>
  </si>
  <si>
    <t>Base</t>
  </si>
  <si>
    <t>Middle</t>
  </si>
  <si>
    <t>Labels</t>
  </si>
  <si>
    <t>FY2017F</t>
  </si>
  <si>
    <t>FX Impact</t>
  </si>
  <si>
    <t>New Products</t>
  </si>
  <si>
    <t>Other Revenue Initiatives</t>
  </si>
  <si>
    <t>EAME Price Increase</t>
  </si>
  <si>
    <t>Cost Downs</t>
  </si>
  <si>
    <t>SG&amp;A and Other</t>
  </si>
  <si>
    <t>FY2016</t>
  </si>
  <si>
    <t>Column1</t>
  </si>
  <si>
    <t>EBITDA</t>
  </si>
  <si>
    <t>Act</t>
  </si>
  <si>
    <t>@FX17</t>
  </si>
  <si>
    <t>50% of rev dec imp</t>
  </si>
  <si>
    <t>16 Act vs 16 @ FX17</t>
  </si>
  <si>
    <t>Net Impact</t>
  </si>
  <si>
    <t>Other Revenue Initiatives, net of decline in market</t>
  </si>
  <si>
    <t>50% of rev decl impact</t>
  </si>
  <si>
    <t>EAME Price Increases</t>
  </si>
  <si>
    <t>FY2017 F</t>
  </si>
  <si>
    <t>Color Monochrome</t>
  </si>
  <si>
    <t>Monochrome
and Color Decline</t>
  </si>
  <si>
    <t>2017F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</si>
</sst>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32">
    <xf numFmtId="0" fontId="0" fillId="0" borderId="0" xfId="0"/>
    <xf numFmtId="0" fontId="0" fillId="0" borderId="0" xfId="0" applyBorder="1"/>
    <xf numFmtId="44" fontId="0" fillId="0" borderId="0" xfId="0" applyNumberFormat="1" applyBorder="1"/>
    <xf numFmtId="44" fontId="0" fillId="2" borderId="0" xfId="0" applyNumberFormat="1" applyFill="1" applyBorder="1"/>
    <xf numFmtId="44" fontId="0" fillId="0" borderId="0" xfId="0" applyNumberFormat="1"/>
    <xf numFmtId="0" fontId="5" fillId="0" borderId="1" xfId="2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5" fillId="0" borderId="1" xfId="2" applyFont="1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2" quotePrefix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4" fillId="0" borderId="0" xfId="1" applyNumberFormat="1" applyFont="1" applyAlignment="1">
      <alignment vertical="top"/>
    </xf>
    <xf numFmtId="0" fontId="0" fillId="0" borderId="0" xfId="0" quotePrefix="1" applyAlignment="1">
      <alignment vertical="top"/>
    </xf>
    <xf numFmtId="0" fontId="4" fillId="0" borderId="0" xfId="2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 wrapText="1"/>
    </xf>
    <xf numFmtId="3" fontId="4" fillId="0" borderId="0" xfId="1" applyNumberFormat="1" applyFont="1" applyFill="1" applyBorder="1" applyAlignment="1">
      <alignment vertical="top"/>
    </xf>
    <xf numFmtId="0" fontId="0" fillId="0" borderId="0" xfId="0" applyAlignment="1">
      <alignment vertical="top" wrapText="1"/>
    </xf>
    <xf numFmtId="3" fontId="4" fillId="0" borderId="0" xfId="1" applyNumberFormat="1" applyFont="1" applyFill="1" applyAlignment="1" applyProtection="1">
      <alignment vertical="top" wrapText="1"/>
      <protection locked="0"/>
    </xf>
    <xf numFmtId="0" fontId="4" fillId="0" borderId="2" xfId="2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3" fontId="4" fillId="0" borderId="2" xfId="1" applyNumberFormat="1" applyFont="1" applyBorder="1" applyAlignment="1">
      <alignment vertical="top"/>
    </xf>
    <xf numFmtId="42" fontId="0" fillId="0" borderId="0" xfId="0" applyNumberFormat="1" applyAlignment="1">
      <alignment vertical="top"/>
    </xf>
    <xf numFmtId="0" fontId="4" fillId="0" borderId="0" xfId="2" applyFont="1" applyFill="1" applyAlignment="1" applyProtection="1">
      <alignment horizontal="left" vertical="top" wrapText="1"/>
      <protection locked="0"/>
    </xf>
    <xf numFmtId="0" fontId="0" fillId="0" borderId="0" xfId="0" applyBorder="1" applyAlignment="1">
      <alignment wrapText="1"/>
    </xf>
    <xf numFmtId="0" fontId="4" fillId="0" borderId="0" xfId="2" applyFont="1" applyFill="1" applyAlignment="1" applyProtection="1">
      <alignment horizontal="left" vertical="top" wrapText="1"/>
      <protection locked="0"/>
    </xf>
    <xf numFmtId="7" fontId="0" fillId="2" borderId="0" xfId="0" applyNumberFormat="1" applyFill="1" applyBorder="1"/>
    <xf numFmtId="7" fontId="0" fillId="0" borderId="0" xfId="0" applyNumberFormat="1" applyBorder="1"/>
    <xf numFmtId="7" fontId="0" fillId="0" borderId="0" xfId="0" applyNumberFormat="1"/>
  </cellXfs>
  <cellStyles count="3">
    <cellStyle name="Comma" xfId="1" builtinId="3"/>
    <cellStyle name="Normal" xfId="0" builtinId="0"/>
    <cellStyle name="Normal 2" xfId="2"/>
  </cellStyles>
  <dxfs count="5"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0" totalsRowShown="0" tableBorderDxfId="4">
  <tableColumns count="5">
    <tableColumn id="1" name=" "/>
    <tableColumn id="2" name="Base" dataDxfId="3"/>
    <tableColumn id="5" name="Column1" dataDxfId="2"/>
    <tableColumn id="3" name="Middle" dataDxfId="1">
      <calculatedColumnFormula>(B8-B1)/4</calculatedColumnFormula>
    </tableColumn>
    <tableColumn id="4" name="Labels" dataDxfId="0">
      <calculatedColumnFormula>+Table1[[#This Row],[Base]]+Table1[[#This Row],[Middle]]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D22" sqref="D22"/>
    </sheetView>
  </sheetViews>
  <sheetFormatPr defaultRowHeight="15" x14ac:dyDescent="0.25"/>
  <cols>
    <col min="1" max="1" width="14.7109375" customWidth="1"/>
    <col min="2" max="5" width="9.28515625" customWidth="1"/>
    <col min="13" max="13" width="10.140625" bestFit="1" customWidth="1"/>
  </cols>
  <sheetData>
    <row r="1" spans="1:20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I1" s="5" t="s">
        <v>13</v>
      </c>
      <c r="J1" s="6"/>
      <c r="K1" s="6"/>
      <c r="L1" s="7"/>
      <c r="M1" s="8"/>
      <c r="N1" s="9"/>
      <c r="O1" s="9"/>
      <c r="P1" s="9"/>
      <c r="Q1" s="9"/>
      <c r="R1" s="9"/>
      <c r="S1" s="9"/>
      <c r="T1" s="9"/>
    </row>
    <row r="2" spans="1:20" customFormat="1" x14ac:dyDescent="0.25">
      <c r="A2" s="1">
        <v>2016</v>
      </c>
      <c r="B2" s="29">
        <f>M2/1000000</f>
        <v>15.552</v>
      </c>
      <c r="C2" s="29">
        <v>0</v>
      </c>
      <c r="D2" s="30"/>
      <c r="E2" s="29">
        <f>B2</f>
        <v>15.552</v>
      </c>
      <c r="I2" s="10" t="s">
        <v>11</v>
      </c>
      <c r="J2" s="11"/>
      <c r="K2" s="11"/>
      <c r="L2" s="12"/>
      <c r="M2" s="13">
        <v>15552000</v>
      </c>
      <c r="N2" s="9"/>
      <c r="O2" s="9"/>
      <c r="P2" s="9"/>
      <c r="Q2" s="9"/>
      <c r="R2" s="9"/>
      <c r="S2" s="9" t="s">
        <v>14</v>
      </c>
      <c r="T2" s="14" t="s">
        <v>15</v>
      </c>
    </row>
    <row r="3" spans="1:20" customFormat="1" ht="45" x14ac:dyDescent="0.25">
      <c r="A3" s="1" t="s">
        <v>5</v>
      </c>
      <c r="B3" s="30">
        <f>E2+E3</f>
        <v>12.394888</v>
      </c>
      <c r="C3" s="30">
        <f t="shared" ref="C3" si="0">IF(E3&gt;0,E3,0)</f>
        <v>0</v>
      </c>
      <c r="D3" s="30">
        <f t="shared" ref="D3:D4" si="1">IF(E3&lt;0,-E3,0)</f>
        <v>3.1571120000000001</v>
      </c>
      <c r="E3" s="29">
        <f>M3/1000000</f>
        <v>-3.1571120000000001</v>
      </c>
      <c r="I3" s="15" t="s">
        <v>5</v>
      </c>
      <c r="J3" s="16"/>
      <c r="K3" s="16"/>
      <c r="L3" s="17"/>
      <c r="M3" s="18">
        <f>T3-S3-586401</f>
        <v>-3157112</v>
      </c>
      <c r="N3" s="9"/>
      <c r="O3" s="19" t="s">
        <v>16</v>
      </c>
      <c r="P3" s="9" t="s">
        <v>17</v>
      </c>
      <c r="Q3" s="9"/>
      <c r="R3" s="9"/>
      <c r="S3" s="9">
        <v>14864574</v>
      </c>
      <c r="T3" s="9">
        <v>12293863</v>
      </c>
    </row>
    <row r="4" spans="1:20" customFormat="1" x14ac:dyDescent="0.25">
      <c r="A4" s="1" t="s">
        <v>6</v>
      </c>
      <c r="B4" s="30">
        <f t="shared" ref="B4:B9" si="2">IF(E4&gt;=0,IF(E3&gt;=0,B3+E3,B3),IF(E3&gt;=0,B3+E3+E4,B3+E4))</f>
        <v>12.394888</v>
      </c>
      <c r="C4" s="30">
        <f t="shared" ref="C4" si="3">IF(E4&gt;0,E4,0)</f>
        <v>2.8704450000000001</v>
      </c>
      <c r="D4" s="30">
        <f t="shared" si="1"/>
        <v>0</v>
      </c>
      <c r="E4" s="29">
        <f t="shared" ref="E4" si="4">M4/1000000</f>
        <v>2.8704450000000001</v>
      </c>
      <c r="I4" s="28" t="s">
        <v>6</v>
      </c>
      <c r="J4" s="28"/>
      <c r="K4" s="28"/>
      <c r="L4" s="28"/>
      <c r="M4" s="20">
        <v>2870445</v>
      </c>
      <c r="N4" s="9"/>
      <c r="O4" s="9"/>
      <c r="P4" s="9" t="s">
        <v>18</v>
      </c>
      <c r="Q4" s="9"/>
      <c r="R4" s="9"/>
      <c r="S4" s="9"/>
      <c r="T4" s="9"/>
    </row>
    <row r="5" spans="1:20" customFormat="1" ht="45" x14ac:dyDescent="0.25">
      <c r="A5" s="1" t="s">
        <v>7</v>
      </c>
      <c r="B5" s="30">
        <f t="shared" si="2"/>
        <v>15.265333</v>
      </c>
      <c r="C5" s="30">
        <f t="shared" ref="C5" si="5">IF(E5&gt;0,E5,0)</f>
        <v>3.04</v>
      </c>
      <c r="D5" s="30">
        <f t="shared" ref="D5" si="6">IF(E5&lt;0,-E5,0)</f>
        <v>0</v>
      </c>
      <c r="E5" s="29">
        <v>3.04</v>
      </c>
      <c r="I5" s="28" t="s">
        <v>19</v>
      </c>
      <c r="J5" s="28"/>
      <c r="K5" s="28"/>
      <c r="L5" s="28"/>
      <c r="M5" s="20">
        <f>247000-586401</f>
        <v>-339401</v>
      </c>
      <c r="N5" s="9"/>
      <c r="O5" s="19" t="s">
        <v>20</v>
      </c>
      <c r="P5" s="9"/>
      <c r="Q5" s="9"/>
      <c r="R5" s="9"/>
      <c r="S5" s="9"/>
      <c r="T5" s="9"/>
    </row>
    <row r="6" spans="1:20" customFormat="1" ht="45" x14ac:dyDescent="0.25">
      <c r="A6" s="27" t="s">
        <v>24</v>
      </c>
      <c r="B6" s="30">
        <f t="shared" si="2"/>
        <v>14.925932000000001</v>
      </c>
      <c r="C6" s="30">
        <f t="shared" ref="C6:C9" si="7">IF(E6&gt;0,E6,0)</f>
        <v>0</v>
      </c>
      <c r="D6" s="30">
        <f t="shared" ref="D6:D9" si="8">IF(E6&lt;0,-E6,0)</f>
        <v>3.3794010000000001</v>
      </c>
      <c r="E6" s="29">
        <f>M5/1000000-E5</f>
        <v>-3.3794010000000001</v>
      </c>
      <c r="I6" s="28" t="s">
        <v>23</v>
      </c>
      <c r="J6" s="28"/>
      <c r="K6" s="28"/>
      <c r="L6" s="28"/>
      <c r="N6" s="9"/>
      <c r="O6" s="9"/>
      <c r="P6" s="9"/>
      <c r="Q6" s="9"/>
      <c r="R6" s="9"/>
      <c r="S6" s="9"/>
      <c r="T6" s="9"/>
    </row>
    <row r="7" spans="1:20" customFormat="1" ht="15" customHeight="1" x14ac:dyDescent="0.25">
      <c r="A7" s="1" t="s">
        <v>8</v>
      </c>
      <c r="B7" s="30">
        <f t="shared" si="2"/>
        <v>14.925932000000001</v>
      </c>
      <c r="C7" s="30">
        <f t="shared" si="7"/>
        <v>0.57208800000000004</v>
      </c>
      <c r="D7" s="30">
        <f t="shared" si="8"/>
        <v>0</v>
      </c>
      <c r="E7" s="29">
        <f>M7/1000000</f>
        <v>0.57208800000000004</v>
      </c>
      <c r="I7" s="28" t="s">
        <v>21</v>
      </c>
      <c r="J7" s="28"/>
      <c r="K7" s="28"/>
      <c r="L7" s="28"/>
      <c r="M7" s="20">
        <v>572088</v>
      </c>
      <c r="N7" s="9"/>
      <c r="O7" s="9"/>
      <c r="P7" s="9"/>
      <c r="Q7" s="9"/>
      <c r="R7" s="9"/>
      <c r="S7" s="9"/>
      <c r="T7" s="9"/>
    </row>
    <row r="8" spans="1:20" customFormat="1" ht="25.5" x14ac:dyDescent="0.25">
      <c r="A8" s="1" t="s">
        <v>9</v>
      </c>
      <c r="B8" s="30">
        <f t="shared" si="2"/>
        <v>15.498020000000002</v>
      </c>
      <c r="C8" s="30">
        <f t="shared" si="7"/>
        <v>2.0599799999999999</v>
      </c>
      <c r="D8" s="30">
        <f t="shared" si="8"/>
        <v>0</v>
      </c>
      <c r="E8" s="29">
        <f>M8/1000000</f>
        <v>2.0599799999999999</v>
      </c>
      <c r="I8" s="26" t="s">
        <v>9</v>
      </c>
      <c r="J8" s="26"/>
      <c r="K8" s="26"/>
      <c r="L8" s="26"/>
      <c r="M8" s="20">
        <v>2059980</v>
      </c>
      <c r="N8" s="9"/>
      <c r="O8" s="9"/>
      <c r="P8" s="9"/>
      <c r="Q8" s="9"/>
      <c r="R8" s="9"/>
      <c r="S8" s="9"/>
      <c r="T8" s="9"/>
    </row>
    <row r="9" spans="1:20" ht="15" customHeight="1" x14ac:dyDescent="0.25">
      <c r="A9" s="1" t="s">
        <v>10</v>
      </c>
      <c r="B9" s="30">
        <f t="shared" si="2"/>
        <v>16.024000000000004</v>
      </c>
      <c r="C9" s="30">
        <f t="shared" si="7"/>
        <v>0</v>
      </c>
      <c r="D9" s="30">
        <f t="shared" si="8"/>
        <v>1.534</v>
      </c>
      <c r="E9" s="29">
        <f>M9/1000000</f>
        <v>-1.534</v>
      </c>
      <c r="I9" s="26" t="s">
        <v>10</v>
      </c>
      <c r="J9" s="26"/>
      <c r="K9" s="26"/>
      <c r="L9" s="26"/>
      <c r="M9" s="20">
        <v>-1534000</v>
      </c>
      <c r="N9" s="9"/>
      <c r="O9" s="25">
        <f>M10-SUM(M2:M9)</f>
        <v>0</v>
      </c>
      <c r="P9" s="9"/>
      <c r="Q9" s="9"/>
      <c r="R9" s="9"/>
      <c r="S9" s="9"/>
      <c r="T9" s="9"/>
    </row>
    <row r="10" spans="1:20" ht="15.75" thickBot="1" x14ac:dyDescent="0.3">
      <c r="A10" t="s">
        <v>25</v>
      </c>
      <c r="B10" s="30">
        <f>B9</f>
        <v>16.024000000000004</v>
      </c>
      <c r="C10" s="30">
        <v>0</v>
      </c>
      <c r="D10" s="31">
        <v>0</v>
      </c>
      <c r="E10" s="31">
        <f>B10</f>
        <v>16.024000000000004</v>
      </c>
      <c r="I10" s="21" t="s">
        <v>22</v>
      </c>
      <c r="J10" s="22"/>
      <c r="K10" s="22"/>
      <c r="L10" s="23"/>
      <c r="M10" s="24">
        <v>16024000</v>
      </c>
    </row>
    <row r="11" spans="1:20" customFormat="1" x14ac:dyDescent="0.25"/>
    <row r="12" spans="1:20" customFormat="1" x14ac:dyDescent="0.25">
      <c r="D12" s="4"/>
    </row>
    <row r="13" spans="1:20" customFormat="1" x14ac:dyDescent="0.25"/>
    <row r="14" spans="1:20" customFormat="1" x14ac:dyDescent="0.25"/>
    <row r="15" spans="1:20" customFormat="1" x14ac:dyDescent="0.25">
      <c r="D15" s="4"/>
    </row>
    <row r="16" spans="1:20" customFormat="1" x14ac:dyDescent="0.25"/>
    <row r="17" spans="1:18" customFormat="1" x14ac:dyDescent="0.25"/>
    <row r="18" spans="1:18" customFormat="1" x14ac:dyDescent="0.25">
      <c r="I18" s="1" t="s">
        <v>0</v>
      </c>
      <c r="J18" s="1" t="s">
        <v>1</v>
      </c>
      <c r="K18" s="1" t="s">
        <v>12</v>
      </c>
      <c r="L18" s="1" t="s">
        <v>2</v>
      </c>
      <c r="M18" s="1" t="s">
        <v>3</v>
      </c>
    </row>
    <row r="19" spans="1:18" x14ac:dyDescent="0.25">
      <c r="I19" s="1" t="s">
        <v>11</v>
      </c>
      <c r="J19" s="3">
        <v>15.552</v>
      </c>
      <c r="K19" s="3">
        <v>0</v>
      </c>
      <c r="L19" s="1"/>
      <c r="M19" s="3">
        <v>15.552</v>
      </c>
    </row>
    <row r="20" spans="1:18" x14ac:dyDescent="0.25">
      <c r="I20" s="1" t="s">
        <v>5</v>
      </c>
      <c r="J20" s="2">
        <v>12.394888</v>
      </c>
      <c r="K20" s="2">
        <v>0</v>
      </c>
      <c r="L20" s="2">
        <v>3.1571120000000001</v>
      </c>
      <c r="M20" s="3">
        <v>-3.1571120000000001</v>
      </c>
    </row>
    <row r="21" spans="1:18" x14ac:dyDescent="0.25">
      <c r="I21" s="1" t="s">
        <v>6</v>
      </c>
      <c r="J21" s="2">
        <v>12.394888</v>
      </c>
      <c r="K21" s="2">
        <v>2.8704450000000001</v>
      </c>
      <c r="L21" s="2">
        <v>0</v>
      </c>
      <c r="M21" s="3">
        <v>2.8704450000000001</v>
      </c>
    </row>
    <row r="22" spans="1:18" x14ac:dyDescent="0.25">
      <c r="I22" s="1" t="s">
        <v>7</v>
      </c>
      <c r="J22" s="2">
        <v>14.925932</v>
      </c>
      <c r="K22" s="2">
        <v>0</v>
      </c>
      <c r="L22" s="2">
        <v>0.33940100000000001</v>
      </c>
      <c r="M22" s="3">
        <v>-0.33940100000000001</v>
      </c>
    </row>
    <row r="23" spans="1:18" x14ac:dyDescent="0.25">
      <c r="I23" s="1" t="s">
        <v>8</v>
      </c>
      <c r="J23" s="2">
        <v>14.925932</v>
      </c>
      <c r="K23" s="2">
        <v>0.57208800000000004</v>
      </c>
      <c r="L23" s="2">
        <v>0</v>
      </c>
      <c r="M23" s="3">
        <v>0.57208800000000004</v>
      </c>
    </row>
    <row r="24" spans="1:18" x14ac:dyDescent="0.25">
      <c r="I24" s="1" t="s">
        <v>9</v>
      </c>
      <c r="J24" s="2">
        <v>15.49802</v>
      </c>
      <c r="K24" s="2">
        <v>2.0599799999999999</v>
      </c>
      <c r="L24" s="2">
        <v>0</v>
      </c>
      <c r="M24" s="3">
        <v>2.0599799999999999</v>
      </c>
    </row>
    <row r="25" spans="1:18" x14ac:dyDescent="0.25">
      <c r="I25" s="1" t="s">
        <v>10</v>
      </c>
      <c r="J25" s="2">
        <v>16.024000000000001</v>
      </c>
      <c r="K25" s="2">
        <v>0</v>
      </c>
      <c r="L25" s="2">
        <v>1.534</v>
      </c>
      <c r="M25" s="3">
        <v>-1.534</v>
      </c>
    </row>
    <row r="26" spans="1:18" x14ac:dyDescent="0.25">
      <c r="I26" t="s">
        <v>4</v>
      </c>
      <c r="J26" s="2">
        <v>16.024000000000001</v>
      </c>
      <c r="K26" s="2">
        <v>0</v>
      </c>
      <c r="L26" s="4">
        <v>0</v>
      </c>
      <c r="M26" s="4">
        <v>16.024000000000001</v>
      </c>
    </row>
  </sheetData>
  <mergeCells count="4">
    <mergeCell ref="I4:L4"/>
    <mergeCell ref="I5:L5"/>
    <mergeCell ref="I7:L7"/>
    <mergeCell ref="I6:L6"/>
  </mergeCell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Mehta, Vishva</dc:creator>
  <cp:lastModifiedBy>Glicken, Michael</cp:lastModifiedBy>
  <dcterms:created xsi:type="dcterms:W3CDTF">2015-09-04T17:31:15Z</dcterms:created>
  <dcterms:modified xsi:type="dcterms:W3CDTF">2017-04-25T19:02:13Z</dcterms:modified>
</cp:coreProperties>
</file>