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1" sheetId="1" r:id="rId1"/>
  </sheets>
  <definedNames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42784.6882986111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45621"/>
  <oleSize ref="A1"/>
</workbook>
</file>

<file path=xl/sharedStrings.xml><?xml version="1.0" encoding="utf-8"?>
<sst xmlns="http://schemas.openxmlformats.org/spreadsheetml/2006/main" count="17" uniqueCount="16">
  <si>
    <t xml:space="preserve"> </t>
  </si>
  <si>
    <t>2020F</t>
  </si>
  <si>
    <t>Color</t>
  </si>
  <si>
    <t>Printer - Color2</t>
  </si>
  <si>
    <t>Printer - Mono2</t>
  </si>
  <si>
    <t>From Page 60-61 of LEK Study</t>
  </si>
  <si>
    <t>NA</t>
  </si>
  <si>
    <t>EUR</t>
  </si>
  <si>
    <t>Mono</t>
  </si>
  <si>
    <t>Total Color Aftermarket Share</t>
  </si>
  <si>
    <t>Total Mono Aftermarket Share</t>
  </si>
  <si>
    <t xml:space="preserve">Total Color Aftermarket </t>
  </si>
  <si>
    <t>Total Mono Aftermarket</t>
  </si>
  <si>
    <t>Combined</t>
  </si>
  <si>
    <t>NA &amp; EUR Printer - Color</t>
  </si>
  <si>
    <t>NA &amp; EUR Printer - Mono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</si>
</sst>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_);_(* \(#,##0.0\);_(* &quot;-&quot;??_);_(@_)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12"/>
      </left>
      <right/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Border="1"/>
    <xf numFmtId="164" fontId="0" fillId="0" borderId="0" xfId="1" applyNumberFormat="1" applyFont="1" applyBorder="1"/>
    <xf numFmtId="164" fontId="0" fillId="0" borderId="0" xfId="1" applyNumberFormat="1" applyFont="1"/>
    <xf numFmtId="165" fontId="0" fillId="0" borderId="0" xfId="2" applyNumberFormat="1" applyFont="1"/>
    <xf numFmtId="0" fontId="0" fillId="0" borderId="1" xfId="0" applyBorder="1"/>
    <xf numFmtId="0" fontId="0" fillId="0" borderId="2" xfId="0" applyBorder="1"/>
    <xf numFmtId="165" fontId="0" fillId="0" borderId="3" xfId="2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4">
    <dxf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_);_(* \(#,##0.0\);_(* &quot;-&quot;??_);_(@_)"/>
    </dxf>
    <dxf>
      <numFmt numFmtId="164" formatCode="_(* #,##0.0_);_(* \(#,##0.0\);_(* &quot;-&quot;??_);_(@_)"/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4" totalsRowShown="0" tableBorderDxfId="3">
  <tableColumns count="5">
    <tableColumn id="1" name=" "/>
    <tableColumn id="2" name="NA &amp; EUR Printer - Color" dataDxfId="2" dataCellStyle="Comma"/>
    <tableColumn id="4" name="NA &amp; EUR Printer - Mono" dataDxfId="1" dataCellStyle="Comma"/>
    <tableColumn id="3" name="Printer - Color2" dataDxfId="0"/>
    <tableColumn id="5" name="Printer - Mono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tabSelected="1" workbookViewId="0">
      <selection activeCell="C2" sqref="C2"/>
    </sheetView>
  </sheetViews>
  <sheetFormatPr defaultRowHeight="15" x14ac:dyDescent="0.25"/>
  <cols>
    <col min="1" max="1" width="11" customWidth="1"/>
    <col min="2" max="2" width="8.85546875" style="3"/>
    <col min="3" max="3" width="9.140625" style="3"/>
    <col min="4" max="4" width="9.42578125" customWidth="1"/>
  </cols>
  <sheetData>
    <row r="1" spans="1:18" x14ac:dyDescent="0.25">
      <c r="A1" s="1" t="s">
        <v>0</v>
      </c>
      <c r="B1" s="5" t="s">
        <v>14</v>
      </c>
      <c r="C1" s="6" t="s">
        <v>15</v>
      </c>
      <c r="D1" s="5" t="s">
        <v>3</v>
      </c>
      <c r="E1" s="6" t="s">
        <v>4</v>
      </c>
      <c r="K1" t="s">
        <v>5</v>
      </c>
    </row>
    <row r="2" spans="1:18" x14ac:dyDescent="0.25">
      <c r="A2" s="1">
        <v>2010</v>
      </c>
      <c r="B2" s="2">
        <v>1.4</v>
      </c>
      <c r="C2" s="2"/>
      <c r="D2" s="4">
        <v>4.9999999999999996E-2</v>
      </c>
      <c r="E2" s="1"/>
      <c r="F2" s="4"/>
      <c r="G2" s="4"/>
      <c r="H2" s="4"/>
    </row>
    <row r="3" spans="1:18" x14ac:dyDescent="0.25">
      <c r="A3" s="1">
        <v>2015</v>
      </c>
      <c r="B3" s="2">
        <v>2</v>
      </c>
      <c r="C3" s="2"/>
      <c r="D3" s="4">
        <v>0.08</v>
      </c>
      <c r="F3" s="4"/>
      <c r="G3" s="4"/>
      <c r="H3" s="4"/>
      <c r="L3" t="s">
        <v>2</v>
      </c>
      <c r="M3" t="s">
        <v>8</v>
      </c>
      <c r="N3" t="s">
        <v>9</v>
      </c>
      <c r="O3" t="s">
        <v>10</v>
      </c>
      <c r="Q3" t="s">
        <v>11</v>
      </c>
      <c r="R3" t="s">
        <v>12</v>
      </c>
    </row>
    <row r="4" spans="1:18" x14ac:dyDescent="0.25">
      <c r="A4" s="1" t="s">
        <v>1</v>
      </c>
      <c r="B4" s="2">
        <v>2.6</v>
      </c>
      <c r="C4" s="2"/>
      <c r="D4" s="4">
        <v>0.09</v>
      </c>
      <c r="F4" s="4"/>
      <c r="G4" s="4"/>
      <c r="H4" s="4"/>
      <c r="J4" t="s">
        <v>6</v>
      </c>
      <c r="K4">
        <v>2010</v>
      </c>
      <c r="L4">
        <v>0.7</v>
      </c>
      <c r="M4">
        <v>0.9</v>
      </c>
      <c r="N4" s="4">
        <v>0.04</v>
      </c>
      <c r="O4" s="4">
        <v>0.25</v>
      </c>
      <c r="Q4">
        <f t="shared" ref="Q4:R9" si="0">L4*N4</f>
        <v>2.7999999999999997E-2</v>
      </c>
      <c r="R4">
        <f t="shared" si="0"/>
        <v>0.22500000000000001</v>
      </c>
    </row>
    <row r="5" spans="1:18" x14ac:dyDescent="0.25">
      <c r="A5" s="1"/>
      <c r="B5" s="1"/>
      <c r="C5" s="1"/>
      <c r="D5" s="1"/>
      <c r="K5">
        <f>K4+5</f>
        <v>2015</v>
      </c>
      <c r="L5">
        <v>1</v>
      </c>
      <c r="M5">
        <v>0.7</v>
      </c>
      <c r="N5" s="4">
        <v>0.08</v>
      </c>
      <c r="O5" s="4">
        <v>0.25</v>
      </c>
      <c r="Q5">
        <f t="shared" si="0"/>
        <v>0.08</v>
      </c>
      <c r="R5">
        <f t="shared" si="0"/>
        <v>0.17499999999999999</v>
      </c>
    </row>
    <row r="6" spans="1:18" x14ac:dyDescent="0.25">
      <c r="A6" s="1">
        <v>2010</v>
      </c>
      <c r="C6" s="3">
        <v>1.7</v>
      </c>
      <c r="E6" s="7">
        <v>0.23588235294117646</v>
      </c>
      <c r="K6">
        <f>K5+5</f>
        <v>2020</v>
      </c>
      <c r="L6">
        <v>1.3</v>
      </c>
      <c r="M6">
        <v>0.5</v>
      </c>
      <c r="N6" s="4">
        <v>0.09</v>
      </c>
      <c r="O6" s="4">
        <v>0.25</v>
      </c>
      <c r="Q6">
        <f t="shared" si="0"/>
        <v>0.11699999999999999</v>
      </c>
      <c r="R6">
        <f t="shared" si="0"/>
        <v>0.125</v>
      </c>
    </row>
    <row r="7" spans="1:18" x14ac:dyDescent="0.25">
      <c r="A7" s="1">
        <v>2015</v>
      </c>
      <c r="C7" s="3">
        <v>1.3</v>
      </c>
      <c r="E7" s="7">
        <v>0.23153846153846155</v>
      </c>
      <c r="J7" t="s">
        <v>7</v>
      </c>
      <c r="K7">
        <v>2010</v>
      </c>
      <c r="L7">
        <v>0.7</v>
      </c>
      <c r="M7">
        <v>0.8</v>
      </c>
      <c r="N7" s="4">
        <v>0.06</v>
      </c>
      <c r="O7" s="4">
        <v>0.22</v>
      </c>
      <c r="Q7">
        <f t="shared" si="0"/>
        <v>4.1999999999999996E-2</v>
      </c>
      <c r="R7">
        <f t="shared" si="0"/>
        <v>0.17600000000000002</v>
      </c>
    </row>
    <row r="8" spans="1:18" x14ac:dyDescent="0.25">
      <c r="A8" s="1" t="s">
        <v>1</v>
      </c>
      <c r="C8" s="3">
        <v>1</v>
      </c>
      <c r="E8" s="7">
        <v>0.22999999999999998</v>
      </c>
      <c r="K8">
        <f>K7+5</f>
        <v>2015</v>
      </c>
      <c r="L8">
        <v>1</v>
      </c>
      <c r="M8">
        <v>0.6</v>
      </c>
      <c r="N8" s="4">
        <v>0.08</v>
      </c>
      <c r="O8" s="4">
        <v>0.21</v>
      </c>
      <c r="Q8">
        <f t="shared" si="0"/>
        <v>0.08</v>
      </c>
      <c r="R8">
        <f t="shared" si="0"/>
        <v>0.126</v>
      </c>
    </row>
    <row r="9" spans="1:18" x14ac:dyDescent="0.25">
      <c r="A9" s="1"/>
      <c r="B9" s="2"/>
      <c r="C9" s="2"/>
      <c r="K9">
        <f>K8+5</f>
        <v>2020</v>
      </c>
      <c r="L9">
        <v>1.3</v>
      </c>
      <c r="M9">
        <v>0.5</v>
      </c>
      <c r="N9" s="4">
        <v>0.09</v>
      </c>
      <c r="O9" s="4">
        <v>0.21</v>
      </c>
      <c r="Q9">
        <f t="shared" si="0"/>
        <v>0.11699999999999999</v>
      </c>
      <c r="R9">
        <f t="shared" si="0"/>
        <v>0.105</v>
      </c>
    </row>
    <row r="10" spans="1:18" x14ac:dyDescent="0.25">
      <c r="A10" s="1"/>
      <c r="B10" s="2"/>
      <c r="C10" s="2"/>
      <c r="D10" s="1"/>
      <c r="J10" t="s">
        <v>13</v>
      </c>
      <c r="K10">
        <v>2010</v>
      </c>
      <c r="L10">
        <f>L4+L7</f>
        <v>1.4</v>
      </c>
      <c r="M10">
        <f>M4+M7</f>
        <v>1.7000000000000002</v>
      </c>
      <c r="N10" s="4">
        <f t="shared" ref="N10:O12" si="1">Q10/L10</f>
        <v>4.9999999999999996E-2</v>
      </c>
      <c r="O10" s="4">
        <f t="shared" si="1"/>
        <v>0.23588235294117646</v>
      </c>
      <c r="Q10">
        <f t="shared" ref="Q10:R12" si="2">Q4+Q7</f>
        <v>6.9999999999999993E-2</v>
      </c>
      <c r="R10">
        <f t="shared" si="2"/>
        <v>0.40100000000000002</v>
      </c>
    </row>
    <row r="11" spans="1:18" x14ac:dyDescent="0.25">
      <c r="A11" s="1"/>
      <c r="B11" s="4">
        <f>(B3/B2)^(1/5)-1</f>
        <v>7.3940923785779322E-2</v>
      </c>
      <c r="K11">
        <f>K10+5</f>
        <v>2015</v>
      </c>
      <c r="L11">
        <f t="shared" ref="L11:M12" si="3">L5+L8</f>
        <v>2</v>
      </c>
      <c r="M11">
        <f t="shared" si="3"/>
        <v>1.2999999999999998</v>
      </c>
      <c r="N11" s="4">
        <f t="shared" si="1"/>
        <v>0.08</v>
      </c>
      <c r="O11" s="4">
        <f t="shared" si="1"/>
        <v>0.23153846153846155</v>
      </c>
      <c r="Q11">
        <f t="shared" si="2"/>
        <v>0.16</v>
      </c>
      <c r="R11">
        <f t="shared" si="2"/>
        <v>0.30099999999999999</v>
      </c>
    </row>
    <row r="12" spans="1:18" x14ac:dyDescent="0.25">
      <c r="A12" s="1"/>
      <c r="B12" s="4">
        <f>(B4/B3)^(1/5)-1</f>
        <v>5.387395206178347E-2</v>
      </c>
      <c r="K12">
        <f>K11+5</f>
        <v>2020</v>
      </c>
      <c r="L12">
        <f t="shared" si="3"/>
        <v>2.6</v>
      </c>
      <c r="M12">
        <f t="shared" si="3"/>
        <v>1</v>
      </c>
      <c r="N12" s="4">
        <f t="shared" si="1"/>
        <v>0.09</v>
      </c>
      <c r="O12" s="4">
        <f t="shared" si="1"/>
        <v>0.22999999999999998</v>
      </c>
      <c r="Q12">
        <f t="shared" si="2"/>
        <v>0.23399999999999999</v>
      </c>
      <c r="R12">
        <f t="shared" si="2"/>
        <v>0.22999999999999998</v>
      </c>
    </row>
    <row r="13" spans="1:18" x14ac:dyDescent="0.25">
      <c r="A13" s="1"/>
      <c r="B13" s="4">
        <f>(B4/B2)^(1/10)-1</f>
        <v>6.3860125031012682E-2</v>
      </c>
    </row>
    <row r="14" spans="1:18" x14ac:dyDescent="0.25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Scrobel, Dawn</dc:creator>
  <cp:lastModifiedBy>Vitale, Lauren</cp:lastModifiedBy>
  <dcterms:created xsi:type="dcterms:W3CDTF">2016-02-23T19:55:40Z</dcterms:created>
  <dcterms:modified xsi:type="dcterms:W3CDTF">2017-02-18T16:53:38Z</dcterms:modified>
</cp:coreProperties>
</file>