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bookViews>
    <workbookView xWindow="120" yWindow="120" windowWidth="24240" windowHeight="11820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42912.5986458333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71027" calcMode="autoNoTable" iterate="1" iterateCount="25"/>
  <oleSize ref="A1"/>
</workbook>
</file>

<file path=xl/sharedStrings.xml><?xml version="1.0" encoding="utf-8"?>
<sst xmlns="http://schemas.openxmlformats.org/spreadsheetml/2006/main" count="9" uniqueCount="9">
  <si>
    <t xml:space="preserve"> </t>
  </si>
  <si>
    <t>($ in millions)</t>
  </si>
  <si>
    <t>Exit Multiple</t>
  </si>
  <si>
    <t>%</t>
  </si>
  <si>
    <t>Additional EV</t>
  </si>
  <si>
    <t>Pro Forma Margin</t>
  </si>
  <si>
    <t xml:space="preserve">6.0x </t>
  </si>
  <si>
    <t xml:space="preserve">7.0x </t>
  </si>
  <si>
    <t xml:space="preserve">8.0x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</si>
</sst>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_(* #,##0_);_(* \(#,##0\);_(* &quot;-&quot;??_);_(@_)"/>
    <numFmt numFmtId="165" formatCode="0.0\x_);\(0.0\x\)"/>
    <numFmt numFmtId="166" formatCode="_([$$-409]* #,##0.00_);_([$$-409]* \(#,##0.00\);_([$$-409]* &quot;-&quot;??_);_(@_)"/>
    <numFmt numFmtId="168" formatCode="0.0%"/>
    <numFmt numFmtId="169" formatCode="_([$$-409]* #,##0.0_);_([$$-409]* \(#,##0.0\);_([$$-409]* &quot;-&quot;??_);_(@_)"/>
    <numFmt numFmtId="170" formatCode="_(* #,##0.0_);_(* \(#,##0.0\);_(* &quot;-&quot;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Tahoma"/>
      <family val="2"/>
    </font>
    <font>
      <sz val="10"/>
      <name val="Times New Roman"/>
      <family val="1"/>
    </font>
    <font>
      <sz val="8"/>
      <color theme="0"/>
      <name val="Tahoma"/>
      <family val="2"/>
    </font>
    <font>
      <sz val="10"/>
      <name val="Arial"/>
      <family val="2"/>
    </font>
    <font>
      <sz val="8"/>
      <name val="Tahoma"/>
      <family val="2"/>
    </font>
    <font>
      <b/>
      <sz val="8"/>
      <name val="Tahoma"/>
      <family val="2"/>
    </font>
    <font>
      <sz val="8"/>
      <color rgb="FF008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7325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0" fillId="0" borderId="0" xfId="0" applyBorder="1"/>
    <xf numFmtId="0" fontId="4" fillId="2" borderId="0" xfId="3" applyFont="1" applyFill="1" applyBorder="1" applyAlignment="1">
      <alignment horizontal="centerContinuous"/>
    </xf>
    <xf numFmtId="0" fontId="4" fillId="2" borderId="0" xfId="4" applyFont="1" applyFill="1" applyBorder="1" applyAlignment="1">
      <alignment horizontal="centerContinuous"/>
    </xf>
    <xf numFmtId="0" fontId="6" fillId="0" borderId="0" xfId="4" applyFont="1" applyBorder="1"/>
    <xf numFmtId="10" fontId="0" fillId="0" borderId="0" xfId="0" applyNumberFormat="1" applyBorder="1"/>
    <xf numFmtId="166" fontId="0" fillId="0" borderId="0" xfId="0" applyNumberFormat="1" applyBorder="1"/>
    <xf numFmtId="166" fontId="0" fillId="0" borderId="0" xfId="0" applyNumberFormat="1"/>
    <xf numFmtId="0" fontId="2" fillId="2" borderId="0" xfId="5" applyFont="1" applyFill="1" applyBorder="1" applyAlignment="1">
      <alignment horizontal="centerContinuous"/>
    </xf>
    <xf numFmtId="0" fontId="6" fillId="0" borderId="0" xfId="5" applyFont="1" applyBorder="1"/>
    <xf numFmtId="0" fontId="7" fillId="0" borderId="1" xfId="5" applyFont="1" applyBorder="1" applyAlignment="1">
      <alignment horizontal="centerContinuous"/>
    </xf>
    <xf numFmtId="164" fontId="6" fillId="0" borderId="2" xfId="5" applyNumberFormat="1" applyFont="1" applyBorder="1" applyAlignment="1">
      <alignment horizontal="center"/>
    </xf>
    <xf numFmtId="165" fontId="8" fillId="0" borderId="3" xfId="5" applyNumberFormat="1" applyFont="1" applyFill="1" applyBorder="1" applyAlignment="1">
      <alignment horizontal="right"/>
    </xf>
    <xf numFmtId="165" fontId="8" fillId="0" borderId="4" xfId="5" applyNumberFormat="1" applyFont="1" applyFill="1" applyBorder="1" applyAlignment="1">
      <alignment horizontal="right"/>
    </xf>
    <xf numFmtId="0" fontId="7" fillId="0" borderId="5" xfId="5" applyFont="1" applyBorder="1" applyAlignment="1">
      <alignment horizontal="center" vertical="center" textRotation="90"/>
    </xf>
    <xf numFmtId="168" fontId="8" fillId="0" borderId="5" xfId="2" applyNumberFormat="1" applyFont="1" applyBorder="1"/>
    <xf numFmtId="169" fontId="8" fillId="0" borderId="0" xfId="1" applyNumberFormat="1" applyFont="1" applyFill="1" applyBorder="1"/>
    <xf numFmtId="170" fontId="8" fillId="0" borderId="0" xfId="1" applyNumberFormat="1" applyFont="1" applyFill="1" applyBorder="1"/>
    <xf numFmtId="168" fontId="0" fillId="0" borderId="0" xfId="0" applyNumberFormat="1" applyBorder="1"/>
    <xf numFmtId="169" fontId="0" fillId="0" borderId="0" xfId="0" applyNumberFormat="1" applyBorder="1"/>
  </cellXfs>
  <cellStyles count="6">
    <cellStyle name="Comma" xfId="1" builtinId="3"/>
    <cellStyle name="Normal" xfId="0" builtinId="0"/>
    <cellStyle name="Normal 11" xfId="5"/>
    <cellStyle name="Normal_Book2" xfId="4"/>
    <cellStyle name="Normal_LBO with DCF - minor updates made 040908" xfId="3"/>
    <cellStyle name="Percent" xfId="2" builtinId="5"/>
  </cellStyles>
  <dxfs count="18">
    <dxf>
      <numFmt numFmtId="166" formatCode="_([$$-409]* #,##0.00_);_([$$-409]* \(#,##0.00\);_([$$-409]* &quot;-&quot;??_);_(@_)"/>
      <border diagonalUp="0" diagonalDown="0" outline="0">
        <left/>
        <right/>
        <top/>
        <bottom/>
      </border>
    </dxf>
    <dxf>
      <numFmt numFmtId="14" formatCode="0.00%"/>
      <border diagonalUp="0" diagonalDown="0" outline="0">
        <left/>
        <right/>
        <top/>
        <bottom/>
      </border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font>
        <color theme="1"/>
      </font>
    </dxf>
    <dxf>
      <numFmt numFmtId="166" formatCode="_([$$-409]* #,##0.00_);_([$$-409]* \(#,##0.00\);_([$$-409]* &quot;-&quot;??_);_(@_)"/>
    </dxf>
    <dxf>
      <numFmt numFmtId="14" formatCode="0.00%"/>
    </dxf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5" totalsRowCount="1" tableBorderDxfId="17">
  <tableColumns count="4">
    <tableColumn id="1" name=" " dataDxfId="16" totalsRowDxfId="1">
      <calculatedColumnFormula>#REF!</calculatedColumnFormula>
    </tableColumn>
    <tableColumn id="2" name="6.0x " dataDxfId="15" totalsRowDxfId="0"/>
    <tableColumn id="4" name="7.0x "/>
    <tableColumn id="6" name="8.0x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workbookViewId="0">
      <selection activeCell="B3" sqref="B2:D3"/>
    </sheetView>
  </sheetViews>
  <sheetFormatPr defaultRowHeight="15" x14ac:dyDescent="0.25"/>
  <cols>
    <col min="1" max="1" width="11" customWidth="1"/>
    <col min="2" max="2" width="10" customWidth="1"/>
  </cols>
  <sheetData>
    <row r="1" spans="1:29" x14ac:dyDescent="0.25">
      <c r="A1" s="1" t="s">
        <v>0</v>
      </c>
      <c r="B1" s="12" t="s">
        <v>6</v>
      </c>
      <c r="C1" s="13" t="s">
        <v>7</v>
      </c>
      <c r="D1" s="13" t="s">
        <v>8</v>
      </c>
    </row>
    <row r="2" spans="1:29" x14ac:dyDescent="0.25">
      <c r="A2" s="18">
        <v>0.10000000000000003</v>
      </c>
      <c r="B2" s="19">
        <f t="shared" ref="B2:D2" si="0">B3*2-B4</f>
        <v>4.361313</v>
      </c>
      <c r="C2" s="19">
        <f t="shared" si="0"/>
        <v>5.088198499999999</v>
      </c>
      <c r="D2" s="19">
        <f t="shared" si="0"/>
        <v>5.8150839999999979</v>
      </c>
      <c r="G2" s="8" t="s">
        <v>4</v>
      </c>
      <c r="H2" s="2"/>
      <c r="I2" s="3"/>
      <c r="J2" s="3"/>
      <c r="K2" s="3"/>
      <c r="L2" s="3"/>
      <c r="M2" s="3"/>
    </row>
    <row r="3" spans="1:29" x14ac:dyDescent="0.25">
      <c r="A3" s="18">
        <f>A2+0.005</f>
        <v>0.10500000000000004</v>
      </c>
      <c r="B3" s="19">
        <f>B4*2-B5</f>
        <v>4.69450185</v>
      </c>
      <c r="C3" s="19">
        <f t="shared" ref="C3:D3" si="1">C4*2-C5</f>
        <v>5.4769188249999994</v>
      </c>
      <c r="D3" s="19">
        <f t="shared" si="1"/>
        <v>6.2593357999999988</v>
      </c>
      <c r="G3" s="2" t="s">
        <v>1</v>
      </c>
      <c r="H3" s="2"/>
      <c r="I3" s="3"/>
      <c r="J3" s="3"/>
      <c r="K3" s="3"/>
      <c r="L3" s="3"/>
      <c r="M3" s="3"/>
    </row>
    <row r="4" spans="1:29" x14ac:dyDescent="0.25">
      <c r="A4" s="18">
        <f t="shared" ref="A4:A14" si="2">A3+0.005</f>
        <v>0.11000000000000004</v>
      </c>
      <c r="B4" s="19">
        <f>I7</f>
        <v>5.0276907</v>
      </c>
      <c r="C4" s="19">
        <f>K7</f>
        <v>5.8656391499999998</v>
      </c>
      <c r="D4" s="19">
        <f>M7</f>
        <v>6.7035875999999996</v>
      </c>
      <c r="G4" s="4"/>
      <c r="H4" s="4"/>
      <c r="I4" s="4"/>
      <c r="J4" s="4"/>
      <c r="K4" s="4"/>
      <c r="L4" s="4"/>
      <c r="M4" s="4"/>
    </row>
    <row r="5" spans="1:29" x14ac:dyDescent="0.25">
      <c r="A5" s="18">
        <f t="shared" si="2"/>
        <v>0.11500000000000005</v>
      </c>
      <c r="B5" s="19">
        <f t="shared" ref="B5:B14" si="3">I8</f>
        <v>5.3608795499999999</v>
      </c>
      <c r="C5" s="19">
        <f t="shared" ref="C5:C14" si="4">K8</f>
        <v>6.2543594750000002</v>
      </c>
      <c r="D5" s="19">
        <f t="shared" ref="D5:D14" si="5">M8</f>
        <v>7.1478394000000005</v>
      </c>
      <c r="G5" s="9"/>
      <c r="H5" s="9"/>
      <c r="I5" s="10" t="s">
        <v>2</v>
      </c>
      <c r="J5" s="10"/>
      <c r="K5" s="10"/>
      <c r="L5" s="10"/>
      <c r="M5" s="10"/>
    </row>
    <row r="6" spans="1:29" ht="15" customHeight="1" x14ac:dyDescent="0.25">
      <c r="A6" s="18">
        <f t="shared" si="2"/>
        <v>0.12000000000000005</v>
      </c>
      <c r="B6" s="19">
        <f t="shared" si="3"/>
        <v>5.6940684000000008</v>
      </c>
      <c r="C6" s="19">
        <f t="shared" si="4"/>
        <v>6.6430798000000006</v>
      </c>
      <c r="D6" s="19">
        <f t="shared" si="5"/>
        <v>7.5920912000000005</v>
      </c>
      <c r="G6" s="9"/>
      <c r="H6" s="11" t="s">
        <v>3</v>
      </c>
      <c r="I6" s="12">
        <v>6</v>
      </c>
      <c r="J6" s="13">
        <f>I6+0.5</f>
        <v>6.5</v>
      </c>
      <c r="K6" s="13">
        <f t="shared" ref="K6:M6" si="6">J6+0.5</f>
        <v>7</v>
      </c>
      <c r="L6" s="13">
        <f t="shared" si="6"/>
        <v>7.5</v>
      </c>
      <c r="M6" s="13">
        <f t="shared" si="6"/>
        <v>8</v>
      </c>
    </row>
    <row r="7" spans="1:29" x14ac:dyDescent="0.25">
      <c r="A7" s="18">
        <f t="shared" si="2"/>
        <v>0.12500000000000006</v>
      </c>
      <c r="B7" s="19">
        <f t="shared" si="3"/>
        <v>6.0272572499999999</v>
      </c>
      <c r="C7" s="19">
        <f t="shared" si="4"/>
        <v>7.0318001250000002</v>
      </c>
      <c r="D7" s="19">
        <f t="shared" si="5"/>
        <v>8.0363430000000005</v>
      </c>
      <c r="G7" s="14" t="s">
        <v>5</v>
      </c>
      <c r="H7" s="15">
        <v>0.11</v>
      </c>
      <c r="I7" s="16">
        <v>5.0276907</v>
      </c>
      <c r="J7" s="16">
        <v>5.4466649249999994</v>
      </c>
      <c r="K7" s="16">
        <v>5.8656391499999998</v>
      </c>
      <c r="L7" s="16">
        <v>6.2846133749999993</v>
      </c>
      <c r="M7" s="16">
        <v>6.7035875999999996</v>
      </c>
    </row>
    <row r="8" spans="1:29" x14ac:dyDescent="0.25">
      <c r="A8" s="18">
        <f t="shared" si="2"/>
        <v>0.13000000000000006</v>
      </c>
      <c r="B8" s="19">
        <f t="shared" si="3"/>
        <v>6.3604461000000008</v>
      </c>
      <c r="C8" s="19">
        <f t="shared" si="4"/>
        <v>7.4205204500000006</v>
      </c>
      <c r="D8" s="19">
        <f t="shared" si="5"/>
        <v>8.4805948000000004</v>
      </c>
      <c r="G8" s="14"/>
      <c r="H8" s="15">
        <f>H7+0.005</f>
        <v>0.115</v>
      </c>
      <c r="I8" s="17">
        <v>5.3608795499999999</v>
      </c>
      <c r="J8" s="17">
        <v>5.8076195125000005</v>
      </c>
      <c r="K8" s="17">
        <v>6.2543594750000002</v>
      </c>
      <c r="L8" s="17">
        <v>6.7010994375000008</v>
      </c>
      <c r="M8" s="17">
        <v>7.1478394000000005</v>
      </c>
    </row>
    <row r="9" spans="1:29" x14ac:dyDescent="0.25">
      <c r="A9" s="18">
        <f t="shared" si="2"/>
        <v>0.13500000000000006</v>
      </c>
      <c r="B9" s="19">
        <f t="shared" si="3"/>
        <v>6.6936349499999999</v>
      </c>
      <c r="C9" s="19">
        <f t="shared" si="4"/>
        <v>7.8092407750000001</v>
      </c>
      <c r="D9" s="19">
        <f t="shared" si="5"/>
        <v>8.9248466000000004</v>
      </c>
      <c r="G9" s="14"/>
      <c r="H9" s="15">
        <f t="shared" ref="H9:H17" si="7">H8+0.005</f>
        <v>0.12000000000000001</v>
      </c>
      <c r="I9" s="17">
        <v>5.6940684000000008</v>
      </c>
      <c r="J9" s="17">
        <v>6.1685741000000007</v>
      </c>
      <c r="K9" s="17">
        <v>6.6430798000000006</v>
      </c>
      <c r="L9" s="17">
        <v>7.1175855000000006</v>
      </c>
      <c r="M9" s="17">
        <v>7.5920912000000005</v>
      </c>
    </row>
    <row r="10" spans="1:29" x14ac:dyDescent="0.25">
      <c r="A10" s="18">
        <f t="shared" si="2"/>
        <v>0.14000000000000007</v>
      </c>
      <c r="B10" s="19">
        <f t="shared" si="3"/>
        <v>7.0268238000000016</v>
      </c>
      <c r="C10" s="19">
        <f t="shared" si="4"/>
        <v>8.1979611000000023</v>
      </c>
      <c r="D10" s="19">
        <f t="shared" si="5"/>
        <v>9.3690984000000022</v>
      </c>
      <c r="G10" s="14"/>
      <c r="H10" s="15">
        <f t="shared" si="7"/>
        <v>0.125</v>
      </c>
      <c r="I10" s="17">
        <v>6.0272572499999999</v>
      </c>
      <c r="J10" s="17">
        <v>6.5295286875</v>
      </c>
      <c r="K10" s="17">
        <v>7.0318001250000002</v>
      </c>
      <c r="L10" s="17">
        <v>7.5340715625000003</v>
      </c>
      <c r="M10" s="17">
        <v>8.0363430000000005</v>
      </c>
    </row>
    <row r="11" spans="1:29" x14ac:dyDescent="0.25">
      <c r="A11" s="18">
        <f t="shared" si="2"/>
        <v>0.14500000000000007</v>
      </c>
      <c r="B11" s="19">
        <f t="shared" si="3"/>
        <v>7.3600126500000016</v>
      </c>
      <c r="C11" s="19">
        <f t="shared" si="4"/>
        <v>8.5866814250000019</v>
      </c>
      <c r="D11" s="19">
        <f t="shared" si="5"/>
        <v>9.8133502000000021</v>
      </c>
      <c r="G11" s="14"/>
      <c r="H11" s="15">
        <f t="shared" si="7"/>
        <v>0.13</v>
      </c>
      <c r="I11" s="17">
        <v>6.3604461000000008</v>
      </c>
      <c r="J11" s="17">
        <v>6.8904832750000002</v>
      </c>
      <c r="K11" s="17">
        <v>7.4205204500000006</v>
      </c>
      <c r="L11" s="17">
        <v>7.9505576250000001</v>
      </c>
      <c r="M11" s="17">
        <v>8.4805948000000004</v>
      </c>
    </row>
    <row r="12" spans="1:29" x14ac:dyDescent="0.25">
      <c r="A12" s="18">
        <f t="shared" si="2"/>
        <v>0.15000000000000008</v>
      </c>
      <c r="B12" s="19">
        <f t="shared" si="3"/>
        <v>7.6932015000000016</v>
      </c>
      <c r="C12" s="19">
        <f t="shared" si="4"/>
        <v>8.9754017500000014</v>
      </c>
      <c r="D12" s="19">
        <f t="shared" si="5"/>
        <v>10.257602000000002</v>
      </c>
      <c r="G12" s="14"/>
      <c r="H12" s="15">
        <f t="shared" si="7"/>
        <v>0.13500000000000001</v>
      </c>
      <c r="I12" s="17">
        <v>6.6936349499999999</v>
      </c>
      <c r="J12" s="17">
        <v>7.2514378625000004</v>
      </c>
      <c r="K12" s="17">
        <v>7.8092407750000001</v>
      </c>
      <c r="L12" s="17">
        <v>8.3670436875000007</v>
      </c>
      <c r="M12" s="17">
        <v>8.9248466000000004</v>
      </c>
    </row>
    <row r="13" spans="1:29" x14ac:dyDescent="0.25">
      <c r="A13" s="18">
        <f t="shared" si="2"/>
        <v>0.15500000000000008</v>
      </c>
      <c r="B13" s="19">
        <f t="shared" si="3"/>
        <v>8.0263903500000016</v>
      </c>
      <c r="C13" s="19">
        <f t="shared" si="4"/>
        <v>9.3641220750000009</v>
      </c>
      <c r="D13" s="19">
        <f t="shared" si="5"/>
        <v>10.701853800000002</v>
      </c>
      <c r="G13" s="14"/>
      <c r="H13" s="15">
        <f t="shared" si="7"/>
        <v>0.14000000000000001</v>
      </c>
      <c r="I13" s="17">
        <v>7.0268238000000016</v>
      </c>
      <c r="J13" s="17">
        <v>7.6123924500000015</v>
      </c>
      <c r="K13" s="17">
        <v>8.1979611000000023</v>
      </c>
      <c r="L13" s="17">
        <v>8.7835297500000014</v>
      </c>
      <c r="M13" s="17">
        <v>9.3690984000000022</v>
      </c>
    </row>
    <row r="14" spans="1:29" x14ac:dyDescent="0.25">
      <c r="A14" s="18">
        <f t="shared" si="2"/>
        <v>0.16000000000000009</v>
      </c>
      <c r="B14" s="19">
        <f t="shared" si="3"/>
        <v>8.3595792000000024</v>
      </c>
      <c r="C14" s="19">
        <f t="shared" si="4"/>
        <v>9.752842400000004</v>
      </c>
      <c r="D14" s="19">
        <f t="shared" si="5"/>
        <v>11.146105600000004</v>
      </c>
      <c r="G14" s="14"/>
      <c r="H14" s="15">
        <f t="shared" si="7"/>
        <v>0.14500000000000002</v>
      </c>
      <c r="I14" s="17">
        <v>7.3600126500000016</v>
      </c>
      <c r="J14" s="17">
        <v>7.9733470375000017</v>
      </c>
      <c r="K14" s="17">
        <v>8.5866814250000019</v>
      </c>
      <c r="L14" s="17">
        <v>9.200015812500002</v>
      </c>
      <c r="M14" s="17">
        <v>9.8133502000000021</v>
      </c>
    </row>
    <row r="15" spans="1:29" x14ac:dyDescent="0.25">
      <c r="A15" s="5"/>
      <c r="B15" s="6"/>
      <c r="G15" s="14"/>
      <c r="H15" s="15">
        <f t="shared" si="7"/>
        <v>0.15000000000000002</v>
      </c>
      <c r="I15" s="17">
        <v>7.6932015000000016</v>
      </c>
      <c r="J15" s="17">
        <v>8.3343016250000019</v>
      </c>
      <c r="K15" s="17">
        <v>8.9754017500000014</v>
      </c>
      <c r="L15" s="17">
        <v>9.6165018750000026</v>
      </c>
      <c r="M15" s="17">
        <v>10.257602000000002</v>
      </c>
    </row>
    <row r="16" spans="1:29" x14ac:dyDescent="0.25">
      <c r="A16" s="18"/>
      <c r="B16" s="19"/>
      <c r="C16" s="19"/>
      <c r="D16" s="19"/>
      <c r="G16" s="14"/>
      <c r="H16" s="15">
        <f t="shared" si="7"/>
        <v>0.15500000000000003</v>
      </c>
      <c r="I16" s="17">
        <v>8.0263903500000016</v>
      </c>
      <c r="J16" s="17">
        <v>8.6952562125000021</v>
      </c>
      <c r="K16" s="17">
        <v>9.3641220750000009</v>
      </c>
      <c r="L16" s="17">
        <v>10.032987937500002</v>
      </c>
      <c r="M16" s="17">
        <v>10.701853800000002</v>
      </c>
    </row>
    <row r="17" spans="1:29" x14ac:dyDescent="0.25">
      <c r="A17" s="18"/>
      <c r="B17" s="19"/>
      <c r="C17" s="19"/>
      <c r="D17" s="19"/>
      <c r="G17" s="14"/>
      <c r="H17" s="15">
        <f t="shared" si="7"/>
        <v>0.16000000000000003</v>
      </c>
      <c r="I17" s="17">
        <v>8.3595792000000024</v>
      </c>
      <c r="J17" s="17">
        <v>9.0562108000000023</v>
      </c>
      <c r="K17" s="17">
        <v>9.752842400000004</v>
      </c>
      <c r="L17" s="17">
        <v>10.449474000000004</v>
      </c>
      <c r="M17" s="17">
        <v>11.146105600000004</v>
      </c>
    </row>
    <row r="18" spans="1:29" x14ac:dyDescent="0.25">
      <c r="A18" s="18"/>
      <c r="B18" s="19"/>
      <c r="C18" s="19"/>
      <c r="D18" s="19"/>
    </row>
    <row r="19" spans="1:29" x14ac:dyDescent="0.25">
      <c r="A19" s="18"/>
      <c r="B19" s="19"/>
      <c r="C19" s="19"/>
      <c r="D19" s="19"/>
    </row>
    <row r="20" spans="1:29" x14ac:dyDescent="0.25">
      <c r="A20" s="18"/>
      <c r="B20" s="19"/>
      <c r="C20" s="19"/>
      <c r="D20" s="19"/>
    </row>
    <row r="21" spans="1:29" x14ac:dyDescent="0.25">
      <c r="A21" s="18"/>
      <c r="B21" s="19"/>
      <c r="C21" s="19"/>
      <c r="D21" s="19"/>
    </row>
    <row r="22" spans="1:29" x14ac:dyDescent="0.25">
      <c r="A22" s="18"/>
      <c r="B22" s="19"/>
      <c r="C22" s="19"/>
      <c r="D22" s="19"/>
    </row>
    <row r="23" spans="1:29" x14ac:dyDescent="0.25">
      <c r="A23" s="18"/>
      <c r="B23" s="19"/>
      <c r="C23" s="19"/>
      <c r="D23" s="19"/>
    </row>
    <row r="24" spans="1:29" x14ac:dyDescent="0.25">
      <c r="A24" s="18"/>
      <c r="B24" s="19"/>
      <c r="C24" s="19"/>
      <c r="D24" s="19"/>
    </row>
    <row r="25" spans="1:29" x14ac:dyDescent="0.25">
      <c r="A25" s="18"/>
      <c r="B25" s="19"/>
      <c r="C25" s="19"/>
      <c r="D25" s="19"/>
    </row>
    <row r="26" spans="1:29" x14ac:dyDescent="0.25">
      <c r="A26" s="18"/>
      <c r="B26" s="6"/>
    </row>
    <row r="27" spans="1:29" x14ac:dyDescent="0.25">
      <c r="A27" s="18"/>
      <c r="B27" s="6"/>
    </row>
    <row r="28" spans="1:29" x14ac:dyDescent="0.25">
      <c r="A28" s="18"/>
      <c r="B28" s="6"/>
    </row>
    <row r="29" spans="1:29" x14ac:dyDescent="0.25">
      <c r="A29" s="18"/>
      <c r="B29" s="6"/>
    </row>
    <row r="30" spans="1:29" x14ac:dyDescent="0.25">
      <c r="A30" s="18"/>
      <c r="B30" s="6"/>
    </row>
    <row r="31" spans="1:29" x14ac:dyDescent="0.25">
      <c r="A31" s="18"/>
      <c r="B31" s="7"/>
    </row>
    <row r="32" spans="1:29" x14ac:dyDescent="0.25"/>
    <row r="33" spans="1:29" x14ac:dyDescent="0.25"/>
    <row r="34" spans="1:29" x14ac:dyDescent="0.25"/>
    <row r="35" spans="1:29" x14ac:dyDescent="0.25"/>
    <row r="36" spans="1:29" x14ac:dyDescent="0.25"/>
    <row r="37" spans="1:29" x14ac:dyDescent="0.25"/>
    <row r="38" spans="1:29" x14ac:dyDescent="0.25"/>
    <row r="39" spans="1:29" x14ac:dyDescent="0.25"/>
    <row r="40" spans="1:29" x14ac:dyDescent="0.25"/>
    <row r="41" spans="1:29" x14ac:dyDescent="0.25"/>
    <row r="42" spans="1:29" x14ac:dyDescent="0.25"/>
    <row r="43" spans="1:29" x14ac:dyDescent="0.25"/>
    <row r="44" spans="1:29" x14ac:dyDescent="0.25"/>
    <row r="45" spans="1:29" x14ac:dyDescent="0.25"/>
    <row r="46" spans="1:29" x14ac:dyDescent="0.25"/>
    <row r="47" spans="1:29" x14ac:dyDescent="0.25"/>
    <row r="48" spans="1:29" x14ac:dyDescent="0.25"/>
    <row r="49" spans="1:4" x14ac:dyDescent="0.25"/>
  </sheetData>
  <mergeCells count="1">
    <mergeCell ref="G7:G17"/>
  </mergeCells>
  <conditionalFormatting sqref="G6:M7 I15:M17 H8:M8 H9:H17 B1:D1">
    <cfRule type="expression" dxfId="14" priority="14">
      <formula>IF($Q$3="Black",1,0)</formula>
    </cfRule>
  </conditionalFormatting>
  <conditionalFormatting sqref="H14:M14">
    <cfRule type="expression" dxfId="13" priority="13">
      <formula>IF($Q$3="Black",1,0)</formula>
    </cfRule>
  </conditionalFormatting>
  <conditionalFormatting sqref="H15">
    <cfRule type="expression" dxfId="12" priority="12">
      <formula>IF($Q$3="Black",1,0)</formula>
    </cfRule>
  </conditionalFormatting>
  <conditionalFormatting sqref="H16">
    <cfRule type="expression" dxfId="11" priority="11">
      <formula>IF($Q$3="Black",1,0)</formula>
    </cfRule>
  </conditionalFormatting>
  <conditionalFormatting sqref="H17">
    <cfRule type="expression" dxfId="10" priority="10">
      <formula>IF($Q$3="Black",1,0)</formula>
    </cfRule>
  </conditionalFormatting>
  <conditionalFormatting sqref="I12:M13">
    <cfRule type="expression" dxfId="9" priority="9">
      <formula>IF($Q$3="Black",1,0)</formula>
    </cfRule>
  </conditionalFormatting>
  <conditionalFormatting sqref="H9:M9">
    <cfRule type="expression" dxfId="8" priority="8">
      <formula>IF($Q$3="Black",1,0)</formula>
    </cfRule>
  </conditionalFormatting>
  <conditionalFormatting sqref="H12">
    <cfRule type="expression" dxfId="7" priority="7">
      <formula>IF($Q$3="Black",1,0)</formula>
    </cfRule>
  </conditionalFormatting>
  <conditionalFormatting sqref="H13">
    <cfRule type="expression" dxfId="6" priority="6">
      <formula>IF($Q$3="Black",1,0)</formula>
    </cfRule>
  </conditionalFormatting>
  <conditionalFormatting sqref="H10:H11">
    <cfRule type="expression" dxfId="5" priority="5">
      <formula>IF($Q$3="Black",1,0)</formula>
    </cfRule>
  </conditionalFormatting>
  <conditionalFormatting sqref="I10:M11">
    <cfRule type="expression" dxfId="4" priority="4">
      <formula>IF($Q$3="Black",1,0)</formula>
    </cfRule>
  </conditionalFormatting>
  <conditionalFormatting sqref="H10">
    <cfRule type="expression" dxfId="3" priority="3">
      <formula>IF($Q$3="Black",1,0)</formula>
    </cfRule>
  </conditionalFormatting>
  <conditionalFormatting sqref="H11">
    <cfRule type="expression" dxfId="2" priority="2">
      <formula>IF($Q$3="Black",1,0)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Glicken, Michael</dc:creator>
  <cp:lastModifiedBy>Glicken, Michael</cp:lastModifiedBy>
  <dcterms:created xsi:type="dcterms:W3CDTF">2017-05-18T22:38:59Z</dcterms:created>
  <dcterms:modified xsi:type="dcterms:W3CDTF">2017-08-01T04:45:35Z</dcterms:modified>
</cp:coreProperties>
</file>