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cadena" sheetId="1" r:id="rId1"/>
  </sheets>
  <externalReferences>
    <externalReference r:id="rId2"/>
  </externalReferences>
  <definedNames>
    <definedName name="Capacity">[1]Transport1!$H$14:$H$15</definedName>
    <definedName name="Demand" localSheetId="0">cadena!$B$42:$F$42</definedName>
    <definedName name="Demand">[1]Transport3!$C$87:$G$89</definedName>
    <definedName name="Factory_capacity" localSheetId="0">cadena!$H$33:$H$34</definedName>
    <definedName name="Factory_capacity">[1]Transport3!$H$63:$H$68</definedName>
    <definedName name="Factory_to_customer" localSheetId="0">cadena!$B$31:$F$32</definedName>
    <definedName name="Factory_to_warehouse" localSheetId="0">cadena!$B$25:$E$26</definedName>
    <definedName name="lssolver_est" localSheetId="0" hidden="1">1</definedName>
    <definedName name="lssolver_itr" localSheetId="0" hidden="1">100</definedName>
    <definedName name="lssolver_neg" localSheetId="0" hidden="1">1</definedName>
    <definedName name="lssolver_piv" localSheetId="0" hidden="1">0.000001</definedName>
    <definedName name="lssolver_pre" localSheetId="0" hidden="1">0.001</definedName>
    <definedName name="lssolver_red" localSheetId="0" hidden="1">0.000001</definedName>
    <definedName name="lssolver_rep" localSheetId="0" hidden="1">2</definedName>
    <definedName name="lssolver_scl" localSheetId="0" hidden="1">0</definedName>
    <definedName name="lssolver_sho" localSheetId="0" hidden="1">2</definedName>
    <definedName name="lssolver_sol" localSheetId="0" hidden="1">0.0001</definedName>
    <definedName name="lssolver_tim" localSheetId="0" hidden="1">100</definedName>
    <definedName name="lssolver_tol" localSheetId="0" hidden="1">0.05</definedName>
    <definedName name="Maximum_gallons">[1]Knapsack!$B$23:$E$25</definedName>
    <definedName name="qpsolver_itr" localSheetId="0" hidden="1">100</definedName>
    <definedName name="qpsolver_lin" localSheetId="0" hidden="1">1</definedName>
    <definedName name="qpsolver_neg" localSheetId="0" hidden="1">1</definedName>
    <definedName name="qpsolver_piv" localSheetId="0" hidden="1">0.000001</definedName>
    <definedName name="qpsolver_pre" localSheetId="0" hidden="1">0.001</definedName>
    <definedName name="qpsolver_red" localSheetId="0" hidden="1">0.000001</definedName>
    <definedName name="qpsolver_rep" localSheetId="0" hidden="1">2</definedName>
    <definedName name="qpsolver_scl" localSheetId="0" hidden="1">2</definedName>
    <definedName name="qpsolver_sho" localSheetId="0" hidden="1">2</definedName>
    <definedName name="qpsolver_tim" localSheetId="0" hidden="1">100</definedName>
    <definedName name="qpsolver_tol" localSheetId="0" hidden="1">0.05</definedName>
    <definedName name="scen_result" localSheetId="0" hidden="1">#VALUE!</definedName>
    <definedName name="sencount" hidden="1">2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cadena!$G$33:$G$34</definedName>
    <definedName name="solver_lhs2" localSheetId="0" hidden="1">cadena!$B$41:$F$41</definedName>
    <definedName name="solver_lhs3" localSheetId="0" hidden="1">cadena!$B$27:$E$27</definedName>
    <definedName name="solver_lhs4" localSheetId="0" hidden="1">cadena!$B$27:$E$27</definedName>
    <definedName name="solver_lhs5" localSheetId="0" hidden="1">cadena!$B$27:$E$27</definedName>
    <definedName name="solver_lhs6" localSheetId="0" hidden="1">cadena!$B$25:$E$26</definedName>
    <definedName name="solver_lhs7" localSheetId="0" hidden="1">cadena!$B$27:$E$27</definedName>
    <definedName name="solver_lin" localSheetId="0" hidden="1">1</definedName>
    <definedName name="solver_mip" localSheetId="0" hidden="1">1000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1000</definedName>
    <definedName name="solver_num" localSheetId="0" hidden="1">4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2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o" localSheetId="0" hidden="1">2</definedName>
    <definedName name="solver_rep" localSheetId="0" hidden="1">2</definedName>
    <definedName name="solver_rhs1" localSheetId="0" hidden="1">cadena!$H$33:$H$34</definedName>
    <definedName name="solver_rhs2" localSheetId="0" hidden="1">cadena!$B$42:$F$42</definedName>
    <definedName name="solver_rhs3" localSheetId="0" hidden="1">cadena!$B$28:$E$28</definedName>
    <definedName name="solver_rhs4" localSheetId="0" hidden="1">cadena!$G$37:$G$40</definedName>
    <definedName name="solver_rhs5" localSheetId="0" hidden="1">cadena!Warehouse_capacity</definedName>
    <definedName name="solver_rhs6" localSheetId="0" hidden="1">0</definedName>
    <definedName name="solver_rhs7" localSheetId="0" hidden="1">cadena!Warehouse_capacity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cadena!Total_from_warehouse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  <definedName name="solver_ver">1.2</definedName>
    <definedName name="sssolver_drv" localSheetId="0" hidden="1">1</definedName>
    <definedName name="sssolver_est" localSheetId="0" hidden="1">1</definedName>
    <definedName name="sssolver_itr" localSheetId="0" hidden="1">100</definedName>
    <definedName name="sssolver_lin" localSheetId="0" hidden="1">1</definedName>
    <definedName name="sssolver_neg" localSheetId="0" hidden="1">1</definedName>
    <definedName name="sssolver_nwt" localSheetId="0" hidden="1">1</definedName>
    <definedName name="sssolver_pre" localSheetId="0" hidden="1">0.001</definedName>
    <definedName name="sssolver_rep" localSheetId="0" hidden="1">2</definedName>
    <definedName name="sssolver_scl" localSheetId="0" hidden="1">2</definedName>
    <definedName name="sssolver_sho" localSheetId="0" hidden="1">2</definedName>
    <definedName name="sssolver_tim" localSheetId="0" hidden="1">100</definedName>
    <definedName name="sssolver_tol" localSheetId="0" hidden="1">0.05</definedName>
    <definedName name="Total_cost" localSheetId="0">cadena!$C$44</definedName>
    <definedName name="Total_from_factory" localSheetId="0">cadena!$G$33:$G$34</definedName>
    <definedName name="Total_from_warehouse" localSheetId="0">cadena!$G$37:$G$40</definedName>
    <definedName name="Total_from_warehouse">[1]Transport3!$H$72:$H$83</definedName>
    <definedName name="Total_from_warehouse1">[1]Prodtran!$H$81:$H$83</definedName>
    <definedName name="Total_from_warehouse2">[1]Prodtran!$H$84:$H$86</definedName>
    <definedName name="Total_from_warehouse3">[1]Prodtran!$H$87:$H$89</definedName>
    <definedName name="Total_from_warehouse4">[1]Prodtran!$H$90:$H$92</definedName>
    <definedName name="Total_to_customer" localSheetId="0">cadena!$B$41:$F$41</definedName>
    <definedName name="Total_to_warehouse" localSheetId="0">cadena!$B$27:$E$27</definedName>
    <definedName name="Warehouse_capacity" localSheetId="0">cadena!$B$28:$E$28</definedName>
    <definedName name="Warehouse_capacity">[1]Transport3!$C$50:$F$52</definedName>
    <definedName name="Warehouse_customer" localSheetId="0">cadena!$B$37:$F$40</definedName>
    <definedName name="Warehouse_to_customer">cadena!$B$37:$F$40</definedName>
  </definedNames>
  <calcPr calcId="145621"/>
</workbook>
</file>

<file path=xl/calcChain.xml><?xml version="1.0" encoding="utf-8"?>
<calcChain xmlns="http://schemas.openxmlformats.org/spreadsheetml/2006/main">
  <c r="G33" i="1" l="1"/>
  <c r="G34" i="1"/>
  <c r="G37" i="1"/>
  <c r="G38" i="1"/>
  <c r="G39" i="1"/>
  <c r="G40" i="1"/>
  <c r="B41" i="1"/>
  <c r="C41" i="1"/>
  <c r="D41" i="1"/>
  <c r="E41" i="1"/>
  <c r="F41" i="1"/>
  <c r="C44" i="1"/>
</calcChain>
</file>

<file path=xl/sharedStrings.xml><?xml version="1.0" encoding="utf-8"?>
<sst xmlns="http://schemas.openxmlformats.org/spreadsheetml/2006/main" count="90" uniqueCount="53">
  <si>
    <t>Total</t>
  </si>
  <si>
    <t>Cadena de suministro</t>
  </si>
  <si>
    <t xml:space="preserve">Minimizar los costos de transportar los bienes desde de fabricas a bodegas y de estas </t>
  </si>
  <si>
    <t>a clientes satisfaciendo la demanda de cada cliente</t>
  </si>
  <si>
    <t>Costo de transporte ($ per product)</t>
  </si>
  <si>
    <t>Fabrica 1</t>
  </si>
  <si>
    <t>Fabrica 2</t>
  </si>
  <si>
    <t>Bodega 1</t>
  </si>
  <si>
    <t>Bodega 2</t>
  </si>
  <si>
    <t>Bodega 3</t>
  </si>
  <si>
    <t>Bodega 4</t>
  </si>
  <si>
    <t>Cliente 1</t>
  </si>
  <si>
    <t>Cliente 2</t>
  </si>
  <si>
    <t>Cliente 3</t>
  </si>
  <si>
    <t>Cliente 4</t>
  </si>
  <si>
    <t>Cliente 5</t>
  </si>
  <si>
    <t>Numero de productos transportados</t>
  </si>
  <si>
    <t>Destinos</t>
  </si>
  <si>
    <t>Capacidad</t>
  </si>
  <si>
    <t>Fabricado</t>
  </si>
  <si>
    <t>capacidad</t>
  </si>
  <si>
    <t>Total productos enviados desde fabrica 1</t>
  </si>
  <si>
    <t>Total productos enviados desde fabrica 2</t>
  </si>
  <si>
    <t>Demandas</t>
  </si>
  <si>
    <t>Costo total de transporte</t>
  </si>
  <si>
    <t>variables de decision</t>
  </si>
  <si>
    <t>Parametros</t>
  </si>
  <si>
    <t>Funcion objetivo</t>
  </si>
  <si>
    <t>desde la fabrica tambien se puede enviar productos directamente al cliente para abastecer parcialmente su demanda</t>
  </si>
  <si>
    <t>Problem</t>
  </si>
  <si>
    <t xml:space="preserve">A company has 2 factories, 4 warehouses and 5 customers. It wants to minimize the cost of shipping its </t>
  </si>
  <si>
    <t xml:space="preserve">product from the factories to the warehouses, the factories to the customers, and the warehouses to the </t>
  </si>
  <si>
    <t>customers. The number of products received by a warehouse from the factory should be the same as the</t>
  </si>
  <si>
    <t>number of products leaving the warehouse to the customers. How should the company distribute the products?</t>
  </si>
  <si>
    <t>Solution</t>
  </si>
  <si>
    <t xml:space="preserve">1) The variables are the number of products to ship from the factories to the warehouses, the factories to the </t>
  </si>
  <si>
    <t xml:space="preserve">customers, and the warehouses to the customers. These are defined in worksheet Transport2 as </t>
  </si>
  <si>
    <t xml:space="preserve">Factory_to_warehouse, Factory_to_customer, Warehouse_customer. </t>
  </si>
  <si>
    <t>2) The logical constraints are all defined via the Assume Non-Negative option:</t>
  </si>
  <si>
    <t>Factory_to_warehouse &gt;= 0</t>
  </si>
  <si>
    <t>Factory_to_customer &gt;= 0</t>
  </si>
  <si>
    <t>Warehouse_customer &gt;= 0</t>
  </si>
  <si>
    <t>The other constraints are</t>
  </si>
  <si>
    <t>Total_from_factory &lt;= Factory_capacity</t>
  </si>
  <si>
    <t>Total_to_customer &gt;= Demand</t>
  </si>
  <si>
    <t>Total_to_warehouse &lt;= Warehouse_capacity</t>
  </si>
  <si>
    <t>Total_to_warehouse = Total_from_warehouse</t>
  </si>
  <si>
    <t>3) The objective is to minimize cost, given by Total_cost.</t>
  </si>
  <si>
    <t>Remarks</t>
  </si>
  <si>
    <t xml:space="preserve">Please note that the last constraint must be an '=' , because otherwise products would start piling up at the </t>
  </si>
  <si>
    <t xml:space="preserve">warehouse. It would be possible to make this a multi-period model where storage at the warehouses would be </t>
  </si>
  <si>
    <t xml:space="preserve">possible and even desired, if transportation prices would fluctuate during the different time periods.  In </t>
  </si>
  <si>
    <t>worksheet Transport3 we will look at a multi-product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</si>
</sst>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\(&quot;$&quot;#,##0\)"/>
    <numFmt numFmtId="165" formatCode="&quot;$&quot;#,##0.00_);\(&quot;$&quot;#,##0.00\)"/>
  </numFmts>
  <fonts count="6" x14ac:knownFonts="1">
    <font>
      <sz val="10"/>
      <name val="MS Sans Serif"/>
      <family val="2"/>
    </font>
    <font>
      <sz val="8"/>
      <name val="MS Sans Serif"/>
      <family val="2"/>
    </font>
    <font>
      <b/>
      <i/>
      <sz val="8"/>
      <name val="MS Sans Serif"/>
      <family val="2"/>
    </font>
    <font>
      <i/>
      <sz val="8"/>
      <name val="MS Sans Serif"/>
      <family val="2"/>
    </font>
    <font>
      <b/>
      <sz val="10"/>
      <name val="MS Sans Serif"/>
      <family val="2"/>
    </font>
    <font>
      <b/>
      <sz val="8"/>
      <name val="MS Sans Serif"/>
      <family val="2"/>
    </font>
  </fonts>
  <fills count="8">
    <fill>
      <patternFill patternType="none"/>
    </fill>
    <fill>
      <patternFill patternType="gray125"/>
    </fill>
    <fill>
      <patternFill patternType="darkTrellis">
        <fgColor indexed="9"/>
        <bgColor indexed="13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 style="thick">
        <color indexed="12"/>
      </right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 style="thick">
        <color indexed="12"/>
      </right>
      <top/>
      <bottom/>
      <diagonal/>
    </border>
    <border>
      <left style="thick">
        <color indexed="12"/>
      </left>
      <right/>
      <top/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 style="thick">
        <color indexed="12"/>
      </left>
      <right/>
      <top style="thick">
        <color indexed="12"/>
      </top>
      <bottom/>
      <diagonal/>
    </border>
    <border>
      <left style="thick">
        <color indexed="21"/>
      </left>
      <right style="thick">
        <color indexed="21"/>
      </right>
      <top style="thick">
        <color indexed="21"/>
      </top>
      <bottom style="thick">
        <color indexed="21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18"/>
      </right>
      <top/>
      <bottom style="medium">
        <color indexed="18"/>
      </bottom>
      <diagonal/>
    </border>
    <border>
      <left/>
      <right style="medium">
        <color indexed="17"/>
      </right>
      <top/>
      <bottom style="medium">
        <color indexed="17"/>
      </bottom>
      <diagonal/>
    </border>
    <border>
      <left/>
      <right/>
      <top/>
      <bottom style="medium">
        <color indexed="17"/>
      </bottom>
      <diagonal/>
    </border>
    <border>
      <left style="medium">
        <color indexed="17"/>
      </left>
      <right/>
      <top/>
      <bottom style="medium">
        <color indexed="17"/>
      </bottom>
      <diagonal/>
    </border>
    <border>
      <left style="medium">
        <color indexed="18"/>
      </left>
      <right style="medium">
        <color indexed="18"/>
      </right>
      <top/>
      <bottom/>
      <diagonal/>
    </border>
    <border>
      <left/>
      <right style="medium">
        <color indexed="17"/>
      </right>
      <top/>
      <bottom/>
      <diagonal/>
    </border>
    <border>
      <left style="medium">
        <color indexed="17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/>
      <right/>
      <top style="medium">
        <color indexed="17"/>
      </top>
      <bottom/>
      <diagonal/>
    </border>
    <border>
      <left style="medium">
        <color indexed="17"/>
      </left>
      <right/>
      <top style="medium">
        <color indexed="17"/>
      </top>
      <bottom/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1" xfId="0" applyNumberFormat="1" applyBorder="1"/>
    <xf numFmtId="3" fontId="0" fillId="0" borderId="2" xfId="0" applyNumberFormat="1" applyBorder="1" applyAlignment="1">
      <alignment horizontal="center"/>
    </xf>
    <xf numFmtId="0" fontId="1" fillId="0" borderId="3" xfId="0" applyFont="1" applyBorder="1"/>
    <xf numFmtId="1" fontId="0" fillId="0" borderId="4" xfId="0" applyNumberFormat="1" applyBorder="1"/>
    <xf numFmtId="3" fontId="0" fillId="0" borderId="0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0" fillId="0" borderId="4" xfId="0" applyBorder="1"/>
    <xf numFmtId="3" fontId="0" fillId="0" borderId="16" xfId="0" applyNumberFormat="1" applyBorder="1" applyAlignment="1">
      <alignment horizontal="center"/>
    </xf>
    <xf numFmtId="0" fontId="1" fillId="0" borderId="5" xfId="0" applyFont="1" applyBorder="1"/>
    <xf numFmtId="3" fontId="0" fillId="0" borderId="20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quotePrefix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0" fillId="0" borderId="0" xfId="0" applyNumberFormat="1" applyBorder="1"/>
    <xf numFmtId="0" fontId="1" fillId="0" borderId="0" xfId="0" quotePrefix="1" applyFont="1" applyBorder="1" applyAlignment="1">
      <alignment horizontal="center"/>
    </xf>
    <xf numFmtId="0" fontId="2" fillId="0" borderId="8" xfId="0" applyFont="1" applyBorder="1"/>
    <xf numFmtId="165" fontId="0" fillId="0" borderId="0" xfId="0" applyNumberFormat="1"/>
    <xf numFmtId="0" fontId="1" fillId="0" borderId="0" xfId="0" applyFont="1" applyAlignment="1">
      <alignment horizontal="right"/>
    </xf>
    <xf numFmtId="1" fontId="0" fillId="0" borderId="0" xfId="0" applyNumberFormat="1"/>
    <xf numFmtId="1" fontId="0" fillId="0" borderId="4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2" fillId="0" borderId="5" xfId="0" quotePrefix="1" applyFont="1" applyBorder="1" applyAlignment="1">
      <alignment horizontal="left"/>
    </xf>
    <xf numFmtId="0" fontId="2" fillId="0" borderId="8" xfId="0" quotePrefix="1" applyFont="1" applyBorder="1" applyAlignment="1">
      <alignment horizontal="left"/>
    </xf>
    <xf numFmtId="0" fontId="1" fillId="0" borderId="0" xfId="0" quotePrefix="1" applyFont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1" fillId="2" borderId="3" xfId="0" quotePrefix="1" applyFont="1" applyFill="1" applyBorder="1" applyAlignment="1">
      <alignment horizontal="left"/>
    </xf>
    <xf numFmtId="0" fontId="0" fillId="2" borderId="4" xfId="0" applyFill="1" applyBorder="1"/>
    <xf numFmtId="0" fontId="0" fillId="2" borderId="0" xfId="0" applyFill="1" applyBorder="1"/>
    <xf numFmtId="0" fontId="1" fillId="2" borderId="5" xfId="0" quotePrefix="1" applyFont="1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1" fillId="2" borderId="8" xfId="0" quotePrefix="1" applyFont="1" applyFill="1" applyBorder="1" applyAlignment="1">
      <alignment horizontal="left"/>
    </xf>
    <xf numFmtId="0" fontId="4" fillId="0" borderId="0" xfId="0" quotePrefix="1" applyFont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165" fontId="0" fillId="5" borderId="0" xfId="0" applyNumberFormat="1" applyFill="1" applyBorder="1" applyAlignment="1">
      <alignment horizontal="center"/>
    </xf>
    <xf numFmtId="3" fontId="0" fillId="3" borderId="26" xfId="0" applyNumberFormat="1" applyFill="1" applyBorder="1" applyAlignment="1">
      <alignment horizontal="center"/>
    </xf>
    <xf numFmtId="3" fontId="0" fillId="3" borderId="25" xfId="0" applyNumberFormat="1" applyFill="1" applyBorder="1" applyAlignment="1">
      <alignment horizontal="center"/>
    </xf>
    <xf numFmtId="3" fontId="0" fillId="3" borderId="24" xfId="0" applyNumberFormat="1" applyFill="1" applyBorder="1" applyAlignment="1">
      <alignment horizontal="center"/>
    </xf>
    <xf numFmtId="3" fontId="0" fillId="3" borderId="19" xfId="0" applyNumberFormat="1" applyFill="1" applyBorder="1" applyAlignment="1">
      <alignment horizontal="center"/>
    </xf>
    <xf numFmtId="3" fontId="0" fillId="3" borderId="18" xfId="0" applyNumberFormat="1" applyFill="1" applyBorder="1" applyAlignment="1">
      <alignment horizontal="center"/>
    </xf>
    <xf numFmtId="3" fontId="0" fillId="3" borderId="17" xfId="0" applyNumberFormat="1" applyFill="1" applyBorder="1" applyAlignment="1">
      <alignment horizontal="center"/>
    </xf>
    <xf numFmtId="3" fontId="0" fillId="3" borderId="22" xfId="0" applyNumberFormat="1" applyFill="1" applyBorder="1" applyAlignment="1">
      <alignment horizontal="center"/>
    </xf>
    <xf numFmtId="3" fontId="0" fillId="3" borderId="0" xfId="0" applyNumberFormat="1" applyFill="1" applyBorder="1" applyAlignment="1">
      <alignment horizontal="center"/>
    </xf>
    <xf numFmtId="3" fontId="0" fillId="3" borderId="21" xfId="0" applyNumberFormat="1" applyFill="1" applyBorder="1" applyAlignment="1">
      <alignment horizontal="center"/>
    </xf>
    <xf numFmtId="164" fontId="0" fillId="4" borderId="9" xfId="0" applyNumberFormat="1" applyFill="1" applyBorder="1"/>
    <xf numFmtId="165" fontId="0" fillId="5" borderId="4" xfId="0" applyNumberFormat="1" applyFill="1" applyBorder="1" applyAlignment="1">
      <alignment horizontal="center"/>
    </xf>
    <xf numFmtId="165" fontId="0" fillId="5" borderId="2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3" fontId="0" fillId="6" borderId="18" xfId="0" applyNumberFormat="1" applyFill="1" applyBorder="1" applyAlignment="1">
      <alignment horizontal="center"/>
    </xf>
    <xf numFmtId="3" fontId="0" fillId="6" borderId="23" xfId="0" applyNumberFormat="1" applyFill="1" applyBorder="1" applyAlignment="1">
      <alignment horizontal="center"/>
    </xf>
    <xf numFmtId="3" fontId="0" fillId="6" borderId="16" xfId="0" applyNumberFormat="1" applyFill="1" applyBorder="1" applyAlignment="1">
      <alignment horizontal="center"/>
    </xf>
    <xf numFmtId="3" fontId="0" fillId="5" borderId="12" xfId="0" applyNumberFormat="1" applyFill="1" applyBorder="1" applyAlignment="1">
      <alignment horizontal="center"/>
    </xf>
    <xf numFmtId="3" fontId="0" fillId="5" borderId="11" xfId="0" applyNumberFormat="1" applyFill="1" applyBorder="1" applyAlignment="1">
      <alignment horizontal="center"/>
    </xf>
    <xf numFmtId="3" fontId="0" fillId="5" borderId="10" xfId="0" applyNumberFormat="1" applyFill="1" applyBorder="1" applyAlignment="1">
      <alignment horizontal="center"/>
    </xf>
    <xf numFmtId="0" fontId="5" fillId="7" borderId="8" xfId="0" applyFont="1" applyFill="1" applyBorder="1"/>
    <xf numFmtId="0" fontId="1" fillId="7" borderId="7" xfId="0" applyFont="1" applyFill="1" applyBorder="1"/>
    <xf numFmtId="0" fontId="0" fillId="7" borderId="7" xfId="0" applyFill="1" applyBorder="1"/>
    <xf numFmtId="0" fontId="0" fillId="7" borderId="6" xfId="0" applyFill="1" applyBorder="1"/>
    <xf numFmtId="0" fontId="1" fillId="7" borderId="5" xfId="0" applyFont="1" applyFill="1" applyBorder="1"/>
    <xf numFmtId="0" fontId="1" fillId="7" borderId="0" xfId="0" applyFont="1" applyFill="1" applyBorder="1"/>
    <xf numFmtId="0" fontId="0" fillId="7" borderId="0" xfId="0" applyFill="1" applyBorder="1"/>
    <xf numFmtId="0" fontId="0" fillId="7" borderId="4" xfId="0" applyFill="1" applyBorder="1"/>
    <xf numFmtId="0" fontId="5" fillId="7" borderId="5" xfId="0" applyFont="1" applyFill="1" applyBorder="1"/>
    <xf numFmtId="0" fontId="1" fillId="7" borderId="3" xfId="0" applyFont="1" applyFill="1" applyBorder="1"/>
    <xf numFmtId="0" fontId="1" fillId="7" borderId="2" xfId="0" applyFont="1" applyFill="1" applyBorder="1"/>
    <xf numFmtId="0" fontId="0" fillId="7" borderId="2" xfId="0" applyFill="1" applyBorder="1"/>
    <xf numFmtId="0" fontId="0" fillId="7" borderId="1" xfId="0" applyFill="1" applyBorder="1"/>
    <xf numFmtId="3" fontId="0" fillId="5" borderId="28" xfId="0" applyNumberFormat="1" applyFill="1" applyBorder="1" applyAlignment="1">
      <alignment horizontal="center"/>
    </xf>
    <xf numFmtId="3" fontId="0" fillId="5" borderId="2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tricia/Dropbox/ANALITICA%20POSGRADO/CURSO%20OPTIMIZACION/solver/Distribution_Example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ransport1"/>
      <sheetName val="Transport2"/>
      <sheetName val="Transport3"/>
      <sheetName val="Knapsack"/>
      <sheetName val="Facility"/>
      <sheetName val="Prodtran"/>
    </sheetNames>
    <sheetDataSet>
      <sheetData sheetId="0"/>
      <sheetData sheetId="1">
        <row r="14">
          <cell r="H14">
            <v>60000</v>
          </cell>
        </row>
        <row r="15">
          <cell r="H15">
            <v>60000</v>
          </cell>
        </row>
      </sheetData>
      <sheetData sheetId="2"/>
      <sheetData sheetId="3">
        <row r="50">
          <cell r="C50">
            <v>35000</v>
          </cell>
          <cell r="D50">
            <v>20000</v>
          </cell>
          <cell r="E50">
            <v>30000</v>
          </cell>
          <cell r="F50">
            <v>15000</v>
          </cell>
        </row>
        <row r="51">
          <cell r="C51">
            <v>30000</v>
          </cell>
          <cell r="D51">
            <v>25000</v>
          </cell>
          <cell r="E51">
            <v>15000</v>
          </cell>
          <cell r="F51">
            <v>24000</v>
          </cell>
        </row>
        <row r="52">
          <cell r="C52">
            <v>20000</v>
          </cell>
          <cell r="D52">
            <v>20000</v>
          </cell>
          <cell r="E52">
            <v>25000</v>
          </cell>
          <cell r="F52">
            <v>20000</v>
          </cell>
        </row>
        <row r="63">
          <cell r="H63">
            <v>90000</v>
          </cell>
        </row>
        <row r="64">
          <cell r="H64">
            <v>100000</v>
          </cell>
        </row>
        <row r="65">
          <cell r="H65">
            <v>80000</v>
          </cell>
        </row>
        <row r="66">
          <cell r="H66">
            <v>75000</v>
          </cell>
        </row>
        <row r="67">
          <cell r="H67">
            <v>65000</v>
          </cell>
        </row>
        <row r="68">
          <cell r="H68">
            <v>90000</v>
          </cell>
        </row>
        <row r="72">
          <cell r="H72">
            <v>0</v>
          </cell>
        </row>
        <row r="73">
          <cell r="H73">
            <v>0</v>
          </cell>
        </row>
        <row r="74">
          <cell r="H74">
            <v>0</v>
          </cell>
        </row>
        <row r="75">
          <cell r="H75">
            <v>0</v>
          </cell>
        </row>
        <row r="76">
          <cell r="H76">
            <v>0</v>
          </cell>
        </row>
        <row r="77">
          <cell r="H77">
            <v>0</v>
          </cell>
        </row>
        <row r="78">
          <cell r="H78">
            <v>0</v>
          </cell>
        </row>
        <row r="79">
          <cell r="H79">
            <v>0</v>
          </cell>
        </row>
        <row r="80">
          <cell r="H80">
            <v>0</v>
          </cell>
        </row>
        <row r="81">
          <cell r="H81">
            <v>0</v>
          </cell>
        </row>
        <row r="82">
          <cell r="H82">
            <v>0</v>
          </cell>
        </row>
        <row r="83">
          <cell r="H83">
            <v>0</v>
          </cell>
        </row>
        <row r="87">
          <cell r="C87">
            <v>30000</v>
          </cell>
          <cell r="D87">
            <v>23000</v>
          </cell>
          <cell r="E87">
            <v>15000</v>
          </cell>
          <cell r="F87">
            <v>32000</v>
          </cell>
          <cell r="G87">
            <v>16000</v>
          </cell>
        </row>
        <row r="88">
          <cell r="C88">
            <v>20000</v>
          </cell>
          <cell r="D88">
            <v>15000</v>
          </cell>
          <cell r="E88">
            <v>22000</v>
          </cell>
          <cell r="F88">
            <v>12000</v>
          </cell>
          <cell r="G88">
            <v>18000</v>
          </cell>
        </row>
        <row r="89">
          <cell r="C89">
            <v>25000</v>
          </cell>
          <cell r="D89">
            <v>22000</v>
          </cell>
          <cell r="E89">
            <v>16000</v>
          </cell>
          <cell r="F89">
            <v>20000</v>
          </cell>
          <cell r="G89">
            <v>25000</v>
          </cell>
        </row>
      </sheetData>
      <sheetData sheetId="4"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</row>
      </sheetData>
      <sheetData sheetId="5"/>
      <sheetData sheetId="6">
        <row r="81">
          <cell r="H81">
            <v>0</v>
          </cell>
        </row>
        <row r="82">
          <cell r="H82">
            <v>0</v>
          </cell>
        </row>
        <row r="83">
          <cell r="H83">
            <v>0</v>
          </cell>
        </row>
        <row r="84">
          <cell r="H84">
            <v>0</v>
          </cell>
        </row>
        <row r="85">
          <cell r="H85">
            <v>0</v>
          </cell>
        </row>
        <row r="86">
          <cell r="H86">
            <v>0</v>
          </cell>
        </row>
        <row r="87">
          <cell r="H87">
            <v>0</v>
          </cell>
        </row>
        <row r="88">
          <cell r="H88">
            <v>0</v>
          </cell>
        </row>
        <row r="89">
          <cell r="H89">
            <v>0</v>
          </cell>
        </row>
        <row r="90">
          <cell r="H90">
            <v>0</v>
          </cell>
        </row>
        <row r="91">
          <cell r="H91">
            <v>0</v>
          </cell>
        </row>
        <row r="92">
          <cell r="H9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showGridLines="0" tabSelected="1" workbookViewId="0">
      <selection activeCell="N43" sqref="N43:N44"/>
    </sheetView>
  </sheetViews>
  <sheetFormatPr baseColWidth="10" defaultColWidth="8.7109375" defaultRowHeight="12.75" x14ac:dyDescent="0.2"/>
  <cols>
    <col min="1" max="5" width="10.140625" customWidth="1"/>
  </cols>
  <sheetData>
    <row r="1" spans="1:18" x14ac:dyDescent="0.2">
      <c r="A1" s="52" t="s">
        <v>1</v>
      </c>
    </row>
    <row r="2" spans="1:18" ht="3.75" customHeight="1" thickBot="1" x14ac:dyDescent="0.25"/>
    <row r="3" spans="1:18" ht="13.5" thickTop="1" x14ac:dyDescent="0.2">
      <c r="A3" s="51" t="s">
        <v>2</v>
      </c>
      <c r="B3" s="50"/>
      <c r="C3" s="50"/>
      <c r="D3" s="50"/>
      <c r="E3" s="50"/>
      <c r="F3" s="49"/>
      <c r="G3" s="51"/>
      <c r="H3" s="50"/>
      <c r="J3" s="53" t="s">
        <v>25</v>
      </c>
    </row>
    <row r="4" spans="1:18" x14ac:dyDescent="0.2">
      <c r="A4" s="48" t="s">
        <v>3</v>
      </c>
      <c r="B4" s="47"/>
      <c r="C4" s="47"/>
      <c r="D4" s="47"/>
      <c r="E4" s="47"/>
      <c r="F4" s="46"/>
      <c r="G4" s="48"/>
      <c r="H4" s="47"/>
      <c r="J4" s="55" t="s">
        <v>26</v>
      </c>
    </row>
    <row r="5" spans="1:18" ht="13.5" thickBot="1" x14ac:dyDescent="0.25">
      <c r="A5" s="45" t="s">
        <v>28</v>
      </c>
      <c r="B5" s="44"/>
      <c r="C5" s="44"/>
      <c r="D5" s="44"/>
      <c r="E5" s="44"/>
      <c r="F5" s="43"/>
      <c r="G5" s="45"/>
      <c r="H5" s="44"/>
      <c r="J5" s="54" t="s">
        <v>27</v>
      </c>
    </row>
    <row r="6" spans="1:18" ht="3.75" customHeight="1" thickTop="1" thickBot="1" x14ac:dyDescent="0.25">
      <c r="A6" s="42"/>
    </row>
    <row r="7" spans="1:18" ht="13.5" thickTop="1" x14ac:dyDescent="0.2">
      <c r="A7" s="41" t="s">
        <v>4</v>
      </c>
      <c r="B7" s="5"/>
      <c r="C7" s="5"/>
      <c r="D7" s="5"/>
      <c r="E7" s="5"/>
      <c r="F7" s="4"/>
    </row>
    <row r="8" spans="1:18" ht="13.5" thickBot="1" x14ac:dyDescent="0.25">
      <c r="A8" s="40"/>
      <c r="B8" s="39" t="s">
        <v>17</v>
      </c>
      <c r="C8" s="38"/>
      <c r="D8" s="38"/>
      <c r="E8" s="38"/>
      <c r="F8" s="16"/>
    </row>
    <row r="9" spans="1:18" ht="13.5" thickTop="1" x14ac:dyDescent="0.2">
      <c r="A9" s="22"/>
      <c r="B9" s="30" t="s">
        <v>7</v>
      </c>
      <c r="C9" s="30" t="s">
        <v>8</v>
      </c>
      <c r="D9" s="30" t="s">
        <v>9</v>
      </c>
      <c r="E9" s="30" t="s">
        <v>10</v>
      </c>
      <c r="F9" s="27"/>
      <c r="K9" s="76" t="s">
        <v>29</v>
      </c>
      <c r="L9" s="77"/>
      <c r="M9" s="78"/>
      <c r="N9" s="78"/>
      <c r="O9" s="78"/>
      <c r="P9" s="78"/>
      <c r="Q9" s="78"/>
      <c r="R9" s="79"/>
    </row>
    <row r="10" spans="1:18" x14ac:dyDescent="0.2">
      <c r="A10" s="18" t="s">
        <v>5</v>
      </c>
      <c r="B10" s="56">
        <v>0.5</v>
      </c>
      <c r="C10" s="56">
        <v>0.5</v>
      </c>
      <c r="D10" s="56">
        <v>1</v>
      </c>
      <c r="E10" s="56">
        <v>0.2</v>
      </c>
      <c r="F10" s="27"/>
      <c r="K10" s="80" t="s">
        <v>30</v>
      </c>
      <c r="L10" s="81"/>
      <c r="M10" s="82"/>
      <c r="N10" s="82"/>
      <c r="O10" s="82"/>
      <c r="P10" s="82"/>
      <c r="Q10" s="82"/>
      <c r="R10" s="83"/>
    </row>
    <row r="11" spans="1:18" x14ac:dyDescent="0.2">
      <c r="A11" s="18" t="s">
        <v>6</v>
      </c>
      <c r="B11" s="56">
        <v>1.5</v>
      </c>
      <c r="C11" s="56">
        <v>0.3</v>
      </c>
      <c r="D11" s="56">
        <v>0.5</v>
      </c>
      <c r="E11" s="56">
        <v>0.2</v>
      </c>
      <c r="F11" s="27"/>
      <c r="K11" s="80" t="s">
        <v>31</v>
      </c>
      <c r="L11" s="81"/>
      <c r="M11" s="82"/>
      <c r="N11" s="82"/>
      <c r="O11" s="82"/>
      <c r="P11" s="82"/>
      <c r="Q11" s="82"/>
      <c r="R11" s="83"/>
    </row>
    <row r="12" spans="1:18" x14ac:dyDescent="0.2">
      <c r="A12" s="22"/>
      <c r="B12" s="37"/>
      <c r="C12" s="37"/>
      <c r="D12" s="37"/>
      <c r="E12" s="37"/>
      <c r="F12" s="27"/>
      <c r="K12" s="80" t="s">
        <v>32</v>
      </c>
      <c r="L12" s="81"/>
      <c r="M12" s="82"/>
      <c r="N12" s="82"/>
      <c r="O12" s="82"/>
      <c r="P12" s="82"/>
      <c r="Q12" s="82"/>
      <c r="R12" s="83"/>
    </row>
    <row r="13" spans="1:18" x14ac:dyDescent="0.2">
      <c r="A13" s="22"/>
      <c r="B13" s="28" t="s">
        <v>11</v>
      </c>
      <c r="C13" s="28" t="s">
        <v>12</v>
      </c>
      <c r="D13" s="28" t="s">
        <v>13</v>
      </c>
      <c r="E13" s="28" t="s">
        <v>14</v>
      </c>
      <c r="F13" s="28" t="s">
        <v>15</v>
      </c>
      <c r="G13" s="33"/>
      <c r="K13" s="80" t="s">
        <v>33</v>
      </c>
      <c r="L13" s="81"/>
      <c r="M13" s="82"/>
      <c r="N13" s="82"/>
      <c r="O13" s="82"/>
      <c r="P13" s="82"/>
      <c r="Q13" s="82"/>
      <c r="R13" s="83"/>
    </row>
    <row r="14" spans="1:18" x14ac:dyDescent="0.2">
      <c r="A14" s="18" t="s">
        <v>5</v>
      </c>
      <c r="B14" s="56">
        <v>1.75</v>
      </c>
      <c r="C14" s="56">
        <v>2.5</v>
      </c>
      <c r="D14" s="56">
        <v>1.5</v>
      </c>
      <c r="E14" s="56">
        <v>2</v>
      </c>
      <c r="F14" s="67">
        <v>1.5</v>
      </c>
      <c r="G14" s="32"/>
      <c r="K14" s="80"/>
      <c r="L14" s="81"/>
      <c r="M14" s="82"/>
      <c r="N14" s="82"/>
      <c r="O14" s="82"/>
      <c r="P14" s="82"/>
      <c r="Q14" s="82"/>
      <c r="R14" s="83"/>
    </row>
    <row r="15" spans="1:18" x14ac:dyDescent="0.2">
      <c r="A15" s="18" t="s">
        <v>6</v>
      </c>
      <c r="B15" s="56">
        <v>2</v>
      </c>
      <c r="C15" s="56">
        <v>2.5</v>
      </c>
      <c r="D15" s="56">
        <v>2.5</v>
      </c>
      <c r="E15" s="56">
        <v>1.5</v>
      </c>
      <c r="F15" s="67">
        <v>1</v>
      </c>
      <c r="G15" s="32"/>
      <c r="K15" s="84" t="s">
        <v>34</v>
      </c>
      <c r="L15" s="81"/>
      <c r="M15" s="82"/>
      <c r="N15" s="82"/>
      <c r="O15" s="82"/>
      <c r="P15" s="82"/>
      <c r="Q15" s="82"/>
      <c r="R15" s="83"/>
    </row>
    <row r="16" spans="1:18" x14ac:dyDescent="0.2">
      <c r="A16" s="22"/>
      <c r="B16" s="36"/>
      <c r="C16" s="36"/>
      <c r="D16" s="36"/>
      <c r="E16" s="36"/>
      <c r="F16" s="35"/>
      <c r="G16" s="34"/>
      <c r="K16" s="80" t="s">
        <v>35</v>
      </c>
      <c r="L16" s="81"/>
      <c r="M16" s="82"/>
      <c r="N16" s="82"/>
      <c r="O16" s="82"/>
      <c r="P16" s="82"/>
      <c r="Q16" s="82"/>
      <c r="R16" s="83"/>
    </row>
    <row r="17" spans="1:18" x14ac:dyDescent="0.2">
      <c r="A17" s="22"/>
      <c r="B17" s="28" t="s">
        <v>11</v>
      </c>
      <c r="C17" s="28" t="s">
        <v>12</v>
      </c>
      <c r="D17" s="28" t="s">
        <v>13</v>
      </c>
      <c r="E17" s="28" t="s">
        <v>14</v>
      </c>
      <c r="F17" s="28" t="s">
        <v>15</v>
      </c>
      <c r="G17" s="33"/>
      <c r="K17" s="80" t="s">
        <v>36</v>
      </c>
      <c r="L17" s="81"/>
      <c r="M17" s="82"/>
      <c r="N17" s="82"/>
      <c r="O17" s="82"/>
      <c r="P17" s="82"/>
      <c r="Q17" s="82"/>
      <c r="R17" s="83"/>
    </row>
    <row r="18" spans="1:18" x14ac:dyDescent="0.2">
      <c r="A18" s="30" t="s">
        <v>7</v>
      </c>
      <c r="B18" s="56">
        <v>1.5</v>
      </c>
      <c r="C18" s="56">
        <v>1.5</v>
      </c>
      <c r="D18" s="56">
        <v>0.5</v>
      </c>
      <c r="E18" s="56">
        <v>1.5</v>
      </c>
      <c r="F18" s="67">
        <v>3</v>
      </c>
      <c r="G18" s="32"/>
      <c r="K18" s="80" t="s">
        <v>37</v>
      </c>
      <c r="L18" s="81"/>
      <c r="M18" s="82"/>
      <c r="N18" s="82"/>
      <c r="O18" s="82"/>
      <c r="P18" s="82"/>
      <c r="Q18" s="82"/>
      <c r="R18" s="83"/>
    </row>
    <row r="19" spans="1:18" x14ac:dyDescent="0.2">
      <c r="A19" s="30" t="s">
        <v>8</v>
      </c>
      <c r="B19" s="56">
        <v>1</v>
      </c>
      <c r="C19" s="56">
        <v>0.5</v>
      </c>
      <c r="D19" s="56">
        <v>0.5</v>
      </c>
      <c r="E19" s="56">
        <v>1</v>
      </c>
      <c r="F19" s="67">
        <v>0.5</v>
      </c>
      <c r="G19" s="32"/>
      <c r="K19" s="80" t="s">
        <v>38</v>
      </c>
      <c r="L19" s="81"/>
      <c r="M19" s="82"/>
      <c r="N19" s="82"/>
      <c r="O19" s="82"/>
      <c r="P19" s="82"/>
      <c r="Q19" s="82"/>
      <c r="R19" s="83"/>
    </row>
    <row r="20" spans="1:18" x14ac:dyDescent="0.2">
      <c r="A20" s="30" t="s">
        <v>9</v>
      </c>
      <c r="B20" s="56">
        <v>1</v>
      </c>
      <c r="C20" s="56">
        <v>1.5</v>
      </c>
      <c r="D20" s="56">
        <v>2</v>
      </c>
      <c r="E20" s="56">
        <v>2</v>
      </c>
      <c r="F20" s="67">
        <v>0.5</v>
      </c>
      <c r="G20" s="32"/>
      <c r="K20" s="80"/>
      <c r="L20" s="81" t="s">
        <v>39</v>
      </c>
      <c r="M20" s="82"/>
      <c r="N20" s="82"/>
      <c r="O20" s="82"/>
      <c r="P20" s="82"/>
      <c r="Q20" s="82"/>
      <c r="R20" s="83"/>
    </row>
    <row r="21" spans="1:18" ht="13.5" thickBot="1" x14ac:dyDescent="0.25">
      <c r="A21" s="30" t="s">
        <v>10</v>
      </c>
      <c r="B21" s="68">
        <v>2.5</v>
      </c>
      <c r="C21" s="68">
        <v>1.5</v>
      </c>
      <c r="D21" s="68">
        <v>0.2</v>
      </c>
      <c r="E21" s="68">
        <v>1.5</v>
      </c>
      <c r="F21" s="69">
        <v>0.5</v>
      </c>
      <c r="G21" s="32"/>
      <c r="K21" s="80"/>
      <c r="L21" s="81" t="s">
        <v>40</v>
      </c>
      <c r="M21" s="82"/>
      <c r="N21" s="82"/>
      <c r="O21" s="82"/>
      <c r="P21" s="82"/>
      <c r="Q21" s="82"/>
      <c r="R21" s="83"/>
    </row>
    <row r="22" spans="1:18" ht="3.75" customHeight="1" thickTop="1" thickBot="1" x14ac:dyDescent="0.25">
      <c r="K22" s="80"/>
      <c r="L22" s="81" t="s">
        <v>41</v>
      </c>
      <c r="M22" s="82"/>
      <c r="N22" s="82"/>
      <c r="O22" s="82"/>
      <c r="P22" s="82"/>
      <c r="Q22" s="82"/>
      <c r="R22" s="83"/>
    </row>
    <row r="23" spans="1:18" ht="13.5" thickTop="1" x14ac:dyDescent="0.2">
      <c r="A23" s="31" t="s">
        <v>16</v>
      </c>
      <c r="B23" s="5"/>
      <c r="C23" s="5"/>
      <c r="D23" s="5"/>
      <c r="E23" s="5"/>
      <c r="F23" s="5"/>
      <c r="G23" s="5"/>
      <c r="H23" s="4"/>
      <c r="K23" s="80" t="s">
        <v>42</v>
      </c>
      <c r="L23" s="81"/>
      <c r="M23" s="82"/>
      <c r="N23" s="82"/>
      <c r="O23" s="82"/>
      <c r="P23" s="82"/>
      <c r="Q23" s="82"/>
      <c r="R23" s="83"/>
    </row>
    <row r="24" spans="1:18" ht="13.5" thickBot="1" x14ac:dyDescent="0.25">
      <c r="A24" s="22"/>
      <c r="B24" s="30" t="s">
        <v>7</v>
      </c>
      <c r="C24" s="30" t="s">
        <v>8</v>
      </c>
      <c r="D24" s="30" t="s">
        <v>9</v>
      </c>
      <c r="E24" s="30" t="s">
        <v>10</v>
      </c>
      <c r="F24" s="30" t="s">
        <v>0</v>
      </c>
      <c r="G24" s="24"/>
      <c r="H24" s="16"/>
      <c r="K24" s="80"/>
      <c r="L24" s="81" t="s">
        <v>43</v>
      </c>
      <c r="M24" s="82"/>
      <c r="N24" s="82"/>
      <c r="O24" s="82"/>
      <c r="P24" s="82"/>
      <c r="Q24" s="82"/>
      <c r="R24" s="83"/>
    </row>
    <row r="25" spans="1:18" x14ac:dyDescent="0.2">
      <c r="A25" s="18" t="s">
        <v>5</v>
      </c>
      <c r="B25" s="57"/>
      <c r="C25" s="58"/>
      <c r="D25" s="58"/>
      <c r="E25" s="59"/>
      <c r="F25" s="71"/>
      <c r="G25" s="24"/>
      <c r="H25" s="16"/>
      <c r="K25" s="80"/>
      <c r="L25" s="81" t="s">
        <v>44</v>
      </c>
      <c r="M25" s="82"/>
      <c r="N25" s="82"/>
      <c r="O25" s="82"/>
      <c r="P25" s="82"/>
      <c r="Q25" s="82"/>
      <c r="R25" s="83"/>
    </row>
    <row r="26" spans="1:18" ht="13.5" thickBot="1" x14ac:dyDescent="0.25">
      <c r="A26" s="18" t="s">
        <v>6</v>
      </c>
      <c r="B26" s="60"/>
      <c r="C26" s="61"/>
      <c r="D26" s="61"/>
      <c r="E26" s="62"/>
      <c r="F26" s="72"/>
      <c r="G26" s="24"/>
      <c r="H26" s="16"/>
      <c r="K26" s="80"/>
      <c r="L26" s="81" t="s">
        <v>45</v>
      </c>
      <c r="M26" s="82"/>
      <c r="N26" s="82"/>
      <c r="O26" s="82"/>
      <c r="P26" s="82"/>
      <c r="Q26" s="82"/>
      <c r="R26" s="83"/>
    </row>
    <row r="27" spans="1:18" ht="13.5" thickBot="1" x14ac:dyDescent="0.25">
      <c r="A27" s="15" t="s">
        <v>0</v>
      </c>
      <c r="B27" s="70"/>
      <c r="C27" s="70"/>
      <c r="D27" s="70"/>
      <c r="E27" s="70"/>
      <c r="F27" s="11"/>
      <c r="G27" s="29"/>
      <c r="H27" s="16"/>
      <c r="K27" s="80"/>
      <c r="L27" s="81" t="s">
        <v>46</v>
      </c>
      <c r="M27" s="82"/>
      <c r="N27" s="82"/>
      <c r="O27" s="82"/>
      <c r="P27" s="82"/>
      <c r="Q27" s="82"/>
      <c r="R27" s="83"/>
    </row>
    <row r="28" spans="1:18" ht="13.5" thickBot="1" x14ac:dyDescent="0.25">
      <c r="A28" s="18" t="s">
        <v>18</v>
      </c>
      <c r="B28" s="73">
        <v>45000</v>
      </c>
      <c r="C28" s="74">
        <v>20000</v>
      </c>
      <c r="D28" s="74">
        <v>30000</v>
      </c>
      <c r="E28" s="75">
        <v>15000</v>
      </c>
      <c r="F28" s="11"/>
      <c r="G28" s="29"/>
      <c r="H28" s="16"/>
      <c r="K28" s="80" t="s">
        <v>47</v>
      </c>
      <c r="L28" s="81"/>
      <c r="M28" s="82"/>
      <c r="N28" s="82"/>
      <c r="O28" s="82"/>
      <c r="P28" s="82"/>
      <c r="Q28" s="82"/>
      <c r="R28" s="83"/>
    </row>
    <row r="29" spans="1:18" x14ac:dyDescent="0.2">
      <c r="A29" s="22"/>
      <c r="B29" s="24"/>
      <c r="C29" s="24"/>
      <c r="D29" s="24"/>
      <c r="E29" s="24"/>
      <c r="F29" s="24"/>
      <c r="G29" s="24"/>
      <c r="H29" s="16"/>
      <c r="K29" s="80"/>
      <c r="L29" s="81"/>
      <c r="M29" s="82"/>
      <c r="N29" s="82"/>
      <c r="O29" s="82"/>
      <c r="P29" s="82"/>
      <c r="Q29" s="82"/>
      <c r="R29" s="83"/>
    </row>
    <row r="30" spans="1:18" ht="13.5" thickBot="1" x14ac:dyDescent="0.25">
      <c r="A30" s="22"/>
      <c r="B30" s="28" t="s">
        <v>11</v>
      </c>
      <c r="C30" s="28" t="s">
        <v>12</v>
      </c>
      <c r="D30" s="28" t="s">
        <v>13</v>
      </c>
      <c r="E30" s="28" t="s">
        <v>14</v>
      </c>
      <c r="F30" s="28" t="s">
        <v>15</v>
      </c>
      <c r="G30" s="28" t="s">
        <v>0</v>
      </c>
      <c r="H30" s="27"/>
      <c r="K30" s="84" t="s">
        <v>48</v>
      </c>
      <c r="L30" s="81"/>
      <c r="M30" s="82"/>
      <c r="N30" s="82"/>
      <c r="O30" s="82"/>
      <c r="P30" s="82"/>
      <c r="Q30" s="82"/>
      <c r="R30" s="83"/>
    </row>
    <row r="31" spans="1:18" x14ac:dyDescent="0.2">
      <c r="A31" s="18" t="s">
        <v>5</v>
      </c>
      <c r="B31" s="57"/>
      <c r="C31" s="58"/>
      <c r="D31" s="58"/>
      <c r="E31" s="58"/>
      <c r="F31" s="59"/>
      <c r="G31" s="71"/>
      <c r="H31" s="26" t="s">
        <v>19</v>
      </c>
      <c r="K31" s="80" t="s">
        <v>49</v>
      </c>
      <c r="L31" s="81"/>
      <c r="M31" s="82"/>
      <c r="N31" s="82"/>
      <c r="O31" s="82"/>
      <c r="P31" s="82"/>
      <c r="Q31" s="82"/>
      <c r="R31" s="83"/>
    </row>
    <row r="32" spans="1:18" ht="13.5" thickBot="1" x14ac:dyDescent="0.25">
      <c r="A32" s="18" t="s">
        <v>6</v>
      </c>
      <c r="B32" s="60"/>
      <c r="C32" s="61"/>
      <c r="D32" s="61"/>
      <c r="E32" s="61"/>
      <c r="F32" s="62"/>
      <c r="G32" s="72"/>
      <c r="H32" s="26" t="s">
        <v>20</v>
      </c>
      <c r="K32" s="80" t="s">
        <v>50</v>
      </c>
      <c r="L32" s="81"/>
      <c r="M32" s="82"/>
      <c r="N32" s="82"/>
      <c r="O32" s="82"/>
      <c r="P32" s="82"/>
      <c r="Q32" s="82"/>
      <c r="R32" s="83"/>
    </row>
    <row r="33" spans="1:18" x14ac:dyDescent="0.2">
      <c r="A33" s="22"/>
      <c r="B33" s="24"/>
      <c r="C33" s="24"/>
      <c r="D33" s="25" t="s">
        <v>21</v>
      </c>
      <c r="E33" s="24"/>
      <c r="F33" s="24"/>
      <c r="G33" s="11">
        <f>SUM(F25,G31)</f>
        <v>0</v>
      </c>
      <c r="H33" s="89">
        <v>60000</v>
      </c>
      <c r="K33" s="80" t="s">
        <v>51</v>
      </c>
      <c r="L33" s="81"/>
      <c r="M33" s="82"/>
      <c r="N33" s="82"/>
      <c r="O33" s="82"/>
      <c r="P33" s="82"/>
      <c r="Q33" s="82"/>
      <c r="R33" s="83"/>
    </row>
    <row r="34" spans="1:18" ht="13.5" thickBot="1" x14ac:dyDescent="0.25">
      <c r="A34" s="22"/>
      <c r="B34" s="24"/>
      <c r="C34" s="24"/>
      <c r="D34" s="25" t="s">
        <v>22</v>
      </c>
      <c r="E34" s="24"/>
      <c r="F34" s="24"/>
      <c r="G34" s="11">
        <f>SUM(F26,G32)</f>
        <v>0</v>
      </c>
      <c r="H34" s="90">
        <v>60000</v>
      </c>
      <c r="K34" s="85" t="s">
        <v>52</v>
      </c>
      <c r="L34" s="86"/>
      <c r="M34" s="87"/>
      <c r="N34" s="87"/>
      <c r="O34" s="87"/>
      <c r="P34" s="87"/>
      <c r="Q34" s="87"/>
      <c r="R34" s="88"/>
    </row>
    <row r="35" spans="1:18" x14ac:dyDescent="0.2">
      <c r="A35" s="22"/>
      <c r="B35" s="23"/>
      <c r="C35" s="23"/>
      <c r="D35" s="23"/>
      <c r="E35" s="23"/>
      <c r="F35" s="23"/>
      <c r="G35" s="23"/>
      <c r="H35" s="16"/>
    </row>
    <row r="36" spans="1:18" ht="13.5" thickBot="1" x14ac:dyDescent="0.25">
      <c r="A36" s="22"/>
      <c r="B36" s="28" t="s">
        <v>11</v>
      </c>
      <c r="C36" s="28" t="s">
        <v>12</v>
      </c>
      <c r="D36" s="28" t="s">
        <v>13</v>
      </c>
      <c r="E36" s="28" t="s">
        <v>14</v>
      </c>
      <c r="F36" s="28" t="s">
        <v>15</v>
      </c>
      <c r="G36" s="21" t="s">
        <v>0</v>
      </c>
      <c r="H36" s="16"/>
    </row>
    <row r="37" spans="1:18" x14ac:dyDescent="0.2">
      <c r="A37" s="30" t="s">
        <v>7</v>
      </c>
      <c r="B37" s="57"/>
      <c r="C37" s="58"/>
      <c r="D37" s="58"/>
      <c r="E37" s="58"/>
      <c r="F37" s="59"/>
      <c r="G37" s="20">
        <f>SUM(B37:F37)</f>
        <v>0</v>
      </c>
      <c r="H37" s="16"/>
    </row>
    <row r="38" spans="1:18" x14ac:dyDescent="0.2">
      <c r="A38" s="30" t="s">
        <v>8</v>
      </c>
      <c r="B38" s="63"/>
      <c r="C38" s="64"/>
      <c r="D38" s="64"/>
      <c r="E38" s="64"/>
      <c r="F38" s="65"/>
      <c r="G38" s="19">
        <f>SUM(B38:F38)</f>
        <v>0</v>
      </c>
      <c r="H38" s="16"/>
    </row>
    <row r="39" spans="1:18" x14ac:dyDescent="0.2">
      <c r="A39" s="30" t="s">
        <v>9</v>
      </c>
      <c r="B39" s="63"/>
      <c r="C39" s="64"/>
      <c r="D39" s="64"/>
      <c r="E39" s="64"/>
      <c r="F39" s="65"/>
      <c r="G39" s="19">
        <f>SUM(B39:F39)</f>
        <v>0</v>
      </c>
      <c r="H39" s="16"/>
    </row>
    <row r="40" spans="1:18" ht="13.5" thickBot="1" x14ac:dyDescent="0.25">
      <c r="A40" s="30" t="s">
        <v>10</v>
      </c>
      <c r="B40" s="60"/>
      <c r="C40" s="61"/>
      <c r="D40" s="61"/>
      <c r="E40" s="61"/>
      <c r="F40" s="62"/>
      <c r="G40" s="17">
        <f>SUM(B40:F40)</f>
        <v>0</v>
      </c>
      <c r="H40" s="16"/>
    </row>
    <row r="41" spans="1:18" ht="13.5" thickBot="1" x14ac:dyDescent="0.25">
      <c r="A41" s="15" t="s">
        <v>0</v>
      </c>
      <c r="B41" s="14">
        <f>SUM(B31:B32,B37:B40)</f>
        <v>0</v>
      </c>
      <c r="C41" s="13">
        <f>SUM(C31:C32,C37:C40)</f>
        <v>0</v>
      </c>
      <c r="D41" s="13">
        <f>SUM(D31:D32,D37:D40)</f>
        <v>0</v>
      </c>
      <c r="E41" s="13">
        <f>SUM(E31:E32,E37:E40)</f>
        <v>0</v>
      </c>
      <c r="F41" s="12">
        <f>SUM(F31:F32,F37:F40)</f>
        <v>0</v>
      </c>
      <c r="G41" s="11"/>
      <c r="H41" s="10"/>
    </row>
    <row r="42" spans="1:18" ht="13.5" thickBot="1" x14ac:dyDescent="0.25">
      <c r="A42" s="9" t="s">
        <v>23</v>
      </c>
      <c r="B42" s="73">
        <v>30000</v>
      </c>
      <c r="C42" s="74">
        <v>23000</v>
      </c>
      <c r="D42" s="74">
        <v>15000</v>
      </c>
      <c r="E42" s="74">
        <v>32000</v>
      </c>
      <c r="F42" s="75">
        <v>16000</v>
      </c>
      <c r="G42" s="8"/>
      <c r="H42" s="7"/>
    </row>
    <row r="43" spans="1:18" ht="5.25" customHeight="1" thickTop="1" thickBot="1" x14ac:dyDescent="0.25">
      <c r="A43" s="6"/>
      <c r="B43" s="5"/>
      <c r="C43" s="5"/>
      <c r="D43" s="5"/>
      <c r="E43" s="5"/>
      <c r="F43" s="5"/>
      <c r="G43" s="5"/>
      <c r="H43" s="4"/>
    </row>
    <row r="44" spans="1:18" ht="14.25" thickTop="1" thickBot="1" x14ac:dyDescent="0.25">
      <c r="A44" s="3" t="s">
        <v>24</v>
      </c>
      <c r="B44" s="2"/>
      <c r="C44" s="66">
        <f>SUMPRODUCT(B10:E11,B25:E26)+SUMPRODUCT(B14:F15,B31:F32)+SUMPRODUCT(B18:F21,B37:F40)</f>
        <v>0</v>
      </c>
      <c r="D44" s="2"/>
      <c r="E44" s="2"/>
      <c r="F44" s="2"/>
      <c r="G44" s="2"/>
      <c r="H44" s="1"/>
    </row>
    <row r="45" spans="1:18" ht="13.5" thickTop="1" x14ac:dyDescent="0.2"/>
  </sheetData>
  <printOptions gridLinesSet="0"/>
  <pageMargins left="0.75" right="0.75" top="1" bottom="1" header="0.5" footer="0.5"/>
  <pageSetup orientation="portrait" horizontalDpi="0" verticalDpi="4294967292" copies="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cadena</vt:lpstr>
      <vt:lpstr>cadena!Demand</vt:lpstr>
      <vt:lpstr>cadena!Factory_capacity</vt:lpstr>
      <vt:lpstr>cadena!Factory_to_customer</vt:lpstr>
      <vt:lpstr>cadena!Factory_to_warehouse</vt:lpstr>
      <vt:lpstr>cadena!Total_cost</vt:lpstr>
      <vt:lpstr>cadena!Total_from_factory</vt:lpstr>
      <vt:lpstr>cadena!Total_from_warehouse</vt:lpstr>
      <vt:lpstr>cadena!Total_to_customer</vt:lpstr>
      <vt:lpstr>cadena!Total_to_warehouse</vt:lpstr>
      <vt:lpstr>cadena!Warehouse_capacity</vt:lpstr>
      <vt:lpstr>cadena!Warehouse_customer</vt:lpstr>
      <vt:lpstr>Warehouse_to_customer</vt:lpstr>
    </vt:vector>
  </TitlesOfParts>
  <Company>UNALMED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Jaramillo</dc:creator>
  <cp:lastModifiedBy>Patricia Jaramillo</cp:lastModifiedBy>
  <dcterms:created xsi:type="dcterms:W3CDTF">2016-09-09T05:32:02Z</dcterms:created>
  <dcterms:modified xsi:type="dcterms:W3CDTF">2016-09-10T05:32:27Z</dcterms:modified>
</cp:coreProperties>
</file>