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Citations of CMV\"/>
    </mc:Choice>
  </mc:AlternateContent>
  <bookViews>
    <workbookView xWindow="-120" yWindow="-120" windowWidth="29040" windowHeight="15720" activeTab="3"/>
  </bookViews>
  <sheets>
    <sheet name="Sheet1" sheetId="1" r:id="rId1"/>
    <sheet name="Sheet3" sheetId="3" r:id="rId2"/>
    <sheet name="Sheet2" sheetId="2" r:id="rId3"/>
    <sheet name="Sheet4" sheetId="4" r:id="rId4"/>
    <sheet name="Sheet5" sheetId="5" r:id="rId5"/>
  </sheets>
  <definedNames>
    <definedName name="_xlchart.v1.0" hidden="1">Sheet4!$B$7</definedName>
    <definedName name="_xlchart.v1.1" hidden="1">Sheet4!$C$6:$M$6</definedName>
    <definedName name="_xlchart.v1.10" hidden="1">Sheet4!$C$37:$M$37</definedName>
    <definedName name="_xlchart.v1.11" hidden="1">Sheet4!$C$38:$M$38</definedName>
    <definedName name="_xlchart.v1.12" hidden="1">Sheet4!$B$58</definedName>
    <definedName name="_xlchart.v1.13" hidden="1">Sheet4!$C$57:$N$57</definedName>
    <definedName name="_xlchart.v1.14" hidden="1">Sheet4!$C$58:$N$58</definedName>
    <definedName name="_xlchart.v1.15" hidden="1">Sheet4!$B$58</definedName>
    <definedName name="_xlchart.v1.16" hidden="1">Sheet4!$C$57:$N$57</definedName>
    <definedName name="_xlchart.v1.17" hidden="1">Sheet4!$C$58:$N$58</definedName>
    <definedName name="_xlchart.v1.18" hidden="1">Sheet4!$B$60</definedName>
    <definedName name="_xlchart.v1.19" hidden="1">Sheet4!$C$59:$N$59</definedName>
    <definedName name="_xlchart.v1.2" hidden="1">Sheet4!$C$7:$M$7</definedName>
    <definedName name="_xlchart.v1.20" hidden="1">Sheet4!$C$60:$N$60</definedName>
    <definedName name="_xlchart.v1.21" hidden="1">Sheet4!$B$60</definedName>
    <definedName name="_xlchart.v1.22" hidden="1">Sheet4!$C$59:$N$59</definedName>
    <definedName name="_xlchart.v1.23" hidden="1">Sheet4!$C$60:$N$60</definedName>
    <definedName name="_xlchart.v1.24" hidden="1">Sheet4!$B$58</definedName>
    <definedName name="_xlchart.v1.25" hidden="1">Sheet4!$C$57:$N$57</definedName>
    <definedName name="_xlchart.v1.26" hidden="1">Sheet4!$C$58:$N$58</definedName>
    <definedName name="_xlchart.v1.3" hidden="1">Sheet4!$B$36</definedName>
    <definedName name="_xlchart.v1.4" hidden="1">Sheet4!$C$35:$M$35</definedName>
    <definedName name="_xlchart.v1.5" hidden="1">Sheet4!$C$36:$M$36</definedName>
    <definedName name="_xlchart.v1.6" hidden="1">Sheet4!$B$9</definedName>
    <definedName name="_xlchart.v1.7" hidden="1">Sheet4!$C$8:$M$8</definedName>
    <definedName name="_xlchart.v1.8" hidden="1">Sheet4!$C$9:$M$9</definedName>
    <definedName name="_xlchart.v1.9" hidden="1">Sheet4!$B$38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4" l="1"/>
  <c r="C11" i="4"/>
  <c r="G322" i="5"/>
  <c r="G321" i="5"/>
  <c r="H173" i="5"/>
  <c r="H172" i="5"/>
  <c r="G320" i="5"/>
  <c r="H171" i="5"/>
  <c r="H170" i="5"/>
  <c r="H169" i="5"/>
  <c r="H168" i="5"/>
  <c r="H167" i="5"/>
  <c r="H166" i="5"/>
  <c r="H165" i="5"/>
  <c r="H164" i="5"/>
  <c r="H163" i="5"/>
  <c r="H162" i="5"/>
  <c r="H161" i="5"/>
  <c r="H160" i="5"/>
  <c r="H159" i="5"/>
  <c r="H158" i="5"/>
  <c r="H157" i="5"/>
  <c r="H156" i="5"/>
  <c r="H155" i="5"/>
  <c r="H154" i="5"/>
  <c r="H152" i="5"/>
  <c r="H151" i="5"/>
  <c r="H150" i="5"/>
  <c r="H149" i="5"/>
  <c r="H148" i="5"/>
  <c r="H147" i="5"/>
  <c r="H146" i="5"/>
  <c r="H145" i="5"/>
  <c r="H144" i="5"/>
  <c r="H143" i="5"/>
  <c r="H142" i="5"/>
  <c r="H141" i="5"/>
  <c r="H140" i="5"/>
  <c r="H139" i="5"/>
  <c r="H138" i="5"/>
  <c r="H137" i="5"/>
  <c r="H153" i="5"/>
  <c r="H136" i="5"/>
  <c r="H135" i="5"/>
  <c r="H134" i="5"/>
  <c r="H133" i="5"/>
  <c r="H132" i="5"/>
  <c r="H127" i="5"/>
  <c r="H126" i="5"/>
  <c r="H125" i="5"/>
  <c r="H124" i="5"/>
  <c r="H123" i="5"/>
  <c r="H122" i="5"/>
  <c r="H121" i="5"/>
  <c r="H120" i="5"/>
  <c r="H119" i="5"/>
  <c r="H118" i="5"/>
  <c r="H117" i="5"/>
  <c r="H116" i="5"/>
  <c r="H115" i="5"/>
  <c r="H114" i="5"/>
  <c r="H113" i="5"/>
  <c r="H112" i="5"/>
  <c r="H111" i="5"/>
  <c r="H110" i="5"/>
  <c r="H109" i="5"/>
  <c r="H108" i="5"/>
  <c r="H107" i="5"/>
  <c r="H131" i="5"/>
  <c r="H106" i="5"/>
  <c r="H105" i="5"/>
  <c r="H104" i="5"/>
  <c r="H103" i="5"/>
  <c r="H102" i="5"/>
  <c r="H101" i="5"/>
  <c r="H100" i="5"/>
  <c r="H130" i="5"/>
  <c r="H99" i="5"/>
  <c r="H129" i="5"/>
  <c r="H98" i="5"/>
  <c r="H97" i="5"/>
  <c r="H96" i="5"/>
  <c r="H95" i="5"/>
  <c r="H94" i="5"/>
  <c r="H93" i="5"/>
  <c r="H92" i="5"/>
  <c r="H91" i="5"/>
  <c r="H90" i="5"/>
  <c r="H89" i="5"/>
  <c r="H88" i="5"/>
  <c r="H83" i="5"/>
  <c r="H82" i="5"/>
  <c r="H81" i="5"/>
  <c r="H80" i="5"/>
  <c r="H79" i="5"/>
  <c r="H87"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128" i="5"/>
  <c r="H86" i="5"/>
  <c r="H50" i="5"/>
  <c r="H49" i="5"/>
  <c r="H48" i="5"/>
  <c r="H47" i="5"/>
  <c r="H46" i="5"/>
  <c r="H45" i="5"/>
  <c r="H44" i="5"/>
  <c r="H43" i="5"/>
  <c r="H42" i="5"/>
  <c r="H41" i="5"/>
  <c r="H40" i="5"/>
  <c r="H39" i="5"/>
  <c r="H38" i="5"/>
  <c r="H85" i="5"/>
  <c r="H37" i="5"/>
  <c r="H36" i="5"/>
  <c r="H35" i="5"/>
  <c r="H84" i="5"/>
  <c r="H33" i="5"/>
  <c r="H32" i="5"/>
  <c r="H31" i="5"/>
  <c r="H30" i="5"/>
  <c r="H29" i="5"/>
  <c r="H28" i="5"/>
  <c r="H34" i="5"/>
  <c r="H27" i="5"/>
  <c r="H26" i="5"/>
  <c r="H25" i="5"/>
  <c r="H24" i="5"/>
  <c r="H23" i="5"/>
  <c r="H22" i="5"/>
  <c r="H21" i="5"/>
  <c r="H20" i="5"/>
  <c r="H19" i="5"/>
  <c r="H18" i="5"/>
  <c r="H17" i="5"/>
  <c r="H16" i="5"/>
  <c r="H15" i="5"/>
  <c r="H14" i="5"/>
  <c r="H13" i="5"/>
  <c r="H12" i="5"/>
  <c r="H11" i="5"/>
  <c r="H10" i="5"/>
  <c r="H9" i="5"/>
  <c r="H8" i="5"/>
  <c r="H7" i="5"/>
  <c r="H6" i="5"/>
  <c r="H5" i="5"/>
  <c r="H4" i="5"/>
  <c r="BC318" i="1" l="1"/>
  <c r="BC2" i="1"/>
  <c r="AX318" i="1"/>
  <c r="AX2" i="1"/>
  <c r="M13" i="4"/>
  <c r="L13" i="4"/>
  <c r="K13" i="4"/>
  <c r="J13" i="4"/>
  <c r="I13" i="4"/>
  <c r="H13" i="4"/>
  <c r="G13" i="4"/>
  <c r="F13" i="4"/>
  <c r="E13" i="4"/>
  <c r="D13" i="4"/>
  <c r="M11" i="4"/>
  <c r="L11" i="4"/>
  <c r="K11" i="4"/>
  <c r="J11" i="4"/>
  <c r="I11" i="4"/>
  <c r="H11" i="4"/>
  <c r="G11" i="4"/>
  <c r="F11" i="4"/>
  <c r="E11" i="4"/>
  <c r="D11" i="4"/>
  <c r="X317" i="1"/>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BD318" i="1"/>
  <c r="BD2" i="1"/>
  <c r="AT522" i="1"/>
  <c r="AT521" i="1"/>
  <c r="AT520" i="1"/>
  <c r="AT519" i="1"/>
  <c r="AT518" i="1"/>
  <c r="AT517" i="1"/>
  <c r="AT516" i="1"/>
  <c r="AT515" i="1"/>
  <c r="AT514" i="1"/>
  <c r="AT513" i="1"/>
  <c r="AT512" i="1"/>
  <c r="AT511" i="1"/>
  <c r="AT510" i="1"/>
  <c r="AT509" i="1"/>
  <c r="AT508" i="1"/>
  <c r="AT507" i="1"/>
  <c r="AT506" i="1"/>
  <c r="AT505" i="1"/>
  <c r="AT504" i="1"/>
  <c r="AT503" i="1"/>
  <c r="AT502" i="1"/>
  <c r="AT501" i="1"/>
  <c r="AT500" i="1"/>
  <c r="AT499" i="1"/>
  <c r="AT498" i="1"/>
  <c r="AT497" i="1"/>
  <c r="AT496" i="1"/>
  <c r="AT495" i="1"/>
  <c r="AT494" i="1"/>
  <c r="AT493" i="1"/>
  <c r="AT492" i="1"/>
  <c r="AT491" i="1"/>
  <c r="AT490" i="1"/>
  <c r="AT489" i="1"/>
  <c r="AT488" i="1"/>
  <c r="AT487" i="1"/>
  <c r="AT486" i="1"/>
  <c r="AT485" i="1"/>
  <c r="AT484" i="1"/>
  <c r="AT483" i="1"/>
  <c r="AT482" i="1"/>
  <c r="AT481" i="1"/>
  <c r="AT480" i="1"/>
  <c r="AT479" i="1"/>
  <c r="AT478" i="1"/>
  <c r="AT477" i="1"/>
  <c r="AT476" i="1"/>
  <c r="AT475" i="1"/>
  <c r="AT474" i="1"/>
  <c r="AT473" i="1"/>
  <c r="AT472" i="1"/>
  <c r="AT471" i="1"/>
  <c r="AT470" i="1"/>
  <c r="AT469" i="1"/>
  <c r="AT468" i="1"/>
  <c r="AT467" i="1"/>
  <c r="AT466" i="1"/>
  <c r="AT465" i="1"/>
  <c r="AT464" i="1"/>
  <c r="AT463" i="1"/>
  <c r="AT462" i="1"/>
  <c r="AT461" i="1"/>
  <c r="AT460" i="1"/>
  <c r="AT459" i="1"/>
  <c r="AT458" i="1"/>
  <c r="AT457" i="1"/>
  <c r="AT456" i="1"/>
  <c r="AT455" i="1"/>
  <c r="AT454" i="1"/>
  <c r="AT453" i="1"/>
  <c r="AT452" i="1"/>
  <c r="AT451" i="1"/>
  <c r="AT450" i="1"/>
  <c r="AT449" i="1"/>
  <c r="AT448" i="1"/>
  <c r="AT447" i="1"/>
  <c r="AT446" i="1"/>
  <c r="AT445" i="1"/>
  <c r="AT444" i="1"/>
  <c r="AT443" i="1"/>
  <c r="AT442" i="1"/>
  <c r="AT441" i="1"/>
  <c r="AT440" i="1"/>
  <c r="AT439" i="1"/>
  <c r="AT438" i="1"/>
  <c r="AT437" i="1"/>
  <c r="AT436" i="1"/>
  <c r="AT435" i="1"/>
  <c r="AT434" i="1"/>
  <c r="AT433" i="1"/>
  <c r="AT432" i="1"/>
  <c r="AT431" i="1"/>
  <c r="AT430" i="1"/>
  <c r="AT429" i="1"/>
  <c r="AT428" i="1"/>
  <c r="AT427" i="1"/>
  <c r="AT426" i="1"/>
  <c r="AT425" i="1"/>
  <c r="AT424" i="1"/>
  <c r="AT423" i="1"/>
  <c r="AT422" i="1"/>
  <c r="AT421" i="1"/>
  <c r="AT420" i="1"/>
  <c r="AT419" i="1"/>
  <c r="AT418" i="1"/>
  <c r="AT417" i="1"/>
  <c r="AT416" i="1"/>
  <c r="AT415" i="1"/>
  <c r="AT414" i="1"/>
  <c r="AT413" i="1"/>
  <c r="AT412" i="1"/>
  <c r="AT411" i="1"/>
  <c r="AT410" i="1"/>
  <c r="AT409" i="1"/>
  <c r="AT408" i="1"/>
  <c r="AT407" i="1"/>
  <c r="AT406" i="1"/>
  <c r="AT405" i="1"/>
  <c r="AT404" i="1"/>
  <c r="AT403" i="1"/>
  <c r="AT402" i="1"/>
  <c r="AT401" i="1"/>
  <c r="AT400" i="1"/>
  <c r="AT399" i="1"/>
  <c r="AT398" i="1"/>
  <c r="AT397" i="1"/>
  <c r="AT396" i="1"/>
  <c r="AT395" i="1"/>
  <c r="AT394" i="1"/>
  <c r="AT393" i="1"/>
  <c r="AT392" i="1"/>
  <c r="AT391" i="1"/>
  <c r="AT390" i="1"/>
  <c r="AT389" i="1"/>
  <c r="AT388" i="1"/>
  <c r="AT387" i="1"/>
  <c r="AT386" i="1"/>
  <c r="AT385" i="1"/>
  <c r="AT384" i="1"/>
  <c r="AT383" i="1"/>
  <c r="AT382" i="1"/>
  <c r="AT381" i="1"/>
  <c r="AT380" i="1"/>
  <c r="AT379" i="1"/>
  <c r="AT378" i="1"/>
  <c r="AT377" i="1"/>
  <c r="AT376" i="1"/>
  <c r="AT375" i="1"/>
  <c r="AT374" i="1"/>
  <c r="AT373" i="1"/>
  <c r="AT372" i="1"/>
  <c r="AT371" i="1"/>
  <c r="AT370" i="1"/>
  <c r="AT369" i="1"/>
  <c r="AT368" i="1"/>
  <c r="AT367" i="1"/>
  <c r="AT366" i="1"/>
  <c r="AT365" i="1"/>
  <c r="AT364" i="1"/>
  <c r="AT363" i="1"/>
  <c r="AT362" i="1"/>
  <c r="AT361" i="1"/>
  <c r="AT360" i="1"/>
  <c r="AT359" i="1"/>
  <c r="AT358" i="1"/>
  <c r="AT357" i="1"/>
  <c r="AT356" i="1"/>
  <c r="AT355" i="1"/>
  <c r="AT354" i="1"/>
  <c r="AT353" i="1"/>
  <c r="AT352" i="1"/>
  <c r="AT351" i="1"/>
  <c r="AT350" i="1"/>
  <c r="AT349" i="1"/>
  <c r="AT348" i="1"/>
  <c r="AT347" i="1"/>
  <c r="AT346" i="1"/>
  <c r="AT345" i="1"/>
  <c r="AT344" i="1"/>
  <c r="AT343" i="1"/>
  <c r="AT342" i="1"/>
  <c r="AT341" i="1"/>
  <c r="AT340" i="1"/>
  <c r="AT339" i="1"/>
  <c r="AT338" i="1"/>
  <c r="AT337" i="1"/>
  <c r="AT336" i="1"/>
  <c r="AT335" i="1"/>
  <c r="AT334" i="1"/>
  <c r="AT333" i="1"/>
  <c r="AT332" i="1"/>
  <c r="AT331" i="1"/>
  <c r="AT330" i="1"/>
  <c r="AT329" i="1"/>
  <c r="AT328" i="1"/>
  <c r="AT327" i="1"/>
  <c r="AT326" i="1"/>
  <c r="AT325" i="1"/>
  <c r="AT324" i="1"/>
  <c r="AT323" i="1"/>
  <c r="AT322" i="1"/>
  <c r="AT321" i="1"/>
  <c r="AT320" i="1"/>
  <c r="AT319" i="1"/>
  <c r="AT318" i="1"/>
  <c r="AT317" i="1"/>
  <c r="AT316" i="1"/>
  <c r="AT315" i="1"/>
  <c r="AT314" i="1"/>
  <c r="AT313" i="1"/>
  <c r="AT312" i="1"/>
  <c r="AT311" i="1"/>
  <c r="AT310" i="1"/>
  <c r="AT309" i="1"/>
  <c r="AT308" i="1"/>
  <c r="AT307" i="1"/>
  <c r="AT306" i="1"/>
  <c r="AT305" i="1"/>
  <c r="AT304" i="1"/>
  <c r="AT303" i="1"/>
  <c r="AT302" i="1"/>
  <c r="AT301" i="1"/>
  <c r="AT300" i="1"/>
  <c r="AT299" i="1"/>
  <c r="AT298" i="1"/>
  <c r="AT297" i="1"/>
  <c r="AT296" i="1"/>
  <c r="AT295" i="1"/>
  <c r="AT294" i="1"/>
  <c r="AT293" i="1"/>
  <c r="AT292" i="1"/>
  <c r="AT291" i="1"/>
  <c r="AT290" i="1"/>
  <c r="AT289" i="1"/>
  <c r="AT288" i="1"/>
  <c r="AT287" i="1"/>
  <c r="AT286" i="1"/>
  <c r="AT285" i="1"/>
  <c r="AT284" i="1"/>
  <c r="AT283" i="1"/>
  <c r="AT282" i="1"/>
  <c r="AT281" i="1"/>
  <c r="AT280" i="1"/>
  <c r="AT279" i="1"/>
  <c r="AT278" i="1"/>
  <c r="AT277" i="1"/>
  <c r="AT276" i="1"/>
  <c r="AT275" i="1"/>
  <c r="AT274" i="1"/>
  <c r="AT273" i="1"/>
  <c r="AT272" i="1"/>
  <c r="AT271" i="1"/>
  <c r="AT270" i="1"/>
  <c r="AT269" i="1"/>
  <c r="AT268" i="1"/>
  <c r="AT267" i="1"/>
  <c r="AT266" i="1"/>
  <c r="AT265" i="1"/>
  <c r="AT264" i="1"/>
  <c r="AT263" i="1"/>
  <c r="AT262" i="1"/>
  <c r="AT261" i="1"/>
  <c r="AT260" i="1"/>
  <c r="AT259" i="1"/>
  <c r="AT258" i="1"/>
  <c r="AT257" i="1"/>
  <c r="AT256" i="1"/>
  <c r="AT255" i="1"/>
  <c r="AT254" i="1"/>
  <c r="AT253" i="1"/>
  <c r="AT252" i="1"/>
  <c r="AT251" i="1"/>
  <c r="AT250" i="1"/>
  <c r="AT249" i="1"/>
  <c r="AT248" i="1"/>
  <c r="AT247" i="1"/>
  <c r="AT246" i="1"/>
  <c r="AT245" i="1"/>
  <c r="AT244" i="1"/>
  <c r="AT243" i="1"/>
  <c r="AT242" i="1"/>
  <c r="AT241" i="1"/>
  <c r="AT240" i="1"/>
  <c r="AT239" i="1"/>
  <c r="AT238" i="1"/>
  <c r="AT237" i="1"/>
  <c r="AT236" i="1"/>
  <c r="AT235" i="1"/>
  <c r="AT234" i="1"/>
  <c r="AT233" i="1"/>
  <c r="AT232" i="1"/>
  <c r="AT231" i="1"/>
  <c r="AT230" i="1"/>
  <c r="AT229" i="1"/>
  <c r="AT228" i="1"/>
  <c r="AT227" i="1"/>
  <c r="AT226" i="1"/>
  <c r="AT225" i="1"/>
  <c r="AT224" i="1"/>
  <c r="AT223" i="1"/>
  <c r="AT222" i="1"/>
  <c r="AT221" i="1"/>
  <c r="AT220" i="1"/>
  <c r="AT219" i="1"/>
  <c r="AT218" i="1"/>
  <c r="AT217" i="1"/>
  <c r="AT216" i="1"/>
  <c r="AT215" i="1"/>
  <c r="AT214" i="1"/>
  <c r="AT213" i="1"/>
  <c r="AT212" i="1"/>
  <c r="AT211" i="1"/>
  <c r="AT210" i="1"/>
  <c r="AT209" i="1"/>
  <c r="AT208" i="1"/>
  <c r="AT207" i="1"/>
  <c r="AT206" i="1"/>
  <c r="AT205" i="1"/>
  <c r="AT204" i="1"/>
  <c r="AT203" i="1"/>
  <c r="AT202" i="1"/>
  <c r="AT201" i="1"/>
  <c r="AT200" i="1"/>
  <c r="AT199" i="1"/>
  <c r="AT198" i="1"/>
  <c r="AT197" i="1"/>
  <c r="AT196" i="1"/>
  <c r="AT195" i="1"/>
  <c r="AT194" i="1"/>
  <c r="AT193" i="1"/>
  <c r="AT192" i="1"/>
  <c r="AT191" i="1"/>
  <c r="AT190" i="1"/>
  <c r="AT189" i="1"/>
  <c r="AT188" i="1"/>
  <c r="AT187" i="1"/>
  <c r="AT186" i="1"/>
  <c r="AT185" i="1"/>
  <c r="AT184" i="1"/>
  <c r="AT183" i="1"/>
  <c r="AT182" i="1"/>
  <c r="AT181" i="1"/>
  <c r="AT180" i="1"/>
  <c r="AT179" i="1"/>
  <c r="AT178" i="1"/>
  <c r="AT177" i="1"/>
  <c r="AT176" i="1"/>
  <c r="AT175" i="1"/>
  <c r="AT174" i="1"/>
  <c r="AT173" i="1"/>
  <c r="AT172" i="1"/>
  <c r="AT171" i="1"/>
  <c r="AT170" i="1"/>
  <c r="AT169" i="1"/>
  <c r="AT168" i="1"/>
  <c r="AT167" i="1"/>
  <c r="AT166" i="1"/>
  <c r="AT165" i="1"/>
  <c r="AT164" i="1"/>
  <c r="AT163" i="1"/>
  <c r="AT162" i="1"/>
  <c r="AT161" i="1"/>
  <c r="AT160" i="1"/>
  <c r="AT159" i="1"/>
  <c r="AT158" i="1"/>
  <c r="AT157" i="1"/>
  <c r="AT156" i="1"/>
  <c r="AT155" i="1"/>
  <c r="AT154" i="1"/>
  <c r="AT153" i="1"/>
  <c r="AT152" i="1"/>
  <c r="AT151" i="1"/>
  <c r="AT150" i="1"/>
  <c r="AT149" i="1"/>
  <c r="AT148" i="1"/>
  <c r="AT147" i="1"/>
  <c r="AT146" i="1"/>
  <c r="AT145" i="1"/>
  <c r="AT144" i="1"/>
  <c r="AT143" i="1"/>
  <c r="AT142" i="1"/>
  <c r="AT141" i="1"/>
  <c r="AT140" i="1"/>
  <c r="AT139" i="1"/>
  <c r="AT138" i="1"/>
  <c r="AT137" i="1"/>
  <c r="AT136" i="1"/>
  <c r="AT135" i="1"/>
  <c r="AT134" i="1"/>
  <c r="AT133" i="1"/>
  <c r="AT132" i="1"/>
  <c r="AT131" i="1"/>
  <c r="AT130" i="1"/>
  <c r="AT129" i="1"/>
  <c r="AT128" i="1"/>
  <c r="AT127" i="1"/>
  <c r="AT126" i="1"/>
  <c r="AT125" i="1"/>
  <c r="AT124" i="1"/>
  <c r="AT123" i="1"/>
  <c r="AT122" i="1"/>
  <c r="AT121" i="1"/>
  <c r="AT120" i="1"/>
  <c r="AT119" i="1"/>
  <c r="AT118" i="1"/>
  <c r="AT117" i="1"/>
  <c r="AT116" i="1"/>
  <c r="AT115" i="1"/>
  <c r="AT114" i="1"/>
  <c r="AT113" i="1"/>
  <c r="AT112" i="1"/>
  <c r="AT111" i="1"/>
  <c r="AT110" i="1"/>
  <c r="AT109" i="1"/>
  <c r="AT108" i="1"/>
  <c r="AT107" i="1"/>
  <c r="AT106" i="1"/>
  <c r="AT105" i="1"/>
  <c r="AT104" i="1"/>
  <c r="AT103" i="1"/>
  <c r="AT102" i="1"/>
  <c r="AT101" i="1"/>
  <c r="AT100" i="1"/>
  <c r="AT99" i="1"/>
  <c r="AT98" i="1"/>
  <c r="AT97" i="1"/>
  <c r="AT96" i="1"/>
  <c r="AT95" i="1"/>
  <c r="AT94" i="1"/>
  <c r="AT93" i="1"/>
  <c r="AT92" i="1"/>
  <c r="AT91" i="1"/>
  <c r="AT90" i="1"/>
  <c r="AT89" i="1"/>
  <c r="AT88" i="1"/>
  <c r="AT87" i="1"/>
  <c r="AT86" i="1"/>
  <c r="AT85" i="1"/>
  <c r="AT84" i="1"/>
  <c r="AT83" i="1"/>
  <c r="AT82" i="1"/>
  <c r="AT81" i="1"/>
  <c r="AT80" i="1"/>
  <c r="AT79" i="1"/>
  <c r="AT78" i="1"/>
  <c r="AT77" i="1"/>
  <c r="AT76" i="1"/>
  <c r="AT75" i="1"/>
  <c r="AT74" i="1"/>
  <c r="AT73" i="1"/>
  <c r="AT72" i="1"/>
  <c r="AT71" i="1"/>
  <c r="AT70" i="1"/>
  <c r="AT69" i="1"/>
  <c r="AT68" i="1"/>
  <c r="AT67" i="1"/>
  <c r="AT66" i="1"/>
  <c r="AT65" i="1"/>
  <c r="AT64" i="1"/>
  <c r="AT63" i="1"/>
  <c r="AT62" i="1"/>
  <c r="AT61" i="1"/>
  <c r="AT60" i="1"/>
  <c r="AT59" i="1"/>
  <c r="AT58" i="1"/>
  <c r="AT57" i="1"/>
  <c r="AT56" i="1"/>
  <c r="AT55" i="1"/>
  <c r="AT54" i="1"/>
  <c r="AT53" i="1"/>
  <c r="AT52" i="1"/>
  <c r="AT51" i="1"/>
  <c r="AT50" i="1"/>
  <c r="AT49" i="1"/>
  <c r="AT48" i="1"/>
  <c r="AT47" i="1"/>
  <c r="AT46" i="1"/>
  <c r="AT45" i="1"/>
  <c r="AT44" i="1"/>
  <c r="AT43" i="1"/>
  <c r="AT42" i="1"/>
  <c r="AT41" i="1"/>
  <c r="AT40" i="1"/>
  <c r="AT39" i="1"/>
  <c r="AT38" i="1"/>
  <c r="AT37" i="1"/>
  <c r="AT36" i="1"/>
  <c r="AT35" i="1"/>
  <c r="AT34" i="1"/>
  <c r="AT33" i="1"/>
  <c r="AT32" i="1"/>
  <c r="AT31" i="1"/>
  <c r="AT30" i="1"/>
  <c r="AT29" i="1"/>
  <c r="AT28" i="1"/>
  <c r="AT27" i="1"/>
  <c r="AT26" i="1"/>
  <c r="AT25" i="1"/>
  <c r="AT24" i="1"/>
  <c r="AT23" i="1"/>
  <c r="AT22" i="1"/>
  <c r="AT21" i="1"/>
  <c r="AT20" i="1"/>
  <c r="AT19" i="1"/>
  <c r="AT18" i="1"/>
  <c r="AT17" i="1"/>
  <c r="AT16" i="1"/>
  <c r="AT15" i="1"/>
  <c r="AT14" i="1"/>
  <c r="AT13" i="1"/>
  <c r="AT12" i="1"/>
  <c r="AT11" i="1"/>
  <c r="AT10" i="1"/>
  <c r="AT9" i="1"/>
  <c r="AT8" i="1"/>
  <c r="AT7" i="1"/>
  <c r="AT6" i="1"/>
  <c r="AT5" i="1"/>
  <c r="AT4" i="1"/>
  <c r="AT3" i="1"/>
  <c r="AT2" i="1"/>
  <c r="X522" i="1"/>
  <c r="X521" i="1"/>
  <c r="X520" i="1"/>
  <c r="X519" i="1"/>
  <c r="X518" i="1"/>
  <c r="AY518" i="1" s="1"/>
  <c r="X517" i="1"/>
  <c r="X516" i="1"/>
  <c r="X515" i="1"/>
  <c r="X514" i="1"/>
  <c r="X513" i="1"/>
  <c r="X512" i="1"/>
  <c r="X511" i="1"/>
  <c r="X510" i="1"/>
  <c r="X509" i="1"/>
  <c r="X508" i="1"/>
  <c r="X507" i="1"/>
  <c r="X506" i="1"/>
  <c r="X505" i="1"/>
  <c r="X504" i="1"/>
  <c r="X503" i="1"/>
  <c r="X502" i="1"/>
  <c r="AY502" i="1" s="1"/>
  <c r="X501" i="1"/>
  <c r="X500" i="1"/>
  <c r="X499" i="1"/>
  <c r="X498" i="1"/>
  <c r="X497" i="1"/>
  <c r="X496" i="1"/>
  <c r="X495" i="1"/>
  <c r="X494" i="1"/>
  <c r="X493" i="1"/>
  <c r="X492" i="1"/>
  <c r="X491" i="1"/>
  <c r="X490" i="1"/>
  <c r="X489" i="1"/>
  <c r="X488" i="1"/>
  <c r="X487" i="1"/>
  <c r="X486" i="1"/>
  <c r="AY486" i="1" s="1"/>
  <c r="X485" i="1"/>
  <c r="X484" i="1"/>
  <c r="X483" i="1"/>
  <c r="X482" i="1"/>
  <c r="X481" i="1"/>
  <c r="X480" i="1"/>
  <c r="X479" i="1"/>
  <c r="X478" i="1"/>
  <c r="X477" i="1"/>
  <c r="X476" i="1"/>
  <c r="X475" i="1"/>
  <c r="X474" i="1"/>
  <c r="X473" i="1"/>
  <c r="X472" i="1"/>
  <c r="X471" i="1"/>
  <c r="X470" i="1"/>
  <c r="AY470" i="1" s="1"/>
  <c r="X469" i="1"/>
  <c r="X468" i="1"/>
  <c r="X467" i="1"/>
  <c r="X466" i="1"/>
  <c r="X465" i="1"/>
  <c r="X464" i="1"/>
  <c r="X463" i="1"/>
  <c r="X462" i="1"/>
  <c r="X461" i="1"/>
  <c r="X460" i="1"/>
  <c r="X459" i="1"/>
  <c r="X458" i="1"/>
  <c r="X457" i="1"/>
  <c r="X456" i="1"/>
  <c r="X455" i="1"/>
  <c r="X454" i="1"/>
  <c r="AY454" i="1" s="1"/>
  <c r="X453" i="1"/>
  <c r="X452" i="1"/>
  <c r="X451" i="1"/>
  <c r="X450" i="1"/>
  <c r="X449" i="1"/>
  <c r="X448" i="1"/>
  <c r="X447" i="1"/>
  <c r="X446" i="1"/>
  <c r="X445" i="1"/>
  <c r="X444" i="1"/>
  <c r="X443" i="1"/>
  <c r="X442" i="1"/>
  <c r="X441" i="1"/>
  <c r="X440" i="1"/>
  <c r="X439" i="1"/>
  <c r="X438" i="1"/>
  <c r="AY438" i="1" s="1"/>
  <c r="X437" i="1"/>
  <c r="X436" i="1"/>
  <c r="X435" i="1"/>
  <c r="X434" i="1"/>
  <c r="X433" i="1"/>
  <c r="X432" i="1"/>
  <c r="X431" i="1"/>
  <c r="X430" i="1"/>
  <c r="X429" i="1"/>
  <c r="X428" i="1"/>
  <c r="X427" i="1"/>
  <c r="X426" i="1"/>
  <c r="X425" i="1"/>
  <c r="X424" i="1"/>
  <c r="X423" i="1"/>
  <c r="X422" i="1"/>
  <c r="AY422" i="1" s="1"/>
  <c r="X421" i="1"/>
  <c r="X420" i="1"/>
  <c r="X419" i="1"/>
  <c r="X418" i="1"/>
  <c r="X417" i="1"/>
  <c r="X416" i="1"/>
  <c r="X415" i="1"/>
  <c r="X414" i="1"/>
  <c r="X413" i="1"/>
  <c r="X412" i="1"/>
  <c r="X411" i="1"/>
  <c r="X410" i="1"/>
  <c r="X409" i="1"/>
  <c r="X408" i="1"/>
  <c r="X407" i="1"/>
  <c r="X406" i="1"/>
  <c r="AY406" i="1" s="1"/>
  <c r="X405" i="1"/>
  <c r="X404" i="1"/>
  <c r="X403" i="1"/>
  <c r="X402" i="1"/>
  <c r="X401" i="1"/>
  <c r="X400" i="1"/>
  <c r="X399" i="1"/>
  <c r="X398" i="1"/>
  <c r="X397" i="1"/>
  <c r="X396" i="1"/>
  <c r="X395" i="1"/>
  <c r="X394" i="1"/>
  <c r="X393" i="1"/>
  <c r="X392" i="1"/>
  <c r="X391" i="1"/>
  <c r="X390" i="1"/>
  <c r="AY390" i="1" s="1"/>
  <c r="X389" i="1"/>
  <c r="X388" i="1"/>
  <c r="X387" i="1"/>
  <c r="X386" i="1"/>
  <c r="X385" i="1"/>
  <c r="X384" i="1"/>
  <c r="X383" i="1"/>
  <c r="X382" i="1"/>
  <c r="X381" i="1"/>
  <c r="X380" i="1"/>
  <c r="X379" i="1"/>
  <c r="X378" i="1"/>
  <c r="X377" i="1"/>
  <c r="X376" i="1"/>
  <c r="X375" i="1"/>
  <c r="X374" i="1"/>
  <c r="AY374" i="1" s="1"/>
  <c r="X373" i="1"/>
  <c r="X372" i="1"/>
  <c r="X371" i="1"/>
  <c r="X370" i="1"/>
  <c r="X369" i="1"/>
  <c r="X368" i="1"/>
  <c r="X367" i="1"/>
  <c r="X366" i="1"/>
  <c r="X365" i="1"/>
  <c r="X364" i="1"/>
  <c r="X363" i="1"/>
  <c r="X362" i="1"/>
  <c r="X361" i="1"/>
  <c r="X360" i="1"/>
  <c r="X359" i="1"/>
  <c r="X358" i="1"/>
  <c r="AY358" i="1" s="1"/>
  <c r="X357" i="1"/>
  <c r="X356" i="1"/>
  <c r="X355" i="1"/>
  <c r="X354" i="1"/>
  <c r="X353" i="1"/>
  <c r="X352" i="1"/>
  <c r="X351" i="1"/>
  <c r="X350" i="1"/>
  <c r="X349" i="1"/>
  <c r="X348" i="1"/>
  <c r="X347" i="1"/>
  <c r="X346" i="1"/>
  <c r="X345" i="1"/>
  <c r="X344" i="1"/>
  <c r="X343" i="1"/>
  <c r="X342" i="1"/>
  <c r="AY342" i="1" s="1"/>
  <c r="X341" i="1"/>
  <c r="X340" i="1"/>
  <c r="X339" i="1"/>
  <c r="X338" i="1"/>
  <c r="X337" i="1"/>
  <c r="X336" i="1"/>
  <c r="X335" i="1"/>
  <c r="X334" i="1"/>
  <c r="X333" i="1"/>
  <c r="X332" i="1"/>
  <c r="X331" i="1"/>
  <c r="X330" i="1"/>
  <c r="X329" i="1"/>
  <c r="X328" i="1"/>
  <c r="X327" i="1"/>
  <c r="X326" i="1"/>
  <c r="AY326" i="1" s="1"/>
  <c r="X325" i="1"/>
  <c r="X324" i="1"/>
  <c r="X323" i="1"/>
  <c r="X322" i="1"/>
  <c r="X321" i="1"/>
  <c r="X320" i="1"/>
  <c r="X319" i="1"/>
  <c r="X318" i="1"/>
  <c r="AB318" i="1" s="1"/>
  <c r="X316" i="1"/>
  <c r="X315" i="1"/>
  <c r="X314" i="1"/>
  <c r="X313" i="1"/>
  <c r="X312" i="1"/>
  <c r="X311" i="1"/>
  <c r="X310" i="1"/>
  <c r="AY310" i="1" s="1"/>
  <c r="X309" i="1"/>
  <c r="X308" i="1"/>
  <c r="X307" i="1"/>
  <c r="AY307" i="1" s="1"/>
  <c r="X306" i="1"/>
  <c r="X305" i="1"/>
  <c r="X304" i="1"/>
  <c r="X303" i="1"/>
  <c r="X302" i="1"/>
  <c r="X301" i="1"/>
  <c r="X300" i="1"/>
  <c r="X299" i="1"/>
  <c r="X298" i="1"/>
  <c r="X297" i="1"/>
  <c r="X296" i="1"/>
  <c r="X295" i="1"/>
  <c r="X294" i="1"/>
  <c r="AY294" i="1" s="1"/>
  <c r="X293" i="1"/>
  <c r="X292" i="1"/>
  <c r="X291" i="1"/>
  <c r="AY291" i="1" s="1"/>
  <c r="X290" i="1"/>
  <c r="X289" i="1"/>
  <c r="X288" i="1"/>
  <c r="X287" i="1"/>
  <c r="X286" i="1"/>
  <c r="X285" i="1"/>
  <c r="X284" i="1"/>
  <c r="X283" i="1"/>
  <c r="X282" i="1"/>
  <c r="X281" i="1"/>
  <c r="X280" i="1"/>
  <c r="X279" i="1"/>
  <c r="X278" i="1"/>
  <c r="AY278" i="1" s="1"/>
  <c r="X277" i="1"/>
  <c r="X276" i="1"/>
  <c r="X275" i="1"/>
  <c r="AY275" i="1" s="1"/>
  <c r="X274" i="1"/>
  <c r="X273" i="1"/>
  <c r="X272" i="1"/>
  <c r="X271" i="1"/>
  <c r="X270" i="1"/>
  <c r="X269" i="1"/>
  <c r="X268" i="1"/>
  <c r="X267" i="1"/>
  <c r="X266" i="1"/>
  <c r="X265" i="1"/>
  <c r="X264" i="1"/>
  <c r="X263" i="1"/>
  <c r="X262" i="1"/>
  <c r="AY262" i="1" s="1"/>
  <c r="X261" i="1"/>
  <c r="X260" i="1"/>
  <c r="X259" i="1"/>
  <c r="AY259" i="1" s="1"/>
  <c r="X258" i="1"/>
  <c r="X257" i="1"/>
  <c r="X256" i="1"/>
  <c r="X255" i="1"/>
  <c r="X254" i="1"/>
  <c r="X253" i="1"/>
  <c r="X252" i="1"/>
  <c r="X251" i="1"/>
  <c r="X250" i="1"/>
  <c r="X249" i="1"/>
  <c r="X248" i="1"/>
  <c r="X247" i="1"/>
  <c r="X246" i="1"/>
  <c r="AY246" i="1" s="1"/>
  <c r="X245" i="1"/>
  <c r="X244" i="1"/>
  <c r="X243" i="1"/>
  <c r="AY243" i="1" s="1"/>
  <c r="X242" i="1"/>
  <c r="X241" i="1"/>
  <c r="X240" i="1"/>
  <c r="X239" i="1"/>
  <c r="X238" i="1"/>
  <c r="X237" i="1"/>
  <c r="X236" i="1"/>
  <c r="X235" i="1"/>
  <c r="X234" i="1"/>
  <c r="X233" i="1"/>
  <c r="X232" i="1"/>
  <c r="X231" i="1"/>
  <c r="X230" i="1"/>
  <c r="AY230" i="1" s="1"/>
  <c r="X229" i="1"/>
  <c r="X228" i="1"/>
  <c r="X227" i="1"/>
  <c r="AY227" i="1" s="1"/>
  <c r="X226" i="1"/>
  <c r="X225" i="1"/>
  <c r="X224" i="1"/>
  <c r="X223" i="1"/>
  <c r="X222" i="1"/>
  <c r="X221" i="1"/>
  <c r="X220" i="1"/>
  <c r="X219" i="1"/>
  <c r="X218" i="1"/>
  <c r="X217" i="1"/>
  <c r="X216" i="1"/>
  <c r="X215" i="1"/>
  <c r="X214" i="1"/>
  <c r="AY214" i="1" s="1"/>
  <c r="X213" i="1"/>
  <c r="X212" i="1"/>
  <c r="X211" i="1"/>
  <c r="AY211" i="1" s="1"/>
  <c r="X210" i="1"/>
  <c r="X209" i="1"/>
  <c r="X208" i="1"/>
  <c r="X207" i="1"/>
  <c r="X206" i="1"/>
  <c r="X205" i="1"/>
  <c r="X204" i="1"/>
  <c r="X203" i="1"/>
  <c r="X202" i="1"/>
  <c r="X201" i="1"/>
  <c r="X200" i="1"/>
  <c r="X199" i="1"/>
  <c r="X198" i="1"/>
  <c r="AY198" i="1" s="1"/>
  <c r="X197" i="1"/>
  <c r="X196" i="1"/>
  <c r="X195" i="1"/>
  <c r="AY195" i="1" s="1"/>
  <c r="X194" i="1"/>
  <c r="X193" i="1"/>
  <c r="X192" i="1"/>
  <c r="X191" i="1"/>
  <c r="X190" i="1"/>
  <c r="X189" i="1"/>
  <c r="X188" i="1"/>
  <c r="X187" i="1"/>
  <c r="X186" i="1"/>
  <c r="X185" i="1"/>
  <c r="X184" i="1"/>
  <c r="X183" i="1"/>
  <c r="X182" i="1"/>
  <c r="AY182" i="1" s="1"/>
  <c r="X181" i="1"/>
  <c r="X180" i="1"/>
  <c r="X179" i="1"/>
  <c r="AY179" i="1" s="1"/>
  <c r="X178" i="1"/>
  <c r="X177" i="1"/>
  <c r="X176" i="1"/>
  <c r="X175" i="1"/>
  <c r="X174" i="1"/>
  <c r="X173" i="1"/>
  <c r="X172" i="1"/>
  <c r="X171" i="1"/>
  <c r="X170" i="1"/>
  <c r="X169" i="1"/>
  <c r="X168" i="1"/>
  <c r="X167" i="1"/>
  <c r="X166" i="1"/>
  <c r="AY166" i="1" s="1"/>
  <c r="X165" i="1"/>
  <c r="X164" i="1"/>
  <c r="X163" i="1"/>
  <c r="AY163" i="1" s="1"/>
  <c r="X162" i="1"/>
  <c r="X161" i="1"/>
  <c r="X160" i="1"/>
  <c r="X159" i="1"/>
  <c r="X158" i="1"/>
  <c r="X157" i="1"/>
  <c r="X156" i="1"/>
  <c r="X155" i="1"/>
  <c r="X154" i="1"/>
  <c r="X153" i="1"/>
  <c r="X152" i="1"/>
  <c r="X151" i="1"/>
  <c r="X150" i="1"/>
  <c r="AY150" i="1" s="1"/>
  <c r="X149" i="1"/>
  <c r="X148" i="1"/>
  <c r="X147" i="1"/>
  <c r="AY147" i="1" s="1"/>
  <c r="X146" i="1"/>
  <c r="X145" i="1"/>
  <c r="X144" i="1"/>
  <c r="X143" i="1"/>
  <c r="X142" i="1"/>
  <c r="X141" i="1"/>
  <c r="X140" i="1"/>
  <c r="X139" i="1"/>
  <c r="X138" i="1"/>
  <c r="X137" i="1"/>
  <c r="X136" i="1"/>
  <c r="X135" i="1"/>
  <c r="X134" i="1"/>
  <c r="AY134" i="1" s="1"/>
  <c r="X133" i="1"/>
  <c r="X132" i="1"/>
  <c r="X131" i="1"/>
  <c r="AY131" i="1" s="1"/>
  <c r="X130" i="1"/>
  <c r="X129" i="1"/>
  <c r="X128" i="1"/>
  <c r="X127" i="1"/>
  <c r="X126" i="1"/>
  <c r="X125" i="1"/>
  <c r="X124" i="1"/>
  <c r="X123" i="1"/>
  <c r="X122" i="1"/>
  <c r="X121" i="1"/>
  <c r="X120" i="1"/>
  <c r="X119" i="1"/>
  <c r="X118" i="1"/>
  <c r="AY118" i="1" s="1"/>
  <c r="X117" i="1"/>
  <c r="X116" i="1"/>
  <c r="X115" i="1"/>
  <c r="AY115" i="1" s="1"/>
  <c r="X114" i="1"/>
  <c r="X113" i="1"/>
  <c r="X112" i="1"/>
  <c r="X111" i="1"/>
  <c r="X110" i="1"/>
  <c r="X109" i="1"/>
  <c r="X108" i="1"/>
  <c r="X107" i="1"/>
  <c r="X106" i="1"/>
  <c r="X105" i="1"/>
  <c r="X104" i="1"/>
  <c r="X103" i="1"/>
  <c r="X102" i="1"/>
  <c r="AY102" i="1" s="1"/>
  <c r="X101" i="1"/>
  <c r="X100" i="1"/>
  <c r="X99" i="1"/>
  <c r="AY99" i="1" s="1"/>
  <c r="X98" i="1"/>
  <c r="X97" i="1"/>
  <c r="X96" i="1"/>
  <c r="X95" i="1"/>
  <c r="X94" i="1"/>
  <c r="X93" i="1"/>
  <c r="X92" i="1"/>
  <c r="X91" i="1"/>
  <c r="X90" i="1"/>
  <c r="X89" i="1"/>
  <c r="X88" i="1"/>
  <c r="X87" i="1"/>
  <c r="X86" i="1"/>
  <c r="AY86" i="1" s="1"/>
  <c r="X85" i="1"/>
  <c r="X84" i="1"/>
  <c r="X83" i="1"/>
  <c r="AY83" i="1" s="1"/>
  <c r="X82" i="1"/>
  <c r="X81" i="1"/>
  <c r="X80" i="1"/>
  <c r="X79" i="1"/>
  <c r="X78" i="1"/>
  <c r="X77" i="1"/>
  <c r="X76" i="1"/>
  <c r="X75" i="1"/>
  <c r="X74" i="1"/>
  <c r="X73" i="1"/>
  <c r="X72" i="1"/>
  <c r="X71" i="1"/>
  <c r="X70" i="1"/>
  <c r="AY70" i="1" s="1"/>
  <c r="X69" i="1"/>
  <c r="X68" i="1"/>
  <c r="X67" i="1"/>
  <c r="AY67" i="1" s="1"/>
  <c r="X66" i="1"/>
  <c r="X65" i="1"/>
  <c r="X64" i="1"/>
  <c r="X63" i="1"/>
  <c r="X62" i="1"/>
  <c r="X61" i="1"/>
  <c r="X60" i="1"/>
  <c r="X59" i="1"/>
  <c r="X58" i="1"/>
  <c r="X57" i="1"/>
  <c r="X56" i="1"/>
  <c r="X55" i="1"/>
  <c r="X54" i="1"/>
  <c r="AY54" i="1" s="1"/>
  <c r="X53" i="1"/>
  <c r="X52" i="1"/>
  <c r="X51" i="1"/>
  <c r="AY51" i="1" s="1"/>
  <c r="X50" i="1"/>
  <c r="X49" i="1"/>
  <c r="X48" i="1"/>
  <c r="X47" i="1"/>
  <c r="X46" i="1"/>
  <c r="X45" i="1"/>
  <c r="X44" i="1"/>
  <c r="X43" i="1"/>
  <c r="X42" i="1"/>
  <c r="X41" i="1"/>
  <c r="X40" i="1"/>
  <c r="X39" i="1"/>
  <c r="X38" i="1"/>
  <c r="AY38" i="1" s="1"/>
  <c r="X37" i="1"/>
  <c r="X36" i="1"/>
  <c r="X35" i="1"/>
  <c r="AY35" i="1" s="1"/>
  <c r="X34" i="1"/>
  <c r="X33" i="1"/>
  <c r="X32" i="1"/>
  <c r="X31" i="1"/>
  <c r="X30" i="1"/>
  <c r="X29" i="1"/>
  <c r="X28" i="1"/>
  <c r="X27" i="1"/>
  <c r="X26" i="1"/>
  <c r="X25" i="1"/>
  <c r="X24" i="1"/>
  <c r="X23" i="1"/>
  <c r="X22" i="1"/>
  <c r="AY22" i="1" s="1"/>
  <c r="X21" i="1"/>
  <c r="X20" i="1"/>
  <c r="X19" i="1"/>
  <c r="AY19" i="1" s="1"/>
  <c r="X18" i="1"/>
  <c r="X17" i="1"/>
  <c r="X16" i="1"/>
  <c r="X15" i="1"/>
  <c r="X14" i="1"/>
  <c r="X13" i="1"/>
  <c r="X12" i="1"/>
  <c r="X11" i="1"/>
  <c r="X10" i="1"/>
  <c r="X9" i="1"/>
  <c r="X8" i="1"/>
  <c r="X7" i="1"/>
  <c r="X6" i="1"/>
  <c r="AY6" i="1" s="1"/>
  <c r="X5" i="1"/>
  <c r="X4" i="1"/>
  <c r="X3" i="1"/>
  <c r="AY3" i="1" s="1"/>
  <c r="X2" i="1"/>
  <c r="AW327" i="1" l="1"/>
  <c r="AW10" i="1"/>
  <c r="AW5" i="1"/>
  <c r="AW6" i="1"/>
  <c r="AW7" i="1"/>
  <c r="AY5" i="1"/>
  <c r="AY21" i="1"/>
  <c r="AY37" i="1"/>
  <c r="AY53" i="1"/>
  <c r="AY69" i="1"/>
  <c r="AY85" i="1"/>
  <c r="AY101" i="1"/>
  <c r="AY117" i="1"/>
  <c r="AY133" i="1"/>
  <c r="AY149" i="1"/>
  <c r="AY165" i="1"/>
  <c r="AY181" i="1"/>
  <c r="AY197" i="1"/>
  <c r="AY213" i="1"/>
  <c r="AY229" i="1"/>
  <c r="AY245" i="1"/>
  <c r="AY261" i="1"/>
  <c r="AY277" i="1"/>
  <c r="AY293" i="1"/>
  <c r="AY309" i="1"/>
  <c r="AW8" i="1"/>
  <c r="AW9" i="1"/>
  <c r="AW11" i="1"/>
  <c r="AW319" i="1"/>
  <c r="AW320" i="1"/>
  <c r="AW322" i="1"/>
  <c r="AW323" i="1"/>
  <c r="AW2" i="1"/>
  <c r="AW324" i="1"/>
  <c r="AW3" i="1"/>
  <c r="AW325" i="1"/>
  <c r="AW318" i="1"/>
  <c r="AW321" i="1"/>
  <c r="AW4" i="1"/>
  <c r="AW326" i="1"/>
  <c r="AY323" i="1"/>
  <c r="AY339" i="1"/>
  <c r="AY355" i="1"/>
  <c r="AY371" i="1"/>
  <c r="AY387" i="1"/>
  <c r="AY403" i="1"/>
  <c r="AY419" i="1"/>
  <c r="AY435" i="1"/>
  <c r="AY451" i="1"/>
  <c r="AY467" i="1"/>
  <c r="AY483" i="1"/>
  <c r="AY499" i="1"/>
  <c r="AY515" i="1"/>
  <c r="AA9" i="1"/>
  <c r="AA327" i="1"/>
  <c r="AA325" i="1"/>
  <c r="AA11" i="1"/>
  <c r="AA319" i="1"/>
  <c r="AA320" i="1"/>
  <c r="AA321" i="1"/>
  <c r="AA322" i="1"/>
  <c r="AA323" i="1"/>
  <c r="AY347" i="1"/>
  <c r="AY379" i="1"/>
  <c r="AY507" i="1"/>
  <c r="AA324" i="1"/>
  <c r="AY331" i="1"/>
  <c r="AY475" i="1"/>
  <c r="AY332" i="1"/>
  <c r="AY380" i="1"/>
  <c r="AY428" i="1"/>
  <c r="AY508" i="1"/>
  <c r="AY411" i="1"/>
  <c r="AY348" i="1"/>
  <c r="AY364" i="1"/>
  <c r="AY396" i="1"/>
  <c r="AY412" i="1"/>
  <c r="AY444" i="1"/>
  <c r="AY460" i="1"/>
  <c r="AY476" i="1"/>
  <c r="AY492" i="1"/>
  <c r="AA3" i="1"/>
  <c r="AA4" i="1"/>
  <c r="AA326" i="1"/>
  <c r="AY363" i="1"/>
  <c r="AY491" i="1"/>
  <c r="AY44" i="1"/>
  <c r="AA5" i="1"/>
  <c r="AY395" i="1"/>
  <c r="AA6" i="1"/>
  <c r="AY443" i="1"/>
  <c r="AA7" i="1"/>
  <c r="AY427" i="1"/>
  <c r="AA8" i="1"/>
  <c r="AA10" i="1"/>
  <c r="AA318" i="1"/>
  <c r="AY459" i="1"/>
  <c r="AA2" i="1"/>
  <c r="AY79" i="1"/>
  <c r="AY143" i="1"/>
  <c r="AY255" i="1"/>
  <c r="AY336" i="1"/>
  <c r="AY448" i="1"/>
  <c r="AY31" i="1"/>
  <c r="AY207" i="1"/>
  <c r="AY400" i="1"/>
  <c r="AY80" i="1"/>
  <c r="AY208" i="1"/>
  <c r="AY353" i="1"/>
  <c r="AY513" i="1"/>
  <c r="AY175" i="1"/>
  <c r="AY384" i="1"/>
  <c r="AY16" i="1"/>
  <c r="AY144" i="1"/>
  <c r="AY256" i="1"/>
  <c r="AY401" i="1"/>
  <c r="AY65" i="1"/>
  <c r="AY129" i="1"/>
  <c r="AY161" i="1"/>
  <c r="AY209" i="1"/>
  <c r="AY225" i="1"/>
  <c r="AY241" i="1"/>
  <c r="AY257" i="1"/>
  <c r="AY273" i="1"/>
  <c r="AY289" i="1"/>
  <c r="AY322" i="1"/>
  <c r="AY338" i="1"/>
  <c r="AY354" i="1"/>
  <c r="AY370" i="1"/>
  <c r="AY386" i="1"/>
  <c r="AY402" i="1"/>
  <c r="AY418" i="1"/>
  <c r="AY434" i="1"/>
  <c r="AY450" i="1"/>
  <c r="AY466" i="1"/>
  <c r="AY482" i="1"/>
  <c r="AY498" i="1"/>
  <c r="AY514" i="1"/>
  <c r="AY47" i="1"/>
  <c r="AY111" i="1"/>
  <c r="AY191" i="1"/>
  <c r="AY303" i="1"/>
  <c r="AY368" i="1"/>
  <c r="AY480" i="1"/>
  <c r="AY64" i="1"/>
  <c r="AY128" i="1"/>
  <c r="AY176" i="1"/>
  <c r="AY240" i="1"/>
  <c r="AY304" i="1"/>
  <c r="AY369" i="1"/>
  <c r="AY449" i="1"/>
  <c r="AY481" i="1"/>
  <c r="AY305" i="1"/>
  <c r="AY2" i="1"/>
  <c r="AY18" i="1"/>
  <c r="AY34" i="1"/>
  <c r="AY50" i="1"/>
  <c r="AY66" i="1"/>
  <c r="AY82" i="1"/>
  <c r="AY98" i="1"/>
  <c r="AY114" i="1"/>
  <c r="AY130" i="1"/>
  <c r="AY146" i="1"/>
  <c r="AY162" i="1"/>
  <c r="AY178" i="1"/>
  <c r="AY194" i="1"/>
  <c r="AY210" i="1"/>
  <c r="AY226" i="1"/>
  <c r="AY242" i="1"/>
  <c r="AY258" i="1"/>
  <c r="AY274" i="1"/>
  <c r="AY290" i="1"/>
  <c r="AY306" i="1"/>
  <c r="AY15" i="1"/>
  <c r="AY95" i="1"/>
  <c r="AY159" i="1"/>
  <c r="AY239" i="1"/>
  <c r="AY287" i="1"/>
  <c r="AY352" i="1"/>
  <c r="AY432" i="1"/>
  <c r="AY496" i="1"/>
  <c r="AY48" i="1"/>
  <c r="AY112" i="1"/>
  <c r="AY192" i="1"/>
  <c r="AY288" i="1"/>
  <c r="AY337" i="1"/>
  <c r="AY417" i="1"/>
  <c r="AY497" i="1"/>
  <c r="AY17" i="1"/>
  <c r="AY33" i="1"/>
  <c r="AY81" i="1"/>
  <c r="AY113" i="1"/>
  <c r="AY193" i="1"/>
  <c r="AY324" i="1"/>
  <c r="AY340" i="1"/>
  <c r="AY356" i="1"/>
  <c r="AY372" i="1"/>
  <c r="AY388" i="1"/>
  <c r="AY404" i="1"/>
  <c r="AY420" i="1"/>
  <c r="AY436" i="1"/>
  <c r="AY452" i="1"/>
  <c r="AY468" i="1"/>
  <c r="AY484" i="1"/>
  <c r="AY500" i="1"/>
  <c r="AY516" i="1"/>
  <c r="AY63" i="1"/>
  <c r="AY127" i="1"/>
  <c r="AY223" i="1"/>
  <c r="AY271" i="1"/>
  <c r="AY320" i="1"/>
  <c r="AY416" i="1"/>
  <c r="AY464" i="1"/>
  <c r="AY512" i="1"/>
  <c r="AY32" i="1"/>
  <c r="AY96" i="1"/>
  <c r="AY160" i="1"/>
  <c r="AY224" i="1"/>
  <c r="AY272" i="1"/>
  <c r="AY321" i="1"/>
  <c r="AY385" i="1"/>
  <c r="AY433" i="1"/>
  <c r="AY465" i="1"/>
  <c r="AY49" i="1"/>
  <c r="AY97" i="1"/>
  <c r="AY145" i="1"/>
  <c r="AY177" i="1"/>
  <c r="AY4" i="1"/>
  <c r="AY20" i="1"/>
  <c r="AY36" i="1"/>
  <c r="AY52" i="1"/>
  <c r="AY68" i="1"/>
  <c r="AY84" i="1"/>
  <c r="AY100" i="1"/>
  <c r="AY116" i="1"/>
  <c r="AY132" i="1"/>
  <c r="AY148" i="1"/>
  <c r="AY164" i="1"/>
  <c r="AY180" i="1"/>
  <c r="AY196" i="1"/>
  <c r="AY212" i="1"/>
  <c r="AY228" i="1"/>
  <c r="AY244" i="1"/>
  <c r="AY260" i="1"/>
  <c r="AY276" i="1"/>
  <c r="AY292" i="1"/>
  <c r="AY308" i="1"/>
  <c r="AY325" i="1"/>
  <c r="AY341" i="1"/>
  <c r="AY357" i="1"/>
  <c r="AY373" i="1"/>
  <c r="AY389" i="1"/>
  <c r="AY405" i="1"/>
  <c r="AY421" i="1"/>
  <c r="AY437" i="1"/>
  <c r="AY453" i="1"/>
  <c r="AY469" i="1"/>
  <c r="AY485" i="1"/>
  <c r="AY501" i="1"/>
  <c r="AY517" i="1"/>
  <c r="AY375" i="1"/>
  <c r="AY503" i="1"/>
  <c r="AY327" i="1"/>
  <c r="AY407" i="1"/>
  <c r="AY455" i="1"/>
  <c r="AY55" i="1"/>
  <c r="AY119" i="1"/>
  <c r="AY199" i="1"/>
  <c r="AY279" i="1"/>
  <c r="AY360" i="1"/>
  <c r="AY488" i="1"/>
  <c r="AY343" i="1"/>
  <c r="AY391" i="1"/>
  <c r="AY423" i="1"/>
  <c r="AY471" i="1"/>
  <c r="AY519" i="1"/>
  <c r="AU318" i="1"/>
  <c r="AY23" i="1"/>
  <c r="AY39" i="1"/>
  <c r="AY71" i="1"/>
  <c r="AY103" i="1"/>
  <c r="AY135" i="1"/>
  <c r="AY167" i="1"/>
  <c r="AY183" i="1"/>
  <c r="AY231" i="1"/>
  <c r="AY247" i="1"/>
  <c r="AY295" i="1"/>
  <c r="AY311" i="1"/>
  <c r="AY344" i="1"/>
  <c r="AY376" i="1"/>
  <c r="AY392" i="1"/>
  <c r="AY408" i="1"/>
  <c r="AY440" i="1"/>
  <c r="AY456" i="1"/>
  <c r="AY472" i="1"/>
  <c r="AY504" i="1"/>
  <c r="AY8" i="1"/>
  <c r="AY24" i="1"/>
  <c r="AY40" i="1"/>
  <c r="AY56" i="1"/>
  <c r="AY72" i="1"/>
  <c r="AY88" i="1"/>
  <c r="AY104" i="1"/>
  <c r="AY120" i="1"/>
  <c r="AY136" i="1"/>
  <c r="AY152" i="1"/>
  <c r="AY168" i="1"/>
  <c r="AY184" i="1"/>
  <c r="AY200" i="1"/>
  <c r="AY216" i="1"/>
  <c r="AY232" i="1"/>
  <c r="AY248" i="1"/>
  <c r="AY264" i="1"/>
  <c r="AY280" i="1"/>
  <c r="AY296" i="1"/>
  <c r="AY312" i="1"/>
  <c r="AY329" i="1"/>
  <c r="AY345" i="1"/>
  <c r="AY361" i="1"/>
  <c r="AY377" i="1"/>
  <c r="AY393" i="1"/>
  <c r="AY409" i="1"/>
  <c r="AY425" i="1"/>
  <c r="AY441" i="1"/>
  <c r="AY457" i="1"/>
  <c r="AY473" i="1"/>
  <c r="AY489" i="1"/>
  <c r="AY505" i="1"/>
  <c r="AY521" i="1"/>
  <c r="AY359" i="1"/>
  <c r="AY439" i="1"/>
  <c r="AY487" i="1"/>
  <c r="AY7" i="1"/>
  <c r="AY87" i="1"/>
  <c r="AY151" i="1"/>
  <c r="AY215" i="1"/>
  <c r="AY263" i="1"/>
  <c r="AY328" i="1"/>
  <c r="AY424" i="1"/>
  <c r="AY520" i="1"/>
  <c r="AY9" i="1"/>
  <c r="AY25" i="1"/>
  <c r="AY41" i="1"/>
  <c r="AY57" i="1"/>
  <c r="AY73" i="1"/>
  <c r="AY89" i="1"/>
  <c r="AY105" i="1"/>
  <c r="AY121" i="1"/>
  <c r="AY137" i="1"/>
  <c r="AY153" i="1"/>
  <c r="AY169" i="1"/>
  <c r="AY185" i="1"/>
  <c r="AY201" i="1"/>
  <c r="AY217" i="1"/>
  <c r="AY233" i="1"/>
  <c r="AY249" i="1"/>
  <c r="AY265" i="1"/>
  <c r="AY281" i="1"/>
  <c r="AY297" i="1"/>
  <c r="AY313" i="1"/>
  <c r="AY330" i="1"/>
  <c r="AY346" i="1"/>
  <c r="AY362" i="1"/>
  <c r="AY378" i="1"/>
  <c r="AY394" i="1"/>
  <c r="AY410" i="1"/>
  <c r="AY426" i="1"/>
  <c r="AY442" i="1"/>
  <c r="AY458" i="1"/>
  <c r="AY474" i="1"/>
  <c r="AY490" i="1"/>
  <c r="AY506" i="1"/>
  <c r="AY522" i="1"/>
  <c r="AY10" i="1"/>
  <c r="AY58" i="1"/>
  <c r="AY90" i="1"/>
  <c r="AY122" i="1"/>
  <c r="AY170" i="1"/>
  <c r="AY202" i="1"/>
  <c r="AY234" i="1"/>
  <c r="AY282" i="1"/>
  <c r="AY314" i="1"/>
  <c r="AY43" i="1"/>
  <c r="AY75" i="1"/>
  <c r="AY123" i="1"/>
  <c r="AY155" i="1"/>
  <c r="AY203" i="1"/>
  <c r="AY251" i="1"/>
  <c r="AY299" i="1"/>
  <c r="AY26" i="1"/>
  <c r="AY42" i="1"/>
  <c r="AY74" i="1"/>
  <c r="AY106" i="1"/>
  <c r="AY138" i="1"/>
  <c r="AY154" i="1"/>
  <c r="AY186" i="1"/>
  <c r="AY218" i="1"/>
  <c r="AY250" i="1"/>
  <c r="AY266" i="1"/>
  <c r="AY298" i="1"/>
  <c r="AU2" i="1"/>
  <c r="AY11" i="1"/>
  <c r="AY27" i="1"/>
  <c r="AY59" i="1"/>
  <c r="AY91" i="1"/>
  <c r="AY107" i="1"/>
  <c r="AY139" i="1"/>
  <c r="AY171" i="1"/>
  <c r="AY187" i="1"/>
  <c r="AY219" i="1"/>
  <c r="AY235" i="1"/>
  <c r="AY267" i="1"/>
  <c r="AY283" i="1"/>
  <c r="AY315" i="1"/>
  <c r="AY12" i="1"/>
  <c r="AY28" i="1"/>
  <c r="AY60" i="1"/>
  <c r="AY76" i="1"/>
  <c r="AY108" i="1"/>
  <c r="AY124" i="1"/>
  <c r="AY140" i="1"/>
  <c r="AY172" i="1"/>
  <c r="AY204" i="1"/>
  <c r="AY236" i="1"/>
  <c r="AY268" i="1"/>
  <c r="AY300" i="1"/>
  <c r="AY333" i="1"/>
  <c r="AY381" i="1"/>
  <c r="AY413" i="1"/>
  <c r="AY445" i="1"/>
  <c r="AY493" i="1"/>
  <c r="AY13" i="1"/>
  <c r="AY29" i="1"/>
  <c r="AY45" i="1"/>
  <c r="AY61" i="1"/>
  <c r="AY77" i="1"/>
  <c r="AY93" i="1"/>
  <c r="AY109" i="1"/>
  <c r="AY125" i="1"/>
  <c r="AY141" i="1"/>
  <c r="AY157" i="1"/>
  <c r="AY173" i="1"/>
  <c r="AY189" i="1"/>
  <c r="AY205" i="1"/>
  <c r="AY221" i="1"/>
  <c r="AY237" i="1"/>
  <c r="AY253" i="1"/>
  <c r="AY269" i="1"/>
  <c r="AY285" i="1"/>
  <c r="AY301" i="1"/>
  <c r="AY334" i="1"/>
  <c r="AY350" i="1"/>
  <c r="AY366" i="1"/>
  <c r="AY382" i="1"/>
  <c r="AY398" i="1"/>
  <c r="AY414" i="1"/>
  <c r="AY430" i="1"/>
  <c r="AY446" i="1"/>
  <c r="AY462" i="1"/>
  <c r="AY478" i="1"/>
  <c r="AY494" i="1"/>
  <c r="AY510" i="1"/>
  <c r="AY92" i="1"/>
  <c r="AY156" i="1"/>
  <c r="AY188" i="1"/>
  <c r="AY220" i="1"/>
  <c r="AY252" i="1"/>
  <c r="AY284" i="1"/>
  <c r="AY316" i="1"/>
  <c r="AY349" i="1"/>
  <c r="AY365" i="1"/>
  <c r="AY397" i="1"/>
  <c r="AY429" i="1"/>
  <c r="AY461" i="1"/>
  <c r="AY477" i="1"/>
  <c r="AY509" i="1"/>
  <c r="AY14" i="1"/>
  <c r="AY30" i="1"/>
  <c r="AY46" i="1"/>
  <c r="AY62" i="1"/>
  <c r="AY78" i="1"/>
  <c r="AY94" i="1"/>
  <c r="AY110" i="1"/>
  <c r="AY126" i="1"/>
  <c r="AY142" i="1"/>
  <c r="AY158" i="1"/>
  <c r="AY174" i="1"/>
  <c r="AY190" i="1"/>
  <c r="AY206" i="1"/>
  <c r="AY222" i="1"/>
  <c r="AY238" i="1"/>
  <c r="AY254" i="1"/>
  <c r="AY270" i="1"/>
  <c r="AY286" i="1"/>
  <c r="AY302" i="1"/>
  <c r="AY319" i="1"/>
  <c r="AY335" i="1"/>
  <c r="AY351" i="1"/>
  <c r="AY367" i="1"/>
  <c r="AY383" i="1"/>
  <c r="AY399" i="1"/>
  <c r="AY415" i="1"/>
  <c r="AY431" i="1"/>
  <c r="AY447" i="1"/>
  <c r="AY463" i="1"/>
  <c r="AY479" i="1"/>
  <c r="AY495" i="1"/>
  <c r="AY511" i="1"/>
  <c r="AY317" i="1"/>
  <c r="K3" i="3"/>
  <c r="K319" i="3"/>
  <c r="Y318" i="1"/>
  <c r="Y2" i="1"/>
  <c r="AY318" i="1"/>
  <c r="BB11" i="1" l="1"/>
  <c r="BB10" i="1"/>
  <c r="BB9" i="1"/>
  <c r="BB8" i="1"/>
  <c r="BB7" i="1"/>
  <c r="BB6" i="1"/>
  <c r="BB5" i="1"/>
  <c r="BB4" i="1"/>
  <c r="BB3" i="1"/>
  <c r="BB2" i="1"/>
  <c r="BB321" i="1"/>
  <c r="BB320" i="1"/>
  <c r="BB324" i="1"/>
  <c r="BB322" i="1"/>
  <c r="BB319" i="1"/>
  <c r="BB318" i="1"/>
  <c r="BB326" i="1"/>
  <c r="BB325" i="1"/>
  <c r="BB323" i="1"/>
  <c r="BB327" i="1"/>
  <c r="AZ318" i="1"/>
  <c r="AZ2" i="1"/>
  <c r="AZ484" i="1"/>
</calcChain>
</file>

<file path=xl/sharedStrings.xml><?xml version="1.0" encoding="utf-8"?>
<sst xmlns="http://schemas.openxmlformats.org/spreadsheetml/2006/main" count="4128" uniqueCount="1430">
  <si>
    <t xml:space="preserve">authors </t>
  </si>
  <si>
    <t>title</t>
  </si>
  <si>
    <t>publication</t>
  </si>
  <si>
    <t>year published</t>
  </si>
  <si>
    <t>status (ZO=citation and pdf in zoterolibrary,OL=paper is in language other than english, NTS=need to search other databases,  ILL=request to ILL has been made-would not do this until have exhausted other ways to find paper, CNF=cannot find-mark this only when you have tried the relevant databases and ILL and still cannot get a copy of the paper).</t>
  </si>
  <si>
    <t>cite fuller et al</t>
  </si>
  <si>
    <t>cite richardson et al 2009</t>
  </si>
  <si>
    <t>cite chin et al 2012</t>
  </si>
  <si>
    <t>zo</t>
  </si>
  <si>
    <t>Asia Pacific Journal of Marketing and Logistics</t>
  </si>
  <si>
    <t>European Journal of Information Systems</t>
  </si>
  <si>
    <t>Information &amp; Management</t>
  </si>
  <si>
    <t>zo (search by title)</t>
  </si>
  <si>
    <t>Computers in Human Behavior</t>
  </si>
  <si>
    <t>Journal of Business &amp; Industrial Marketing</t>
  </si>
  <si>
    <t>Journal of Retailing and Consumer Services</t>
  </si>
  <si>
    <t>The International Journal of Human Resource Management</t>
  </si>
  <si>
    <t>Industrial Marketing Management</t>
  </si>
  <si>
    <t>Information Technology &amp; People</t>
  </si>
  <si>
    <t>International Journal of Hospitality Management</t>
  </si>
  <si>
    <t>International Journal of Information Management</t>
  </si>
  <si>
    <t>Malhotra, Naresh K; Schaller, Tracey King; Patil, Ashutosh;</t>
  </si>
  <si>
    <t>Common method variance in advertising research: When to be concerned and how to control for it</t>
  </si>
  <si>
    <t>Journal of Advertising</t>
  </si>
  <si>
    <t>Journal of Business Research</t>
  </si>
  <si>
    <t xml:space="preserve">journal of business research </t>
  </si>
  <si>
    <t>Journal of Product &amp; Brand Management</t>
  </si>
  <si>
    <t>journal of services marketing</t>
  </si>
  <si>
    <t>Industrial Management &amp; Data Systems</t>
  </si>
  <si>
    <t>Journal of Service Research</t>
  </si>
  <si>
    <t>Business Strategy and the Environment</t>
  </si>
  <si>
    <t>Communications of the Association for Information Systems</t>
  </si>
  <si>
    <t>ICIS</t>
  </si>
  <si>
    <t>International Journal of Contemporary Hospitality Management</t>
  </si>
  <si>
    <t>Journal of Strategic Marketing</t>
  </si>
  <si>
    <t>Asia Pacific Business Review</t>
  </si>
  <si>
    <t>Jordan, Peter J; Troth, Ashlea C;</t>
  </si>
  <si>
    <t>Common method bias in applied settings: The dilemma of researching in organizations</t>
  </si>
  <si>
    <t>Australian Journal of Management</t>
  </si>
  <si>
    <t>Current Issues in Tourism</t>
  </si>
  <si>
    <t>International Journal of Innovation Management</t>
  </si>
  <si>
    <t>Telematics and Informatics</t>
  </si>
  <si>
    <t>Sarstedt, Marko; Ringle, Christian M; Cheah, Jun-Hwa; Ting, Hiram; Moisescu, Ovidiu I; Radomir, Lacramioara;</t>
  </si>
  <si>
    <t>Structural model robustness checks in PLS-SEM</t>
  </si>
  <si>
    <t>Tourism Economics</t>
  </si>
  <si>
    <t>International Journal of Environmental Research and Public Health</t>
  </si>
  <si>
    <t>Horng, Jeou-Shyan; Hsu, Hsuan;</t>
  </si>
  <si>
    <t>Esthetic Dining Experience: The relations among aesthetic stimulation, pleasantness, memorable experience, and behavioral intentions</t>
  </si>
  <si>
    <t>Journal of Hospitality Marketing &amp; Management</t>
  </si>
  <si>
    <t>Tourism Management</t>
  </si>
  <si>
    <t xml:space="preserve">Malhotra, Schaller, &amp; Patil (2017) </t>
  </si>
  <si>
    <t>Williams &amp; O'Boyle 2015</t>
  </si>
  <si>
    <t>Cooper, Eva, Fazlelahi, Newman, Lee, &amp; Obschonka (2020</t>
  </si>
  <si>
    <t xml:space="preserve">Babin, Griffin, &amp; Hair (2016) </t>
  </si>
  <si>
    <t xml:space="preserve">Podsakoff, MacKenzie, &amp; Podsakoff (2012)- </t>
  </si>
  <si>
    <t xml:space="preserve">Min, Park, &amp; Kim (2016) </t>
  </si>
  <si>
    <t xml:space="preserve">Tehseen, Ramayah, &amp; Sajilan (2017) </t>
  </si>
  <si>
    <t xml:space="preserve">Schwarz, Rizzuto, Carraher-Wolverton, Roldan, &amp; Barrera-Barrera (2017) </t>
  </si>
  <si>
    <t>Podsakoff et al. 2003</t>
  </si>
  <si>
    <t>Simmering, Fuller, Richardson et al (2015)</t>
  </si>
  <si>
    <t>Williams &amp; McGonagle (2016)</t>
  </si>
  <si>
    <t>Spector, Rosen, Richardson et al. (2019)</t>
  </si>
  <si>
    <t>Chin, Thatcher, Wright, &amp; Steel (2013)</t>
  </si>
  <si>
    <t>Craighead, Ketchen, Dunn, &amp; Hult (2011)</t>
  </si>
  <si>
    <t>Lindell &amp; Whitney 2001</t>
  </si>
  <si>
    <t>Williams, Hartman, Cavazotte (2010)</t>
  </si>
  <si>
    <t>Patel, Vijay K; Manley, Scott C; Hair Jr, Joseph F; Ferrell, OC; Pieper, Torsten M;</t>
  </si>
  <si>
    <t>Is stakeholder orientation relevant for European firms?</t>
  </si>
  <si>
    <t>European Management Journal</t>
  </si>
  <si>
    <t>Ortiz, Daniel Arturo Cernas; Davis, Mark A;</t>
  </si>
  <si>
    <t>Future and past negative time perspective influences on job satisfaction and organizational commitment in Mexico and the United States</t>
  </si>
  <si>
    <t>Management Research: Journal of the Iberoamerican Academy of Management</t>
  </si>
  <si>
    <t>Babin, Barry J; Griffin, Mitch; Hair Jr, Joseph F;</t>
  </si>
  <si>
    <t>Heresies and sacred cows in scholarly marketing publications</t>
  </si>
  <si>
    <t>journal of business research</t>
  </si>
  <si>
    <t>Fernando, Angeline Gautami; Sivakumaran, Bharadhwaj; Suganthi, L;</t>
  </si>
  <si>
    <t>Message involvement and attitude towards green advertisements</t>
  </si>
  <si>
    <t>Marketing Intelligence &amp; Planning</t>
  </si>
  <si>
    <t>Limbu, Yam B; Jayachandran, C; Babin, Barry J; Peterson, Robin T;</t>
  </si>
  <si>
    <t>Empathy, nonverbal immediacy, and salesperson performance: the mediating role of adaptive selling behavior</t>
  </si>
  <si>
    <t>Mishra, Manit;</t>
  </si>
  <si>
    <t>Confirmatory factor analysis (CFA) as an analytical technique to assess measurement error in survey research: A review</t>
  </si>
  <si>
    <t>Paradigm</t>
  </si>
  <si>
    <t>Laguna, Purc</t>
  </si>
  <si>
    <t>Personality traits and training initiation process: Intention, planning, and action initiation</t>
  </si>
  <si>
    <t>Frontiers in psychology</t>
  </si>
  <si>
    <t>Smith, James Nathan;</t>
  </si>
  <si>
    <t>Enterprise resource planning systems in family firms</t>
  </si>
  <si>
    <t>Hair, Joe; Hollingsworth, Carole L; Randolph, Adriane B; Chong, Alain Yee Loong;</t>
  </si>
  <si>
    <t>An updated and expanded assessment of PLS-SEM in information systems research</t>
  </si>
  <si>
    <t>Wijewardena, Nilupama; Härtel, Charmine EJ; Samaratunge, Ramanie;</t>
  </si>
  <si>
    <t>Using humor and boosting emotions: An affect-based study of managerial humor, employees’ emotions and psychological capital</t>
  </si>
  <si>
    <t>Human Relations</t>
  </si>
  <si>
    <t>George, Bert; Pandey, Sanjay K;</t>
  </si>
  <si>
    <t>We know the Yin—But where is the Yang? Toward a balanced approach on common source bias in public administration scholarship</t>
  </si>
  <si>
    <t>Review of public personnel administration</t>
  </si>
  <si>
    <t>Li, Jun Justin; Kim, Woo Gon; Zhao, Xinyuan Roy;</t>
  </si>
  <si>
    <t>Multilevel model of management support and casino employee turnover intention</t>
  </si>
  <si>
    <t>Saleem, Sharjeel; Qamar, Beenish;</t>
  </si>
  <si>
    <t>An investigation of the antecedents of turnover intentions and job hopping behavior: An empiricial study of universities in Pakistan</t>
  </si>
  <si>
    <t>South Asian Journal of Business Studies</t>
  </si>
  <si>
    <t>Walsh, Gianfranco; Brylla, Daniel;</t>
  </si>
  <si>
    <t>Do product returns hurt relational outcomes? some evidence from online retailing</t>
  </si>
  <si>
    <t>Electronic Markets</t>
  </si>
  <si>
    <t>Razmus, Wiktor; Jaroszyńska, Małgorzata; Palęga, Magdalena;</t>
  </si>
  <si>
    <t>Personal aspirations and brand engagement in self-concept</t>
  </si>
  <si>
    <t>Personality and Individual Differences</t>
  </si>
  <si>
    <t>Freitas, Ana Cristina; Silva, Sílvia Agostinho; Santos, Catarina Marques;</t>
  </si>
  <si>
    <t>Predictors of safety training transfer support as in-role behavior of occupational health and safety professionals</t>
  </si>
  <si>
    <t>European Journal of Training and Development</t>
  </si>
  <si>
    <t>Bonfanti, Angelo; Vigolo, Vania; Douglas, Jackie; Baccarani, Claudio;</t>
  </si>
  <si>
    <t>Servicescape navigation: A customer typology based on the wayfinding ability of Italian hospital visitors</t>
  </si>
  <si>
    <t>The TQM Journal</t>
  </si>
  <si>
    <t>Lin, Hsien-Cheng; Chiu, Yu-Hsien; Chen, Yenming J; Wuang, Yee-Pay; Chen, Chiu-Ping; Wang, Chih-Chung; Huang, Chien-Ling; Wu, Tang-Meng; Ho, Wen-Hsien;</t>
  </si>
  <si>
    <t>Continued use of an interactive computer game-based visual perception learning system in children with developmental delay</t>
  </si>
  <si>
    <t>International journal of medical informatics</t>
  </si>
  <si>
    <t>Popoola, Ifeoluwa “Tobi”; Garner, Bart; Ammeter, Anthony; Krey, Nina; Beu Ammeter, Danielle; Schafer, Stuart;</t>
  </si>
  <si>
    <t>How does ethics institutionalization reduce academic cheating?</t>
  </si>
  <si>
    <t>Journal of Education for Business</t>
  </si>
  <si>
    <t>Gunasekaran, Angappa; Papadopoulos, Thanos; Dubey, Rameshwar; Wamba, Samuel Fosso; Childe, Stephen J; Hazen, Benjamin; Akter, Shahriar;</t>
  </si>
  <si>
    <t>Big data and predictive analytics for supply chain and organizational performance</t>
  </si>
  <si>
    <t>Mikalef, Patrick; Pateli, Adamantia;</t>
  </si>
  <si>
    <t>Information technology-enabled dynamic capabilities and their indirect effect on competitive performance: Findings from PLS-SEM and fsQCA</t>
  </si>
  <si>
    <t>Hartmann, Nathaniel N; Rutherford, Brian N; Park, JungKun;</t>
  </si>
  <si>
    <t>Sequencing of multi-faceted job satisfaction across business-to-business and business-to-consumer salespeople: A multi-group analysis</t>
  </si>
  <si>
    <t>Ewing, Douglas R; Allen, Chris T;</t>
  </si>
  <si>
    <t>Self-congruence is not everything for a brand: initial evidence supporting the relevance of identity cultivation in a college student role-identity context</t>
  </si>
  <si>
    <t>journal of brand management</t>
  </si>
  <si>
    <t>Abid, Ghulam; Butt, Tahira;</t>
  </si>
  <si>
    <t>Expressed turnover intention: Alternate method for knowing turnover intention and eradicating common method bias</t>
  </si>
  <si>
    <t>International Letters of Social and Humanistic Sciences</t>
  </si>
  <si>
    <t>Salisu, Isyaku; Hashim, Norashidah; Ismail, Kamariah; Isa, FM;</t>
  </si>
  <si>
    <t>Mediating effect of entrepreneurial career resilience between entrepreneurial career commitment and entrepreneurial career success</t>
  </si>
  <si>
    <t>International Journal of Economic Research</t>
  </si>
  <si>
    <t>Aminuddin, Zaidi Mohd; Asnawi, Nini Hartini; Ghazali, Ayu Rohaidah;</t>
  </si>
  <si>
    <t>ASSESSING THEORY OF PLANNED BEHAVIOUR AND KNOWLEDGE SHARING BEHAVIOUR USING PARTIAL LEAST SQUARE</t>
  </si>
  <si>
    <t>business and management quarterly review</t>
  </si>
  <si>
    <t>Haverila, Matti J; Lowe, Thomas; Teräs, Hanna;</t>
  </si>
  <si>
    <t>Assessment and student satisfaction: importance, perceptions and relationships.</t>
  </si>
  <si>
    <t>Higher Education Review</t>
  </si>
  <si>
    <t>Zhao, Zhuojia; Chen, Hung-Hsin; Lee, Po-Yen;</t>
  </si>
  <si>
    <t>Effects of face and guanxi on individual knowledge-sharing intention</t>
  </si>
  <si>
    <t>Social Behavior and Personality: an international journal</t>
  </si>
  <si>
    <t>KIARIE, JANE METUMI;</t>
  </si>
  <si>
    <t>THE INFLUENCE OF INDIVIDUAL AND INSTITUTIONAL FACTORS ON COUNSELORS'INTENTION TO SEEK COUNSELLING SUPERVISION SERVICES IN NAIROBI COUNTY, KENYA</t>
  </si>
  <si>
    <t>Narciso, Cátia Dimas</t>
  </si>
  <si>
    <t>Lack of reciprocity, organizational citizenship behaviors and citizenship fatigue: a tale of two theories</t>
  </si>
  <si>
    <t>Repositório do ISCTE-IUL</t>
  </si>
  <si>
    <t>Genc, Elif;</t>
  </si>
  <si>
    <t>Strategy implementation, organizational culture and performance in Turkish local government</t>
  </si>
  <si>
    <t>Cram, Bridgette E;</t>
  </si>
  <si>
    <t>Cultural competence in public administration: A framework and predictors of cultural competence for graduating masters students</t>
  </si>
  <si>
    <t>Gardner, Mary Jane;</t>
  </si>
  <si>
    <t>What’s In It For Me? Consumer Perceived Value of Marketing Activities as a Driver of Consumer Brand Engagement on Social Network Sites.</t>
  </si>
  <si>
    <t>Parham, Weston;</t>
  </si>
  <si>
    <t>Epistemic Motivation and Actively Open-Minded Thinking's Impact on Innovative Behavior as Moderated by a Leader's Tolerance for Disagreement Within a Dental School Community</t>
  </si>
  <si>
    <t>Pereira, Andreia Filipa Borges</t>
  </si>
  <si>
    <t>The power of CSR: how business managers can hold office without election</t>
  </si>
  <si>
    <t>AFB Pereira - 2017 - repositorio.iscte-iul.pt</t>
  </si>
  <si>
    <t>Henkel, William Joseph;</t>
  </si>
  <si>
    <t>A structural equation of leader-member exchange, employee-supervisor relationship, performance appraisal, and career development</t>
  </si>
  <si>
    <t>Santra, Sayoni; Giri, Vijai N;</t>
  </si>
  <si>
    <t>Impact of Career Regret on Career Outcomes of Information Technology (IT) Professionals in India</t>
  </si>
  <si>
    <t>ASBBS Proceedings</t>
  </si>
  <si>
    <t>Schaarschmidt, Mario; Ivens, Stefan; Homscheid, Dirk;</t>
  </si>
  <si>
    <t>Dr. Miller or Dr. Smith? Patients' Intentions to Make Appointments on Physician Rating Platforms.</t>
  </si>
  <si>
    <t>Griga, Wilhelm; Griga, Wilhelm; Berg;</t>
  </si>
  <si>
    <t>Managing Inpatriation</t>
  </si>
  <si>
    <t>Bozionelos, Georgios; Bozionelos, Nikos;</t>
  </si>
  <si>
    <t>Trait emotional intelligence and social capital: The emotionally unintelligent may occasionally be better off</t>
  </si>
  <si>
    <t>Kroll, Alexander; Moynihan, Donald P;</t>
  </si>
  <si>
    <t>The design and practice of integrating evidence: Connecting performance management with program evaluation</t>
  </si>
  <si>
    <t>Public Administration Review</t>
  </si>
  <si>
    <t>Li, Jie; Laurence, Gregory A; Blume, Brian D;</t>
  </si>
  <si>
    <t>How does supervisor-focused procedural justice explain the effects of person-focused leadership? The moderating role of leader-referenced relational-self</t>
  </si>
  <si>
    <t>European Journal of Work and Organizational Psychology</t>
  </si>
  <si>
    <t>marcia</t>
  </si>
  <si>
    <t>Ali, F., Rasoolimanesh, Sarstedt, ringle, Ryu</t>
  </si>
  <si>
    <t>An assessment of the use of partial least squares structural equation modeling (PLS-SEM) in hospitality research</t>
  </si>
  <si>
    <t>Freixanet, Joan; Renart, Gemma; Rialp-Criado, Alex;</t>
  </si>
  <si>
    <t>The impact of managers’ global orientation on SME export and economic performance</t>
  </si>
  <si>
    <t>Management International Review</t>
  </si>
  <si>
    <t>Braun, Timo; Ferreira, Aristides I; Schmidt, Thomas; Sydow, Jörg;</t>
  </si>
  <si>
    <t>Another post‐heroic view on entrepreneurship: the role of employees in networking the start‐up process</t>
  </si>
  <si>
    <t>British Journal of Management</t>
  </si>
  <si>
    <t>Svensson, Göran; Ferro, Carlos; Hogevold, Nils; Padin, Carmen; Varela, Juan Carlos Sosa;</t>
  </si>
  <si>
    <t>Developing a theory of focal company business sustainability efforts in connection with supply chain stakeholders</t>
  </si>
  <si>
    <t>Supply Chain Management: An International Journal</t>
  </si>
  <si>
    <t xml:space="preserve">Salem, Mojtaba; Van Quaquebeke, Niels; Besiou, Maria; </t>
  </si>
  <si>
    <t>How field office leaders drive learning and creativity in humanitarian aid: Exploring the role of boundary‐spanning leadership for expatriate and local aid worker collaboration</t>
  </si>
  <si>
    <t>Journal of Organizational Behavior</t>
  </si>
  <si>
    <t>Kolar, Tomaž; Čater, Barbara;</t>
  </si>
  <si>
    <t>Managing group flow experiences in escape rooms</t>
  </si>
  <si>
    <t>Phabmixay, Chanthaly S; Rodríguez Escudero, Ana Isabel; Rodríguez Pinto, Javier;</t>
  </si>
  <si>
    <t>Organizational antecedents to designing a comprehensive complaint management system</t>
  </si>
  <si>
    <t>Journal of Management &amp; Organization</t>
  </si>
  <si>
    <t>Van Zyl, CJJ; De Bruin, GP;</t>
  </si>
  <si>
    <t>Predicting counterproductive work behavior with narrow personality traits: A nuanced examination using quantile regression</t>
  </si>
  <si>
    <t>Ho, Kevin KW; See-To, Eric WK;</t>
  </si>
  <si>
    <t>The impact of the uses and gratifications of tourist attraction fan page</t>
  </si>
  <si>
    <t>Internet Research</t>
  </si>
  <si>
    <t>Hayek, Mario; Randolph-Seng, Brandon; Atinc, Guclu; Montalvo, Daniel;</t>
  </si>
  <si>
    <t>The influence of political skill on career success in an Ecuadorian family firm: the mediating role of affective commitment</t>
  </si>
  <si>
    <t>International Journal of Cross Cultural Management</t>
  </si>
  <si>
    <t>Ferreira, Cardoso, Braun</t>
  </si>
  <si>
    <t>The mediating effects of ego-resilience in the relationship between organizational support and resistance to change</t>
  </si>
  <si>
    <t>Baltic Journal of Management</t>
  </si>
  <si>
    <t>Cerri, Testa, Rizzi</t>
  </si>
  <si>
    <t>The more I care, the less I will listen to you: How information, environmental concern and ethical production influence consumers' attitudes and the purchasing of sustainable products</t>
  </si>
  <si>
    <t>Journal of Cleaner Production</t>
  </si>
  <si>
    <t>Kanat-Maymon, Yaniv; Almog, Lian; Cohen, Rinat; Amichai-Hamburger, Yair;</t>
  </si>
  <si>
    <t>Contingent self-worth and Facebook addiction</t>
  </si>
  <si>
    <t>Roberts, Foster; Thomas, Christopher H; Novicevic, Milorad M; Ammeter, Anthony; Garner, Bart; Johnson, Paul; Popoola, Ifeoluwa;</t>
  </si>
  <si>
    <t>Integrated moral conviction theory of student cheating: an empirical test</t>
  </si>
  <si>
    <t>Journal of Management Education</t>
  </si>
  <si>
    <t>Baluku, Martin Mabunda; Löser, Dorothee; Otto, Kathleen; Schummer, Steffen Erik;</t>
  </si>
  <si>
    <t>Career mobility in young professionals</t>
  </si>
  <si>
    <t>Journal of Global Mobility</t>
  </si>
  <si>
    <t>Izquierdo, Carmen Camarero; Pinto, Javier Rodríguez; San José-Cabezudo, Rebeca;</t>
  </si>
  <si>
    <t>Latent communities of digital publications: The role of editors, followers, and advertisers</t>
  </si>
  <si>
    <t>Matemba, E; LI, G.</t>
  </si>
  <si>
    <t>Consumers' willingness to adopt and use WeChat wallet: An empirical study in South Africa</t>
  </si>
  <si>
    <t>Technology in Society</t>
  </si>
  <si>
    <t>Temprano-García, Víctor; Rodríguez-Escudero, Ana Isabel; Rodríguez-Pinto, Javier;</t>
  </si>
  <si>
    <t>Brand deletion: How the decision-making approach affects deletion success</t>
  </si>
  <si>
    <t>BRQ Business Research Quarterly</t>
  </si>
  <si>
    <t>Laari, Sini; Töyli, Juuso; Ojala, Lauri;</t>
  </si>
  <si>
    <t>The effect of a competitive strategy and green supply chain management on the financial and environmental performance of logistics service providers</t>
  </si>
  <si>
    <t>Liu, Yongmei; Liu, Xiao-Yu;</t>
  </si>
  <si>
    <t>Politics under abusive supervision: The role of Machiavellianism and guanxi</t>
  </si>
  <si>
    <t>Schmitz, Marina Anna; Froese, Fabian Jintae; Bader, Anna Katharina;</t>
  </si>
  <si>
    <t>Organizational cynicism in multinational corporations in China</t>
  </si>
  <si>
    <t>Stirpe, Luigi; Trullen, Jordi; Bonache, Jaime;</t>
  </si>
  <si>
    <t>Retaining an ageing workforce: T he effects of high‐performance work systems and flexible work programmes</t>
  </si>
  <si>
    <t>Human Resource Management Journal</t>
  </si>
  <si>
    <t>Mao, Tianxin; Pan, Weigang; Zhu, Yingying; Yang, Jian; Dong, Qiaoling; Zhou, Guofu;</t>
  </si>
  <si>
    <t>Self-control mediates the relationship between personality trait and impulsivity</t>
  </si>
  <si>
    <t>Cinite, Inta; Duxbury, Linda E;</t>
  </si>
  <si>
    <t>Measuring the behavioral properties of commitment and resistance to organizational change</t>
  </si>
  <si>
    <t>The Journal of Applied Behavioral Science</t>
  </si>
  <si>
    <t>Koenig-Lewis, Nicole; Asaad, Yousra; Palmer, Adrian;</t>
  </si>
  <si>
    <t>Sports events and interaction among spectators: Examining antecedents of spectators’ value creation</t>
  </si>
  <si>
    <t>European Sport Management Quarterly</t>
  </si>
  <si>
    <t>Martinez-Sanchez, Angel; Perez-Perez, Manuela; Vela-Jimenez, Maria-Jose; Abella-Garces, Silvia;</t>
  </si>
  <si>
    <t>Job satisfaction and work–family policies through work-family enrichment</t>
  </si>
  <si>
    <t>Journal of Managerial Psychology</t>
  </si>
  <si>
    <t>Testa, Francesco; Boiral, Olivier; Heras‐Saizarbitoria, Iñaki;</t>
  </si>
  <si>
    <t>Improving CSR performance by hard and soft means: The role of organizational citizenship behaviours and the internalization of CSR standards</t>
  </si>
  <si>
    <t>Corporate Social Responsibility and Environmental Management</t>
  </si>
  <si>
    <t>VanMeter, Rebecca; Syrdal, Holly A; Powell-Mantel, Susan; Grisaffe, Douglas B; Nesson, Erik T;</t>
  </si>
  <si>
    <t>Don't Just “Like” Me, Promote Me: How Attachment and Attitude Influence Brand Related Behaviors on Social Media</t>
  </si>
  <si>
    <t>Journal of Interactive Marketing</t>
  </si>
  <si>
    <t>Abrantes, António Cunha Meneses; Passos, Ana Margarida; e Cunha, Miguel Pina; Santos, Catarina Marques;</t>
  </si>
  <si>
    <t>Bringing team improvisation to team adaptation: The combined role of shared temporal cognitions and team learning behaviors fostering team performance</t>
  </si>
  <si>
    <t>Akdag, Gurkan; Guler, Dalgic, Benli, Cakici</t>
  </si>
  <si>
    <t>Do tourists’ gastronomic experiences differ within the same geographical region? A comparative study of two Mediterranean destinations: Turkey and Spain</t>
  </si>
  <si>
    <t>British Food Journal</t>
  </si>
  <si>
    <t>Njinyah, Sam Zisuh;</t>
  </si>
  <si>
    <t>The effectiveness of government policies for export promotion on the export performance of SMEs Cocoa exporters in Cameroon</t>
  </si>
  <si>
    <t>International Marketing Review</t>
  </si>
  <si>
    <t>Aschemann-Witzel, Jessica; de Hooge, Ilona E; Almli, Valérie L; Oostindjer, Marije;</t>
  </si>
  <si>
    <t>Fine-tuning the fight against food waste</t>
  </si>
  <si>
    <t>Journal of Macromarketing</t>
  </si>
  <si>
    <t>Taiminen, Heini Sisko Maarit; Saraniemi, Saila; Parkinson, Joy;</t>
  </si>
  <si>
    <t>Incorporating digital self-services into integrated mental health care: a physician’s perspective</t>
  </si>
  <si>
    <t>European Journal of Marketing</t>
  </si>
  <si>
    <t>Banerji, Diptiman; Mishra, Prashant;</t>
  </si>
  <si>
    <t>An ethnocentric perspective of foreign multi-brand retail in India</t>
  </si>
  <si>
    <t>International Journal of Retail &amp; Distribution Management</t>
  </si>
  <si>
    <t>Moliner, Miguel Angel; Monferrer-Tirado, Diego; Estrada-Guillén, Marta;</t>
  </si>
  <si>
    <t>Consequences of customer engagement and customer self-brand connection</t>
  </si>
  <si>
    <t>Journal of Services Marketing</t>
  </si>
  <si>
    <t>Moliner-Tena, Fandos-Roig, Estrada-Fuillen et al</t>
  </si>
  <si>
    <t>Younger and older trust in a crisis situation</t>
  </si>
  <si>
    <t>International Journal of Bank Marketing</t>
  </si>
  <si>
    <t>Torres, Pedro; Augusto, Mário; Wallace, Elaine;</t>
  </si>
  <si>
    <t>Improving consumers’ willingness to pay using social media activities</t>
  </si>
  <si>
    <t>Weigel, Sabrina; Hadwich, Karsten;</t>
  </si>
  <si>
    <t>Success factors of service networks in the context of servitization–Development and verification of an impact model</t>
  </si>
  <si>
    <t>Béal, Mathieu; Sabadie, William;</t>
  </si>
  <si>
    <t>The impact of customer inclusion in firm governance on customers' commitment and voice behaviors</t>
  </si>
  <si>
    <t>Spielmann, Nathalie; Babin, Barry J; Manthiou, Aikaterini;</t>
  </si>
  <si>
    <t>Places as authentic consumption contexts</t>
  </si>
  <si>
    <t>Psychology &amp; Marketing</t>
  </si>
  <si>
    <t>matthews, beeler, zablah, hair</t>
  </si>
  <si>
    <t>All autonomy is not created equal: the countervailing effects of salesperson autonomy on burnout</t>
  </si>
  <si>
    <t>Journal of Personal Selling &amp; Sales Management</t>
  </si>
  <si>
    <t>Giermindl, Lisa; Strich, Franz; Fiedler, Marina;</t>
  </si>
  <si>
    <t>How do they differ? Analyzing the motivations of posters and lurkers for participation in enterprise social networks</t>
  </si>
  <si>
    <t>Lost in Digital Transformation? The role of Enterprise Social Networks in facilitating digital collaboration</t>
  </si>
  <si>
    <t>Poortman, Anne‐Rigt;</t>
  </si>
  <si>
    <t>Postdivorce parent–child contact and child well‐being: The importance of predivorce parental involvement</t>
  </si>
  <si>
    <t>Journal of Marriage and Family</t>
  </si>
  <si>
    <t>Klimas, Patrycja; Czakon, Wojciech;</t>
  </si>
  <si>
    <t>Organizational innovativeness and coopetition: a study of video game developers</t>
  </si>
  <si>
    <t>Review of Managerial Science</t>
  </si>
  <si>
    <t>Razmus, Razmus, Stachyta, Castonguay, Sabsiton</t>
  </si>
  <si>
    <t>Roczniki Psychologiczne</t>
  </si>
  <si>
    <t>Zaborek, Piotr;</t>
  </si>
  <si>
    <t>Strategic orientation, CSR and operational performance: Mediation and moderation effects in the Polish food-manufacturing industry</t>
  </si>
  <si>
    <t>Journal of Management and Financial Sciences</t>
  </si>
  <si>
    <t>Berent-Braun, Marta M; Flören, Roberto H; Den Ouden, MMCM;</t>
  </si>
  <si>
    <t>Being able and willing to innovate: A study of family firm identity and new product output among Dutch private businesses</t>
  </si>
  <si>
    <t>International Review of Entrepreneurship</t>
  </si>
  <si>
    <t>Svensson, Göran; Ferro, Carlos; Høgevold, Nils; Padin, Carmen; Varela, Juan Carlos Sosa; Sarstedt, Marko;</t>
  </si>
  <si>
    <t>Framing the triple bottom line approach: direct and mediation effects between economic, social and environmental elements</t>
  </si>
  <si>
    <t>Journal of cleaner production</t>
  </si>
  <si>
    <t>Ferro-Soto, Carlos; Macías-Quintana, Luz Amparo; Vázquez-Rodríguez, Paula;</t>
  </si>
  <si>
    <t>Effect of stakeholders-oriented behavior on the performance of sustainable business</t>
  </si>
  <si>
    <t>Sustainability</t>
  </si>
  <si>
    <t>Corsini, Filippo; Gusmerotti, Natalia M; Testa, Francesco; Iraldo, Fabio;</t>
  </si>
  <si>
    <t>Exploring waste prevention behaviour through empirical research</t>
  </si>
  <si>
    <t>Waste Management</t>
  </si>
  <si>
    <t>DeConinck, Moss, Deconinck</t>
  </si>
  <si>
    <t>The relationship between servant leadership, perceived organizational support, performance, and turnover among business to business salespeople</t>
  </si>
  <si>
    <t>Global J Management and Marketing</t>
  </si>
  <si>
    <t>Titled "Global Journal Of Management and..." in zotero</t>
  </si>
  <si>
    <t>Ngugi, James; Goosen, Leila;</t>
  </si>
  <si>
    <t>Modelling course-design characteristics, self-regulated learning and the mediating effect of knowledge-sharing behavior as drivers of individual innovative behavior</t>
  </si>
  <si>
    <t>EURASIA Journal of Mathematics, Science and Technology Education</t>
  </si>
  <si>
    <t>Basyal, Devid Kumar; Seo, Jin-Wan;</t>
  </si>
  <si>
    <t>E-government Innovation, Red Tape, Citizens’ Satisfaction and Trust in Government: Evidence from Nepal</t>
  </si>
  <si>
    <t>남아시아연구</t>
  </si>
  <si>
    <t>Goffnett, Sean P;</t>
  </si>
  <si>
    <t>Transformational leadership and environmental commitment in supply chain relationships: the mediating effect of perceived fairness</t>
  </si>
  <si>
    <t>International Journal of Integrated Supply Management</t>
  </si>
  <si>
    <t>Salum, Venance Shillingi;</t>
  </si>
  <si>
    <t>Factors influencing implementation of strategic plans in Tanzania’s executive agencies</t>
  </si>
  <si>
    <t>Long, Daniel Wayne;</t>
  </si>
  <si>
    <t>Exploring Generational Differences in Text Messaging Usage and Habits</t>
  </si>
  <si>
    <t>Miller, Jared;</t>
  </si>
  <si>
    <t>The Underappreciation of Feeling Appreciated: Identifying and Measuring a Critical Bridge Construct</t>
  </si>
  <si>
    <t>Shahvali, Mojtaba;</t>
  </si>
  <si>
    <t>The Association Between Vacations, Couple Functioning, and Satisfaction with Relationship</t>
  </si>
  <si>
    <t>Walton, Michael Andrew;</t>
  </si>
  <si>
    <t>The Effect of Professional Association Membership on Nonprofit Manager Identity Salience and Verification.</t>
  </si>
  <si>
    <t>황준석;</t>
  </si>
  <si>
    <t>Exploring the relationship between organizational innovation, dynamic capabilities and firm performance: evidence from Latin America</t>
  </si>
  <si>
    <t>Resendez, Elva A;</t>
  </si>
  <si>
    <t>EXPLORING SPIRITUALITY AND AFFECTIVE COMMITMENT AS ANTECEDENTS TO ORGANIZATIONAL CITIZENSHIP BEHAVIOR</t>
  </si>
  <si>
    <t>Abrantes, António da Cunha Meneses Martins;</t>
  </si>
  <si>
    <t>Team improvised adaptation: team performance in contexts of uncertainty and time scarcity</t>
  </si>
  <si>
    <t>Muposhi</t>
  </si>
  <si>
    <t>Factors influencing pro-environmental behaviour: A focus on the use of non-plastic reusable shopping bags</t>
  </si>
  <si>
    <t>College of Business and Economics UNIVERSITY OF JOHANNESBURG</t>
  </si>
  <si>
    <t>Bester, Salemon Marais;</t>
  </si>
  <si>
    <t>Toward constructing a psychosocial model of career wellbeing for the South African working adult</t>
  </si>
  <si>
    <t>Unpublished doctoral thesis. Pretoria: University of South Africa</t>
  </si>
  <si>
    <t>Lidasan, H.L.</t>
  </si>
  <si>
    <t>THE RELATIONSHIP BETWEEN SOCIAL CAPITAL, ENTREPRENEURIAL ORIENTATION, COST LEADERSHIP STRATEGY AND THE PERFORMANCE OF COOPERATIVES IN MALAYSIA</t>
  </si>
  <si>
    <t>Othman Yeop Abdullah Graduate School of Business</t>
  </si>
  <si>
    <t>Omeniho, Chioma.</t>
  </si>
  <si>
    <t>A Quantitative Analysis of the Relationship between Facets of Workplace Feedback and Work Engagement</t>
  </si>
  <si>
    <t>Keiser University</t>
  </si>
  <si>
    <t>Yong, Cherng Yee;</t>
  </si>
  <si>
    <t>The Influence of Total Quality Management on Project Performance: The Case of Construction Organizations in Malaysia</t>
  </si>
  <si>
    <t>Hall, Kathleen E;</t>
  </si>
  <si>
    <t>Uncovering Possible Contamination in the Job Insecurity and Turnover Relationship: The Influence of Common Method Variance and Suppressors</t>
  </si>
  <si>
    <t>Pillet, Jean-Charles; Vitari, Claudio; Pigni, Federico; Carillo, Kevin;</t>
  </si>
  <si>
    <t>Detecting Biased Items When Developing a Scale: a Quantitative Approach</t>
  </si>
  <si>
    <t>Riekkinen, Janne;</t>
  </si>
  <si>
    <t>Piracy versus netflix: Subscription video on demand dissatisfaction as an antecedent of piracy</t>
  </si>
  <si>
    <t>Proceedings of the Annual Hawaii International Conference on System Sciences;</t>
  </si>
  <si>
    <t>Gerpott, Fabiola H; Lehmann-Willenbrock, Nale; Wenzel, Ramon; Voelpel, Sven C;</t>
  </si>
  <si>
    <t>Age diversity and learning outcomes in organizational training groups: the role of knowledge sharing and psychological safety</t>
  </si>
  <si>
    <t>Testa, Francesco; Sarti, Silvia; Frey, Marco;</t>
  </si>
  <si>
    <t>Are green consumers really green? Exploring the factors behind the actual consumption of organic food products</t>
  </si>
  <si>
    <t>Heemskerk, Klaas;</t>
  </si>
  <si>
    <t>Promising avenue or dead end street? A meta analytic review of the Forbes and Milliken model of board behaviour</t>
  </si>
  <si>
    <t>Corporate Governance: The International Journal of Business in Society</t>
  </si>
  <si>
    <t>Loh, May Young; Idris, Mohd Awang; Dormann, Christian; Muhamad, Haslina;</t>
  </si>
  <si>
    <t>Organisational climate and employee health outcomes: A systematic review</t>
  </si>
  <si>
    <t>Safety Science</t>
  </si>
  <si>
    <t>Lussier, Bruno; Hartmann, Nathaniel N; Bolander, Willy;</t>
  </si>
  <si>
    <t>Curbing the undesirable effects of emotional exhaustion on ethical behaviors and performance: A salesperson–manager dyadic approach</t>
  </si>
  <si>
    <t>Journal of Business Ethics</t>
  </si>
  <si>
    <t>van Hooff, Madelon LM; De Pater, Irene E;</t>
  </si>
  <si>
    <t>Daily associations between basic psychological need satisfaction and well‐being at work: The moderating role of need strength</t>
  </si>
  <si>
    <t>Journal of Occupational and Organizational Psychology</t>
  </si>
  <si>
    <t>Kroll, Alexander; Neshkova, Milena I; Pandey, Sanjay K;</t>
  </si>
  <si>
    <t>Spillover effects from customer to citizen orientation: How performance management reforms can foster public participation</t>
  </si>
  <si>
    <t>Administration &amp; Society</t>
  </si>
  <si>
    <t>Ting, Hiram; Fam, Kim-Shyan; Hwa, Jacky Cheah Jun; Richard, James E; Xing, Nan;</t>
  </si>
  <si>
    <t>Ethnic food consumption intention at the touring destination: The national and regional perspectives using multi-group analysis</t>
  </si>
  <si>
    <t>Singh, Sanjay Kumar; Edward Pereira, Vijay; Mellahi, Kamel; Collings, David G;</t>
  </si>
  <si>
    <t>Host country nationals characteristics and willingness to help self-initiated expatriates in the UAE</t>
  </si>
  <si>
    <t>Kroll, Alexander; Pasha, Obed;</t>
  </si>
  <si>
    <t>Managing change and mitigating reform cynicism</t>
  </si>
  <si>
    <t>Public Money &amp; Management</t>
  </si>
  <si>
    <t>lee, lee, malatesta and fernandez</t>
  </si>
  <si>
    <t>outsourcing and organizational performance: the employee perspective</t>
  </si>
  <si>
    <t>american review of public administration</t>
  </si>
  <si>
    <t>Boysen, Sara; Hewitt, Barbara; Gibbs, David; McLeod, Alexander;</t>
  </si>
  <si>
    <t>Refining the threat calculus of technology threat avoidance theory</t>
  </si>
  <si>
    <t>Bodlaj, Mateja; Čater, Barbara;</t>
  </si>
  <si>
    <t>The impact of environmental turbulence on the perceived importance of innovation and innovativeness in SMEs</t>
  </si>
  <si>
    <t>Journal of Small Business Management</t>
  </si>
  <si>
    <t>Daddi, Tiberio; Iraldo, Fabio; Testa, Francesco; De Giacomo, Maria Rosa;</t>
  </si>
  <si>
    <t>The influence of managerial satisfaction on corporate environmental performance and reputation</t>
  </si>
  <si>
    <t>Torres, Pedro; Augusto, Mário;</t>
  </si>
  <si>
    <t>Understanding complementarities among different forms of innovation</t>
  </si>
  <si>
    <t>European Journal of Innovation Management</t>
  </si>
  <si>
    <t>Kruse, Philipp; Wach, Dominika; Costa, Sílvia; Moriano, Juan Antonio;</t>
  </si>
  <si>
    <t>Values matter, Don’t They?–combining theory of planned behavior and personal values as predictors of social entrepreneurial intention</t>
  </si>
  <si>
    <t>Journal of Social Entrepreneurship</t>
  </si>
  <si>
    <t>Zhang, Xiao; Xie, Luqun; Li, Jiatao; Cheng, Li;</t>
  </si>
  <si>
    <t>“Outside in”: Global demand heterogeneity and dynamic capabilities of multinational enterprises</t>
  </si>
  <si>
    <t>Journal of International Business Studies</t>
  </si>
  <si>
    <t>Cheah, Jun-Hwa; Ting, Hiram; Ramayah, T; Memon, Mumtaz Ali; Cham, Tat-Huei; Ciavolino, Enrico;</t>
  </si>
  <si>
    <t>A comparison of five reflective–formative estimation approaches: reconsideration and recommendations for tourism research</t>
  </si>
  <si>
    <t>Quality &amp; Quantity</t>
  </si>
  <si>
    <t>Banerjee, Shantanu; Venaik, Sunil; Brewer, Paul;</t>
  </si>
  <si>
    <t>Analysing corporate political activity in MNC subsidiaries through the integration-responsiveness framework</t>
  </si>
  <si>
    <t>International Business Review</t>
  </si>
  <si>
    <t>Big data analytics capabilities and innovation: the mediating role of dynamic capabilities and moderating effect of the environment</t>
  </si>
  <si>
    <t>li, yu, ma and zhang</t>
  </si>
  <si>
    <t>modeling and mitigating fatigue-related accident risk of taxi drivers</t>
  </si>
  <si>
    <t>accident analysis and prevention</t>
  </si>
  <si>
    <t>Gordon, Susan; Tang, Chun-Hung Hugo; Day, Jonathon; Adler, Howard;</t>
  </si>
  <si>
    <t>Supervisor support and turnover in hotels: does subjective well-being mediate the relationship?</t>
  </si>
  <si>
    <t>Cha, JaeMin; Borchgrevink, Carl P;</t>
  </si>
  <si>
    <t>Customers’ perceptions in value and food safety on customer satisfaction and loyalty in restaurant environments: moderating roles of gender and restaurant types</t>
  </si>
  <si>
    <t>Journal of Quality Assurance in Hospitality &amp; Tourism</t>
  </si>
  <si>
    <t>Goffnett, Sean P; Williams, Zachary;</t>
  </si>
  <si>
    <t>The path between supply chain efficacy and performance: testing a secure route</t>
  </si>
  <si>
    <t>International Journal of Logistics Research and Applications</t>
  </si>
  <si>
    <t>Olson, Eric D; Park, Heelye;</t>
  </si>
  <si>
    <t>The impact of religious freedom laws on destination image</t>
  </si>
  <si>
    <t>Cornell Hospitality Quarterly</t>
  </si>
  <si>
    <t>Ozgen, Muhsine Itir; Thatchenkery, Tojo; Rowell, James William;</t>
  </si>
  <si>
    <t>Exploring the determinants of becoming a mentor in Turkish organizations</t>
  </si>
  <si>
    <t>Sharma, Mita; Pandey, Jatin; Sinha, Anamika;</t>
  </si>
  <si>
    <t>Psychological Contract Breach and Voluntary Behavioral Outcomes: A Moderated-Mediation Model.</t>
  </si>
  <si>
    <t>South Asian Journal of Management</t>
  </si>
  <si>
    <t>Sheng, Margaret L; Hartmann, Nathaniel N;</t>
  </si>
  <si>
    <t>Impact of subsidiaries' cross-border knowledge tacitness shared and social capital on MNCs' explorative and exploitative innovation capability</t>
  </si>
  <si>
    <t>Journal of International Management</t>
  </si>
  <si>
    <t>Ranabahu, Nadeera; Barrett, Mary;</t>
  </si>
  <si>
    <t>Does practice make micro-entrepreneurs perfect? An investigation of expertise acquisition using effectuation and causation</t>
  </si>
  <si>
    <t>Small Business Economics</t>
  </si>
  <si>
    <t>S. Phabmixay, Chanthaly; Rodríguez-Escudero, Ana Isabel; Rodríguez-Pinto, Javier;</t>
  </si>
  <si>
    <t>Benefits from the standardisation of the complaint management system</t>
  </si>
  <si>
    <t>Total Quality Management &amp; Business Excellence</t>
  </si>
  <si>
    <t>Uraon, Ram Shankar; Gupta, Manish;</t>
  </si>
  <si>
    <t>Do HRD practices affect perceived market performance through operational performance? Evidence from software industry</t>
  </si>
  <si>
    <t>International Journal of Productivity and Performance Management</t>
  </si>
  <si>
    <t>Subramaniam, Prema Latha; Iranmanesh, Mohammad; Kumar, Kavigtha Mohan; Foroughi, Behzad;</t>
  </si>
  <si>
    <t>The impact of multinational corporations’ socially responsible supplier development practices on their corporate reputation and financial performance</t>
  </si>
  <si>
    <t>International Journal of Physical Distribution &amp; Logistics Management</t>
  </si>
  <si>
    <t>Lorentz, Harri; Laari, Sini; Engblom, Janne; Tanskanen, Kari;</t>
  </si>
  <si>
    <t>Attention-based view on achieving ambidexterity in purchasing and supply management</t>
  </si>
  <si>
    <t>Journal of Purchasing and Supply Management</t>
  </si>
  <si>
    <t>McCardle, Krumwiede</t>
  </si>
  <si>
    <t>Interfirm Cultural Compatibility and Communication in Supply Chain and Operations Performance</t>
  </si>
  <si>
    <t>Journal of Supply Chain and Operations Management</t>
  </si>
  <si>
    <t>McCardle, Jie G; Rousseau, Mary Beth; Krumwiede, Dennis;</t>
  </si>
  <si>
    <t>The effects of strategic alignment and competitive priorities on operational performance: The role of cultural context</t>
  </si>
  <si>
    <t>Operations Management Research</t>
  </si>
  <si>
    <t>Szambelan, Sebastian; Jiang, Yi;</t>
  </si>
  <si>
    <t>Effectual control orientation and innovation performance: clarifying implications in the corporate context</t>
  </si>
  <si>
    <t>Usadolo, Usadolo, Makwambeni</t>
  </si>
  <si>
    <t>Influence of Leader-Member Exchange on Teachers’ Workplace Outcomes at Vocational Colleges in South Africa</t>
  </si>
  <si>
    <t xml:space="preserve">Journal of African business </t>
  </si>
  <si>
    <t>Jeong, Young-min; Ali, Murad; Zacca, Robert; Park, Kichan;</t>
  </si>
  <si>
    <t>The effect of entrepreneurship orientation on firm performance: A multiple mediation model</t>
  </si>
  <si>
    <t>Journal of east-west business</t>
  </si>
  <si>
    <t>Al-Ajlouni, Mohammed Iqbal; Nawafleh, Sahem; Alsari, Hiba; Almarshad, Mohammad Nassar; Tbaishat, Rami;</t>
  </si>
  <si>
    <t>Determinants of User Acceptance of Electronic-HRM through the Extension of UTAUT Model via the Structural Equation Modelling Approach</t>
  </si>
  <si>
    <t>Journal of Information &amp; Knowledge Management</t>
  </si>
  <si>
    <t>Strandberg, Carola; Styvén, Maria Ek;</t>
  </si>
  <si>
    <t>What’s love got to do with it? Place brand love and viral videos</t>
  </si>
  <si>
    <t>audenaert et al</t>
  </si>
  <si>
    <t>empowering leadership, social support, and job crafting in public organizations: a multilevel study</t>
  </si>
  <si>
    <t>public personnel management</t>
  </si>
  <si>
    <t>Waheed, Malik</t>
  </si>
  <si>
    <t>Board characteristics, ownership concentration and firms’ performance: A contingent theoretical based approach</t>
  </si>
  <si>
    <t>citation error-not in list of references or body</t>
  </si>
  <si>
    <t>Orth, Ulrich R; Lockshin, Larry; Spielmann, Nathalie; Holm, Mirjam;</t>
  </si>
  <si>
    <t>Design antecedents of telepresence in virtual service environments</t>
  </si>
  <si>
    <t>Hoang, Hoa Thi; Wang, Feng; Van Ngo, Quang; Chen, Man;</t>
  </si>
  <si>
    <t>Brand equity in social media-based brand community</t>
  </si>
  <si>
    <t>Ferrell, OC; Harrison, Dana E; Ferrell, Linda; Hair, Joe F;</t>
  </si>
  <si>
    <t>Business ethics, corporate social responsibility, and brand attitudes: An exploratory study</t>
  </si>
  <si>
    <t>Ngo, Liem Viet; Nguyen, Nguyen Phong; Huynh, Kim Thien; Gregory, Gary; Cuong, Pham Hung;</t>
  </si>
  <si>
    <t>Converting internal brand knowledge into employee performance</t>
  </si>
  <si>
    <t>Shah, Syed Shujaat Ali; Khan, Zia;</t>
  </si>
  <si>
    <t>Corporate social responsibility: a pathway to sustainable competitive advantage?</t>
  </si>
  <si>
    <t>harrison, d and ajjan, H</t>
  </si>
  <si>
    <t>Customer relationship management technology: bridging the gap between marketing education and practice</t>
  </si>
  <si>
    <t xml:space="preserve">Journal of Marketing Analytics </t>
  </si>
  <si>
    <t>Zaborek, Piotr; Mazur, Jolanta;</t>
  </si>
  <si>
    <t>Enabling value co-creation with consumers as a driver of business performance: A dual perspective of Polish manufacturing and service SMEs</t>
  </si>
  <si>
    <t>Yang, Shu-Yi; Tsai, Kuen-Hung;</t>
  </si>
  <si>
    <t>Lifting the veil on the link between absorptive capacity and innovation: The roles of cross-functional integration and customer orientation</t>
  </si>
  <si>
    <t>Ng, Siew Imm; Ho, Jo Ann; Lim, Xin Jean; Chong, Kee Lin; Latiff, Khairunnisak;</t>
  </si>
  <si>
    <t>Mirror, mirror on the wall, are we ready for Gen-Z in marketplace? A study of smart retailing technology in Malaysia</t>
  </si>
  <si>
    <t>Young Consumers</t>
  </si>
  <si>
    <t>Padmavathy, Chandrasekaran; Swapana, Murali; Paul, Justin;</t>
  </si>
  <si>
    <t>Online second-hand shopping motivation–Conceptualization, scale development, and validation</t>
  </si>
  <si>
    <t>Babin, James, Camp, Jones, Parker</t>
  </si>
  <si>
    <t>Pursuing personal constructs through quality, value, and satisfaction</t>
  </si>
  <si>
    <t>Portal, Sivan; Abratt, Russell; Bendixen, Michael;</t>
  </si>
  <si>
    <t>The role of brand authenticity in developing brand trust</t>
  </si>
  <si>
    <t>Lim, Xin-Jean; Cheah, Jun-Hwa; Waller, David S; Ting, Hiram; Ng, Siew Imm;</t>
  </si>
  <si>
    <t>What s-commerce implies? Repurchase intention and its antecedents</t>
  </si>
  <si>
    <t>Seger-Guttmann, Tali;</t>
  </si>
  <si>
    <t>Customers' irrational beliefs: Scale development and validation</t>
  </si>
  <si>
    <t>Mostafiz, Md Imtiaz; Sambasivan, Murali; Goh, See Kwong;</t>
  </si>
  <si>
    <t>The antecedents and the outcomes of foreign market knowledge accumulation–the dynamic managerial capability perspective</t>
  </si>
  <si>
    <t>augusto et al</t>
  </si>
  <si>
    <t>building customers' resilience to negative information in the airline industry</t>
  </si>
  <si>
    <t>journal of retailing and consumer services</t>
  </si>
  <si>
    <t>Duh, Helen; Thorsten, Teichert;</t>
  </si>
  <si>
    <t>Preventing compulsive shopping among young South-Africans and Germans</t>
  </si>
  <si>
    <t>Huang, Haiyang; He, Jiaxun;</t>
  </si>
  <si>
    <t>When face meets globalization: How face drives consumers’ attitudes toward global consumer culture positioning</t>
  </si>
  <si>
    <t>Singh, Jaywant; Crisafulli, Benedetta; Quamina, La Toya;</t>
  </si>
  <si>
    <t>Corporate image at stake': the impact of corporate crises and response strategies on consumer perceptions of brand alliances</t>
  </si>
  <si>
    <t>Building resilience to negative information and increasing purchase intentions in a digital environment</t>
  </si>
  <si>
    <t>Arguello, Manuel Idrovo; Tirado, Diego Monferrer; Guillén, Marta Estrada;</t>
  </si>
  <si>
    <t>Service quality in a post-crisis context: emotional effects and behaviours</t>
  </si>
  <si>
    <t>Uribe-Echeberria Aranzabal, Ramón;</t>
  </si>
  <si>
    <t>When social intrusiveness depletes customer value: A balanced perspective on the agency of simultaneous sharers in a commercial sharing experience</t>
  </si>
  <si>
    <t>Okazaki, Shintaro; Schuberth, Florian; Tagashira, Takumi; Andrade, Victoria;</t>
  </si>
  <si>
    <t>Sneaking the dark side of brand engagement into Instagram: The dual theory of passion</t>
  </si>
  <si>
    <t>Journal of business research</t>
  </si>
  <si>
    <t>Esfandiar, Kourosh; Sharifi-Tehrani, Mohamad; Pratt, Stephen; Altinay, Levent;</t>
  </si>
  <si>
    <t>Understanding entrepreneurial intentions: A developed integrated structural model approach</t>
  </si>
  <si>
    <t>Wei, Shuqin; Ang, Tyson; Anaza, Nwamaka A;</t>
  </si>
  <si>
    <t>Market orientation, market disruptiveness capability and social enterprise performance: An empirical study from the United Kingdom</t>
  </si>
  <si>
    <t>wei, ang, anaza</t>
  </si>
  <si>
    <t>recovering co-created service failures: the missing link of perceived justice and ethicalness</t>
  </si>
  <si>
    <t>kautish and sharma</t>
  </si>
  <si>
    <t>value orientation, green attitude and green behavioral intentions: an empirical investigation among young consumers</t>
  </si>
  <si>
    <t>young consumers</t>
  </si>
  <si>
    <t>Conradie, Wilhelmus J; de Klerk, Jeremias J;</t>
  </si>
  <si>
    <t>To flex or not to flex? Flexible work arrangements amongst software developers in an emerging economy</t>
  </si>
  <si>
    <t>SA Journal of Human Resource Management</t>
  </si>
  <si>
    <t>Cortini, Michela; Galanti, Teresa; Barattucci, Massimiliano;</t>
  </si>
  <si>
    <t>The Effect of Different Rejection Letters on Applicants’ Reactions</t>
  </si>
  <si>
    <t>Behavioral Sciences</t>
  </si>
  <si>
    <t>Dilmaghani, Maryam;</t>
  </si>
  <si>
    <t>Deep-level religious diversity and work-life balance satisfaction in Canada</t>
  </si>
  <si>
    <t>Applied Research in Quality of Life</t>
  </si>
  <si>
    <t>Helmig, Bernd; Pinz, Alexander; Englert, Benedikt; Meiser, Fabiane;</t>
  </si>
  <si>
    <t>Organizational commitment in international public administrations: The role of public service motivation and person-organization fit</t>
  </si>
  <si>
    <t>ZögU Zeitschrift für öffentliche und gemeinwirtschaftliche Unternehmen</t>
  </si>
  <si>
    <t>Purba, Debora Eflina; Fawzi, Ahmad Raldiano;</t>
  </si>
  <si>
    <t>The Effects of Perceived Supervisor Support and Servant Leadership on Voluntary Turnover</t>
  </si>
  <si>
    <t>Humaniora</t>
  </si>
  <si>
    <t>Trif, Simona-Mihaela; Duțu, Cristian; Tuleu, Daniela-Liliana;</t>
  </si>
  <si>
    <t>Linking CRM capabilities to business performance: a comparison within markets and between products</t>
  </si>
  <si>
    <t>Management &amp; Marketing. Challenges for the Knowledge Society</t>
  </si>
  <si>
    <t>Salem, Mojtaba; Van Quaquebeke, Niels; Besiou, Maria; Meyer, Louisa;</t>
  </si>
  <si>
    <t>Intergroup leadership: How leaders can enhance performance of humanitarian operations</t>
  </si>
  <si>
    <t>Production and Operations Management</t>
  </si>
  <si>
    <t>Sun, Peng; Liu, Zhen; Guo, Qingke; Fan, Junyi;</t>
  </si>
  <si>
    <t>Shyness weakens the agreeableness-prosociality association via social self-efficacy: a moderated-mediation study of Chinese undergraduates</t>
  </si>
  <si>
    <t>Kindarto, Asdani; Zhu, Yu Qian;</t>
  </si>
  <si>
    <t>The Future of Decision Making Process in the Government's IT Project in Industry 4.0 Era</t>
  </si>
  <si>
    <t>2019 5th International Conference on Science and Technology (ICST)</t>
  </si>
  <si>
    <t>Rawabdeh, Mohammed; Nawafleh, Sahem; Alsari, Hiba; Melhem, Marwa Bani;</t>
  </si>
  <si>
    <t>The mediating influence of organisational citizenship behaviour on employee job performance and staff incentive's relationship</t>
  </si>
  <si>
    <t>International Journal of Management Practice</t>
  </si>
  <si>
    <t>Mundia, Lawrence;</t>
  </si>
  <si>
    <t>Satisfaction with work-related achievements in Brunei public and private sector employees</t>
  </si>
  <si>
    <t>Cogent Business &amp; Management</t>
  </si>
  <si>
    <t>Rastogi, Mansi; Karatepe, Osman M; Mehmetoglu, Mehmet;</t>
  </si>
  <si>
    <t>Linking resources to career satisfaction through work–family enrichment</t>
  </si>
  <si>
    <t>The Service Industries Journal</t>
  </si>
  <si>
    <t>purc and laguna</t>
  </si>
  <si>
    <t>personal values and innovative behavior of employees</t>
  </si>
  <si>
    <t>frontiers in psychology</t>
  </si>
  <si>
    <t>Yang, C</t>
  </si>
  <si>
    <t>The relationships between personality and Facebook photographs: A study in Taiwan</t>
  </si>
  <si>
    <t>Baluku, Martin M; Matagi, Leonsio; Musanje, Khamisi; Kikooma, Julius Fred; Otto, Kathleen;</t>
  </si>
  <si>
    <t>Entrepreneurial socialization and psychological capital: Cross-cultural and multigroup analyses of impact of mentoring, optimism, and self-efficacy on entrepreneurial intentions</t>
  </si>
  <si>
    <t>Entrepreneurship Education and Pedagogy</t>
  </si>
  <si>
    <t>Holland, Peter; Tham, Tse Leng; Sheehan, Cathy; Cooper, Brian;</t>
  </si>
  <si>
    <t>The impact of perceived workload on nurse satisfaction with work-life balance and intention to leave the occupation</t>
  </si>
  <si>
    <t>Applied nursing research</t>
  </si>
  <si>
    <t>Hou, Fei; Su, Yu; Lu, Minru; Qi, Mingde;</t>
  </si>
  <si>
    <t>Model of the entrepreneurial intention of university students in the Pearl River Delta of China</t>
  </si>
  <si>
    <t>Huang, Wenyuan; Yuan, Chuqin; Li, Min;</t>
  </si>
  <si>
    <t>Person–job fit and innovation behavior: Roles of job involvement and career commitment</t>
  </si>
  <si>
    <t>Jones‐Carmack, Joy;</t>
  </si>
  <si>
    <t>Motivation to Lead: Preparing Leaders of the Future through an Understanding of Role Ambiguity and Perceived Organizational Support</t>
  </si>
  <si>
    <t>Journal of Leadership Studies</t>
  </si>
  <si>
    <t>Marasi, Shelly; Wall, Alison; Brewer, Kristen;</t>
  </si>
  <si>
    <t>Participant Carelessness: Is It a Substantial Problem With Survey Data?</t>
  </si>
  <si>
    <t>Electronic Journal of Business Research Methods</t>
  </si>
  <si>
    <t>note: "Electronic Journal of Business Research"</t>
  </si>
  <si>
    <t>Mundia, Lawrence; Metussin, Halimaturradiah;</t>
  </si>
  <si>
    <t>Exploring factors that improve mathematics achievement in Brunei</t>
  </si>
  <si>
    <t>Studies in Educational Evaluation</t>
  </si>
  <si>
    <t>Zainuddin, Suria; Isa, Che Ruhana;</t>
  </si>
  <si>
    <t>The role of workplace fairness and information sharing in a budget setting process: An empirical study</t>
  </si>
  <si>
    <t>Gadjah Mada International Journal of Business</t>
  </si>
  <si>
    <t>cam note: snapshot?</t>
  </si>
  <si>
    <t>Hetenyi, Gabor; Szilasi, Magdolna; Lengyel, Attila;</t>
  </si>
  <si>
    <t>PLS Modelling of Factors Affecting the Cooperation Between Sales and Marketing in Pharmaceutical and Non-Pharmaceutical Manufacturing Firms</t>
  </si>
  <si>
    <t>Trziste= Market</t>
  </si>
  <si>
    <t>Tremblay, Michel;</t>
  </si>
  <si>
    <t>How, why, and when high-involvement work systems are related to OCB: a multilevel examination of the mediating role of POS and of the moderating role of organizational structures</t>
  </si>
  <si>
    <t>Group &amp; Organization Management</t>
  </si>
  <si>
    <t>Nicolescu, Luminita; Nicolescu, Ciprian;</t>
  </si>
  <si>
    <t>Using PLS-SEM to build an employability confidence model for higher education recipients in the field of business studies</t>
  </si>
  <si>
    <t>Kybernetes</t>
  </si>
  <si>
    <t>Lin, Wen-Shan; Chen, Hong-Ren; Lee, Tony Szu-Hsieh; Feng, Joyce Yen;</t>
  </si>
  <si>
    <t>Role of social anxiety on high engagement and addictive behavior in the context of social networking sites</t>
  </si>
  <si>
    <t>Data Technologies and Applications</t>
  </si>
  <si>
    <t>Liao, Tung-Shan;</t>
  </si>
  <si>
    <t>The Role of R&amp;D Leverage as a Dynamic Capability in Performance Creation: Evidence from SMEs in Taiwan</t>
  </si>
  <si>
    <t>Journal of Business Administration Research</t>
  </si>
  <si>
    <t>Pastor Álvarez, Alberto; Molero Alonso, Fernando; Bardera Mora, Maria del Pilar; Moriano León, Juan Antonio;</t>
  </si>
  <si>
    <t>Authentic leadership and its relationships with work engagement and organizational citizenship behaviors in military units: The role of identification as a mediating variable</t>
  </si>
  <si>
    <t>Military Psychology</t>
  </si>
  <si>
    <t>Amber, Quratulain; Ahmad, Mansoor; Khan, Iram A; Hashmi, Fakhar Abbas;</t>
  </si>
  <si>
    <t>Knowledge sharing and social dilemma in bureaucratic organizations: Evidence from public sector in Pakistan</t>
  </si>
  <si>
    <t>Tehseen, Shehnaz; Qureshi, Zuhaib Hassan; Johara, Fatema; Ramayah, T;</t>
  </si>
  <si>
    <t>Assessing perceived business success as a reflective-formative (Type II) second-order construct using PLS-SEM approach</t>
  </si>
  <si>
    <t>Journal of Sustainability Science and Management</t>
  </si>
  <si>
    <t>zhang, zhang, zheng, cheng and rahmadani</t>
  </si>
  <si>
    <t xml:space="preserve">supervisor developmental feedback and voice: relationship or affect, which matters? </t>
  </si>
  <si>
    <t>Kalu, Felicia;</t>
  </si>
  <si>
    <t>The Impact Of Social Media Influencer Marketing On Purchase Intention From An Irish Male Millennial’s Perception: A Case Study Of Irish Fashion Industry</t>
  </si>
  <si>
    <t>Kazemi-mohammadi, Leza;</t>
  </si>
  <si>
    <t>The levels of satisfaction between love and arranged marriages: A comparative study</t>
  </si>
  <si>
    <t>Alturiqi, Abdulaziz Sulaiman;</t>
  </si>
  <si>
    <t>Exploring the relationship between the components of transformational leadership and the satisfaction of the followers' basic psychological needs in the public sector</t>
  </si>
  <si>
    <t>Diogo, Pedro Francisco Sousa;</t>
  </si>
  <si>
    <t>High Performance Work Systems and Employee Outcomes-Shedding some Light into the Blackbox</t>
  </si>
  <si>
    <t>Loureiro, Nicole Vaz;</t>
  </si>
  <si>
    <t>The effect of leadership styles and behaviors in employee's affective commitment to change: a study in the IT industry</t>
  </si>
  <si>
    <t>Mahlare, Dineo Christinah Mmaleso;</t>
  </si>
  <si>
    <t>Manager Credibility and Its Relationship with Intra-Team Effectiveness and Motivation</t>
  </si>
  <si>
    <t>Neequaye, NHN Nicky; de Jonge, J; Rispens, S; van Zyl, LE; Kop, S;</t>
  </si>
  <si>
    <t>Employee engagement towards innovative behavior? The relation of job resources, personal resources and job demands with employee engagement and innovative behavior</t>
  </si>
  <si>
    <t>PRABHUDESAI, ROHIT SUBHASH;</t>
  </si>
  <si>
    <t>A Study on Formation and Performance of SME Alliances with Special Reference to Indian Manufacturing Firms</t>
  </si>
  <si>
    <t>Phefo, Amogelang;</t>
  </si>
  <si>
    <t>Switching costs and alternatives’ attractiveness as moderators in the relationship between customer engagement and switching intentions</t>
  </si>
  <si>
    <t>Sanchez, Tiffany;</t>
  </si>
  <si>
    <t>The Influence of Chronic Pain on Work Engagement With Emotional Intelligence as a Moderating Factor</t>
  </si>
  <si>
    <t>Suhonen, Juhani;</t>
  </si>
  <si>
    <t>Age, Tenure, General Self-Efficacy, and Sales Performance of Salespeople</t>
  </si>
  <si>
    <t>Wiradanti, Bahana;</t>
  </si>
  <si>
    <t>Container hub port development in a peripheral location: The case of Indonesia</t>
  </si>
  <si>
    <t>Batchelor, J; Lautenbach, G;</t>
  </si>
  <si>
    <t>Formative feedback for authentic learning activities in an online undergraduate module</t>
  </si>
  <si>
    <t>Button, Jonathon E;</t>
  </si>
  <si>
    <t>Indirect Effect of Entrepreneurs' Motives and Self-Set Goals on New Venture Performance</t>
  </si>
  <si>
    <t>Mullendore, C</t>
  </si>
  <si>
    <t>Workplace Deviance: Investigating the Impact of Human Resource Management Practices</t>
  </si>
  <si>
    <t>Buhrfeind, Jan-Hendrik;</t>
  </si>
  <si>
    <t>The outcome of growth and professionalization: What are drivers of professionalization for small-and medium-sized family firms in germany?</t>
  </si>
  <si>
    <t>Linck, Ashlee Jamie;</t>
  </si>
  <si>
    <t>With a little luck: The role of luck in the relationship between ambition and career success</t>
  </si>
  <si>
    <t>Onumah, REGINA MENSAH;</t>
  </si>
  <si>
    <t>Ethics in Accounting Education and Practice in Ghana</t>
  </si>
  <si>
    <t xml:space="preserve">zo </t>
  </si>
  <si>
    <t>Mensah, SAMUEL ABOAGYE;</t>
  </si>
  <si>
    <t>Antecedents, Outcome and Mediating Role of Consumer Trust in Ridesharing Services in a Developing Economy: A Case of Uber</t>
  </si>
  <si>
    <t>Lu, Yang;</t>
  </si>
  <si>
    <t>Acceptance and adoption of the Internet of Things: user perspective</t>
  </si>
  <si>
    <t>Lange, Douglas J;</t>
  </si>
  <si>
    <t>The Influence of Ethical Leadership and Ethical Culture on Faculty Engagement</t>
  </si>
  <si>
    <t>Ezuma-Ngwu, Chidi;</t>
  </si>
  <si>
    <t>Exploring Individual Intent towards Blockchain Technology in Response to Threats to Personal Data and Privacy</t>
  </si>
  <si>
    <t>Schaarschmidt, Mario; Stol, Klaas-Jan; Walsh, Gianfranco; Bertram, Matthias;</t>
  </si>
  <si>
    <t>Lead Users’ Innovative Work Behavior in Digital Platform Ecosystems: A Large Scale Study of App Developers</t>
  </si>
  <si>
    <t>Bell, Robin;</t>
  </si>
  <si>
    <t>Dealing With Common Method Variance and Bias in Business and Management Research: The Impact of Basketball Coaches’ Cross-Cultural Communication Competence</t>
  </si>
  <si>
    <t>Cole, Matthew L; Stavros, Jacqueline M;</t>
  </si>
  <si>
    <t>SOAR: a framework to build positive psychological capacity in strategic thinking, planning, and leading</t>
  </si>
  <si>
    <t>Theoretical Approaches to Multi-Cultural Positive Psychological Interventions</t>
  </si>
  <si>
    <t>Meglič, Nina;</t>
  </si>
  <si>
    <t>Pristranskost zaradi uporabe skupne metode v študijah digitalne pismenosti</t>
  </si>
  <si>
    <t>OL</t>
  </si>
  <si>
    <t>Ouppara, Nipa;</t>
  </si>
  <si>
    <t>Inter-organisational bullying: a critical small firm perspective</t>
  </si>
  <si>
    <t>fuller in list of citations but not body of paper</t>
  </si>
  <si>
    <t>Kyazze, Lawrence Musiitwa; Nsereko, Isa; Nkote, Isaac;</t>
  </si>
  <si>
    <t>Cooperative practices and non-financial performance of savings and credit cooperative societies</t>
  </si>
  <si>
    <t>International Journal of Ethics and Systems</t>
  </si>
  <si>
    <t>Cooper, Brian; Eva, Nathan; Fazlelahi, Forough Zarea; Newman, Alexander; Lee, Allan; Obschonka, Martin;</t>
  </si>
  <si>
    <t>Addressing common method variance and endogenity in vocational behavior research: A review of the literature and suggestions for future research</t>
  </si>
  <si>
    <t>Journal of Vocational Behavior</t>
  </si>
  <si>
    <t>Cheng, Bao; Dong, Yun; Zhou, Xing; Guo, Gongxing; Peng, Yan;</t>
  </si>
  <si>
    <t>Does customer incivility undermine employees’ service performance?</t>
  </si>
  <si>
    <t>Kim, Mirae; Daniel, Jamie Levine;</t>
  </si>
  <si>
    <t>Common source bias, key informants, and survey-administrative linked data for nonprofit management research</t>
  </si>
  <si>
    <t>Public Performance &amp; Management Review</t>
  </si>
  <si>
    <t>Taylor, Christa; Ivcevic, Zorana; Moeller, Julia; Brackett, Marc;</t>
  </si>
  <si>
    <t>Gender and support for creativity at work</t>
  </si>
  <si>
    <t>Creativity and Innovation Management</t>
  </si>
  <si>
    <t>Zhang, Zhenduo; Zhang, Li; Wang, Honglei; Zheng, Junwei;</t>
  </si>
  <si>
    <t>Linking supervisor developmental feedback to in-role performance: The role of job control and perceived rapport with supervisors</t>
  </si>
  <si>
    <t>Czakon, Wojciech; Klimas, Patrycja; Mariani, Marcello;</t>
  </si>
  <si>
    <t>Behavioral antecedents of coopetition: A synthesis and measurement scale</t>
  </si>
  <si>
    <t>Long Range Planning</t>
  </si>
  <si>
    <t>Liu, Bingsheng; Lin, Sen; Wang, Qi; Chen, Yuan; Zhang, Jinfeng;</t>
  </si>
  <si>
    <t>Can local governments’ disclosure of pandemic information decrease residents’ panic when facing COVID-19 in China?</t>
  </si>
  <si>
    <t>International Public Management Journal</t>
  </si>
  <si>
    <t>Boger Jr, Carl A; Ritter, Marisa; Charmchian, Maryam;</t>
  </si>
  <si>
    <t>Effects of ideology on visit intention and trust toward a destination</t>
  </si>
  <si>
    <t>Journal of Convention &amp; Event Tourism</t>
  </si>
  <si>
    <t>Dahleez, Khalid Abed; Bader, Imad; Aboramadan, Mohammed;</t>
  </si>
  <si>
    <t>E-health system characteristics, medical performance and healthcare quality at UNRWA-Palestine health centers</t>
  </si>
  <si>
    <t>Journal of Enterprise Information Management</t>
  </si>
  <si>
    <t>Testa, Todaro, Gusmerotti, Marzia, Frey</t>
  </si>
  <si>
    <t>Embedding corporate sustainability: An empirical analysis of the antecedents of organization citizenship behavior</t>
  </si>
  <si>
    <t>Dagar, Chirag; Pandey, Ashish; Navare, Ajinkya;</t>
  </si>
  <si>
    <t>How Yoga-Based Practices Build Altruistic Behavior? Examining the Role of Subjective Vitality, Self-transcendence, and Psychological Capital</t>
  </si>
  <si>
    <t>Islam, M Nazmul; Furuoka, Fumitaka; Idris, Aida;</t>
  </si>
  <si>
    <t>Mapping the relationship between transformational leadership, trust in leadership and employee championing behavior during organizational change</t>
  </si>
  <si>
    <t>Asia Pacific Management Review</t>
  </si>
  <si>
    <t>DOGBE, COURAGE SIMON KOFI; BAMFO, BYLON ABEEKU; POMEGBE, WISDOM WISE KWABLA;</t>
  </si>
  <si>
    <t>MARKET ORIENTATION AND NEW PRODUCT SUCCESS RELATIONSHIP: THE ROLE OF INNOVATION CAPABILITY, ABSORPTIVE CAPACITY, GREEN BRAND POSITIONING</t>
  </si>
  <si>
    <t>Pietsch, Marcus; Tulowitzki, Pierre; Cramer, Colin;</t>
  </si>
  <si>
    <t>Principals between exploitation and exploration: Results of a nationwide study on ambidexterity of school leaders</t>
  </si>
  <si>
    <t>Educational Management Administration &amp; Leadership</t>
  </si>
  <si>
    <t>Jolly, Self</t>
  </si>
  <si>
    <t>Psychological diversity climate, organizational embeddedness, and turnover intentions: A conservation of resources perspective</t>
  </si>
  <si>
    <t>Weber, Maier</t>
  </si>
  <si>
    <t>Reducing competitive research shopping with cross-channel delivery</t>
  </si>
  <si>
    <t>International Journal of Electronic Commerce</t>
  </si>
  <si>
    <t>Jolly, Phillip M; Lee, Lindsey;</t>
  </si>
  <si>
    <t>Silence is not Golden: Motivating Employee Voice through Inclusive Leadership</t>
  </si>
  <si>
    <t>Journal of Hospitality &amp; Tourism Research</t>
  </si>
  <si>
    <t>Tews, Michael J; Stafford, Kathryn;</t>
  </si>
  <si>
    <t>Tattoos and unfavorable treatment among employees in the hospitality industry</t>
  </si>
  <si>
    <t>Testa, Francesco; Iovino, Roberta; Iraldo, Fabio;</t>
  </si>
  <si>
    <t>The circular economy and consumer behaviour: The mediating role of information seeking in buying circular packaging</t>
  </si>
  <si>
    <t>NASAJ, MOHAMED; BADI, SULAFA;</t>
  </si>
  <si>
    <t>THE INFLUENCE OF NETWORK BUILDING ON THE INNOVATIVE WORK BEHAVIOUR OF SELF-MONITORING INDIVIDUALS: INTEGRATING PERSONALITY AND SOCIAL CAPITAL PERSPECTIVES</t>
  </si>
  <si>
    <t>Ryu, Geunpil; Hong, Sung-Woo;</t>
  </si>
  <si>
    <t>The mediating effect of trust in supervisors in the relationship between constructive performance feedback and perceived fairness of performance appraisal</t>
  </si>
  <si>
    <t>Yener, Serdar; Arslan, Aykut; Kilinç, Sebahattin;</t>
  </si>
  <si>
    <t>The moderating roles of technological self-efficacy and time management in the technostress and employee performance relationship through burnout</t>
  </si>
  <si>
    <t>Gilal, Faheem Gul; Chandani, Kanwal; Gilal, Rukhsana Gul; Gilal, Naeem Gul; Gilal, Waseem Gul; Channa, Nisar Ahmed;</t>
  </si>
  <si>
    <t>Towards a new model for green consumer behaviour: A self‐determination theory perspective</t>
  </si>
  <si>
    <t>Sustainable Development</t>
  </si>
  <si>
    <t>Esfandiar, Kourosh; Dowling, Ross; Pearce, Joanna; Goh, Edmund;</t>
  </si>
  <si>
    <t>Personal norms and the adoption of pro-environmental binning behaviour in national parks: An integrated structural model approach</t>
  </si>
  <si>
    <t>Journal of Sustainable Tourism</t>
  </si>
  <si>
    <t>Kaya, Bahar; Karatepe, Osman M;</t>
  </si>
  <si>
    <t>Attitudinal and behavioral outcomes of work-life balance among hotel employees: The mediating role of psychological contract breach</t>
  </si>
  <si>
    <t>Journal of Hospitality and Tourism Management</t>
  </si>
  <si>
    <t>Choi, Donwe; Berry, Frances S;</t>
  </si>
  <si>
    <t>Can Infused Publicness Enhance Public Value Creation? Examining the Impact of Government Funding on the Performance of Social Enterprises in South Korea</t>
  </si>
  <si>
    <t>The American Review of Public Administration</t>
  </si>
  <si>
    <t>Wu, Wenqing; Wang, Hongxin; Tsai, Fu-Sheng;</t>
  </si>
  <si>
    <t>Incubator networks and new venture performance: the roles of entrepreneurial orientation and environmental dynamism</t>
  </si>
  <si>
    <t>Journal of Small Business and Enterprise Development</t>
  </si>
  <si>
    <t>Bravo, Edgardo R; Ostos, Jhony;</t>
  </si>
  <si>
    <t>Individual adaptive performance in computer-mediated work: a migration perspective</t>
  </si>
  <si>
    <t>Ghezal, Rim; Khemakhem, Romdhane;</t>
  </si>
  <si>
    <t>Investigating organizational factors of social response activities and their effect on corporate social performance in MNE’s subsidiaries operating in Tunisia</t>
  </si>
  <si>
    <t>Review of International Business and Strategy</t>
  </si>
  <si>
    <t>Razzaque, Anjum; Eldabi, Tillal;</t>
  </si>
  <si>
    <t>Physicians social capital aids their medical decisions when they virtually share knowledge</t>
  </si>
  <si>
    <t>International Journal of Knowledge Management Studies</t>
  </si>
  <si>
    <t>Day, Steven; Godsell, Janet; Masi, Donato; Zhang, Wanrong;</t>
  </si>
  <si>
    <t>Predicting consumer adoption of branded subscription services: A prospect theory perspective</t>
  </si>
  <si>
    <t>Zhang, Tonghao; Yin, Ping;</t>
  </si>
  <si>
    <t>Testing the structural relationships of tourism authenticities</t>
  </si>
  <si>
    <t>Journal of Destination Marketing &amp; Management</t>
  </si>
  <si>
    <t>Rodríguez-Torrico, Paula; Prodanova, Jana; San-Martín, Sonia; Jimenez, Nadia;</t>
  </si>
  <si>
    <t>The ideal companion: the role of mobile phone attachment in travel purchase intention</t>
  </si>
  <si>
    <t>Mikalef, Patrick; Boura, Maria; Lekakos, George; Krogstie, John;</t>
  </si>
  <si>
    <t>The role of information governance in big data analytics driven innovation</t>
  </si>
  <si>
    <t>Whistleblowing by auditors: the role of professional commitment and independence commitment</t>
  </si>
  <si>
    <t>Managerial Auditing Journal</t>
  </si>
  <si>
    <t>Bin-Nashwan, Abdul-Jabbar, Aziz et al</t>
  </si>
  <si>
    <t>Zakah compliance behavior among entrepreneurs: economic factors approach</t>
  </si>
  <si>
    <t>The multidimensionality of conflict in supervisory boards in education in the Netherlands</t>
  </si>
  <si>
    <t>Kuckertz, Andreas; Berger, Elisabeth SC; Prochotta, Alicia;</t>
  </si>
  <si>
    <t>Misperception of entrepreneurship and its consequences for the perception of entrepreneurial failure–the German case</t>
  </si>
  <si>
    <t>International Journal of Entrepreneurial Behavior &amp; Research</t>
  </si>
  <si>
    <t>Mah'd, Osama;</t>
  </si>
  <si>
    <t>Bottom-up rather than top-down: evidence from Middle Eastern and North African educational institutions</t>
  </si>
  <si>
    <t>Journal of Public Budgeting, Accounting &amp; Financial Management</t>
  </si>
  <si>
    <t>Mok, Jue Young;</t>
  </si>
  <si>
    <t>Proposed non-linear relation between satisfaction with government performance and co-production: an initial empirical test</t>
  </si>
  <si>
    <t>Public Management Review</t>
  </si>
  <si>
    <t>Nguyen, Nhung Thi Hong; Tuan, Luu Trong;</t>
  </si>
  <si>
    <t>Trust in Multi-Level Managers and Employee Extra-Role Behavior in the US Federal Government: The Role of Psychological Well-Being and Workload</t>
  </si>
  <si>
    <t>Review of Public Personnel Administration</t>
  </si>
  <si>
    <t>Sheedy, Elizabeth; Garcia, Patrick; Jepsen, Denise;</t>
  </si>
  <si>
    <t>The Role of risk climate and ethical self-interest climate in predicting unethical pro-organisational behaviour</t>
  </si>
  <si>
    <t>Tews, Michael J; Jolly, Phillip M; Stafford, Kathryn;</t>
  </si>
  <si>
    <t>Fun in the workplace and employee turnover: is less managed fun better?</t>
  </si>
  <si>
    <t>Employee Relations: The International Journal</t>
  </si>
  <si>
    <t>Ruf, Philipp Julian; Graffius, Michael; Wolff, Sven; Moog, Petra; Felden, Birgit;</t>
  </si>
  <si>
    <t>Back to the roots: Applying the concept of individual human values to understand family firm behavior</t>
  </si>
  <si>
    <t>Family Business Review</t>
  </si>
  <si>
    <t>Chan, Xi Wen; Kalliath, Parveen; Chan, Christopher; Kalliath, Thomas;</t>
  </si>
  <si>
    <t>How does family support facilitate job satisfaction? Investigating the chain mediating effects of work–family enrichment and job‐related well‐being</t>
  </si>
  <si>
    <t>Stress and Health</t>
  </si>
  <si>
    <t>Goyal, Charu; Patwardhan, Manoj;</t>
  </si>
  <si>
    <t>Strengthening work engagement through high-performance human resource practices</t>
  </si>
  <si>
    <t>Huang, Wenyuan; Yuan, Chuqin; Shen, Jie; Li, Min;</t>
  </si>
  <si>
    <t>Effects of union commitment on job performance in China</t>
  </si>
  <si>
    <t>Personnel Review</t>
  </si>
  <si>
    <t>Razzaque, Anjum; Cummings, Richard Thomas; Karolak, Magdalena; Hamdan, Allam;</t>
  </si>
  <si>
    <t>The propensity to use FinTech: input from bankers in the Kingdom of Bahrain</t>
  </si>
  <si>
    <t>chen, gaia and rao</t>
  </si>
  <si>
    <t>an examination of the effect of recent phishing encounters on phishing susceptibility</t>
  </si>
  <si>
    <t>decision support systems</t>
  </si>
  <si>
    <t>Sarsah, Sampson Ato; Tian, Hongyun; Dogbe, Courage Simon Kofi; Bamfo, Bylon Abeeku; Pomegbe, Wisdom Wise Kwabla;</t>
  </si>
  <si>
    <t>Effect of entrepreneurial orientation on radical innovation performance among manufacturing SMEs: the mediating role of absorptive capacity</t>
  </si>
  <si>
    <t>Journal of Strategy and Management</t>
  </si>
  <si>
    <t xml:space="preserve">dogbe et al </t>
  </si>
  <si>
    <t>effect of network embeddedness on innovation performance of small and medium-sized enterprises</t>
  </si>
  <si>
    <t>journal of strategy and management</t>
  </si>
  <si>
    <t>Tian, Hongyun; Dogbe, Courage Simon Kofi; Pomegbe, Wisdom Wise Kwabla; Sarsah, Sampson Ato; Otoo, Charles Oduro Acheampong;</t>
  </si>
  <si>
    <t>Organizational learning ambidexterity and openness, as determinants of SMEs' innovation performance</t>
  </si>
  <si>
    <t>Lee, Kim, Park, Roberton</t>
  </si>
  <si>
    <t>Public service motivation and innovation in the Korean and Chinese public sectors: Exploring the role of Confucian values and social capital</t>
  </si>
  <si>
    <t>Biswas, Kumar; Boyle, Brendan; Bhardwaj, Sneh;</t>
  </si>
  <si>
    <t>Impacts of supportive HR practices and organisational climate on the attitudes of HR managers towards gender diversity–a mediated model approach</t>
  </si>
  <si>
    <t>Evidence-based HRM: a Global Forum for Empirical Scholarship</t>
  </si>
  <si>
    <t>`</t>
  </si>
  <si>
    <t>Wei, Xinyu; Xie, Heng; Peng, Xianghui; Prybutok, Victor;</t>
  </si>
  <si>
    <t>An investigation of the consumer’s trusting mechanism in emerging healthcare technology</t>
  </si>
  <si>
    <t>Kowalczyk, Rafał; Kucharska, Wioleta;</t>
  </si>
  <si>
    <t>Corporate social responsibility practices incomes and outcomes: Stakeholders' pressure, culture, employee commitment, corporate reputation, and brand performance. A Polish–German cross‐country study</t>
  </si>
  <si>
    <t>Leadership, goal acceptance, and QMS conformance readiness: exploring the mediating effects of audit team cohesion</t>
  </si>
  <si>
    <t>Bezerra, George CL; Gomes, Carlos F;</t>
  </si>
  <si>
    <t>Antecedents and consequences of passenger satisfaction with the airport</t>
  </si>
  <si>
    <t>Journal of Air Transport Management</t>
  </si>
  <si>
    <t>Miao, Rentao; Bozionelos, Nikos; Zhou, Wenxia; Newman, Alexander;</t>
  </si>
  <si>
    <t>High-performance work systems and key employee attitudes: the roles of psychological capital and an interactional justice climate</t>
  </si>
  <si>
    <t>Taheri, Asarian, Shahhosseini</t>
  </si>
  <si>
    <t>Workaholism and workplace incivility: the role of work–family enrichment</t>
  </si>
  <si>
    <t>Management Decision</t>
  </si>
  <si>
    <t>Yang, Miles M; Li, Tianchen; Wang, Yue;</t>
  </si>
  <si>
    <t>What explains the degree of internationalization of early-stage entrepreneurial firms? A multilevel study on the joint effects of entrepreneurial self-efficacy, opportunity-motivated entrepreneurship, and home-country institutions</t>
  </si>
  <si>
    <t>Journal of World Business</t>
  </si>
  <si>
    <t>Szambelan, Sebastian; Jiang, Yi; Mauer, René;</t>
  </si>
  <si>
    <t>Breaking through innovation barriers: Linking effectuation orientation to innovation performance</t>
  </si>
  <si>
    <t>Mikalef, Patrick; Pateli, Adamantia; van de Wetering, Rogier;</t>
  </si>
  <si>
    <t>IT architecture flexibility and IT governance decentralisation as drivers of IT-enabled dynamic capabilities and competitive performance: The moderating effect of the external environment</t>
  </si>
  <si>
    <t>Ancarani, Alessandro; Arcidiacono, Francesco; Mauro, Carmela Di; Giammanco, Maria Daniela;</t>
  </si>
  <si>
    <t>Promoting work engagement in public administrations: the role of middle managers’ leadership</t>
  </si>
  <si>
    <t>Lee, Gyeo Reh; Lee, Shinwoo;</t>
  </si>
  <si>
    <t>How outsourcing may enhance job satisfaction in the US federal bureaucracy: Exploring the role of knowledge sharing</t>
  </si>
  <si>
    <t>Sadom, Nur Zulaikha Mohamed; Quoquab, Farzana; Mohammad, Jihad; Hussin, Nazimah;</t>
  </si>
  <si>
    <t>Less is more: the role of frugality in the Malaysian hotel industry</t>
  </si>
  <si>
    <t>International Journal of Tourism Cities</t>
  </si>
  <si>
    <t>Lee, Gyeo Reh; Fernandez, Sergio; Lee, Shinwoo;</t>
  </si>
  <si>
    <t>An Overlooked Cost of Contracting Out?</t>
  </si>
  <si>
    <t>Dhir, Swati; Dutta, Tanusree;</t>
  </si>
  <si>
    <t>Linking supervisor-support, person-job fit and person-organization fit to company value</t>
  </si>
  <si>
    <t>Journal of Indian Business Research</t>
  </si>
  <si>
    <t>Iqbal, Amjad; Latif, Khawaja Fawad; Ahmad, Muhammad Shakil;</t>
  </si>
  <si>
    <t>Servant leadership and employee innovative behaviour: exploring psychological pathways</t>
  </si>
  <si>
    <t>Leadership &amp; Organization Development Journal</t>
  </si>
  <si>
    <t>Laguir, Issam; Stekelorum, Rébecca; El Baz, Jamal;</t>
  </si>
  <si>
    <t>Going green? Investigating the relationships between proactive environmental strategy, GSCM practices and performances of third-party logistics providers (TPLs)</t>
  </si>
  <si>
    <t>Production Planning &amp; Control</t>
  </si>
  <si>
    <t>ill on 7/30</t>
  </si>
  <si>
    <t>Losada-Otalora, Pena-Garcia, Sanchez</t>
  </si>
  <si>
    <t>Interpersonal conflict at work and knowledge hiding in service organizations: the mediator role of employee well-being</t>
  </si>
  <si>
    <t>International Journal of Quality and Service Sciences</t>
  </si>
  <si>
    <t>Maroufkhani, Parisa; Tseng, Ming-Lang; Iranmanesh, Mohammad; Ismail, Wan Khairuzzaman Wan; Khalid, Haliyana;</t>
  </si>
  <si>
    <t>Big data analytics adoption: Determinants and performances among small to medium-sized enterprises</t>
  </si>
  <si>
    <t>Mousavi, Reza; Chen, Rui; Kim, Dan J; Chen, Kuanchin;</t>
  </si>
  <si>
    <t>Effectiveness of privacy assurance mechanisms in users' privacy protection on social networking sites from the perspective of protection motivation theory</t>
  </si>
  <si>
    <t>Decision Support Systems</t>
  </si>
  <si>
    <t>Adnan, Nadia; Nordin, Shahrina Md; Anwar, Abdullah;</t>
  </si>
  <si>
    <t>Transition pathways for Malaysian paddy farmers to sustainable agricultural practices: An integrated exhibiting tactics to adopt Green fertilizer</t>
  </si>
  <si>
    <t>Land Use Policy</t>
  </si>
  <si>
    <t>Singh, Manjit; Mittal, Manju; Mehta, Pooja; Singla, Himanshu;</t>
  </si>
  <si>
    <t>Personal values as drivers of socially responsible investments: a moderation analysis</t>
  </si>
  <si>
    <t>Review of Behavioral Finance</t>
  </si>
  <si>
    <t>Freixanet and Renart</t>
  </si>
  <si>
    <t>journal of world business</t>
  </si>
  <si>
    <t>first 5 or 10</t>
  </si>
  <si>
    <t>Hossain, Md Sazzad; Sambasivan, Murali; Abuelhassan, Abuelhassan Elshazly; Khalifa, Gamal Sayed Ahmed;</t>
  </si>
  <si>
    <t>Factors influencing customer citizenship behaviour in the hospitality industry</t>
  </si>
  <si>
    <t>Annals of Leisure Research</t>
  </si>
  <si>
    <t xml:space="preserve"> </t>
  </si>
  <si>
    <t>Thøgersen, John; Aschemann-Witzel, Jessica; Pedersen, Susanne;</t>
  </si>
  <si>
    <t>Country image and consumer evaluation of imported products: test of a hierarchical model in four countries</t>
  </si>
  <si>
    <t>Sahelices‐Pinto, César; Lanero‐Carrizo, Ana; Vázquez‐Burguete, José Luis;</t>
  </si>
  <si>
    <t>Self‐determination, clean conscience, or social pressure? Underlying motivations for organic food consumption among young millennials</t>
  </si>
  <si>
    <t>Journal of Consumer Behaviour</t>
  </si>
  <si>
    <t>Henseler, Jörg; Schuberth, Florian;</t>
  </si>
  <si>
    <t>Using confirmatory composite analysis to assess emergent variables in business research</t>
  </si>
  <si>
    <t>Lim, Xin-Jean; Cheah, Jun-Hwa; Cham, Tat Huei; Ting, Hiram; Memon, Mumtaz Ali;</t>
  </si>
  <si>
    <t>Compulsive buying of branded apparel, its antecedents, and the mediating role of brand attachment</t>
  </si>
  <si>
    <t>Cham, Tat-Huei; Cheng, Boon Liat; Ng, Caryn Kar Yan;</t>
  </si>
  <si>
    <t>Cruising down millennials’ fashion runway: a cross-functional study beyond Pacific borders</t>
  </si>
  <si>
    <t>Do proactive and reactive causes to delete a brand impact deletion success? The role of brand orientation</t>
  </si>
  <si>
    <t>Journal of Brand Management</t>
  </si>
  <si>
    <t>Cheah, Jun-Hwa; Waller, David; Thaichon, Park; Ting, Hiram; Lim, Xin-Jean;</t>
  </si>
  <si>
    <t>Price image and the sugrophobia effect on luxury retail purchase intention</t>
  </si>
  <si>
    <t>Faroque, Anisur R; Mostafiz, Md Imtiaz; Faruq, Mohammad Omar; Bashar, Mohammad Fuad Bin;</t>
  </si>
  <si>
    <t>Revisiting entrepreneurial capabilities and export market orientation: a multi-scale investigation in an emerging economy</t>
  </si>
  <si>
    <t>International Journal of Emerging Markets</t>
  </si>
  <si>
    <t>Pillai, Rajani Ganesh; Bindroo, Vishal;</t>
  </si>
  <si>
    <t>Supplier cluster characteristics and innovation outcomes</t>
  </si>
  <si>
    <t>Kemp, Elyria; Briggs, Elten; Anaza, Nwamaka A;</t>
  </si>
  <si>
    <t>The emotional side of organizational decision-making: examining the influence of messaging in fostering positive outcomes for the brand</t>
  </si>
  <si>
    <t>Badrinarayanan</t>
  </si>
  <si>
    <t>The pull-to-stay effect: influence of sales managers' leadership worthiness on salesperson turnover intentions</t>
  </si>
  <si>
    <t>journal of personal selling &amp; sales management</t>
  </si>
  <si>
    <t>Kautish, Pradeep; Khare, Arpita; Sharma, Rajesh;</t>
  </si>
  <si>
    <t>Influence of values, brand consciousness and behavioral intentions in predicting luxury fashion consumption</t>
  </si>
  <si>
    <t>Vigolo, Vania; Bonfanti, Angelo; Sallaku, Rezarta; Douglas, Jackie;</t>
  </si>
  <si>
    <t>The effect of signage and emotions on satisfaction with the servicescape: An empirical investigation in a healthcare service setting</t>
  </si>
  <si>
    <t>Jain, Kokil; Jajodia, Isha; Sharma, Piyush; Singh, Gurinder;</t>
  </si>
  <si>
    <t>Brand bravery: conceptualization, scale development and validation</t>
  </si>
  <si>
    <t>Sharma, Isha; Jain, Kokil; Behl, Abhishek;</t>
  </si>
  <si>
    <t>Effect of service transgressions on distant third-party customers: The role of moral identity and moral judgment</t>
  </si>
  <si>
    <t>Sarkar, Sanmitra; Banerjee, Saikat;</t>
  </si>
  <si>
    <t>Brand co-creation through participation of organization, consumers, and suppliers: an empirical validation</t>
  </si>
  <si>
    <t>Risher, Jeffrey J; Harrison, Dana E; LeMay, Stephen A;</t>
  </si>
  <si>
    <t>Last mile non-delivery: consumer investment in last mile infrastructure</t>
  </si>
  <si>
    <t>Journal of Marketing Theory and Practice</t>
  </si>
  <si>
    <t>Zakaria, Norhayati; Wan-Ismail, Wan-Nurisma Ayu; Abdul-Talib, Asmat-Nizam;</t>
  </si>
  <si>
    <t>Seriously, conspicuous consumption? The impact of culture, materialism and religiosity on Malaysian Generation Y consumers' purchasing of foreign brands</t>
  </si>
  <si>
    <t>When interchangeability between providers and users makes a difference: The mediating role of social proximity in collaborative services</t>
  </si>
  <si>
    <t>Mukerjee, Kaushik;</t>
  </si>
  <si>
    <t>Impact of self-service technologies in retail banking on cross-buying and word-of-mouth</t>
  </si>
  <si>
    <t>Mainardes, Emerson Wagner; de Moura Rosa, Carlos Anderson; Nossa, Silvania Neris;</t>
  </si>
  <si>
    <t>Omnichannel strategy and customer loyalty in banking</t>
  </si>
  <si>
    <t>Dermody, Janine; Koenig-Lewis, Nicole; Zhao, Anita Lifen; Hanmer-Lloyd, Stuart;</t>
  </si>
  <si>
    <t>Critiquing a Utopian idea of Sustainable Consumption: A Post-Capitalism Perspective</t>
  </si>
  <si>
    <t>Hartmann, Nathaniel; Plouffe, Christopher R; Kohsuwan, Phanasan; Cote, Joseph A;</t>
  </si>
  <si>
    <t>Salesperson influence tactics and the buying agent purchase decision: Mediating role of buying agent trust of the salesperson and moderating role of buying agent regulatory orientation focus</t>
  </si>
  <si>
    <t>Jackowicz, Krzysztof; Kozłowski, Łukasz; Strucinski, Adrian;</t>
  </si>
  <si>
    <t>SMEs and their bank choices: trust-related factors or economic calculations?</t>
  </si>
  <si>
    <t>Pinna, Mariella;</t>
  </si>
  <si>
    <t>Do gender identities of femininity and masculinity affect the intention to buy ethical products?</t>
  </si>
  <si>
    <t>Raman, Prashant;</t>
  </si>
  <si>
    <t>Examining the importance of gamification, social interaction and perceived enjoyment among young female online buyers in India</t>
  </si>
  <si>
    <t>Raman, Prashant; Aashish, Kumar;</t>
  </si>
  <si>
    <t>Think Global and Buy Global: The Influence of Global Identity on Indian Consumers’ Behaviour toward Chinese Smartphone Brands</t>
  </si>
  <si>
    <t>Journal of Global Marketing</t>
  </si>
  <si>
    <t>Singh, Jaywant; Crisafulli, Benedetta;</t>
  </si>
  <si>
    <t>‘Corporate image at stake’: The impact of crises and response strategies on consumer perceptions of corporate brand alliances</t>
  </si>
  <si>
    <t>Yang, Linbo; Gan, Chenjing;</t>
  </si>
  <si>
    <t>Cooperative goals and dynamic capability: the mediating role of strategic flexibility and the moderating role of human resource flexibility</t>
  </si>
  <si>
    <t>Chen, Yongjian Ken; Coviello, Nicole; Ranaweera, Chatura;</t>
  </si>
  <si>
    <t>How does dynamic network capability operate? A moderated mediation analysis with NPD speed and firm age</t>
  </si>
  <si>
    <t>Höllig, Christoph E; Tumasjan, Andranik; Welpe, Isabell M;</t>
  </si>
  <si>
    <t>Individualizing gamified systems: The role of trait competitiveness and leaderboard design</t>
  </si>
  <si>
    <t>Sohn, Stefanie; Gross, Michael;</t>
  </si>
  <si>
    <t>Understanding the inhibitors to consumer mobile purchasing intentions</t>
  </si>
  <si>
    <t>Pelletier, Mark J; Krallman, Alexandra; Adams, Frank G; Hancock, Tyler;</t>
  </si>
  <si>
    <t>One size doesn’t fit all: a uses and gratifications analysis of social media platforms</t>
  </si>
  <si>
    <t>Journal of Research in Interactive Marketing</t>
  </si>
  <si>
    <t>Bianchi, Constanza; Saleh, Md Abu;</t>
  </si>
  <si>
    <t>Investigating SME importer–foreign supplier relationship trust and commitment</t>
  </si>
  <si>
    <t>Locander, David A; Locander, Jennifer A; Weinberg, Frankie J;</t>
  </si>
  <si>
    <t>How salesperson traits and intuitive judgments influence adaptive selling: A sensemaking perspective</t>
  </si>
  <si>
    <t>Osakwe, Christian Nedu; Palamidovska-Sterjadovska, Nikolina; Mihajlov, Martin; Ciunova-Shuleska, Anita;</t>
  </si>
  <si>
    <t>Brand orientation, brand-building behavior and brand identity in SMEs: an empirical evaluation</t>
  </si>
  <si>
    <t>Zhao, Jianyu; Wei, Jiang; Xi, Xi; Wang, Shanshan;</t>
  </si>
  <si>
    <t>Firms' heterogeneity, relationship embeddedness, and innovation development in competitive alliances</t>
  </si>
  <si>
    <t>Betzing, Jan H; Kurtz, Michael; Becker, Jörg;</t>
  </si>
  <si>
    <t>Customer participation in virtual communities for local high streets</t>
  </si>
  <si>
    <t>Hasan, Mehedi; Sohail, M Sadiq;</t>
  </si>
  <si>
    <t>The Influence of Social Media Marketing on Consumers’ Purchase Decision: Investigating the Effects of Local and Nonlocal Brands</t>
  </si>
  <si>
    <t>Journal of International Consumer Marketing</t>
  </si>
  <si>
    <t>eslami, kacker and hibbard</t>
  </si>
  <si>
    <t>antecedents of locus of causality attributions for destructive acts in distribution channels</t>
  </si>
  <si>
    <t>Schwepker Jr, Charles H; Good, Megan C;</t>
  </si>
  <si>
    <t>Influence of salesperson political skill: improving relationship building and reducing customer-directed deviance</t>
  </si>
  <si>
    <t>Chinchanachokchai, Sydney; de Gregorio, Federico;</t>
  </si>
  <si>
    <t>A consumer socialization approach to understanding advertising avoidance on social media</t>
  </si>
  <si>
    <t>Ashill, Nicholas J; Semaan, Rania W; Gibbs, Tanya; Gazley, Aaron;</t>
  </si>
  <si>
    <t>Personality trait determinants of frontline employee customer orientation and job performance: a Russian study</t>
  </si>
  <si>
    <t>Cheah, Jun-Hwa; Lim, Xin-Jean; Ting, Hiram; Liu, Yide; Quach, Sara;</t>
  </si>
  <si>
    <t>Are privacy concerns still relevant? Revisiting consumer behaviour in omnichannel retailing</t>
  </si>
  <si>
    <t>Khare, Arpita; Kautish, Pradeep;</t>
  </si>
  <si>
    <t>Cosmopolitanism, self-identity, online communities and green apparel perception</t>
  </si>
  <si>
    <t>Hopkins, Ferrell, Ferrell, Hopkins, Merkle</t>
  </si>
  <si>
    <t>Self-Efficacy, Locus of Control and Engagement as Determinants of Grades in a Principles of Marketing Class</t>
  </si>
  <si>
    <t>Marketing Education Review</t>
  </si>
  <si>
    <t>Losada-Otalora, Mauricio; Siqueira, Jose Ribamar;</t>
  </si>
  <si>
    <t>Transformative place management (TPM) in commercial settings and business performance</t>
  </si>
  <si>
    <t>Testa, Pretner, Iovino, Bianchi, Tessitore</t>
  </si>
  <si>
    <t>Drivers to green consumption: a systematic review</t>
  </si>
  <si>
    <t>Environment, Development and Sustainability</t>
  </si>
  <si>
    <t>Zamora-Sereguine, Roname;</t>
  </si>
  <si>
    <t>Assessment of Technical Vocational Education Programs of Davao Del Sur School of Fisheries</t>
  </si>
  <si>
    <t>Asian Journal of Education and Social Studies</t>
  </si>
  <si>
    <t>Abbasi, Munir A; Amran, Azlan; Riaz, Hadiqa; e Sahar, Noor; Ahmed, Hassan;</t>
  </si>
  <si>
    <t>Influence of Pester Power on Parents’ Buying Decision: A Focus on FMCG Products in Pakistan</t>
  </si>
  <si>
    <t>International Journal of Marketing Studies</t>
  </si>
  <si>
    <t>Taye, Getnet Tilahun; Keino, Dinah Chebet; Ngala, Michael Ngala;</t>
  </si>
  <si>
    <t>The Moderating Effect of Labor Demand on the relationship between Leadership Practices and Turnover Intention of Technical Staff in Kenyan Schedule Operating Passenger Airlines</t>
  </si>
  <si>
    <t>Journal of Human Resource &amp; Leadership</t>
  </si>
  <si>
    <t>Work‐related stress and wellbeing among nurses: Testing a multi‐dimensional model</t>
  </si>
  <si>
    <t>Japan Journal of Nursing Science</t>
  </si>
  <si>
    <t>Doty, D Harold; Astakhova, Marina;</t>
  </si>
  <si>
    <t>Common method variance in international business research: A commentary</t>
  </si>
  <si>
    <t>Research methods in international business</t>
  </si>
  <si>
    <t>Ermi̇ş-Mert, Aslı;</t>
  </si>
  <si>
    <t>A Multivariate Investigation of Overall Happiness, Job Satisfaction and Income Satisfaction of Women and Men in Turkey.</t>
  </si>
  <si>
    <t>Sosyoekonomi</t>
  </si>
  <si>
    <t>Kang, S.</t>
  </si>
  <si>
    <t>Workaholism in Korea: Prevalence and Socio-Demographic Differences</t>
  </si>
  <si>
    <t>Frontiers in Psychology</t>
  </si>
  <si>
    <t>Malik, Fizzah; Wang, Fangjun; Naseem, Muhammad Akram; Ikram, Amir; Ali, Shahid;</t>
  </si>
  <si>
    <t>Determinants of corporate social responsibility related to CEO attributes: an empirical study</t>
  </si>
  <si>
    <t>Sage Open</t>
  </si>
  <si>
    <t>Rashid, Lubna; Alzafari, Khaled; Kratzer, Jan;</t>
  </si>
  <si>
    <t>Founder Personalities, Behaviors and New Venture Success in Sub-Saharan Africa</t>
  </si>
  <si>
    <t>Technological Forecasting and Social Change</t>
  </si>
  <si>
    <t>Zurlo, Della Volta, Cattaneo, Vallone</t>
  </si>
  <si>
    <t>Re-examining the Role of Coping Strategies in the Associations Between Infertility-Related Stress Dimensions and State-Anxiety: Implications for Clinical Interventions With Infertile Couples</t>
  </si>
  <si>
    <t>Zurlo, Vallone and Smith</t>
  </si>
  <si>
    <t>Work–family conflict and psychophysical health conditions of nurses: Gender differences and moderating variables</t>
  </si>
  <si>
    <t>Tella, Adeyinka; Ukwoma, Scholastica Chizoma; Adeniyi, Isaiah Kayode;</t>
  </si>
  <si>
    <t>A two models modification for determining cloud computing adoption for web-based services in academic libraries in Nigeria</t>
  </si>
  <si>
    <t>The Journal of Academic Librarianship</t>
  </si>
  <si>
    <t>Pfister, Isabel Barbara; Jacobshagen, Nicola; Kälin, Wolfgang; Stocker, Désirée; Meier, Laurenz; Semmer-Tschan, Norbert;</t>
  </si>
  <si>
    <t>Appreciation and illegitimate tasks as predictors of affective well-being: Disentangling within-and between-person effects</t>
  </si>
  <si>
    <t>Journal of Work and Organizational Psychology</t>
  </si>
  <si>
    <t>Pimentel, Didonet, Toaldo</t>
  </si>
  <si>
    <t>Brand Management System: the influence of Market Orientation and the Use of Marketing Dashboards.</t>
  </si>
  <si>
    <t>ANPAD</t>
  </si>
  <si>
    <t>"abrir_pdf.pdf" in zo &amp; "Marketing Dashboards." in GS</t>
  </si>
  <si>
    <t>Moore, Kathleen A; Alexi, Nektarios; Argyrides, Marios;</t>
  </si>
  <si>
    <t>Coping: Gender Differences in Mediating the Relationship between Social Anxiety and Depression.</t>
  </si>
  <si>
    <t>North American Journal of Psychology</t>
  </si>
  <si>
    <t>Venkatesh, Ramamurthy; Singhal, Tarun Kumar; Prabhu, Sandeep;</t>
  </si>
  <si>
    <t>Developing a Business Innovation Framework for SMEs with a focus to IT-enabled Digital Business Services</t>
  </si>
  <si>
    <t>Wongtada, Nittaya; Chaisuwan, Chirawan; Kawlabh, Benjaphon; Lowaphap, Attadech;</t>
  </si>
  <si>
    <t>Distinctive Role of Toxic Haze in Promoting Individual and Collective Pro-Environmental Behavior of the Youth in Thailand</t>
  </si>
  <si>
    <t>Journal of Environmental Management and Tourism</t>
  </si>
  <si>
    <t>ROBB, Charles; KIM, Eun-Mi; LEE, Jae-Woo;</t>
  </si>
  <si>
    <t>Entrepreneurial Orientation and Export Performance of Emerging Market SMEs: The Moderating Role of Dynamic Capabilities in South Africa</t>
  </si>
  <si>
    <t>Journal of Distribution Science</t>
  </si>
  <si>
    <t>Li, Yong; Zhang, Yuting;</t>
  </si>
  <si>
    <t>From Motivation to Organizational Identity of Members in Non-profit Organizations: The Role of Collectivism</t>
  </si>
  <si>
    <t>Yang, Ying; Kuria, Grace Njeri; Gu, Dong-Xiao;</t>
  </si>
  <si>
    <t>Mediating role of trust between leader communication style and subordinate’s work outcomes in project teams</t>
  </si>
  <si>
    <t>Engineering Management Journal</t>
  </si>
  <si>
    <t>Sharmin, Farzana; Sultan, Mohammad Tipu; Badulescu, Alina; Bac, Dorin Paul; Li, Benqian;</t>
  </si>
  <si>
    <t>Millennial Tourists’ Environmentally Sustainable Behavior Towards a Natural Protected Area: An Integrative Framework</t>
  </si>
  <si>
    <t>Altan-Atalay, Ayse; Özarslan, Irmak; Biriz, Bikem;</t>
  </si>
  <si>
    <t>Negative urgency and time perspective: interactive associations with anxiety and depression</t>
  </si>
  <si>
    <t>The Journal of general psychology</t>
  </si>
  <si>
    <t>Pratolo, Suryo; Sofyani, Hafiez; Anwar, Misbahul;</t>
  </si>
  <si>
    <t>Performance-based budgeting implementation in higher education institutions: Determinants and impact on quality</t>
  </si>
  <si>
    <t>Choi, Donwe; Lee, Keon-Hyung; Hur, Hyungjo;</t>
  </si>
  <si>
    <t>Social enterprises’ social orientation: The impact on the organizational commitment of employees</t>
  </si>
  <si>
    <t>Journal of Public and Nonprofit Affairs</t>
  </si>
  <si>
    <t>Robb, Charles; Kim, Eun-Mi; Lee, Jae-Woo;</t>
  </si>
  <si>
    <t>The Impact of Entrepreneurial Orientation on the Export Performance of Emerging Economies: A Multi-dimensional Approach</t>
  </si>
  <si>
    <t>Journal of International Trade &amp; Commerce</t>
  </si>
  <si>
    <t>Kim, Dongkyu; Vandenberghe, Christian;</t>
  </si>
  <si>
    <t>Ethical leadership and team ethical voice and citizenship behavior in the military: The roles of team moral efficacy and ethical climate</t>
  </si>
  <si>
    <t>Hassan, Siti Hasnah; Ara, Husna;</t>
  </si>
  <si>
    <t>Hijab Fashion Consciousness Among Young Muslim Women In Malaysia</t>
  </si>
  <si>
    <t>European Journal of Molecular &amp; Clinical Medicine</t>
  </si>
  <si>
    <t>El reconocimiento profesional y las tareas improcedentes como predictores del bienestar afectivo: la desagregación de los efectos intrapersonales e interpersonales</t>
  </si>
  <si>
    <t>Revista de Psicología del Trabajo y de las Organizaciones</t>
  </si>
  <si>
    <t>Li, Zongbo; Xue, Jiaxin; Li, Rui; Chen, Hong; Wang, Tingting;</t>
  </si>
  <si>
    <t>Environmentally Specific Transformational Leadership and Employee’s Pro-environmental Behavior: The Mediating Roles of Environmental Passion and Autonomous Motivation</t>
  </si>
  <si>
    <t>Miao, Siyuan; Komil ugli Fayzullaev, Abdulkhamid; Dedahanov, Alisher Tohirovich;</t>
  </si>
  <si>
    <t>Management Characteristics as Determinants of Employee Creativity: The Mediating Role of Employee Job Satisfaction</t>
  </si>
  <si>
    <t>Gerards, Ruud; van Wetten, Sanne; van Sambeek, Cecile;</t>
  </si>
  <si>
    <t>New ways of working and intrapreneurial behaviour: the mediating role of transformational leadership and social interaction</t>
  </si>
  <si>
    <t>Gim, Gabriel CW; Ramayah, T;</t>
  </si>
  <si>
    <t>Predicting turnover intention among auditors: Is WIPL a mediator?</t>
  </si>
  <si>
    <t>Eksi, Halil; Ozgenel, Mustafa; Demirci, Mehmed Esad</t>
  </si>
  <si>
    <t>The Mediator Role of Organizational Support in the Relationship between Organizational Identity and Organizational Stress</t>
  </si>
  <si>
    <t>International Journal of Educational Methodology</t>
  </si>
  <si>
    <t>Khan, Muhammad Ali; Panditharathna, Roshan; Bamber, David;</t>
  </si>
  <si>
    <t>ONLINE STORE BRAND EXPERIENCE IMPACTING ON ONLINE BRAND TRUST AND ONLINE REPURCHASE INTENTION: THE MODERATING ROLE OF ONLINE BRAND ATTACHMENT</t>
  </si>
  <si>
    <t>European Journal of Management and Marketing Studies</t>
  </si>
  <si>
    <t>Zhang, XiaoJuan; Jinpeng, Xiang; Khan, Farhan;</t>
  </si>
  <si>
    <t>The Influence of Social Media on Employee’s Knowledge Sharing Motivation: A Two-Factor Theory Perspective</t>
  </si>
  <si>
    <t>SAGE Open</t>
  </si>
  <si>
    <t>Iqbal, Rehman, Asghar, Haider</t>
  </si>
  <si>
    <t>Comparative Analysis of Effective Project Governance Practices and Benefit Realization Management for the Successful Execution of Projects in NGO Industry</t>
  </si>
  <si>
    <t>Journal of Accounting and Finance in Emerging Economies</t>
  </si>
  <si>
    <t>Miller, Brian K;</t>
  </si>
  <si>
    <t>Impact of Social Desirability and Common Method Variance on Two Measures of Entitlement</t>
  </si>
  <si>
    <t>Psychological Reports</t>
  </si>
  <si>
    <t>Friend, John M; Alden, Dana L;</t>
  </si>
  <si>
    <t>Improving Patient Preparedness and Confidence in Discussing Advance Directives for End-of-Life Care with Health Care Providers in the United States and Japan</t>
  </si>
  <si>
    <t>Medical Decision Making</t>
  </si>
  <si>
    <t>Jeong, Yunduk; Kim, Euisoo; Kim, Suk-Kyu;</t>
  </si>
  <si>
    <t>Understanding Active Sport Tourist Behaviors in Small-Scale Sports Events: Stimulus-Organism-Response Approach</t>
  </si>
  <si>
    <t>Ekaabi, Maryam Ahmed; Khalid, Khalizani; Davidson, Ross; Kamarudin, Ahmad Haifeez; Preece, Christopher;</t>
  </si>
  <si>
    <t>Smart policing service quality: conceptualisation, development and validation</t>
  </si>
  <si>
    <t>Policing: An International Journal</t>
  </si>
  <si>
    <t>Nuryyev, Guych; Wang, Yu-Ping; Achyldurdyyeva, Jennet; Jaw, Bih-Shiaw; Yeh, Yi-Shien; Lin, Hsien-Tang; Wu, Li-Fan;</t>
  </si>
  <si>
    <t>Blockchain technology adoption behavior and sustainability of the business in tourism and hospitality SMEs: an empirical study</t>
  </si>
  <si>
    <t>Anasori, Bayighomog, Tanova</t>
  </si>
  <si>
    <t>Workplace bullying, psychological distress, resilience, mindfulness, and emotional exhaustion</t>
  </si>
  <si>
    <t>Pomegbe, Wisdom Wise Kwabla; Li, Wenyuan; Dogbe, Courage Simon Kofi; Otoo, Charles Oduro Acheampong;</t>
  </si>
  <si>
    <t>Enhancing the Innovation Performance of Small and Medium-Sized Enterprises Through Network Embeddedness</t>
  </si>
  <si>
    <t>Journal of Competitiveness</t>
  </si>
  <si>
    <t>Jeanson, Sophie; Michinov, Estelle;</t>
  </si>
  <si>
    <t>What is the key to researchers’ job satisfaction? One response is professional identification mediated by work engagement</t>
  </si>
  <si>
    <t>Current Psychology</t>
  </si>
  <si>
    <t>Hosen, Mosharrof; Chong, Yee-Lee; Lau, Lin-Sea;</t>
  </si>
  <si>
    <t>Sharing Knowledge Through Publishing Research Work in Indexed Journals: A Vision of Malaysian Private Universities</t>
  </si>
  <si>
    <t>Asia-Pacific Social Science Review</t>
  </si>
  <si>
    <t>Costa, Bruna Cescatto; Didonet, Simone Regina;</t>
  </si>
  <si>
    <t>Innovation strategy and network capability as marketing innovation enablers</t>
  </si>
  <si>
    <t>International Journal of Business Innovation and Research</t>
  </si>
  <si>
    <t>Assessment of Skills Development in Brunei Trainee Teachers: Intervention Implications.</t>
  </si>
  <si>
    <t>European Journal of Educational Research</t>
  </si>
  <si>
    <t>Gupta, Dash, Kakkar, Yadav</t>
  </si>
  <si>
    <t>Construct validity of public service motivation in India: a comparison of two measures</t>
  </si>
  <si>
    <t>Rodríguez-Ardura, Inma; Meseguer-Artola, Antoni;</t>
  </si>
  <si>
    <t>How to prevent, detect and control common method variance in electronic commerce research</t>
  </si>
  <si>
    <t>ASSEFA, TEMESGEN;</t>
  </si>
  <si>
    <t>INVESTIGATION OF FACTORS INFLUENCING STRATEGIC PLAN IMPLEMENTATION IN AMHARA NATIONAL REGIONAL STATE: EVIDENCES FROM ANRS PUBLIC BUREAUS, IN BAHIR DAR CITY.</t>
  </si>
  <si>
    <t>Rodriquez</t>
  </si>
  <si>
    <t>Psychosocial Safety Climate, Psychosocial Safety Behavior, and Injury Reporting among Latino and Non-Latino Construction Workers in New York City: A Correlational Study</t>
  </si>
  <si>
    <t>Koss, Elizabeth Thomas;</t>
  </si>
  <si>
    <t>The Negative Impact of Ambulatory Acquisitions on the Cost of Business Health Insurance</t>
  </si>
  <si>
    <t>Mariner, S.S.</t>
  </si>
  <si>
    <t>The Relationship Between Occupational Fraud and the Number of Employees in Small Businesses</t>
  </si>
  <si>
    <t>Aguilar-Lego, Mary Precy;</t>
  </si>
  <si>
    <t>The Influence of International Education on Workplace Integration and Organisational Commitment: The Case of Vietnam</t>
  </si>
  <si>
    <t>Avidan, Miron</t>
  </si>
  <si>
    <t>Acknowledging the water-energy nexus as paradox: antecedents and consequences</t>
  </si>
  <si>
    <t>Thesis</t>
  </si>
  <si>
    <t>Bauwens, Robin;</t>
  </si>
  <si>
    <t>Perceived Supervisor Support and Employee Engagement: The Mediating Role of the Capability Set for Work</t>
  </si>
  <si>
    <t>says [CITATION] as label in GS ?</t>
  </si>
  <si>
    <t>Tantawy, Maha Mohamed;</t>
  </si>
  <si>
    <t>Am I an entrepreneur?</t>
  </si>
  <si>
    <t>Osuna Ramírez, Sergio Andrés;</t>
  </si>
  <si>
    <t>Brand polarization: conceptualisation, antecedents and outcomes</t>
  </si>
  <si>
    <t>Katono, Isaac Wasswa;</t>
  </si>
  <si>
    <t>Cultural predictions of entrepreneurial orientation and the moderating role of entrepreneurial competencies on graduate entrepreneurial intentions: A cross-sectional survey of East Africa</t>
  </si>
  <si>
    <t>Faizi, Salman M;</t>
  </si>
  <si>
    <t>An Analysis of Factors that Influence Information System User’s Compliance with Information System Security Policy</t>
  </si>
  <si>
    <t>de Jong, Jordi;</t>
  </si>
  <si>
    <t>Does punishment help or harm leader effectiveness? The role of competence-based versus integrity-based violations and leaders’ decision speed.</t>
  </si>
  <si>
    <t>Goudsmit, Mirjam;</t>
  </si>
  <si>
    <t>Toward understanding competitive performance implications of strategic multiplicity and environmental dynamism</t>
  </si>
  <si>
    <t>Rahman, Mohammad Nayemur;</t>
  </si>
  <si>
    <t>Exploring the factors influencing Big Data technology acceptance</t>
  </si>
  <si>
    <t>Kemp, April Field;</t>
  </si>
  <si>
    <t>Boutchich, Mina;</t>
  </si>
  <si>
    <t>Technostress and quality of care; does leadership help?</t>
  </si>
  <si>
    <t>ZO</t>
  </si>
  <si>
    <t>Nwobodo, Stanley;</t>
  </si>
  <si>
    <t>Medical tourism in Malaysia: an investigation of the destination branding factors and its influence on the behaviour of medical tourists</t>
  </si>
  <si>
    <t>Chan, Rebecca Sze Oi;</t>
  </si>
  <si>
    <t>Open Banking: does it open up a new way of banking? A case of financial technology adoption from a consumer's perspective</t>
  </si>
  <si>
    <t>Hasrin, A;</t>
  </si>
  <si>
    <t>An investigation into the importance and relevance of intangible assets in Malaysian digital Small and Medium-sized Enterprises (SMES) performance: the balanced scorecard approach</t>
  </si>
  <si>
    <t>Peters, Felix; Pumplun, Luisa; Buxmann, Peter;</t>
  </si>
  <si>
    <t>Opening the Black Box: Consumer's Willingness to Pay for Transparency of Intelligent Systems</t>
  </si>
  <si>
    <t>Seyler, Nicolas J;</t>
  </si>
  <si>
    <t>Sustainability and the Occupant</t>
  </si>
  <si>
    <t>Hoyland, Thomas; Psychogios, Alexandros; Epitropaki, Olga; Damiani, Jonathan; Mukhuty, Sumona; Priestnall, Chris;</t>
  </si>
  <si>
    <t>A two-nation investigation of Leadership Self-perceptions and Motivation to Lead in early adulthood: The moderating role of Gender and Socio-Economic Status</t>
  </si>
  <si>
    <t>Zeijen, Marijntje EL; Brenninkmeijer, Veerle; Peeters, Maria CW; Mastenbroek, Nicole JJM;</t>
  </si>
  <si>
    <t>Exploring the Role of Personal Demands in the Health-Impairment Process of the Job Demands-Resources Model: A Study among Master Students</t>
  </si>
  <si>
    <t>Orellana, Ligia; Schnettler, Berta; Miranda-Zapata, Edgardo; Lobos, Germán; Lapo, María; Adasme-Berríos, Cristian; Hueche, Clementina;</t>
  </si>
  <si>
    <t>Resource Transmission is not Reciprocal: A Dyadic Analysis of Family Support, Work-Life Balance, and Life Satisfaction in Dual-Earner Parents with Adolescent Children</t>
  </si>
  <si>
    <t>Sex Roles</t>
  </si>
  <si>
    <t>Brand deletion implementation: The effect on performance of context and process factors</t>
  </si>
  <si>
    <t>Espinosa, Jennifer A; Stock, James; Ortinau, David J; Monahan, Lisa;</t>
  </si>
  <si>
    <t>Exploring an adaptability approach: how creative return processors impact firm performance</t>
  </si>
  <si>
    <t>The International Journal of Logistics Management</t>
  </si>
  <si>
    <t>Wach, Dominika; Kruse, Philipp; Costa, Sílvia; Antonio Moriano, Juan;</t>
  </si>
  <si>
    <t>Exploring Social and Commercial Entrepreneurial Intentions from Theory of Planned Behaviour Perspective: A Cross-Country Study among Namibian and German Students</t>
  </si>
  <si>
    <t>Shakil, Rashed Mahmud; Memon, Mumtaz Ali; Ting, Hiram;</t>
  </si>
  <si>
    <t>Inclusive leadership and innovative work behaviour: the mediating role of job autonomy</t>
  </si>
  <si>
    <t>Adam</t>
  </si>
  <si>
    <t>journal of destination marketing &amp; management</t>
  </si>
  <si>
    <t>Gallear, David; Ghobadian, Abby; He, Qile; Kumar, Vikas; Hitt, Michael;</t>
  </si>
  <si>
    <t>Relationship between routines of supplier selection and evaluation, risk perception and propensity to form buyer–supplier partnerships</t>
  </si>
  <si>
    <t>Al-Awlaqi, Mohammed Ali; Aamer, Ammar Mohamed; Barahma, Maged Mohammed; Battour, Mohamed;</t>
  </si>
  <si>
    <t>The interaction between leadership styles and their followers' human capital: a correspondence analysis approach applied to micro-sized businesses</t>
  </si>
  <si>
    <t>Journal of Management Development</t>
  </si>
  <si>
    <t>Kanchanabha, Bhawini; Badir, Yuosre F;</t>
  </si>
  <si>
    <t>Top management Team's cognitive diversity and the Firm's ambidextrous innovation capability: The mediating role of ambivalent interpretation</t>
  </si>
  <si>
    <t>An, Young Hoon; Choe, Soonkyoo; Kang, Jihoon;</t>
  </si>
  <si>
    <t>Ways to win: strategic choices, institutions and performance in sub-Saharan Africa</t>
  </si>
  <si>
    <t>Multinational Business Review</t>
  </si>
  <si>
    <t>Ribeiro, Manuel Alector; Gursoy, Dogan; Chi, Oscar Hengxuan;</t>
  </si>
  <si>
    <t>Customer Acceptance of Autonomous Vehicles in Travel and Tourism</t>
  </si>
  <si>
    <t>Journal of Travel Research</t>
  </si>
  <si>
    <t>Mubarik, Muhammad Shujaat; Bontis, Nick; Mubarik, Mobasher; Mahmood, Tarique;</t>
  </si>
  <si>
    <t>Intellectual capital and supply chain resilience</t>
  </si>
  <si>
    <t>Journal of Intellectual Capital</t>
  </si>
  <si>
    <t>Hameduddin, Taha; Lee, Shinwoo;</t>
  </si>
  <si>
    <t>Employee engagement among public employees: examining the role of organizational images</t>
  </si>
  <si>
    <t>Lytras, Miltiadis D; Visvizi, Anna; Chopdar, Prasanta Kr; Sarirete, Akila; Alhalabi, Wadee;</t>
  </si>
  <si>
    <t>Information Management in Smart Cities: Turning end users’ views into multi-item scale development, validation, and policy-making recommendations</t>
  </si>
  <si>
    <t>Chatzopoulou, Erifili-Christina; Dimitratos, Pavlos; Lioukas, Spyros;</t>
  </si>
  <si>
    <t>Agency controls and subsidiary strategic initiatives: The mediating role of subsidiary autonomy</t>
  </si>
  <si>
    <t>Mikalef, Patrick; Gupta, Manjul;</t>
  </si>
  <si>
    <t>Artificial intelligence capability: Conceptualization, measurement calibration, and empirical study on its impact on organizational creativity and firm performance</t>
  </si>
  <si>
    <t>Vatankhah, Sanaz;</t>
  </si>
  <si>
    <t>Dose safety motivation mediate the effect of psychological contract of safety on flight attendants' safety performance outcomes?: A social exchange perspective</t>
  </si>
  <si>
    <t>Chen, Liu, Wang, Hu</t>
  </si>
  <si>
    <t>Humble leader behavior and team creativity: the team learning perspective</t>
  </si>
  <si>
    <t>Abbasi, Ghazanfar A; Jagaveeran, Mahavithya; Goh, Yen-Nee; Tariq, Beenish;</t>
  </si>
  <si>
    <t>The impact of type of content use on smartphone addiction and academic performance: Physical activity as moderator</t>
  </si>
  <si>
    <t>Bathaiy, Chizari, Sadighi, Alambeigi</t>
  </si>
  <si>
    <t>Social Media and Farmer's Resilience to Drought as an Environmental Disaster: A Moderation Effect</t>
  </si>
  <si>
    <t>International Journal of Disaster Risk Reduction</t>
  </si>
  <si>
    <t>What a load of rubbish! The efficacy of theory of planned behaviour and norm activation model in predicting visitors’ binning behaviour in national parks</t>
  </si>
  <si>
    <t>Todaro, Niccolò Maria; Testa, Francesco; Daddi, Tiberio; Iraldo, Fabio;</t>
  </si>
  <si>
    <t>The influence of managers' awareness of climate change, perceived climate risk exposure and risk tolerance on the adoption of corporate responses to climate change</t>
  </si>
  <si>
    <t>Y Qin, Y Xie, FL Cooke</t>
  </si>
  <si>
    <t>Unethical leadership and employee knowledge-hiding behavior in the Chinese context: a moderated dual-pathway model</t>
  </si>
  <si>
    <t>Asian Business &amp; Management</t>
  </si>
  <si>
    <t>Iguchi, Hakaru; Katayama, Hajime; Yamanoi, Junichi;</t>
  </si>
  <si>
    <t>CEOs’ religiosity and corporate green initiatives</t>
  </si>
  <si>
    <t>Lee, Seonjeong Ally; Lee, Minwoo; Jeong, Miyoung;</t>
  </si>
  <si>
    <t>The role of virtual reality on information sharing and seeking behaviors</t>
  </si>
  <si>
    <t>Carlos, Adilson;</t>
  </si>
  <si>
    <t>IT GOVERNANCE AS DRIVERS OF DYNAMIC CAPABILITIES TO GAIN CORPORATE PERFORMANCE UNDER THE EFFECTS OF ENVIRONMENTAL DYNAMISM</t>
  </si>
  <si>
    <t>International Journal of Business</t>
  </si>
  <si>
    <t>Yoshikuni, Adilson Carlos; Galvão, Frederico Ribeiro; Albertin, Alberto Luiz;</t>
  </si>
  <si>
    <t>Knowledge strategy planning and information system strategies enable dynamic capabilities innovation capabilities impacting firm performance</t>
  </si>
  <si>
    <t>VINE Journal of Information and Knowledge Management Systems</t>
  </si>
  <si>
    <t>Lin, Chun-Yu; Huang, Chung-Kai; Li, Hung-Xin; Chang, Tai-Wei; Hsu, Yu-Chia;</t>
  </si>
  <si>
    <t>Will They Stay or Leave? Interplay of Organizational Learning Culture and Workplace Mindfulness on Job Satisfaction and Turnover Intentions</t>
  </si>
  <si>
    <t>Public Personnel Management</t>
  </si>
  <si>
    <t>Libaque-Sáenz, Christian Fernando; Wong, Siew Fan; Chang, Younghoon; Bravo, Edgardo R;</t>
  </si>
  <si>
    <t>The effect of fair information practices and data collection methods on privacy-related behaviors: A study of mobile apps</t>
  </si>
  <si>
    <t>Zhang, Dou, Foley, Shaffer, Li</t>
  </si>
  <si>
    <t>The relationship between gender and work-to-family conflict among Chinese managers: testing a moderated mediation model</t>
  </si>
  <si>
    <t>Amrutha, VN; Geetha, SN;</t>
  </si>
  <si>
    <t>Linking organizational green training and voluntary workplace green behavior: Mediating role of green supporting climate and employees’ green satisfaction</t>
  </si>
  <si>
    <t>Schwepker Jr, Charles H; Dimitriou, Christina K;</t>
  </si>
  <si>
    <t>Using ethical leadership to reduce job stress and improve performance quality in the hospitality industry</t>
  </si>
  <si>
    <t>Bennett, Lanivich, Gharagozloo, Akbulut</t>
  </si>
  <si>
    <t>Appraisals matter: relationships between entrepreneurs' stress appraisals and venture-based outcomes</t>
  </si>
  <si>
    <t>Ong, Choon Hee; Koo, You Ying; Tan, Owee Kowang; Goh, Chin Fei;</t>
  </si>
  <si>
    <t>Does rational culture matter in the relationship between lean manufacturing practices and operational productivity?</t>
  </si>
  <si>
    <t>Journal of Manufacturing Technology Management</t>
  </si>
  <si>
    <t>Page West III, G; Gemmell, Robert M;</t>
  </si>
  <si>
    <t>Learning behaviors across levels in new ventures and innovation outcomes</t>
  </si>
  <si>
    <t>yu and takahashi</t>
  </si>
  <si>
    <t>Knowledge-sharing mechanisms: human resource practices and trust</t>
  </si>
  <si>
    <t>Journal of Organizational Effectiveness: People and Performance</t>
  </si>
  <si>
    <t>Azali, Mohamed; Kamal Basha, Norazlyn; Chang, Yee-Shan; Lim, Xin-Jean; Cheah, Jun-Hwa;</t>
  </si>
  <si>
    <t>Why Not Travel to Malaysia? Variations in Inbound Tourists’ Perceptions toward Halal-Friendly Destination Attributes</t>
  </si>
  <si>
    <t>Abubakar, A Mohammed; Al-zyoud, Mohammad Fahmi;</t>
  </si>
  <si>
    <t>Problematic Internet usage and safety behavior: Does time autonomy matter?</t>
  </si>
  <si>
    <t>Pessmaa, Zwikael, Hair, Huemann</t>
  </si>
  <si>
    <t>Publishing quantitative papers with rigor and transparency</t>
  </si>
  <si>
    <t>International Journal of Project Management, ISSN 0263-7863, E-ISSN 1873-4634</t>
  </si>
  <si>
    <t>Aschemann-Witzel, Jessica; de Hooge, Ilona E; Almli, Valérie L;</t>
  </si>
  <si>
    <t>My style, my food, my waste! Consumer food waste-related lifestyle segments</t>
  </si>
  <si>
    <t>Journal of retailing and consumer services</t>
  </si>
  <si>
    <t>Lussier, Bruno; Philp, Matthew; Hartmann, Nathaniel N; Wieland, Heiko;</t>
  </si>
  <si>
    <t>Social anxiety and salesperson performance: The roles of mindful acceptance and perceived sales manager support</t>
  </si>
  <si>
    <t>shah and kan</t>
  </si>
  <si>
    <t>Creating advocates: understanding the roles of CSR and firm innovativeness</t>
  </si>
  <si>
    <t>journal of financial services marketing</t>
  </si>
  <si>
    <t>Mazzarolo, Aloisio Henrique; Mainardes, Emerson Wagner; Montemor, Danilo Soares;</t>
  </si>
  <si>
    <t>Effects of internal marketing on strategic orientations in the banking sector</t>
  </si>
  <si>
    <t>Liang, Beichen; Fu, Wei;</t>
  </si>
  <si>
    <t>The choice of brand extension: the moderating role of brand loyalty on fit and brand familiarity</t>
  </si>
  <si>
    <t>Journal of Marketing Analytics</t>
  </si>
  <si>
    <t>in chin folder</t>
  </si>
  <si>
    <t>Garrouch, Karim F;</t>
  </si>
  <si>
    <t>Explaining the comparative perception of e-payment: role of e-shopping value, e-payment benefits and Islamic compliance</t>
  </si>
  <si>
    <t>Journal of Islamic Marketing</t>
  </si>
  <si>
    <t>Mainardes, Emerson Wagner; de Oliveira Cisneiros, Gabriela Pessoa; Macedo, Carlos Jorge Taborda; de Araujo Durans, Amilson;</t>
  </si>
  <si>
    <t>Marketing capabilities for small and medium enterprises that supply large companies</t>
  </si>
  <si>
    <t>Benraiss-Noailles, Laïla; Viot, Catherine;</t>
  </si>
  <si>
    <t>Employer brand equity effects on employees well-being and loyalty</t>
  </si>
  <si>
    <t>Groß, Michael; Sohn, Stefanie;</t>
  </si>
  <si>
    <t>Understanding the consumer acceptance of mobile shopping: the role of consumer shopping orientations and mobile shopping touchpoints</t>
  </si>
  <si>
    <t>The International Review of Retail, Distribution and Consumer Research</t>
  </si>
  <si>
    <t>Jeon and Yoo</t>
  </si>
  <si>
    <t>The relationship between brand experience and consumer-based brand equity in grocerants</t>
  </si>
  <si>
    <t xml:space="preserve">Service Business </t>
  </si>
  <si>
    <t>Gilal, Rukhsana Gul; Gilal, Naeem Gul; Gilal, Faheem Gul; Gong, Zhenxing;</t>
  </si>
  <si>
    <t>The role of nostalgic brand positioning in capturing brand equity: Theoretical extension and analysis</t>
  </si>
  <si>
    <t>International Journal of Consumer Studies</t>
  </si>
  <si>
    <t>Ciampi, Francesco; Demi, Stefano; Magrini, Alessandro; Marzi, Giacomo; Papa, Armando;</t>
  </si>
  <si>
    <t>Exploring the impact of big data analytics capabilities on business model innovation: The mediating role of entrepreneurial orientation</t>
  </si>
  <si>
    <t>Singh, Devinder Pal; Kastanakis, Minas N; Paul, Justin; Felix, Reto;</t>
  </si>
  <si>
    <t>Non‐deceptive counterfeit purchase behavior of luxury fashion products</t>
  </si>
  <si>
    <t>Sarker, Moniruzzaman; Mohd-Any, Amrul Asraf; Kamarulzaman, Yusniza;</t>
  </si>
  <si>
    <t>Validating a consumer-based service brand equity (CBSBE) model in the airline industry</t>
  </si>
  <si>
    <t>Baluku, Bantu, Namale, Otto</t>
  </si>
  <si>
    <t>Maintaining High Eudaimonic Wellbeing Despite Ambiguity Intolerance Among Three Employment Status Groups: Examining the Buffering Effects of Positive Psychological Attributes</t>
  </si>
  <si>
    <t>International Journal of Applied Positive Psychology</t>
  </si>
  <si>
    <t>garcia, d.g.; kipnis, e.; vasileiou, e. and solomon, a.</t>
  </si>
  <si>
    <t>Consumption in the Circular Economy: Learning from Our Mistakes</t>
  </si>
  <si>
    <t>Mariwa, Neema Gasper; Betchem, Garba; Adu, Isaac Amankwaa; Andrews, Minkah Yaw;</t>
  </si>
  <si>
    <t>The influence of spiritual leadership on turnover intention: assessing mediating role of quality of work life and moderating role of organization climate</t>
  </si>
  <si>
    <t>Quantitative Economics and Management Studies</t>
  </si>
  <si>
    <t>Shin, Daeun Chloe; Jin, Byoungho Ellie;</t>
  </si>
  <si>
    <t>Do fur coats symbolize status or stigma? Examining the effect of perceived stigma on female consumers’ purchase intentions toward fur coats</t>
  </si>
  <si>
    <t>Fashion and Textiles</t>
  </si>
  <si>
    <t>Ruzicic, Miletic, Dobrota</t>
  </si>
  <si>
    <t>Does a National Innovation System Encourage Sustainability? Lessons from the Construction Industry in Serbia</t>
  </si>
  <si>
    <t>Liang, Huai-Liang;</t>
  </si>
  <si>
    <t>Does workplace bullying produce employee voice and physical health issues? Testing the mediating role of emotional exhaustion</t>
  </si>
  <si>
    <t>Yin, J</t>
  </si>
  <si>
    <t>Effects of the paradox mindset on work engagement: The mediating role of seeking challenges and individual unlearning</t>
  </si>
  <si>
    <t>Sharmin, Farzana; Sultan, Mohammad Tipu; Badulescu, Daniel; Badulescu, Alina; Borma, Afrodita; Li, Benqian;</t>
  </si>
  <si>
    <t>Sustainable Destination Marketing Ecosystem through Smartphone-Based Social Media: The Consumers’ Acceptance Perspective</t>
  </si>
  <si>
    <t>Ngah, A; Kamalrulzaman, N; Ibrahim, F; Osman, N; Ariffin, N;</t>
  </si>
  <si>
    <t>The effect of soft skills, ethics, and value on the willingness of employers to continue recruiting UMT graduates</t>
  </si>
  <si>
    <t>Management Science Letters</t>
  </si>
  <si>
    <t>Sultan, Mohammad Tipu; Sharmin, Farzana; Badulescu, Alina; Stiubea, Elena; Xue, Ke;</t>
  </si>
  <si>
    <t>Travelers’ Responsible Environmental Behavior towards Sustainable Coastal Tourism: An Empirical Investigation on Social Media User-Generated Content</t>
  </si>
  <si>
    <t>Qin and Ding</t>
  </si>
  <si>
    <t>Who Is More Satisfied with Health Services? A Cross-Sectional Study in China</t>
  </si>
  <si>
    <t>INQUIRY: The Journal of Health Care Organization, Provision, and Financing</t>
  </si>
  <si>
    <t>Khairuddin, Haider, Tehseen, Iqbald</t>
  </si>
  <si>
    <t>CREATIVITY IN CONSTRUCTION PROJECT THROUGH ENTREPRENEURIAL LEADERSHIP, INNOVATIVE AMBIDEXTERITY AND COLLABORATIVE CULTURE</t>
  </si>
  <si>
    <t>Advances in Mathematics: Scientific Journal 10</t>
  </si>
  <si>
    <t>AlKahtani, N; Iqbal, S; Sohail, M; Sheraz, F; Jahan, S; Anwar, B; Haider, S;</t>
  </si>
  <si>
    <t>Impact of employee empowerment on organizational commitment through job satisfaction in four and five stars hotel industry</t>
  </si>
  <si>
    <t>Zhang, Shi, Tang, Ma, Zhang, Zhang</t>
  </si>
  <si>
    <t>Does work-related ICT use after hours (WICT) exhaust both you and your spouse? The spillover-crossover mechanism from WICT to emotional exhaustion</t>
  </si>
  <si>
    <t>Current Psychology, 2021 - Springer</t>
  </si>
  <si>
    <t>HW Wang, SY Kuo, LB Chen</t>
  </si>
  <si>
    <t>Exploring the Relationship between Internal Information Security, Response Cost, and Security Intention in Container Shipping</t>
  </si>
  <si>
    <t>Applied Sciences</t>
  </si>
  <si>
    <t>Nachoum, R., Moed, A., Madjar, N., &amp; Kanat-Maymon, Y.</t>
  </si>
  <si>
    <t>Prenatal childbearing motivations, parenting styles, and child adjustment: A longitudinal study.</t>
  </si>
  <si>
    <t>Journal of Family Psychology. Advance online publication.</t>
  </si>
  <si>
    <t>Baumgartner, Hans; Weijters, Bert; Pieters, Rik;</t>
  </si>
  <si>
    <t>The biasing effect of common method variance: some clarifications</t>
  </si>
  <si>
    <t>Journal of the Academy of Marketing Science</t>
  </si>
  <si>
    <t>Bilisbekov, N; Sarfo, C; Dandis, A; Eid, M;</t>
  </si>
  <si>
    <t>Linking bank advertising to customer attitudes: The role of cognitive and affective trust</t>
  </si>
  <si>
    <t>Afthanorhan</t>
  </si>
  <si>
    <t>Gain More Insight from Common Latent Factor in Structural Equation Modeling</t>
  </si>
  <si>
    <t>Askim, Kine; Knardahl, Stein;</t>
  </si>
  <si>
    <t>The Influence of Affective State on Subjective-Report Measurements: Evidence From Experimental Manipulations of Mood</t>
  </si>
  <si>
    <t>Liu, Zhongzhi; McCardle, Jie G; Kull, Thomas; Krumwiede, Dennis;</t>
  </si>
  <si>
    <t>Examining the Technical and Social Foundations of Mass Customization Capability: A Capability Hierarchy View</t>
  </si>
  <si>
    <t>Asante, Fang, Darko, Altab</t>
  </si>
  <si>
    <t>Examining the Antecedents of User Donation Intentions Toward Social Media Articles: Moderation Effects of Social Contagion</t>
  </si>
  <si>
    <t xml:space="preserve">Sage Journals </t>
  </si>
  <si>
    <t>Kanat‐Maymon, Yaniv; Yaakobi, Erez; Maaravi, Yossi;</t>
  </si>
  <si>
    <t>Organizational support, legitimacy, and workplace outcomes: A mediation model</t>
  </si>
  <si>
    <t>Journal of Theoretical Social Psychology</t>
  </si>
  <si>
    <t>S Yu, Y Zhang, J Yu, X Yang, A Mardani</t>
  </si>
  <si>
    <t>The Moderating Impact of Organizational Identity Strength between Strategic Improvisation and Organizational Memory and Their Effects on Competitive Advantage</t>
  </si>
  <si>
    <t>Labre, Jean-François; Lauzier, Martin;</t>
  </si>
  <si>
    <t>Studying the influences of organizational learning on turnover intentions, absenteeism, and organizational performance among employees working in a French-Canadian hospital</t>
  </si>
  <si>
    <t>International Journal of Training Research</t>
  </si>
  <si>
    <t>Stone, Mark.</t>
  </si>
  <si>
    <t>A Correlational Study on the Relationship of Authentic Leadership with Turnover Intention and the Predictive Role of Affective Organizational Commitment</t>
  </si>
  <si>
    <t>Grand Canyon University, ProQuest Dissertations Publishing, 2021. 28319371.</t>
  </si>
  <si>
    <t>Darden, B.B.</t>
  </si>
  <si>
    <t>Through the Lens of Social Movement Impact Theory in Latin America. Measuring Social Entrepreneurial Intention: Utilizing Socio-Political Activism and Entrepreneurial Passion as Moderated by Opportunity Recognition and Gender</t>
  </si>
  <si>
    <t>Dissertation: University of North Carolina at Charlotte</t>
  </si>
  <si>
    <t>Journal of Physics: Conference Series, Volume 1793Malaysia</t>
  </si>
  <si>
    <t>Nguyen, Stephanie; Alaoui, M.D., Llosa, Sylvie</t>
  </si>
  <si>
    <t>negative tourist-to-tourist interactions, value-destruction, satisfaction, and post consumption behavioral intention</t>
  </si>
  <si>
    <t>Malhotra, Kim, Patil (2006)</t>
  </si>
  <si>
    <t xml:space="preserve">Rodriguez-Ardura &amp; Meseguer-Artola (2020) </t>
  </si>
  <si>
    <t>a capabilities perspective on the joint effects of internationalization time, speed, geographic scope and managers' competencies on SME survival</t>
  </si>
  <si>
    <t>Social Selling: An examination of Strategic Efforts Through Salesperson Activities and Their Network</t>
  </si>
  <si>
    <t>Psychometric properties of the Polish version of the Body and Appearance Self-conscious Emotions Scale (BASES)</t>
  </si>
  <si>
    <t>MacKenzie &amp; Podsakoff (2012)</t>
  </si>
  <si>
    <t>Conway &amp; Lance (2010)</t>
  </si>
  <si>
    <t>Podsakoff &amp; Organ (1986)</t>
  </si>
  <si>
    <t>Kock (2015)</t>
  </si>
  <si>
    <t>Sharma, Yetton, &amp; Crawford (2009)</t>
  </si>
  <si>
    <t>Burton-Jones (2009)</t>
  </si>
  <si>
    <t>Siemsen, Roth, &amp; Oliveira (2010)</t>
  </si>
  <si>
    <t>Gaskin (2011)</t>
  </si>
  <si>
    <t>Jakobsen &amp; Jenson (2015</t>
  </si>
  <si>
    <t>Lance, Dawson, Birkelbach, &amp; Hoffman (2010)</t>
  </si>
  <si>
    <t>Spector (2006)</t>
  </si>
  <si>
    <t>Reio (2010)</t>
  </si>
  <si>
    <t>Doty &amp; Glick (1998)</t>
  </si>
  <si>
    <t>Doty &amp; Glick (1998); Evans (1985)</t>
  </si>
  <si>
    <t>Cote &amp; Buckley (1987); Williams, Cote, &amp; Buckley (1989)</t>
  </si>
  <si>
    <t>Brannick, Chan, Conway, Lance, &amp; Spector (2010); Cote &amp; Buckley (1987); Spector (1987); Spector (2006); Williams &amp; Brown (1994); Williams, Cote, &amp; Buckley (1989)</t>
  </si>
  <si>
    <t>Chang, Witteloostuijn, Eden (2010)</t>
  </si>
  <si>
    <t>Brannick, Chan, Conway, Lance, &amp; Spector (2010)</t>
  </si>
  <si>
    <t>Chan (2009); Cote &amp; Buckley (1987); Johnson, Rosen, Djurdjevi (2011); Ostroff, Kinicki, &amp; Clark (2002); Spector (2006); Spector et al. (2019); Williams, Cote, &amp; Buckley (1989); Williams &amp; O'Boyle (2015)</t>
  </si>
  <si>
    <t>Chan (2009)</t>
  </si>
  <si>
    <t>Chang, van Witteloostuijim, &amp; eden (2010)</t>
  </si>
  <si>
    <t>Chang, van Witteloostuijim, &amp; eden (2010); Cote &amp; Buckley (1987); Doty &amp; Glick (1988); Doty &amp; Glick (1998); Spector (1987); Spector (2006); Spector et al (2019); Williams &amp; Brown (1994); Williams, Cote, &amp; Buckley (1989)</t>
  </si>
  <si>
    <t xml:space="preserve">Bagozzi &amp; Yi (1990); Brannick et al. (2010); Chang et al. (2010), Doty &amp; Glick (1998); Pace (2010); Spector (1987); Spector (2006); Williams, Buckley, &amp; Cote (1989) </t>
  </si>
  <si>
    <t>Chang et al. (2010); Cote &amp; Buckley (1987); Crampton &amp; Wgner (1994); Spector (2006)</t>
  </si>
  <si>
    <t>Chang et  al. (2010)</t>
  </si>
  <si>
    <t xml:space="preserve">Bagozzi &amp; Yi (1990) </t>
  </si>
  <si>
    <t>Chang et al. (2010); Cote &amp; Buckley (1987); Doty &amp; Glick (1998); Johnson et al. (2011); Spector (1987); Spector (2006); Williams, Cote, &amp; Buckley (1989); Willaims &amp; McGonagle (2016)</t>
  </si>
  <si>
    <t xml:space="preserve">Chang et al. (2010); Tehseen et al. (2017); </t>
  </si>
  <si>
    <t>same as above</t>
  </si>
  <si>
    <t>duplicate</t>
  </si>
  <si>
    <t>0=cited incorrectly, 1=cited correctly (general harman's is crap, as justification for doing cfa marker, umlc is crap). 2=used multiple techniques and not all used correctly.3=cite is too ambiguous to determine (zhang et al 2019) Add: richardson or chin to say other techniques are problematic. Do we need to distinguish between cited specifically in reference to the test we evaluated vs other correct citations of our work</t>
  </si>
  <si>
    <t>wrong citation</t>
  </si>
  <si>
    <t># cited</t>
  </si>
  <si>
    <t>total</t>
  </si>
  <si>
    <t>SUM of Review Article Citations</t>
  </si>
  <si>
    <t>SUM of empirical articles</t>
  </si>
  <si>
    <t>Pods</t>
  </si>
  <si>
    <t>Chang, van Witteloostujin, &amp; Eden (2010)</t>
  </si>
  <si>
    <t>For review articles</t>
  </si>
  <si>
    <t>these labels are oppostie</t>
  </si>
  <si>
    <t>Empirical articles</t>
  </si>
  <si>
    <t>Total CMV citations</t>
  </si>
  <si>
    <t>Review articles that contradict Fuller &amp; cite Fuller</t>
  </si>
  <si>
    <t>Mean</t>
  </si>
  <si>
    <t>Median</t>
  </si>
  <si>
    <t>Frequency</t>
  </si>
  <si>
    <t>Histograms</t>
  </si>
  <si>
    <t>Fuller review articles</t>
  </si>
  <si>
    <t>Incorrect</t>
  </si>
  <si>
    <t>Correct</t>
  </si>
  <si>
    <t>IQR</t>
  </si>
  <si>
    <t>Fuller Incorrect Review</t>
  </si>
  <si>
    <t>Fuller Correct Review</t>
  </si>
  <si>
    <t>Fuller Incorrect Empr</t>
  </si>
  <si>
    <t>Fuller Correct Emp</t>
  </si>
  <si>
    <t>Fuller Incorrect Total</t>
  </si>
  <si>
    <t>Fuller Correct Total</t>
  </si>
  <si>
    <t>Interquartile Range (IQR) Calculator | Good Calculators</t>
  </si>
  <si>
    <t>Mann-Whitney U test (statskingdom.com)</t>
  </si>
  <si>
    <t>Fuller incorrect reviews that contradict</t>
  </si>
  <si>
    <t>Fuller correct reviews that contradict</t>
  </si>
  <si>
    <t>Contradict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</si>
</sst>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0">
    <font>
      <sz val="11"/>
      <color theme="1"/>
      <name val="Calibri"/>
      <family val="2"/>
      <scheme val="minor"/>
    </font>
    <font>
      <sz val="11"/>
      <color rgb="FF000000"/>
      <name val="Calibri"/>
      <family val="2"/>
    </font>
    <font>
      <sz val="10"/>
      <color theme="1"/>
      <name val="Arial"/>
      <family val="2"/>
    </font>
    <font>
      <sz val="11"/>
      <color theme="1"/>
      <name val="Calibri"/>
      <family val="2"/>
    </font>
    <font>
      <sz val="10"/>
      <color rgb="FF505050"/>
      <name val="Arial"/>
      <family val="2"/>
    </font>
    <font>
      <sz val="10"/>
      <name val="Arial"/>
      <family val="2"/>
    </font>
    <font>
      <sz val="11"/>
      <color rgb="FFFF0000"/>
      <name val="Calibri"/>
      <family val="2"/>
    </font>
    <font>
      <sz val="10"/>
      <color rgb="FF000000"/>
      <name val="Arial"/>
      <family val="2"/>
    </font>
    <font>
      <sz val="10"/>
      <color rgb="FF505050"/>
      <name val="NexusSerif"/>
    </font>
    <font>
      <sz val="10"/>
      <color rgb="FF000000"/>
      <name val="Open Sans"/>
      <family val="2"/>
    </font>
    <font>
      <u/>
      <sz val="10"/>
      <color theme="10"/>
      <name val="Arial"/>
      <family val="2"/>
    </font>
    <font>
      <sz val="11"/>
      <color rgb="FF333333"/>
      <name val="Helvetica Neue"/>
    </font>
    <font>
      <u/>
      <sz val="10"/>
      <color rgb="FFFFFFFF"/>
      <name val="Helvetica Neue"/>
    </font>
    <font>
      <sz val="11"/>
      <color rgb="FF0D28C2"/>
      <name val="Helvetica Neue"/>
    </font>
    <font>
      <sz val="10"/>
      <color rgb="FF006621"/>
      <name val="Arial"/>
      <family val="2"/>
    </font>
    <font>
      <sz val="9"/>
      <color theme="1"/>
      <name val="Open Sans"/>
      <family val="2"/>
    </font>
    <font>
      <u/>
      <sz val="9"/>
      <color rgb="FF0000FF"/>
      <name val="Open Sans"/>
      <family val="2"/>
    </font>
    <font>
      <sz val="9"/>
      <color theme="1"/>
      <name val="Arial"/>
      <family val="2"/>
    </font>
    <font>
      <sz val="9"/>
      <color theme="1"/>
      <name val="Nexusserif"/>
    </font>
    <font>
      <b/>
      <sz val="9"/>
      <color theme="1"/>
      <name val="Oi"/>
    </font>
    <font>
      <sz val="9"/>
      <color theme="1"/>
      <name val="Aleo"/>
    </font>
    <font>
      <b/>
      <sz val="10"/>
      <color rgb="FF333333"/>
      <name val="Calibri"/>
      <family val="2"/>
    </font>
    <font>
      <sz val="10"/>
      <color theme="1"/>
      <name val="Calibri"/>
      <family val="2"/>
    </font>
    <font>
      <sz val="11"/>
      <color rgb="FF70757A"/>
      <name val="Roboto"/>
    </font>
    <font>
      <u/>
      <sz val="9"/>
      <color rgb="FF0000FF"/>
      <name val="Calibri"/>
      <family val="2"/>
    </font>
    <font>
      <u/>
      <sz val="10"/>
      <color rgb="FF006621"/>
      <name val="Arial"/>
      <family val="2"/>
    </font>
    <font>
      <sz val="9"/>
      <color theme="1"/>
      <name val="Calibri"/>
      <family val="2"/>
    </font>
    <font>
      <u/>
      <sz val="9"/>
      <color rgb="FF0000FF"/>
      <name val="Nexussans"/>
    </font>
    <font>
      <b/>
      <sz val="10"/>
      <color rgb="FF333333"/>
      <name val="Georgia"/>
      <family val="1"/>
    </font>
    <font>
      <u/>
      <sz val="12"/>
      <color rgb="FF333333"/>
      <name val="-apple-system"/>
    </font>
    <font>
      <i/>
      <sz val="11"/>
      <color rgb="FF000000"/>
      <name val="Calibri"/>
      <family val="2"/>
    </font>
    <font>
      <b/>
      <sz val="9"/>
      <color theme="1"/>
      <name val="Arial"/>
      <family val="2"/>
    </font>
    <font>
      <b/>
      <sz val="9"/>
      <color rgb="FF000000"/>
      <name val="Verdana"/>
      <family val="2"/>
    </font>
    <font>
      <sz val="9"/>
      <color rgb="FF000000"/>
      <name val="Verdana"/>
      <family val="2"/>
    </font>
    <font>
      <b/>
      <sz val="9"/>
      <color theme="1"/>
      <name val="Georgia"/>
      <family val="1"/>
    </font>
    <font>
      <u/>
      <sz val="9"/>
      <color rgb="FF0000FF"/>
      <name val="-apple-system"/>
    </font>
    <font>
      <b/>
      <sz val="10"/>
      <color rgb="FF1A1A1A"/>
      <name val="Arial"/>
      <family val="2"/>
    </font>
    <font>
      <sz val="11"/>
      <color rgb="FF333333"/>
      <name val="Arial"/>
      <family val="2"/>
    </font>
    <font>
      <sz val="10"/>
      <color rgb="FF008CD2"/>
      <name val="Sans-serif"/>
    </font>
    <font>
      <sz val="11"/>
      <color rgb="FF333333"/>
      <name val="Sans-serif"/>
    </font>
    <font>
      <sz val="9"/>
      <color theme="1"/>
      <name val="-apple-system"/>
    </font>
    <font>
      <u/>
      <sz val="9"/>
      <color rgb="FF0000FF"/>
      <name val="Inherit"/>
    </font>
    <font>
      <b/>
      <sz val="11"/>
      <color rgb="FF1A1A1A"/>
      <name val="Arial"/>
      <family val="2"/>
    </font>
    <font>
      <sz val="9"/>
      <color rgb="FF222222"/>
      <name val="Arial"/>
      <family val="2"/>
    </font>
    <font>
      <sz val="11"/>
      <color rgb="FF555555"/>
      <name val="Roboto"/>
    </font>
    <font>
      <sz val="11"/>
      <color rgb="FF000000"/>
      <name val="Aleo"/>
    </font>
    <font>
      <sz val="12"/>
      <color rgb="FF000000"/>
      <name val="Calibri"/>
      <family val="2"/>
    </font>
    <font>
      <b/>
      <sz val="11"/>
      <color theme="1"/>
      <name val="Calibri"/>
      <family val="2"/>
      <scheme val="minor"/>
    </font>
    <font>
      <b/>
      <sz val="10"/>
      <color theme="1"/>
      <name val="Arial"/>
      <family val="2"/>
    </font>
    <font>
      <u/>
      <sz val="11"/>
      <color theme="10"/>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theme="0" tint="-0.14999847407452621"/>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thick">
        <color rgb="FF3D53A3"/>
      </left>
      <right/>
      <top/>
      <bottom style="dotted">
        <color rgb="FF7C7C7C"/>
      </bottom>
      <diagonal/>
    </border>
  </borders>
  <cellStyleXfs count="2">
    <xf numFmtId="0" fontId="0" fillId="0" borderId="0"/>
    <xf numFmtId="0" fontId="49" fillId="0" borderId="0" applyNumberFormat="0" applyFill="0" applyBorder="0" applyAlignment="0" applyProtection="0"/>
  </cellStyleXfs>
  <cellXfs count="128">
    <xf numFmtId="0" fontId="0" fillId="0" borderId="0" xfId="0"/>
    <xf numFmtId="0" fontId="7" fillId="0" borderId="0" xfId="0" applyFont="1" applyAlignment="1">
      <alignment wrapText="1"/>
    </xf>
    <xf numFmtId="0" fontId="2" fillId="0" borderId="0" xfId="0" applyFont="1" applyAlignment="1">
      <alignment wrapText="1"/>
    </xf>
    <xf numFmtId="0" fontId="2" fillId="0" borderId="0" xfId="0" applyFont="1"/>
    <xf numFmtId="0" fontId="1" fillId="0" borderId="0" xfId="0" applyFont="1"/>
    <xf numFmtId="0" fontId="1" fillId="0" borderId="0" xfId="0" applyFont="1" applyAlignment="1">
      <alignment horizontal="right"/>
    </xf>
    <xf numFmtId="0" fontId="1" fillId="0" borderId="0" xfId="0" applyFont="1" applyAlignment="1">
      <alignment horizontal="left"/>
    </xf>
    <xf numFmtId="0" fontId="0" fillId="0" borderId="0" xfId="0" applyAlignment="1">
      <alignment wrapText="1"/>
    </xf>
    <xf numFmtId="0" fontId="0" fillId="0" borderId="0" xfId="0" applyAlignment="1">
      <alignment horizontal="right" wrapText="1"/>
    </xf>
    <xf numFmtId="0" fontId="40" fillId="0" borderId="0" xfId="0" applyFont="1"/>
    <xf numFmtId="0" fontId="41" fillId="0" borderId="0" xfId="0" applyFont="1"/>
    <xf numFmtId="0" fontId="17" fillId="0" borderId="0" xfId="0" applyFont="1"/>
    <xf numFmtId="0" fontId="46" fillId="0" borderId="0" xfId="0" applyFont="1"/>
    <xf numFmtId="0" fontId="15" fillId="0" borderId="0" xfId="0" applyFont="1" applyAlignment="1">
      <alignment horizontal="left"/>
    </xf>
    <xf numFmtId="0" fontId="16" fillId="0" borderId="0" xfId="0" applyFont="1" applyAlignment="1">
      <alignment horizontal="left" wrapText="1"/>
    </xf>
    <xf numFmtId="0" fontId="46" fillId="0" borderId="0" xfId="0" applyFont="1" applyAlignment="1">
      <alignment horizontal="right"/>
    </xf>
    <xf numFmtId="0" fontId="31" fillId="0" borderId="0" xfId="0" applyFont="1"/>
    <xf numFmtId="0" fontId="34" fillId="0" borderId="0" xfId="0" applyFont="1"/>
    <xf numFmtId="0" fontId="35" fillId="0" borderId="0" xfId="0" applyFont="1"/>
    <xf numFmtId="0" fontId="5" fillId="0" borderId="0" xfId="0" applyFont="1"/>
    <xf numFmtId="0" fontId="18" fillId="0" borderId="0" xfId="0" applyFont="1"/>
    <xf numFmtId="0" fontId="27" fillId="0" borderId="0" xfId="0" applyFont="1" applyAlignment="1">
      <alignment horizontal="center"/>
    </xf>
    <xf numFmtId="0" fontId="26" fillId="0" borderId="0" xfId="0" applyFont="1"/>
    <xf numFmtId="0" fontId="7" fillId="0" borderId="0" xfId="0" applyFont="1"/>
    <xf numFmtId="0" fontId="7" fillId="0" borderId="0" xfId="0" applyFont="1" applyAlignment="1">
      <alignment horizontal="right"/>
    </xf>
    <xf numFmtId="0" fontId="20" fillId="0" borderId="0" xfId="0" applyFont="1"/>
    <xf numFmtId="0" fontId="4" fillId="0" borderId="0" xfId="0" applyFont="1"/>
    <xf numFmtId="0" fontId="25" fillId="0" borderId="0" xfId="0" applyFont="1" applyAlignment="1">
      <alignment horizontal="left"/>
    </xf>
    <xf numFmtId="0" fontId="1" fillId="0" borderId="1" xfId="0" applyFont="1" applyBorder="1" applyAlignment="1">
      <alignment horizontal="left"/>
    </xf>
    <xf numFmtId="0" fontId="1" fillId="0" borderId="1" xfId="0" applyFont="1" applyBorder="1"/>
    <xf numFmtId="0" fontId="1" fillId="0" borderId="1" xfId="0" applyFont="1" applyBorder="1" applyAlignment="1">
      <alignment horizontal="right"/>
    </xf>
    <xf numFmtId="0" fontId="7" fillId="0" borderId="1" xfId="0" applyFont="1" applyBorder="1" applyAlignment="1">
      <alignment horizontal="left"/>
    </xf>
    <xf numFmtId="0" fontId="7" fillId="0" borderId="0" xfId="0" applyFont="1" applyAlignment="1">
      <alignment horizontal="left"/>
    </xf>
    <xf numFmtId="0" fontId="0" fillId="0" borderId="0" xfId="0" applyAlignment="1">
      <alignment horizontal="left"/>
    </xf>
    <xf numFmtId="0" fontId="46" fillId="0" borderId="1" xfId="0" applyFont="1" applyBorder="1"/>
    <xf numFmtId="0" fontId="1" fillId="0" borderId="2" xfId="0" applyFont="1" applyBorder="1" applyAlignment="1">
      <alignment horizontal="left"/>
    </xf>
    <xf numFmtId="0" fontId="2" fillId="0" borderId="1" xfId="0" applyFont="1" applyBorder="1"/>
    <xf numFmtId="0" fontId="7" fillId="0" borderId="1" xfId="0" applyFont="1" applyBorder="1"/>
    <xf numFmtId="0" fontId="8" fillId="0" borderId="0" xfId="0" applyFont="1"/>
    <xf numFmtId="0" fontId="3" fillId="0" borderId="1" xfId="0" applyFont="1" applyBorder="1"/>
    <xf numFmtId="0" fontId="25" fillId="0" borderId="1" xfId="0" applyFont="1" applyBorder="1" applyAlignment="1">
      <alignment horizontal="left"/>
    </xf>
    <xf numFmtId="0" fontId="36" fillId="0" borderId="0" xfId="0" applyFont="1"/>
    <xf numFmtId="0" fontId="14" fillId="0" borderId="0" xfId="0" applyFont="1"/>
    <xf numFmtId="0" fontId="24" fillId="0" borderId="1" xfId="0" applyFont="1" applyBorder="1" applyAlignment="1">
      <alignment horizontal="left"/>
    </xf>
    <xf numFmtId="0" fontId="19" fillId="0" borderId="0" xfId="0" applyFont="1" applyAlignment="1">
      <alignment horizontal="left"/>
    </xf>
    <xf numFmtId="0" fontId="37" fillId="0" borderId="1" xfId="0" applyFont="1" applyBorder="1" applyAlignment="1">
      <alignment horizontal="left"/>
    </xf>
    <xf numFmtId="0" fontId="38" fillId="0" borderId="0" xfId="0" applyFont="1"/>
    <xf numFmtId="0" fontId="39" fillId="0" borderId="0" xfId="0" applyFont="1"/>
    <xf numFmtId="0" fontId="10" fillId="0" borderId="1" xfId="0" applyFont="1" applyBorder="1" applyAlignment="1">
      <alignment horizontal="left"/>
    </xf>
    <xf numFmtId="0" fontId="11" fillId="0" borderId="0" xfId="0" applyFont="1"/>
    <xf numFmtId="0" fontId="12" fillId="0" borderId="0" xfId="0" applyFont="1"/>
    <xf numFmtId="0" fontId="6" fillId="0" borderId="1" xfId="0" applyFont="1" applyBorder="1"/>
    <xf numFmtId="0" fontId="6" fillId="0" borderId="0" xfId="0" applyFont="1"/>
    <xf numFmtId="0" fontId="13" fillId="0" borderId="1" xfId="0" applyFont="1" applyBorder="1" applyAlignment="1">
      <alignment horizontal="left"/>
    </xf>
    <xf numFmtId="0" fontId="32" fillId="0" borderId="0" xfId="0" applyFont="1"/>
    <xf numFmtId="0" fontId="33" fillId="0" borderId="0" xfId="0" applyFont="1"/>
    <xf numFmtId="0" fontId="26" fillId="0" borderId="1" xfId="0" applyFont="1" applyBorder="1" applyAlignment="1">
      <alignment horizontal="left"/>
    </xf>
    <xf numFmtId="0" fontId="15" fillId="0" borderId="0" xfId="0" applyFont="1"/>
    <xf numFmtId="0" fontId="16" fillId="0" borderId="0" xfId="0" applyFont="1"/>
    <xf numFmtId="0" fontId="14" fillId="0" borderId="0" xfId="0" applyFont="1" applyAlignment="1">
      <alignment horizontal="left"/>
    </xf>
    <xf numFmtId="0" fontId="42" fillId="0" borderId="0" xfId="0" applyFont="1"/>
    <xf numFmtId="0" fontId="43" fillId="0" borderId="0" xfId="0" applyFont="1"/>
    <xf numFmtId="0" fontId="30" fillId="0" borderId="0" xfId="0" applyFont="1"/>
    <xf numFmtId="0" fontId="0" fillId="0" borderId="1" xfId="0" applyBorder="1"/>
    <xf numFmtId="0" fontId="9" fillId="0" borderId="0" xfId="0" applyFont="1"/>
    <xf numFmtId="0" fontId="1" fillId="0" borderId="0" xfId="0" quotePrefix="1" applyFont="1"/>
    <xf numFmtId="0" fontId="3" fillId="0" borderId="0" xfId="0" applyFont="1"/>
    <xf numFmtId="0" fontId="44" fillId="0" borderId="0" xfId="0" applyFont="1" applyAlignment="1">
      <alignment horizontal="left"/>
    </xf>
    <xf numFmtId="0" fontId="45" fillId="0" borderId="0" xfId="0" applyFont="1"/>
    <xf numFmtId="0" fontId="44" fillId="0" borderId="0" xfId="0" applyFont="1"/>
    <xf numFmtId="0" fontId="21" fillId="0" borderId="0" xfId="0" applyFont="1" applyAlignment="1">
      <alignment horizontal="left"/>
    </xf>
    <xf numFmtId="0" fontId="22" fillId="0" borderId="0" xfId="0" applyFont="1"/>
    <xf numFmtId="0" fontId="28" fillId="0" borderId="0" xfId="0" applyFont="1"/>
    <xf numFmtId="0" fontId="29" fillId="0" borderId="0" xfId="0" applyFont="1"/>
    <xf numFmtId="0" fontId="23" fillId="0" borderId="1" xfId="0" applyFont="1" applyBorder="1"/>
    <xf numFmtId="0" fontId="1" fillId="2" borderId="1" xfId="0" applyFont="1" applyFill="1" applyBorder="1" applyAlignment="1">
      <alignment horizontal="left"/>
    </xf>
    <xf numFmtId="0" fontId="1" fillId="2" borderId="0" xfId="0" applyFont="1" applyFill="1"/>
    <xf numFmtId="0" fontId="0" fillId="2" borderId="0" xfId="0" applyFill="1"/>
    <xf numFmtId="0" fontId="1" fillId="2" borderId="0" xfId="0" applyFont="1" applyFill="1" applyAlignment="1">
      <alignment horizontal="right"/>
    </xf>
    <xf numFmtId="0" fontId="2" fillId="2" borderId="0" xfId="0" applyFont="1" applyFill="1"/>
    <xf numFmtId="0" fontId="1" fillId="3" borderId="0" xfId="0" applyFont="1" applyFill="1"/>
    <xf numFmtId="0" fontId="1" fillId="3" borderId="0" xfId="0" applyFont="1" applyFill="1" applyAlignment="1">
      <alignment horizontal="right"/>
    </xf>
    <xf numFmtId="0" fontId="2" fillId="3" borderId="0" xfId="0" applyFont="1" applyFill="1"/>
    <xf numFmtId="0" fontId="0" fillId="3" borderId="0" xfId="0" applyFill="1"/>
    <xf numFmtId="0" fontId="1" fillId="2" borderId="0" xfId="0" applyFont="1" applyFill="1" applyAlignment="1">
      <alignment horizontal="left"/>
    </xf>
    <xf numFmtId="0" fontId="46" fillId="2" borderId="0" xfId="0" applyFont="1" applyFill="1"/>
    <xf numFmtId="0" fontId="46" fillId="2" borderId="0" xfId="0" applyFont="1" applyFill="1" applyAlignment="1">
      <alignment horizontal="right"/>
    </xf>
    <xf numFmtId="0" fontId="46" fillId="2" borderId="1" xfId="0" applyFont="1" applyFill="1" applyBorder="1"/>
    <xf numFmtId="0" fontId="1" fillId="3" borderId="1" xfId="0" applyFont="1" applyFill="1" applyBorder="1"/>
    <xf numFmtId="0" fontId="46" fillId="3" borderId="1" xfId="0" applyFont="1" applyFill="1" applyBorder="1"/>
    <xf numFmtId="0" fontId="46" fillId="3" borderId="0" xfId="0" applyFont="1" applyFill="1"/>
    <xf numFmtId="0" fontId="46" fillId="3" borderId="0" xfId="0" applyFont="1" applyFill="1" applyAlignment="1">
      <alignment horizontal="right"/>
    </xf>
    <xf numFmtId="0" fontId="16" fillId="0" borderId="0" xfId="0" applyFont="1" applyAlignment="1">
      <alignment horizontal="left"/>
    </xf>
    <xf numFmtId="0" fontId="0" fillId="0" borderId="0" xfId="0" applyAlignment="1">
      <alignment horizontal="right"/>
    </xf>
    <xf numFmtId="0" fontId="1" fillId="3" borderId="0" xfId="0" applyFont="1" applyFill="1" applyAlignment="1">
      <alignment horizontal="left"/>
    </xf>
    <xf numFmtId="0" fontId="6" fillId="0" borderId="0" xfId="0" applyFont="1" applyAlignment="1">
      <alignment horizontal="left"/>
    </xf>
    <xf numFmtId="0" fontId="46" fillId="0" borderId="2" xfId="0" applyFont="1" applyBorder="1"/>
    <xf numFmtId="0" fontId="1" fillId="0" borderId="3" xfId="0" applyFont="1" applyBorder="1"/>
    <xf numFmtId="0" fontId="15" fillId="0" borderId="1" xfId="0" applyFont="1" applyBorder="1" applyAlignment="1">
      <alignment horizontal="left"/>
    </xf>
    <xf numFmtId="0" fontId="17" fillId="0" borderId="1" xfId="0" applyFont="1" applyBorder="1"/>
    <xf numFmtId="0" fontId="46" fillId="2" borderId="1" xfId="0" applyFont="1" applyFill="1" applyBorder="1" applyAlignment="1">
      <alignment horizontal="right"/>
    </xf>
    <xf numFmtId="0" fontId="46" fillId="0" borderId="1" xfId="0" applyFont="1" applyBorder="1" applyAlignment="1">
      <alignment horizontal="right"/>
    </xf>
    <xf numFmtId="0" fontId="47" fillId="0" borderId="0" xfId="0" applyFont="1"/>
    <xf numFmtId="0" fontId="48" fillId="0" borderId="0" xfId="0" applyFont="1" applyAlignment="1">
      <alignment wrapText="1"/>
    </xf>
    <xf numFmtId="0" fontId="2" fillId="4" borderId="0" xfId="0" applyFont="1" applyFill="1" applyAlignment="1">
      <alignment horizontal="center" wrapText="1"/>
    </xf>
    <xf numFmtId="0" fontId="3" fillId="5" borderId="1" xfId="0" applyFont="1" applyFill="1" applyBorder="1"/>
    <xf numFmtId="0" fontId="1" fillId="5" borderId="0" xfId="0" applyFont="1" applyFill="1"/>
    <xf numFmtId="0" fontId="1" fillId="5" borderId="0" xfId="0" applyFont="1" applyFill="1" applyAlignment="1">
      <alignment horizontal="right"/>
    </xf>
    <xf numFmtId="0" fontId="2" fillId="5" borderId="0" xfId="0" applyFont="1" applyFill="1"/>
    <xf numFmtId="0" fontId="0" fillId="5" borderId="0" xfId="0" applyFill="1"/>
    <xf numFmtId="0" fontId="47" fillId="5" borderId="0" xfId="0" applyFont="1" applyFill="1"/>
    <xf numFmtId="0" fontId="1" fillId="5" borderId="1" xfId="0" applyFont="1" applyFill="1" applyBorder="1" applyAlignment="1">
      <alignment horizontal="left"/>
    </xf>
    <xf numFmtId="0" fontId="1" fillId="5" borderId="0" xfId="0" applyFont="1" applyFill="1" applyAlignment="1">
      <alignment horizontal="left"/>
    </xf>
    <xf numFmtId="0" fontId="31" fillId="5" borderId="0" xfId="0" applyFont="1" applyFill="1"/>
    <xf numFmtId="0" fontId="17" fillId="5" borderId="0" xfId="0" applyFont="1" applyFill="1"/>
    <xf numFmtId="0" fontId="1" fillId="5" borderId="1" xfId="0" applyFont="1" applyFill="1" applyBorder="1"/>
    <xf numFmtId="0" fontId="46" fillId="5" borderId="1" xfId="0" applyFont="1" applyFill="1" applyBorder="1"/>
    <xf numFmtId="0" fontId="46" fillId="5" borderId="0" xfId="0" applyFont="1" applyFill="1"/>
    <xf numFmtId="0" fontId="46" fillId="5" borderId="0" xfId="0" applyFont="1" applyFill="1" applyAlignment="1">
      <alignment horizontal="right"/>
    </xf>
    <xf numFmtId="0" fontId="26" fillId="5" borderId="0" xfId="0" applyFont="1" applyFill="1"/>
    <xf numFmtId="0" fontId="25" fillId="5" borderId="1" xfId="0" applyFont="1" applyFill="1" applyBorder="1" applyAlignment="1">
      <alignment horizontal="left"/>
    </xf>
    <xf numFmtId="0" fontId="36" fillId="5" borderId="0" xfId="0" applyFont="1" applyFill="1"/>
    <xf numFmtId="0" fontId="14" fillId="5" borderId="0" xfId="0" applyFont="1" applyFill="1"/>
    <xf numFmtId="0" fontId="0" fillId="5" borderId="1" xfId="0" applyFill="1" applyBorder="1"/>
    <xf numFmtId="0" fontId="49" fillId="0" borderId="0" xfId="1"/>
    <xf numFmtId="0" fontId="47" fillId="4" borderId="0" xfId="0" applyFont="1" applyFill="1"/>
    <xf numFmtId="0" fontId="0" fillId="0" borderId="0" xfId="0" applyNumberFormat="1"/>
    <xf numFmtId="0" fontId="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cx:f>
      </cx:strDim>
      <cx:numDim type="val">
        <cx:f dir="row">_xlchart.v1.2</cx:f>
      </cx:numDim>
    </cx:data>
  </cx:chartData>
  <cx:chart>
    <cx:title pos="t" align="ctr" overlay="0">
      <cx:tx>
        <cx:rich>
          <a:bodyPr spcFirstLastPara="1" vertOverflow="ellipsis" horzOverflow="overflow" wrap="square" lIns="0" tIns="0" rIns="0" bIns="0" anchor="ctr" anchorCtr="1"/>
          <a:lstStyle/>
          <a:p>
            <a:pPr rtl="0" eaLnBrk="1" fontAlgn="auto" latinLnBrk="0" hangingPunct="1"/>
            <a:r>
              <a:rPr lang="en-US" sz="1200" b="0" i="0" baseline="0">
                <a:effectLst/>
                <a:latin typeface="Times New Roman" panose="02020603050405020304" pitchFamily="18" charset="0"/>
                <a:cs typeface="Times New Roman" panose="02020603050405020304" pitchFamily="18" charset="0"/>
              </a:rPr>
              <a:t>Number of Citations of Review Articles in Papers Citing Fuller et al. (2016) Incorrectly</a:t>
            </a:r>
            <a:endParaRPr lang="en-US" sz="1200">
              <a:effectLst/>
              <a:latin typeface="Times New Roman" panose="02020603050405020304" pitchFamily="18" charset="0"/>
              <a:cs typeface="Times New Roman" panose="02020603050405020304" pitchFamily="18" charset="0"/>
            </a:endParaRPr>
          </a:p>
        </cx:rich>
      </cx:tx>
    </cx:title>
    <cx:plotArea>
      <cx:plotAreaRegion>
        <cx:series layoutId="clusteredColumn" uniqueId="{5C42C5E4-532E-4C5F-9E88-E881A901149B}">
          <cx:tx>
            <cx:txData>
              <cx:f>_xlchart.v1.0</cx:f>
              <cx:v>Incorrect</cx:v>
            </cx:txData>
          </cx:tx>
          <cx:dataId val="0"/>
          <cx:layoutPr>
            <cx:aggregation/>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_xlchart.v1.7</cx:f>
      </cx:strDim>
      <cx:numDim type="val">
        <cx:f dir="row">_xlchart.v1.8</cx:f>
      </cx:numDim>
    </cx:data>
  </cx:chartData>
  <cx:chart>
    <cx:title pos="t" align="ctr" overlay="0">
      <cx:tx>
        <cx:rich>
          <a:bodyPr spcFirstLastPara="1" vertOverflow="ellipsis" horzOverflow="overflow" wrap="square" lIns="0" tIns="0" rIns="0" bIns="0" anchor="ctr" anchorCtr="1"/>
          <a:lstStyle/>
          <a:p>
            <a:pPr rtl="0" eaLnBrk="1" fontAlgn="auto" latinLnBrk="0" hangingPunct="1"/>
            <a:r>
              <a:rPr lang="en-US" sz="1200" b="0" i="0" baseline="0">
                <a:effectLst/>
                <a:latin typeface="Times New Roman" panose="02020603050405020304" pitchFamily="18" charset="0"/>
                <a:cs typeface="Times New Roman" panose="02020603050405020304" pitchFamily="18" charset="0"/>
              </a:rPr>
              <a:t>Number of Citations of Review Articles in Papers Citing Fuller et al. (2016) Correctly</a:t>
            </a:r>
            <a:endParaRPr lang="en-US" sz="1050">
              <a:effectLst/>
              <a:latin typeface="Times New Roman" panose="02020603050405020304" pitchFamily="18" charset="0"/>
              <a:cs typeface="Times New Roman" panose="02020603050405020304" pitchFamily="18" charset="0"/>
            </a:endParaRPr>
          </a:p>
        </cx:rich>
      </cx:tx>
    </cx:title>
    <cx:plotArea>
      <cx:plotAreaRegion>
        <cx:series layoutId="clusteredColumn" uniqueId="{84C1B85E-545E-4810-A0AB-9B8C284412E9}">
          <cx:tx>
            <cx:txData>
              <cx:f>_xlchart.v1.6</cx:f>
              <cx:v>Correct</cx:v>
            </cx:txData>
          </cx:tx>
          <cx:dataId val="0"/>
          <cx:layoutPr>
            <cx:aggregation/>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val">
        <cx:f dir="row">_xlchart.v1.5</cx:f>
      </cx:numDim>
    </cx:data>
  </cx:chartData>
  <cx:chart>
    <cx:title pos="t" align="ctr" overlay="0">
      <cx:tx>
        <cx:rich>
          <a:bodyPr spcFirstLastPara="1" vertOverflow="ellipsis" horzOverflow="overflow" wrap="square" lIns="0" tIns="0" rIns="0" bIns="0" anchor="ctr" anchorCtr="1"/>
          <a:lstStyle/>
          <a:p>
            <a:pPr rtl="0" eaLnBrk="1" fontAlgn="auto" latinLnBrk="0" hangingPunct="1"/>
            <a:r>
              <a:rPr lang="en-US" sz="1200" b="0" i="0" baseline="0">
                <a:effectLst/>
              </a:rPr>
              <a:t>Number of Citations of All CMV Articles in Papers Citing Fuller et al. (2016) Incorrectly</a:t>
            </a:r>
            <a:endParaRPr lang="en-US" sz="1050">
              <a:effectLst/>
            </a:endParaRPr>
          </a:p>
        </cx:rich>
      </cx:tx>
    </cx:title>
    <cx:plotArea>
      <cx:plotAreaRegion>
        <cx:series layoutId="clusteredColumn" uniqueId="{1E798A5D-CFCE-4AD9-B236-A99CAE48FDE8}">
          <cx:tx>
            <cx:txData>
              <cx:f>_xlchart.v1.3</cx:f>
              <cx:v>Incorrect</cx:v>
            </cx:txData>
          </cx:tx>
          <cx:dataId val="0"/>
          <cx:layoutPr>
            <cx:aggregation/>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 dir="row">_xlchart.v1.10</cx:f>
      </cx:strDim>
      <cx:numDim type="val">
        <cx:f dir="row">_xlchart.v1.11</cx:f>
      </cx:numDim>
    </cx:data>
  </cx:chartData>
  <cx:chart>
    <cx:title pos="t" align="ctr" overlay="0">
      <cx:tx>
        <cx:rich>
          <a:bodyPr spcFirstLastPara="1" vertOverflow="ellipsis" horzOverflow="overflow" wrap="square" lIns="0" tIns="0" rIns="0" bIns="0" anchor="ctr" anchorCtr="1"/>
          <a:lstStyle/>
          <a:p>
            <a:pPr rtl="0" eaLnBrk="1" fontAlgn="auto" latinLnBrk="0" hangingPunct="1">
              <a:defRPr sz="1200"/>
            </a:pPr>
            <a:r>
              <a:rPr lang="en-US" sz="1200" b="0" i="0" baseline="0">
                <a:effectLst/>
              </a:rPr>
              <a:t>Number of Citations of All CMV Articles in Papers Citing Fuller et al. (2016) Correctly</a:t>
            </a:r>
            <a:endParaRPr lang="en-US" sz="1200">
              <a:effectLst/>
            </a:endParaRPr>
          </a:p>
        </cx:rich>
      </cx:tx>
    </cx:title>
    <cx:plotArea>
      <cx:plotAreaRegion>
        <cx:series layoutId="clusteredColumn" uniqueId="{B64CF86A-D191-45F9-8373-E42C5848A4DA}">
          <cx:tx>
            <cx:txData>
              <cx:f>_xlchart.v1.9</cx:f>
              <cx:v>Correct</cx:v>
            </cx:txData>
          </cx:tx>
          <cx:dataId val="0"/>
          <cx:layoutPr>
            <cx:aggregation/>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 dir="row">_xlchart.v1.13</cx:f>
      </cx:strDim>
      <cx:numDim type="val">
        <cx:f dir="row">_xlchart.v1.14</cx:f>
      </cx:numDim>
    </cx:data>
  </cx:chartData>
  <cx:chart>
    <cx:title pos="t" align="ctr" overlay="0">
      <cx:tx>
        <cx:rich>
          <a:bodyPr spcFirstLastPara="1" vertOverflow="ellipsis" wrap="square" lIns="0" tIns="0" rIns="0" bIns="0" anchor="ctr" anchorCtr="1"/>
          <a:lstStyle/>
          <a:p>
            <a:pPr rtl="0"/>
            <a:r>
              <a:rPr lang="en-US" sz="1200" b="0" i="0" baseline="0">
                <a:effectLst/>
                <a:latin typeface="Times New Roman" panose="02020603050405020304" pitchFamily="18" charset="0"/>
                <a:cs typeface="Times New Roman" panose="02020603050405020304" pitchFamily="18" charset="0"/>
              </a:rPr>
              <a:t>Number of Citations of Contradictory CMV Articles in Papers Citing Fuller et al. (2016) Incorrectly</a:t>
            </a:r>
            <a:endParaRPr lang="en-US" sz="1200">
              <a:effectLst/>
              <a:latin typeface="Times New Roman" panose="02020603050405020304" pitchFamily="18" charset="0"/>
              <a:cs typeface="Times New Roman" panose="02020603050405020304" pitchFamily="18" charset="0"/>
            </a:endParaRPr>
          </a:p>
        </cx:rich>
      </cx:tx>
    </cx:title>
    <cx:plotArea>
      <cx:plotAreaRegion>
        <cx:series layoutId="clusteredColumn" uniqueId="{B37DA055-9CD7-4D8E-9061-618AD9197662}">
          <cx:tx>
            <cx:txData>
              <cx:f>_xlchart.v1.12</cx:f>
              <cx:v>Incorrect</cx:v>
            </cx:txData>
          </cx:tx>
          <cx:dataId val="0"/>
          <cx:layoutPr>
            <cx:aggregation/>
          </cx:layoutPr>
        </cx:series>
      </cx:plotAreaRegion>
      <cx:axis id="0">
        <cx:catScaling gapWidth="0"/>
        <cx:tickLabels/>
      </cx:axis>
      <cx:axis id="1">
        <cx:valScaling/>
        <cx:majorGridlines/>
        <cx:tickLabels/>
      </cx:axis>
    </cx:plotArea>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 dir="row">_xlchart.v1.22</cx:f>
      </cx:strDim>
      <cx:numDim type="val">
        <cx:f dir="row">_xlchart.v1.23</cx:f>
      </cx:numDim>
    </cx:data>
  </cx:chartData>
  <cx:chart>
    <cx:title pos="t" align="ctr" overlay="0">
      <cx:tx>
        <cx:rich>
          <a:bodyPr spcFirstLastPara="1" vertOverflow="ellipsis" wrap="square" lIns="0" tIns="0" rIns="0" bIns="0" anchor="ctr" anchorCtr="1"/>
          <a:lstStyle/>
          <a:p>
            <a:pPr rtl="0"/>
            <a:r>
              <a:rPr lang="en-US" sz="1200" b="0" i="0" baseline="0">
                <a:effectLst/>
                <a:latin typeface="Times New Roman" panose="02020603050405020304" pitchFamily="18" charset="0"/>
                <a:cs typeface="Times New Roman" panose="02020603050405020304" pitchFamily="18" charset="0"/>
              </a:rPr>
              <a:t>Number of Citations of Contradictory CMV Articles in Papers Citing Fuller et al. (2016) Correctly</a:t>
            </a:r>
            <a:endParaRPr lang="en-US" sz="1200">
              <a:effectLst/>
              <a:latin typeface="Times New Roman" panose="02020603050405020304" pitchFamily="18" charset="0"/>
              <a:cs typeface="Times New Roman" panose="02020603050405020304" pitchFamily="18" charset="0"/>
            </a:endParaRPr>
          </a:p>
        </cx:rich>
      </cx:tx>
    </cx:title>
    <cx:plotArea>
      <cx:plotAreaRegion>
        <cx:series layoutId="clusteredColumn" uniqueId="{28D5BF33-C34E-412B-830D-E03C10D69179}">
          <cx:tx>
            <cx:txData>
              <cx:f>_xlchart.v1.21</cx:f>
              <cx:v>Correct</cx:v>
            </cx:txData>
          </cx:tx>
          <cx:dataId val="0"/>
          <cx:layoutPr>
            <cx:aggregation/>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editAs="oneCell">
    <xdr:from>
      <xdr:col>13</xdr:col>
      <xdr:colOff>209550</xdr:colOff>
      <xdr:row>1</xdr:row>
      <xdr:rowOff>638175</xdr:rowOff>
    </xdr:from>
    <xdr:to>
      <xdr:col>26</xdr:col>
      <xdr:colOff>123826</xdr:colOff>
      <xdr:row>28</xdr:row>
      <xdr:rowOff>57151</xdr:rowOff>
    </xdr:to>
    <xdr:pic>
      <xdr:nvPicPr>
        <xdr:cNvPr id="2" name="Picture 1">
          <a:extLst>
            <a:ext uri="{FF2B5EF4-FFF2-40B4-BE49-F238E27FC236}">
              <a16:creationId xmlns:a16="http://schemas.microsoft.com/office/drawing/2014/main" id="{E4DA2C5C-053E-84E4-3EB2-DF29A76A3984}"/>
            </a:ext>
          </a:extLst>
        </xdr:cNvPr>
        <xdr:cNvPicPr>
          <a:picLocks noChangeAspect="1"/>
        </xdr:cNvPicPr>
      </xdr:nvPicPr>
      <xdr:blipFill rotWithShape="1">
        <a:blip xmlns:r="http://schemas.openxmlformats.org/officeDocument/2006/relationships" r:embed="rId1"/>
        <a:srcRect l="10289" t="18798" r="68277" b="25176"/>
        <a:stretch/>
      </xdr:blipFill>
      <xdr:spPr>
        <a:xfrm>
          <a:off x="9582150" y="828675"/>
          <a:ext cx="7839076" cy="57626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304800</xdr:colOff>
      <xdr:row>4</xdr:row>
      <xdr:rowOff>28575</xdr:rowOff>
    </xdr:from>
    <xdr:to>
      <xdr:col>8</xdr:col>
      <xdr:colOff>552450</xdr:colOff>
      <xdr:row>32</xdr:row>
      <xdr:rowOff>133350</xdr:rowOff>
    </xdr:to>
    <xdr:pic>
      <xdr:nvPicPr>
        <xdr:cNvPr id="2" name="Picture 1">
          <a:extLst>
            <a:ext uri="{FF2B5EF4-FFF2-40B4-BE49-F238E27FC236}">
              <a16:creationId xmlns:a16="http://schemas.microsoft.com/office/drawing/2014/main" id="{91EFBFD5-9B78-A996-FEB5-E3A6AD143554}"/>
            </a:ext>
          </a:extLst>
        </xdr:cNvPr>
        <xdr:cNvPicPr>
          <a:picLocks noChangeAspect="1"/>
        </xdr:cNvPicPr>
      </xdr:nvPicPr>
      <xdr:blipFill rotWithShape="1">
        <a:blip xmlns:r="http://schemas.openxmlformats.org/officeDocument/2006/relationships" r:embed="rId1"/>
        <a:srcRect l="10674" t="17605" r="67492"/>
        <a:stretch/>
      </xdr:blipFill>
      <xdr:spPr>
        <a:xfrm>
          <a:off x="304800" y="790575"/>
          <a:ext cx="5124450" cy="5438775"/>
        </a:xfrm>
        <a:prstGeom prst="rect">
          <a:avLst/>
        </a:prstGeom>
      </xdr:spPr>
    </xdr:pic>
    <xdr:clientData/>
  </xdr:twoCellAnchor>
  <xdr:twoCellAnchor editAs="oneCell">
    <xdr:from>
      <xdr:col>13</xdr:col>
      <xdr:colOff>38100</xdr:colOff>
      <xdr:row>3</xdr:row>
      <xdr:rowOff>47625</xdr:rowOff>
    </xdr:from>
    <xdr:to>
      <xdr:col>26</xdr:col>
      <xdr:colOff>485776</xdr:colOff>
      <xdr:row>33</xdr:row>
      <xdr:rowOff>104775</xdr:rowOff>
    </xdr:to>
    <xdr:pic>
      <xdr:nvPicPr>
        <xdr:cNvPr id="3" name="Picture 2">
          <a:extLst>
            <a:ext uri="{FF2B5EF4-FFF2-40B4-BE49-F238E27FC236}">
              <a16:creationId xmlns:a16="http://schemas.microsoft.com/office/drawing/2014/main" id="{A2B3FAC0-EFEE-2FF8-2963-8FD46E29B916}"/>
            </a:ext>
          </a:extLst>
        </xdr:cNvPr>
        <xdr:cNvPicPr>
          <a:picLocks noChangeAspect="1"/>
        </xdr:cNvPicPr>
      </xdr:nvPicPr>
      <xdr:blipFill rotWithShape="1">
        <a:blip xmlns:r="http://schemas.openxmlformats.org/officeDocument/2006/relationships" r:embed="rId2"/>
        <a:srcRect l="11173" t="21299" r="65934" b="22582"/>
        <a:stretch/>
      </xdr:blipFill>
      <xdr:spPr>
        <a:xfrm>
          <a:off x="7962900" y="619125"/>
          <a:ext cx="8372476" cy="5772150"/>
        </a:xfrm>
        <a:prstGeom prst="rect">
          <a:avLst/>
        </a:prstGeom>
      </xdr:spPr>
    </xdr:pic>
    <xdr:clientData/>
  </xdr:twoCellAnchor>
  <xdr:twoCellAnchor editAs="oneCell">
    <xdr:from>
      <xdr:col>28</xdr:col>
      <xdr:colOff>216476</xdr:colOff>
      <xdr:row>3</xdr:row>
      <xdr:rowOff>0</xdr:rowOff>
    </xdr:from>
    <xdr:to>
      <xdr:col>45</xdr:col>
      <xdr:colOff>274205</xdr:colOff>
      <xdr:row>40</xdr:row>
      <xdr:rowOff>173182</xdr:rowOff>
    </xdr:to>
    <xdr:pic>
      <xdr:nvPicPr>
        <xdr:cNvPr id="4" name="Picture 3">
          <a:extLst>
            <a:ext uri="{FF2B5EF4-FFF2-40B4-BE49-F238E27FC236}">
              <a16:creationId xmlns:a16="http://schemas.microsoft.com/office/drawing/2014/main" id="{C06C84B5-3EA8-AEDF-2CE0-D14E022E9F57}"/>
            </a:ext>
          </a:extLst>
        </xdr:cNvPr>
        <xdr:cNvPicPr>
          <a:picLocks noChangeAspect="1"/>
        </xdr:cNvPicPr>
      </xdr:nvPicPr>
      <xdr:blipFill rotWithShape="1">
        <a:blip xmlns:r="http://schemas.openxmlformats.org/officeDocument/2006/relationships" r:embed="rId3"/>
        <a:srcRect l="11111" t="7549" r="60396" b="22234"/>
        <a:stretch/>
      </xdr:blipFill>
      <xdr:spPr>
        <a:xfrm>
          <a:off x="17188294" y="562841"/>
          <a:ext cx="10362047" cy="71148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595312</xdr:colOff>
      <xdr:row>16</xdr:row>
      <xdr:rowOff>4762</xdr:rowOff>
    </xdr:from>
    <xdr:to>
      <xdr:col>8</xdr:col>
      <xdr:colOff>290512</xdr:colOff>
      <xdr:row>30</xdr:row>
      <xdr:rowOff>80962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FF0640E-5F89-E86B-ACFE-74ACBC310B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490537</xdr:colOff>
      <xdr:row>16</xdr:row>
      <xdr:rowOff>14287</xdr:rowOff>
    </xdr:from>
    <xdr:to>
      <xdr:col>16</xdr:col>
      <xdr:colOff>185737</xdr:colOff>
      <xdr:row>30</xdr:row>
      <xdr:rowOff>90487</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7FB767CF-C091-51C6-C96E-DEDEF536C0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595312</xdr:colOff>
      <xdr:row>39</xdr:row>
      <xdr:rowOff>14287</xdr:rowOff>
    </xdr:from>
    <xdr:to>
      <xdr:col>8</xdr:col>
      <xdr:colOff>290512</xdr:colOff>
      <xdr:row>53</xdr:row>
      <xdr:rowOff>90487</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D1745919-F735-B94A-77E1-4D42E14169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528637</xdr:colOff>
      <xdr:row>38</xdr:row>
      <xdr:rowOff>185737</xdr:rowOff>
    </xdr:from>
    <xdr:to>
      <xdr:col>16</xdr:col>
      <xdr:colOff>223837</xdr:colOff>
      <xdr:row>53</xdr:row>
      <xdr:rowOff>71437</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01ED924A-81A3-389F-0E67-9E6E2FBF786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714375</xdr:colOff>
      <xdr:row>61</xdr:row>
      <xdr:rowOff>66675</xdr:rowOff>
    </xdr:from>
    <xdr:to>
      <xdr:col>7</xdr:col>
      <xdr:colOff>542925</xdr:colOff>
      <xdr:row>75</xdr:row>
      <xdr:rowOff>142875</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357187</xdr:colOff>
      <xdr:row>61</xdr:row>
      <xdr:rowOff>47625</xdr:rowOff>
    </xdr:from>
    <xdr:to>
      <xdr:col>16</xdr:col>
      <xdr:colOff>52387</xdr:colOff>
      <xdr:row>75</xdr:row>
      <xdr:rowOff>123825</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statskingdom.com/170median_mann_whitney.html" TargetMode="External"/><Relationship Id="rId1" Type="http://schemas.openxmlformats.org/officeDocument/2006/relationships/hyperlink" Target="https://goodcalculators.com/interquartile-range-calcul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888"/>
  <sheetViews>
    <sheetView topLeftCell="Z1" zoomScaleNormal="100" workbookViewId="0">
      <pane ySplit="1" topLeftCell="A469" activePane="bottomLeft" state="frozen"/>
      <selection pane="bottomLeft" activeCell="AY318" sqref="AY318:AY484"/>
    </sheetView>
  </sheetViews>
  <sheetFormatPr defaultRowHeight="15"/>
  <cols>
    <col min="1" max="1" width="23" customWidth="1"/>
    <col min="2" max="2" width="18.5703125" hidden="1" customWidth="1"/>
    <col min="3" max="3" width="14" hidden="1" customWidth="1"/>
    <col min="5" max="6" width="5.28515625" customWidth="1"/>
    <col min="7" max="7" width="10.42578125" hidden="1" customWidth="1"/>
    <col min="8" max="8" width="9.140625" hidden="1" customWidth="1"/>
    <col min="9" max="12" width="0" hidden="1" customWidth="1"/>
    <col min="13" max="13" width="8.42578125" hidden="1" customWidth="1"/>
    <col min="14" max="14" width="8.85546875" hidden="1" customWidth="1"/>
    <col min="15" max="15" width="9.140625" hidden="1" customWidth="1"/>
    <col min="16" max="16" width="8.7109375" hidden="1" customWidth="1"/>
    <col min="17" max="17" width="7.28515625" hidden="1" customWidth="1"/>
    <col min="18" max="21" width="9.140625" hidden="1" customWidth="1"/>
    <col min="22" max="22" width="8.28515625" hidden="1" customWidth="1"/>
    <col min="23" max="23" width="0" hidden="1" customWidth="1"/>
    <col min="24" max="29" width="9.140625" style="102"/>
    <col min="30" max="30" width="8" customWidth="1"/>
    <col min="31" max="31" width="6.140625" customWidth="1"/>
    <col min="34" max="34" width="8.140625" hidden="1" customWidth="1"/>
    <col min="35" max="35" width="0" hidden="1" customWidth="1"/>
    <col min="36" max="36" width="9.140625" hidden="1" customWidth="1"/>
    <col min="37" max="38" width="0" hidden="1" customWidth="1"/>
    <col min="39" max="42" width="9.140625" hidden="1" customWidth="1"/>
    <col min="43" max="43" width="9.140625" customWidth="1"/>
    <col min="45" max="45" width="12.42578125" customWidth="1"/>
  </cols>
  <sheetData>
    <row r="1" spans="1:61" s="3" customFormat="1" ht="105" customHeight="1">
      <c r="A1" s="1" t="s">
        <v>0</v>
      </c>
      <c r="B1" s="1" t="s">
        <v>1</v>
      </c>
      <c r="C1" s="2" t="s">
        <v>2</v>
      </c>
      <c r="D1" s="2" t="s">
        <v>3</v>
      </c>
      <c r="E1" s="2" t="s">
        <v>4</v>
      </c>
      <c r="F1" s="7" t="s">
        <v>1398</v>
      </c>
      <c r="G1" s="2" t="s">
        <v>5</v>
      </c>
      <c r="H1" s="2" t="s">
        <v>53</v>
      </c>
      <c r="I1" s="2" t="s">
        <v>1373</v>
      </c>
      <c r="J1" s="104" t="s">
        <v>1405</v>
      </c>
      <c r="K1" s="2" t="s">
        <v>1369</v>
      </c>
      <c r="L1" s="2" t="s">
        <v>52</v>
      </c>
      <c r="M1" s="2" t="s">
        <v>63</v>
      </c>
      <c r="N1" s="2" t="s">
        <v>1376</v>
      </c>
      <c r="O1" s="2" t="s">
        <v>1368</v>
      </c>
      <c r="P1" s="2" t="s">
        <v>50</v>
      </c>
      <c r="Q1" s="2" t="s">
        <v>55</v>
      </c>
      <c r="R1" s="2" t="s">
        <v>58</v>
      </c>
      <c r="S1" s="2" t="s">
        <v>54</v>
      </c>
      <c r="T1" s="2" t="s">
        <v>1370</v>
      </c>
      <c r="U1" s="2" t="s">
        <v>1364</v>
      </c>
      <c r="V1" s="2" t="s">
        <v>61</v>
      </c>
      <c r="W1" s="2" t="s">
        <v>56</v>
      </c>
      <c r="X1" s="103" t="s">
        <v>1402</v>
      </c>
      <c r="Y1" s="103" t="s">
        <v>1411</v>
      </c>
      <c r="Z1" s="103" t="s">
        <v>1413</v>
      </c>
      <c r="AA1" s="103"/>
      <c r="AB1" s="103" t="s">
        <v>1412</v>
      </c>
      <c r="AC1" s="103" t="s">
        <v>1418</v>
      </c>
      <c r="AD1" s="2" t="s">
        <v>6</v>
      </c>
      <c r="AE1" s="2" t="s">
        <v>7</v>
      </c>
      <c r="AF1" s="2" t="s">
        <v>1371</v>
      </c>
      <c r="AG1" s="2" t="s">
        <v>1377</v>
      </c>
      <c r="AH1" s="2" t="s">
        <v>64</v>
      </c>
      <c r="AI1" s="2" t="s">
        <v>1363</v>
      </c>
      <c r="AJ1" s="2" t="s">
        <v>57</v>
      </c>
      <c r="AK1" s="2" t="s">
        <v>1372</v>
      </c>
      <c r="AL1" s="2" t="s">
        <v>1374</v>
      </c>
      <c r="AM1" s="2" t="s">
        <v>59</v>
      </c>
      <c r="AN1" s="2" t="s">
        <v>65</v>
      </c>
      <c r="AO1" s="2" t="s">
        <v>60</v>
      </c>
      <c r="AP1" s="2" t="s">
        <v>51</v>
      </c>
      <c r="AQ1" s="2" t="s">
        <v>62</v>
      </c>
      <c r="AR1" s="2" t="s">
        <v>1375</v>
      </c>
      <c r="AT1" s="103" t="s">
        <v>1403</v>
      </c>
      <c r="AU1" s="103"/>
      <c r="AV1" s="103"/>
      <c r="AW1" s="103"/>
      <c r="AX1" s="103"/>
      <c r="AY1" s="3" t="s">
        <v>1401</v>
      </c>
      <c r="AZ1" s="3" t="s">
        <v>1400</v>
      </c>
      <c r="BC1" s="3" t="s">
        <v>1412</v>
      </c>
      <c r="BD1" s="3" t="s">
        <v>1404</v>
      </c>
      <c r="BH1" s="2"/>
      <c r="BI1" s="2"/>
    </row>
    <row r="2" spans="1:61">
      <c r="A2" s="6" t="s">
        <v>991</v>
      </c>
      <c r="B2" s="11" t="s">
        <v>992</v>
      </c>
      <c r="C2" s="11" t="s">
        <v>993</v>
      </c>
      <c r="D2" s="11">
        <v>2020</v>
      </c>
      <c r="E2" s="3" t="s">
        <v>8</v>
      </c>
      <c r="F2">
        <v>0</v>
      </c>
      <c r="G2">
        <v>1</v>
      </c>
      <c r="H2">
        <v>0</v>
      </c>
      <c r="I2">
        <v>0</v>
      </c>
      <c r="J2">
        <v>0</v>
      </c>
      <c r="K2">
        <v>0</v>
      </c>
      <c r="L2">
        <v>0</v>
      </c>
      <c r="M2">
        <v>0</v>
      </c>
      <c r="N2">
        <v>0</v>
      </c>
      <c r="O2">
        <v>0</v>
      </c>
      <c r="P2">
        <v>0</v>
      </c>
      <c r="Q2">
        <v>0</v>
      </c>
      <c r="R2">
        <v>1</v>
      </c>
      <c r="S2">
        <v>0</v>
      </c>
      <c r="T2">
        <v>0</v>
      </c>
      <c r="U2">
        <v>0</v>
      </c>
      <c r="V2">
        <v>0</v>
      </c>
      <c r="W2">
        <v>0</v>
      </c>
      <c r="X2" s="102">
        <f>SUM(H2:W2)</f>
        <v>1</v>
      </c>
      <c r="Y2" s="102">
        <f>AVERAGE(X2:X317)</f>
        <v>1.1170886075949367</v>
      </c>
      <c r="Z2" s="102">
        <v>1</v>
      </c>
      <c r="AA2" s="102">
        <f>COUNTIF($X$2:$X$317,1)</f>
        <v>149</v>
      </c>
      <c r="AB2" s="102">
        <v>1</v>
      </c>
      <c r="AC2" s="102">
        <v>2</v>
      </c>
      <c r="AD2">
        <v>0</v>
      </c>
      <c r="AE2">
        <v>0</v>
      </c>
      <c r="AF2">
        <v>0</v>
      </c>
      <c r="AG2">
        <v>0</v>
      </c>
      <c r="AH2">
        <v>0</v>
      </c>
      <c r="AI2">
        <v>0</v>
      </c>
      <c r="AJ2">
        <v>0</v>
      </c>
      <c r="AK2">
        <v>0</v>
      </c>
      <c r="AL2">
        <v>0</v>
      </c>
      <c r="AM2">
        <v>0</v>
      </c>
      <c r="AN2">
        <v>0</v>
      </c>
      <c r="AO2">
        <v>0</v>
      </c>
      <c r="AP2">
        <v>0</v>
      </c>
      <c r="AQ2">
        <v>0</v>
      </c>
      <c r="AR2">
        <v>0</v>
      </c>
      <c r="AT2">
        <f>SUM(AD2:AR2)</f>
        <v>0</v>
      </c>
      <c r="AU2" s="102">
        <f>AVERAGE(AT2:AT317)</f>
        <v>0.27848101265822783</v>
      </c>
      <c r="AV2" s="102">
        <v>1</v>
      </c>
      <c r="AW2" s="102">
        <f>COUNTIF($AT$2:$AT$317,1)</f>
        <v>50</v>
      </c>
      <c r="AX2" s="102">
        <f>MEDIAN(AT2:AT317)</f>
        <v>0</v>
      </c>
      <c r="AY2">
        <f t="shared" ref="AY2:AY65" si="0">X2+AT2</f>
        <v>1</v>
      </c>
      <c r="AZ2" s="102">
        <f>AVERAGE(AY2:AY317)</f>
        <v>1.3955696202531647</v>
      </c>
      <c r="BA2" s="102">
        <v>1</v>
      </c>
      <c r="BB2" s="102">
        <f>COUNTIF($AY$2:$AY$317,1)</f>
        <v>127</v>
      </c>
      <c r="BC2">
        <f>MEDIAN(AY2:AY317)</f>
        <v>1</v>
      </c>
      <c r="BD2" s="102">
        <f>AVERAGE(R2:T317)</f>
        <v>0.28434504792332266</v>
      </c>
    </row>
    <row r="3" spans="1:61" ht="15.75">
      <c r="A3" s="12" t="s">
        <v>252</v>
      </c>
      <c r="B3" s="12" t="s">
        <v>253</v>
      </c>
      <c r="C3" s="12" t="s">
        <v>24</v>
      </c>
      <c r="D3" s="15">
        <v>2018</v>
      </c>
      <c r="E3" s="19" t="s">
        <v>8</v>
      </c>
      <c r="F3">
        <v>0</v>
      </c>
      <c r="G3">
        <v>1</v>
      </c>
      <c r="H3">
        <v>0</v>
      </c>
      <c r="I3">
        <v>0</v>
      </c>
      <c r="J3">
        <v>0</v>
      </c>
      <c r="K3">
        <v>0</v>
      </c>
      <c r="L3">
        <v>0</v>
      </c>
      <c r="M3">
        <v>0</v>
      </c>
      <c r="N3">
        <v>0</v>
      </c>
      <c r="O3">
        <v>0</v>
      </c>
      <c r="P3">
        <v>0</v>
      </c>
      <c r="Q3">
        <v>0</v>
      </c>
      <c r="R3">
        <v>0</v>
      </c>
      <c r="S3">
        <v>0</v>
      </c>
      <c r="T3">
        <v>1</v>
      </c>
      <c r="U3">
        <v>0</v>
      </c>
      <c r="V3">
        <v>0</v>
      </c>
      <c r="W3">
        <v>0</v>
      </c>
      <c r="X3" s="102">
        <f t="shared" ref="X3:X66" si="1">SUM(H3:W3)</f>
        <v>1</v>
      </c>
      <c r="Z3" s="102">
        <v>2</v>
      </c>
      <c r="AA3" s="102">
        <f>COUNTIF($X$2:$X$317,2)</f>
        <v>60</v>
      </c>
      <c r="AF3">
        <v>0</v>
      </c>
      <c r="AG3">
        <v>1</v>
      </c>
      <c r="AH3">
        <v>0</v>
      </c>
      <c r="AI3">
        <v>0</v>
      </c>
      <c r="AJ3">
        <v>0</v>
      </c>
      <c r="AK3">
        <v>0</v>
      </c>
      <c r="AL3">
        <v>0</v>
      </c>
      <c r="AM3">
        <v>0</v>
      </c>
      <c r="AN3">
        <v>0</v>
      </c>
      <c r="AO3">
        <v>0</v>
      </c>
      <c r="AP3">
        <v>0</v>
      </c>
      <c r="AQ3">
        <v>0</v>
      </c>
      <c r="AR3">
        <v>0</v>
      </c>
      <c r="AS3" t="s">
        <v>1378</v>
      </c>
      <c r="AT3">
        <f t="shared" ref="AT3:AT66" si="2">SUM(AD3:AR3)</f>
        <v>1</v>
      </c>
      <c r="AV3" s="102">
        <v>2</v>
      </c>
      <c r="AW3" s="102">
        <f>COUNTIF($AT$2:$AT$317,2)</f>
        <v>9</v>
      </c>
      <c r="AX3" s="102"/>
      <c r="AY3">
        <f t="shared" si="0"/>
        <v>2</v>
      </c>
      <c r="BA3" s="102">
        <v>2</v>
      </c>
      <c r="BB3" s="102">
        <f>COUNTIF($AY$2:$AY$317,2)</f>
        <v>73</v>
      </c>
    </row>
    <row r="4" spans="1:61">
      <c r="A4" s="6" t="s">
        <v>340</v>
      </c>
      <c r="B4" s="4" t="s">
        <v>341</v>
      </c>
      <c r="C4" s="4"/>
      <c r="D4" s="5">
        <v>2018</v>
      </c>
      <c r="E4" s="3" t="s">
        <v>8</v>
      </c>
      <c r="F4">
        <v>0</v>
      </c>
      <c r="G4">
        <v>1</v>
      </c>
      <c r="H4">
        <v>0</v>
      </c>
      <c r="I4">
        <v>0</v>
      </c>
      <c r="J4">
        <v>0</v>
      </c>
      <c r="K4">
        <v>0</v>
      </c>
      <c r="L4">
        <v>0</v>
      </c>
      <c r="M4">
        <v>0</v>
      </c>
      <c r="N4">
        <v>0</v>
      </c>
      <c r="O4">
        <v>0</v>
      </c>
      <c r="P4">
        <v>0</v>
      </c>
      <c r="Q4">
        <v>0</v>
      </c>
      <c r="R4">
        <v>0</v>
      </c>
      <c r="S4">
        <v>0</v>
      </c>
      <c r="T4">
        <v>1</v>
      </c>
      <c r="U4">
        <v>0</v>
      </c>
      <c r="V4">
        <v>0</v>
      </c>
      <c r="W4">
        <v>0</v>
      </c>
      <c r="X4" s="102">
        <f t="shared" si="1"/>
        <v>1</v>
      </c>
      <c r="Z4" s="102">
        <v>3</v>
      </c>
      <c r="AA4" s="102">
        <f>COUNTIF($X$2:$X$317,3)</f>
        <v>14</v>
      </c>
      <c r="AF4">
        <v>0</v>
      </c>
      <c r="AG4">
        <v>1</v>
      </c>
      <c r="AH4">
        <v>0</v>
      </c>
      <c r="AI4">
        <v>0</v>
      </c>
      <c r="AJ4">
        <v>0</v>
      </c>
      <c r="AK4">
        <v>0</v>
      </c>
      <c r="AL4">
        <v>0</v>
      </c>
      <c r="AM4">
        <v>0</v>
      </c>
      <c r="AN4">
        <v>0</v>
      </c>
      <c r="AO4">
        <v>0</v>
      </c>
      <c r="AP4">
        <v>0</v>
      </c>
      <c r="AQ4">
        <v>0</v>
      </c>
      <c r="AR4">
        <v>0</v>
      </c>
      <c r="AT4">
        <f t="shared" si="2"/>
        <v>1</v>
      </c>
      <c r="AV4" s="102">
        <v>3</v>
      </c>
      <c r="AW4" s="102">
        <f>COUNTIF($AT$2:$AT$317,3)</f>
        <v>2</v>
      </c>
      <c r="AX4" s="102"/>
      <c r="AY4">
        <f t="shared" si="0"/>
        <v>2</v>
      </c>
      <c r="BA4" s="102">
        <v>3</v>
      </c>
      <c r="BB4" s="102">
        <f>COUNTIF($AY$2:$AY$317,3)</f>
        <v>25</v>
      </c>
    </row>
    <row r="5" spans="1:61">
      <c r="A5" s="6" t="s">
        <v>1250</v>
      </c>
      <c r="B5" s="4" t="s">
        <v>1251</v>
      </c>
      <c r="C5" s="4" t="s">
        <v>41</v>
      </c>
      <c r="D5" s="5">
        <v>2021</v>
      </c>
      <c r="E5" s="3" t="s">
        <v>8</v>
      </c>
      <c r="F5">
        <v>0</v>
      </c>
      <c r="G5">
        <v>1</v>
      </c>
      <c r="H5">
        <v>0</v>
      </c>
      <c r="I5">
        <v>0</v>
      </c>
      <c r="J5">
        <v>0</v>
      </c>
      <c r="K5">
        <v>0</v>
      </c>
      <c r="L5">
        <v>0</v>
      </c>
      <c r="M5">
        <v>0</v>
      </c>
      <c r="N5">
        <v>0</v>
      </c>
      <c r="O5">
        <v>0</v>
      </c>
      <c r="P5">
        <v>0</v>
      </c>
      <c r="Q5">
        <v>0</v>
      </c>
      <c r="R5">
        <v>0</v>
      </c>
      <c r="S5">
        <v>1</v>
      </c>
      <c r="T5">
        <v>0</v>
      </c>
      <c r="U5">
        <v>0</v>
      </c>
      <c r="V5">
        <v>0</v>
      </c>
      <c r="W5">
        <v>0</v>
      </c>
      <c r="X5" s="102">
        <f t="shared" si="1"/>
        <v>1</v>
      </c>
      <c r="Z5" s="102">
        <v>4</v>
      </c>
      <c r="AA5" s="102">
        <f>COUNTIF($X$2:$X$317,4)</f>
        <v>5</v>
      </c>
      <c r="AF5">
        <v>1</v>
      </c>
      <c r="AG5">
        <v>0</v>
      </c>
      <c r="AH5">
        <v>0</v>
      </c>
      <c r="AI5">
        <v>0</v>
      </c>
      <c r="AJ5">
        <v>0</v>
      </c>
      <c r="AK5">
        <v>0</v>
      </c>
      <c r="AL5">
        <v>0</v>
      </c>
      <c r="AM5">
        <v>0</v>
      </c>
      <c r="AN5">
        <v>0</v>
      </c>
      <c r="AO5">
        <v>0</v>
      </c>
      <c r="AP5">
        <v>0</v>
      </c>
      <c r="AQ5">
        <v>0</v>
      </c>
      <c r="AR5">
        <v>0</v>
      </c>
      <c r="AT5">
        <f t="shared" si="2"/>
        <v>1</v>
      </c>
      <c r="AV5" s="102">
        <v>4</v>
      </c>
      <c r="AW5" s="102">
        <f>COUNTIF($AT$2:$AT$317,4)</f>
        <v>0</v>
      </c>
      <c r="AX5" s="102"/>
      <c r="AY5">
        <f t="shared" si="0"/>
        <v>2</v>
      </c>
      <c r="BA5" s="102">
        <v>4</v>
      </c>
      <c r="BB5" s="102">
        <f>COUNTIF($AY$2:$AY$317,4)</f>
        <v>7</v>
      </c>
    </row>
    <row r="6" spans="1:61">
      <c r="A6" s="23" t="s">
        <v>1176</v>
      </c>
      <c r="B6" s="38" t="s">
        <v>1362</v>
      </c>
      <c r="C6" t="s">
        <v>1177</v>
      </c>
      <c r="D6" s="24">
        <v>2021</v>
      </c>
      <c r="E6" s="3"/>
      <c r="F6" s="8">
        <v>0</v>
      </c>
      <c r="H6">
        <v>0</v>
      </c>
      <c r="I6">
        <v>0</v>
      </c>
      <c r="J6">
        <v>0</v>
      </c>
      <c r="K6">
        <v>0</v>
      </c>
      <c r="L6">
        <v>0</v>
      </c>
      <c r="M6">
        <v>0</v>
      </c>
      <c r="N6">
        <v>0</v>
      </c>
      <c r="O6">
        <v>0</v>
      </c>
      <c r="P6">
        <v>0</v>
      </c>
      <c r="Q6">
        <v>0</v>
      </c>
      <c r="R6">
        <v>1</v>
      </c>
      <c r="S6">
        <v>0</v>
      </c>
      <c r="T6">
        <v>0</v>
      </c>
      <c r="U6">
        <v>0</v>
      </c>
      <c r="V6">
        <v>0</v>
      </c>
      <c r="W6">
        <v>0</v>
      </c>
      <c r="X6" s="102">
        <f t="shared" si="1"/>
        <v>1</v>
      </c>
      <c r="Z6" s="102">
        <v>5</v>
      </c>
      <c r="AA6" s="102">
        <f>COUNTIF($X$2:$X$317,5)</f>
        <v>1</v>
      </c>
      <c r="AE6" s="3"/>
      <c r="AF6">
        <v>0</v>
      </c>
      <c r="AG6">
        <v>0</v>
      </c>
      <c r="AH6">
        <v>0</v>
      </c>
      <c r="AI6">
        <v>0</v>
      </c>
      <c r="AJ6">
        <v>0</v>
      </c>
      <c r="AK6" s="3">
        <v>0</v>
      </c>
      <c r="AL6" s="3">
        <v>0</v>
      </c>
      <c r="AM6">
        <v>0</v>
      </c>
      <c r="AN6">
        <v>0</v>
      </c>
      <c r="AO6">
        <v>0</v>
      </c>
      <c r="AP6">
        <v>0</v>
      </c>
      <c r="AQ6">
        <v>0</v>
      </c>
      <c r="AR6">
        <v>0</v>
      </c>
      <c r="AT6">
        <f t="shared" si="2"/>
        <v>0</v>
      </c>
      <c r="AV6" s="102">
        <v>5</v>
      </c>
      <c r="AW6" s="102">
        <f>COUNTIF($AT$2:$AT$317,5)</f>
        <v>0</v>
      </c>
      <c r="AX6" s="102"/>
      <c r="AY6">
        <f t="shared" si="0"/>
        <v>1</v>
      </c>
      <c r="BA6" s="102">
        <v>5</v>
      </c>
      <c r="BB6" s="102">
        <f>COUNTIF($AY$2:$AY$317,5)</f>
        <v>4</v>
      </c>
    </row>
    <row r="7" spans="1:61">
      <c r="A7" s="6" t="s">
        <v>254</v>
      </c>
      <c r="B7" s="4" t="s">
        <v>255</v>
      </c>
      <c r="C7" s="4" t="s">
        <v>256</v>
      </c>
      <c r="D7" s="5">
        <v>2018</v>
      </c>
      <c r="E7" s="3" t="s">
        <v>8</v>
      </c>
      <c r="F7">
        <v>0</v>
      </c>
      <c r="G7">
        <v>1</v>
      </c>
      <c r="H7">
        <v>0</v>
      </c>
      <c r="I7">
        <v>0</v>
      </c>
      <c r="J7">
        <v>0</v>
      </c>
      <c r="K7">
        <v>0</v>
      </c>
      <c r="L7">
        <v>0</v>
      </c>
      <c r="M7">
        <v>0</v>
      </c>
      <c r="N7">
        <v>0</v>
      </c>
      <c r="O7">
        <v>0</v>
      </c>
      <c r="P7">
        <v>0</v>
      </c>
      <c r="Q7">
        <v>0</v>
      </c>
      <c r="R7">
        <v>1</v>
      </c>
      <c r="S7">
        <v>1</v>
      </c>
      <c r="T7">
        <v>0</v>
      </c>
      <c r="U7">
        <v>0</v>
      </c>
      <c r="V7">
        <v>0</v>
      </c>
      <c r="W7">
        <v>0</v>
      </c>
      <c r="X7" s="102">
        <f t="shared" si="1"/>
        <v>2</v>
      </c>
      <c r="Z7" s="102">
        <v>6</v>
      </c>
      <c r="AA7" s="102">
        <f>COUNTIF($X$2:$X$317,6)</f>
        <v>0</v>
      </c>
      <c r="AF7">
        <v>0</v>
      </c>
      <c r="AG7">
        <v>0</v>
      </c>
      <c r="AH7">
        <v>0</v>
      </c>
      <c r="AI7">
        <v>0</v>
      </c>
      <c r="AJ7">
        <v>0</v>
      </c>
      <c r="AK7" s="3">
        <v>0</v>
      </c>
      <c r="AL7" s="3">
        <v>0</v>
      </c>
      <c r="AM7">
        <v>0</v>
      </c>
      <c r="AN7">
        <v>0</v>
      </c>
      <c r="AO7">
        <v>0</v>
      </c>
      <c r="AP7">
        <v>0</v>
      </c>
      <c r="AQ7">
        <v>0</v>
      </c>
      <c r="AR7">
        <v>0</v>
      </c>
      <c r="AT7">
        <f t="shared" si="2"/>
        <v>0</v>
      </c>
      <c r="AV7" s="102">
        <v>6</v>
      </c>
      <c r="AW7" s="102">
        <f>COUNTIF($AT$2:$AT$317,6)</f>
        <v>1</v>
      </c>
      <c r="AX7" s="102"/>
      <c r="AY7">
        <f t="shared" si="0"/>
        <v>2</v>
      </c>
      <c r="BA7" s="102">
        <v>6</v>
      </c>
      <c r="BB7" s="102">
        <f>COUNTIF($AY$2:$AY$317,6)</f>
        <v>1</v>
      </c>
    </row>
    <row r="8" spans="1:61" ht="15.75">
      <c r="A8" s="12" t="s">
        <v>466</v>
      </c>
      <c r="B8" s="12" t="s">
        <v>467</v>
      </c>
      <c r="C8" s="12" t="s">
        <v>468</v>
      </c>
      <c r="D8" s="15">
        <v>2019</v>
      </c>
      <c r="E8" s="3" t="s">
        <v>8</v>
      </c>
      <c r="F8">
        <v>0</v>
      </c>
      <c r="G8">
        <v>1</v>
      </c>
      <c r="H8">
        <v>0</v>
      </c>
      <c r="I8">
        <v>0</v>
      </c>
      <c r="J8">
        <v>0</v>
      </c>
      <c r="K8">
        <v>0</v>
      </c>
      <c r="L8">
        <v>0</v>
      </c>
      <c r="M8">
        <v>0</v>
      </c>
      <c r="N8">
        <v>0</v>
      </c>
      <c r="O8">
        <v>0</v>
      </c>
      <c r="P8">
        <v>0</v>
      </c>
      <c r="Q8">
        <v>0</v>
      </c>
      <c r="R8">
        <v>0</v>
      </c>
      <c r="S8">
        <v>0</v>
      </c>
      <c r="T8">
        <v>0</v>
      </c>
      <c r="U8">
        <v>0</v>
      </c>
      <c r="V8">
        <v>0</v>
      </c>
      <c r="W8">
        <v>0</v>
      </c>
      <c r="X8" s="102">
        <f t="shared" si="1"/>
        <v>0</v>
      </c>
      <c r="Z8" s="102">
        <v>7</v>
      </c>
      <c r="AA8" s="102">
        <f>COUNTIF($X$2:$X$317,7)</f>
        <v>1</v>
      </c>
      <c r="AF8">
        <v>0</v>
      </c>
      <c r="AG8">
        <v>0</v>
      </c>
      <c r="AH8">
        <v>0</v>
      </c>
      <c r="AI8">
        <v>0</v>
      </c>
      <c r="AJ8">
        <v>0</v>
      </c>
      <c r="AK8">
        <v>0</v>
      </c>
      <c r="AL8">
        <v>0</v>
      </c>
      <c r="AM8">
        <v>0</v>
      </c>
      <c r="AN8">
        <v>0</v>
      </c>
      <c r="AO8">
        <v>0</v>
      </c>
      <c r="AP8">
        <v>0</v>
      </c>
      <c r="AQ8">
        <v>0</v>
      </c>
      <c r="AR8">
        <v>0</v>
      </c>
      <c r="AS8" t="s">
        <v>1380</v>
      </c>
      <c r="AT8">
        <f t="shared" si="2"/>
        <v>0</v>
      </c>
      <c r="AV8" s="102">
        <v>7</v>
      </c>
      <c r="AW8" s="102">
        <f>COUNTIF($AT$2:$AT$317,7)</f>
        <v>0</v>
      </c>
      <c r="AX8" s="102"/>
      <c r="AY8">
        <f t="shared" si="0"/>
        <v>0</v>
      </c>
      <c r="BA8" s="102">
        <v>7</v>
      </c>
      <c r="BB8" s="102">
        <f>COUNTIF($AY$2:$AY$317,7)</f>
        <v>0</v>
      </c>
    </row>
    <row r="9" spans="1:61">
      <c r="A9" s="4" t="s">
        <v>1180</v>
      </c>
      <c r="B9" s="4" t="s">
        <v>1181</v>
      </c>
      <c r="C9" s="4" t="s">
        <v>1182</v>
      </c>
      <c r="D9" s="5">
        <v>2021</v>
      </c>
      <c r="E9" s="19" t="s">
        <v>8</v>
      </c>
      <c r="F9">
        <v>0</v>
      </c>
      <c r="G9">
        <v>1</v>
      </c>
      <c r="H9">
        <v>0</v>
      </c>
      <c r="I9">
        <v>0</v>
      </c>
      <c r="J9">
        <v>0</v>
      </c>
      <c r="K9">
        <v>0</v>
      </c>
      <c r="L9">
        <v>0</v>
      </c>
      <c r="M9">
        <v>0</v>
      </c>
      <c r="N9">
        <v>0</v>
      </c>
      <c r="O9">
        <v>0</v>
      </c>
      <c r="P9">
        <v>0</v>
      </c>
      <c r="Q9">
        <v>0</v>
      </c>
      <c r="R9">
        <v>0</v>
      </c>
      <c r="S9">
        <v>0</v>
      </c>
      <c r="T9">
        <v>0</v>
      </c>
      <c r="U9">
        <v>0</v>
      </c>
      <c r="V9">
        <v>0</v>
      </c>
      <c r="W9">
        <v>0</v>
      </c>
      <c r="X9" s="102">
        <f t="shared" si="1"/>
        <v>0</v>
      </c>
      <c r="Z9" s="102">
        <v>8</v>
      </c>
      <c r="AA9" s="102">
        <f>COUNTIF($X$2:$X$317,8)</f>
        <v>0</v>
      </c>
      <c r="AF9">
        <v>0</v>
      </c>
      <c r="AG9">
        <v>0</v>
      </c>
      <c r="AH9">
        <v>0</v>
      </c>
      <c r="AI9">
        <v>0</v>
      </c>
      <c r="AJ9">
        <v>0</v>
      </c>
      <c r="AK9">
        <v>0</v>
      </c>
      <c r="AL9">
        <v>0</v>
      </c>
      <c r="AM9">
        <v>0</v>
      </c>
      <c r="AN9">
        <v>0</v>
      </c>
      <c r="AO9">
        <v>0</v>
      </c>
      <c r="AP9">
        <v>0</v>
      </c>
      <c r="AQ9">
        <v>0</v>
      </c>
      <c r="AR9">
        <v>0</v>
      </c>
      <c r="AT9">
        <f t="shared" si="2"/>
        <v>0</v>
      </c>
      <c r="AV9" s="102">
        <v>8</v>
      </c>
      <c r="AW9" s="102">
        <f>COUNTIF($AT$2:$AT$317,8)</f>
        <v>1</v>
      </c>
      <c r="AX9" s="102"/>
      <c r="AY9">
        <f t="shared" si="0"/>
        <v>0</v>
      </c>
      <c r="BA9" s="102">
        <v>8</v>
      </c>
      <c r="BB9" s="102">
        <f>COUNTIF($AY$2:$AY$317,8)</f>
        <v>0</v>
      </c>
    </row>
    <row r="10" spans="1:61" ht="15.75">
      <c r="A10" s="12" t="s">
        <v>1321</v>
      </c>
      <c r="B10" s="12" t="s">
        <v>1322</v>
      </c>
      <c r="C10" s="12" t="s">
        <v>1312</v>
      </c>
      <c r="D10" s="15">
        <v>2021</v>
      </c>
      <c r="E10" s="3" t="s">
        <v>8</v>
      </c>
      <c r="F10">
        <v>0</v>
      </c>
      <c r="G10">
        <v>1</v>
      </c>
      <c r="H10">
        <v>0</v>
      </c>
      <c r="I10">
        <v>0</v>
      </c>
      <c r="J10">
        <v>0</v>
      </c>
      <c r="K10">
        <v>0</v>
      </c>
      <c r="L10">
        <v>0</v>
      </c>
      <c r="M10">
        <v>0</v>
      </c>
      <c r="N10">
        <v>0</v>
      </c>
      <c r="O10">
        <v>0</v>
      </c>
      <c r="P10">
        <v>0</v>
      </c>
      <c r="Q10">
        <v>0</v>
      </c>
      <c r="R10">
        <v>1</v>
      </c>
      <c r="S10">
        <v>0</v>
      </c>
      <c r="T10">
        <v>0</v>
      </c>
      <c r="U10">
        <v>0</v>
      </c>
      <c r="V10">
        <v>0</v>
      </c>
      <c r="W10">
        <v>0</v>
      </c>
      <c r="X10" s="102">
        <f t="shared" si="1"/>
        <v>1</v>
      </c>
      <c r="Z10" s="102">
        <v>9</v>
      </c>
      <c r="AA10" s="102">
        <f>COUNTIF($X$2:$X$317,9)</f>
        <v>0</v>
      </c>
      <c r="AF10">
        <v>0</v>
      </c>
      <c r="AG10">
        <v>0</v>
      </c>
      <c r="AH10">
        <v>0</v>
      </c>
      <c r="AI10">
        <v>0</v>
      </c>
      <c r="AJ10">
        <v>0</v>
      </c>
      <c r="AK10">
        <v>0</v>
      </c>
      <c r="AL10">
        <v>0</v>
      </c>
      <c r="AM10">
        <v>0</v>
      </c>
      <c r="AN10">
        <v>0</v>
      </c>
      <c r="AO10">
        <v>0</v>
      </c>
      <c r="AP10">
        <v>0</v>
      </c>
      <c r="AQ10">
        <v>0</v>
      </c>
      <c r="AR10">
        <v>0</v>
      </c>
      <c r="AT10">
        <f t="shared" si="2"/>
        <v>0</v>
      </c>
      <c r="AV10" s="102">
        <v>9</v>
      </c>
      <c r="AW10" s="102">
        <f>COUNTIF($AT$2:$AT$317,9)</f>
        <v>0</v>
      </c>
      <c r="AX10" s="102"/>
      <c r="AY10">
        <f t="shared" si="0"/>
        <v>1</v>
      </c>
      <c r="BA10" s="102">
        <v>9</v>
      </c>
      <c r="BB10" s="102">
        <f>COUNTIF($AY$2:$AY$317,9)</f>
        <v>0</v>
      </c>
    </row>
    <row r="11" spans="1:61">
      <c r="A11" s="4" t="s">
        <v>1046</v>
      </c>
      <c r="B11" s="4" t="s">
        <v>1047</v>
      </c>
      <c r="C11" s="4" t="s">
        <v>1048</v>
      </c>
      <c r="D11" s="5">
        <v>2020</v>
      </c>
      <c r="E11" s="3" t="s">
        <v>8</v>
      </c>
      <c r="F11">
        <v>0</v>
      </c>
      <c r="G11">
        <v>1</v>
      </c>
      <c r="H11">
        <v>0</v>
      </c>
      <c r="I11">
        <v>0</v>
      </c>
      <c r="J11">
        <v>0</v>
      </c>
      <c r="K11">
        <v>0</v>
      </c>
      <c r="L11">
        <v>0</v>
      </c>
      <c r="M11">
        <v>0</v>
      </c>
      <c r="N11">
        <v>0</v>
      </c>
      <c r="O11">
        <v>0</v>
      </c>
      <c r="P11">
        <v>0</v>
      </c>
      <c r="Q11">
        <v>0</v>
      </c>
      <c r="R11">
        <v>0</v>
      </c>
      <c r="S11">
        <v>0</v>
      </c>
      <c r="T11">
        <v>0</v>
      </c>
      <c r="U11">
        <v>0</v>
      </c>
      <c r="V11">
        <v>0</v>
      </c>
      <c r="W11">
        <v>0</v>
      </c>
      <c r="X11" s="102">
        <f t="shared" si="1"/>
        <v>0</v>
      </c>
      <c r="Z11" s="102">
        <v>10</v>
      </c>
      <c r="AA11" s="102">
        <f>COUNTIF($X$2:$X$317,10)</f>
        <v>1</v>
      </c>
      <c r="AF11">
        <v>0</v>
      </c>
      <c r="AG11">
        <v>0</v>
      </c>
      <c r="AH11">
        <v>0</v>
      </c>
      <c r="AI11">
        <v>0</v>
      </c>
      <c r="AJ11">
        <v>0</v>
      </c>
      <c r="AK11">
        <v>0</v>
      </c>
      <c r="AL11">
        <v>0</v>
      </c>
      <c r="AM11">
        <v>0</v>
      </c>
      <c r="AN11">
        <v>0</v>
      </c>
      <c r="AO11">
        <v>0</v>
      </c>
      <c r="AP11">
        <v>0</v>
      </c>
      <c r="AQ11">
        <v>0</v>
      </c>
      <c r="AR11">
        <v>0</v>
      </c>
      <c r="AT11">
        <f t="shared" si="2"/>
        <v>0</v>
      </c>
      <c r="AV11" s="102">
        <v>10</v>
      </c>
      <c r="AW11" s="102">
        <f>COUNTIF($AT$2:$AT$317,10)</f>
        <v>0</v>
      </c>
      <c r="AX11" s="102"/>
      <c r="AY11">
        <f t="shared" si="0"/>
        <v>0</v>
      </c>
      <c r="BA11" s="102">
        <v>10</v>
      </c>
      <c r="BB11" s="102">
        <f>COUNTIF($AY$2:$AY$317,10)</f>
        <v>1</v>
      </c>
    </row>
    <row r="12" spans="1:61">
      <c r="A12" s="4" t="s">
        <v>617</v>
      </c>
      <c r="B12" s="4" t="s">
        <v>618</v>
      </c>
      <c r="C12" s="4" t="s">
        <v>566</v>
      </c>
      <c r="D12" s="5">
        <v>2019</v>
      </c>
      <c r="E12" s="3" t="s">
        <v>8</v>
      </c>
      <c r="F12">
        <v>0</v>
      </c>
      <c r="G12">
        <v>1</v>
      </c>
      <c r="H12">
        <v>0</v>
      </c>
      <c r="I12">
        <v>0</v>
      </c>
      <c r="J12">
        <v>0</v>
      </c>
      <c r="K12">
        <v>0</v>
      </c>
      <c r="L12">
        <v>0</v>
      </c>
      <c r="M12">
        <v>0</v>
      </c>
      <c r="N12">
        <v>0</v>
      </c>
      <c r="O12">
        <v>0</v>
      </c>
      <c r="P12">
        <v>0</v>
      </c>
      <c r="Q12">
        <v>0</v>
      </c>
      <c r="R12">
        <v>0</v>
      </c>
      <c r="S12">
        <v>1</v>
      </c>
      <c r="T12">
        <v>0</v>
      </c>
      <c r="U12">
        <v>0</v>
      </c>
      <c r="V12">
        <v>0</v>
      </c>
      <c r="W12">
        <v>0</v>
      </c>
      <c r="X12" s="102">
        <f t="shared" si="1"/>
        <v>1</v>
      </c>
      <c r="AF12">
        <v>0</v>
      </c>
      <c r="AG12">
        <v>0</v>
      </c>
      <c r="AH12">
        <v>0</v>
      </c>
      <c r="AI12">
        <v>0</v>
      </c>
      <c r="AJ12">
        <v>0</v>
      </c>
      <c r="AK12">
        <v>0</v>
      </c>
      <c r="AL12">
        <v>0</v>
      </c>
      <c r="AM12">
        <v>0</v>
      </c>
      <c r="AN12">
        <v>0</v>
      </c>
      <c r="AO12">
        <v>0</v>
      </c>
      <c r="AP12">
        <v>0</v>
      </c>
      <c r="AQ12">
        <v>0</v>
      </c>
      <c r="AR12">
        <v>0</v>
      </c>
      <c r="AT12">
        <f t="shared" si="2"/>
        <v>0</v>
      </c>
      <c r="AY12">
        <f t="shared" si="0"/>
        <v>1</v>
      </c>
    </row>
    <row r="13" spans="1:61">
      <c r="A13" s="6" t="s">
        <v>134</v>
      </c>
      <c r="B13" s="4" t="s">
        <v>135</v>
      </c>
      <c r="C13" t="s">
        <v>136</v>
      </c>
      <c r="D13" s="5">
        <v>2017</v>
      </c>
      <c r="E13" s="3" t="s">
        <v>8</v>
      </c>
      <c r="F13">
        <v>0</v>
      </c>
      <c r="G13">
        <v>1</v>
      </c>
      <c r="H13">
        <v>0</v>
      </c>
      <c r="I13">
        <v>0</v>
      </c>
      <c r="J13">
        <v>0</v>
      </c>
      <c r="K13">
        <v>0</v>
      </c>
      <c r="L13">
        <v>0</v>
      </c>
      <c r="M13">
        <v>0</v>
      </c>
      <c r="N13">
        <v>0</v>
      </c>
      <c r="O13">
        <v>0</v>
      </c>
      <c r="P13">
        <v>0</v>
      </c>
      <c r="Q13">
        <v>0</v>
      </c>
      <c r="R13">
        <v>0</v>
      </c>
      <c r="S13">
        <v>0</v>
      </c>
      <c r="T13">
        <v>0</v>
      </c>
      <c r="U13">
        <v>0</v>
      </c>
      <c r="V13">
        <v>0</v>
      </c>
      <c r="W13">
        <v>0</v>
      </c>
      <c r="X13" s="102">
        <f t="shared" si="1"/>
        <v>0</v>
      </c>
      <c r="AF13">
        <v>0</v>
      </c>
      <c r="AG13">
        <v>0</v>
      </c>
      <c r="AH13">
        <v>0</v>
      </c>
      <c r="AI13">
        <v>0</v>
      </c>
      <c r="AJ13">
        <v>0</v>
      </c>
      <c r="AK13">
        <v>0</v>
      </c>
      <c r="AL13">
        <v>0</v>
      </c>
      <c r="AM13">
        <v>0</v>
      </c>
      <c r="AN13">
        <v>0</v>
      </c>
      <c r="AO13">
        <v>0</v>
      </c>
      <c r="AP13">
        <v>0</v>
      </c>
      <c r="AQ13">
        <v>0</v>
      </c>
      <c r="AR13">
        <v>0</v>
      </c>
      <c r="AT13">
        <f t="shared" si="2"/>
        <v>0</v>
      </c>
      <c r="AY13">
        <f t="shared" si="0"/>
        <v>0</v>
      </c>
    </row>
    <row r="14" spans="1:61">
      <c r="A14" s="4" t="s">
        <v>1234</v>
      </c>
      <c r="B14" s="4" t="s">
        <v>1235</v>
      </c>
      <c r="C14" s="4" t="s">
        <v>209</v>
      </c>
      <c r="D14" s="5">
        <v>2021</v>
      </c>
      <c r="E14" s="3" t="s">
        <v>8</v>
      </c>
      <c r="F14">
        <v>0</v>
      </c>
      <c r="G14">
        <v>1</v>
      </c>
      <c r="H14">
        <v>0</v>
      </c>
      <c r="I14">
        <v>0</v>
      </c>
      <c r="J14">
        <v>0</v>
      </c>
      <c r="K14">
        <v>0</v>
      </c>
      <c r="L14">
        <v>0</v>
      </c>
      <c r="M14">
        <v>0</v>
      </c>
      <c r="N14">
        <v>0</v>
      </c>
      <c r="O14">
        <v>0</v>
      </c>
      <c r="P14">
        <v>0</v>
      </c>
      <c r="Q14">
        <v>0</v>
      </c>
      <c r="R14">
        <v>1</v>
      </c>
      <c r="S14">
        <v>0</v>
      </c>
      <c r="T14">
        <v>0</v>
      </c>
      <c r="U14">
        <v>0</v>
      </c>
      <c r="V14">
        <v>0</v>
      </c>
      <c r="W14">
        <v>1</v>
      </c>
      <c r="X14" s="102">
        <f t="shared" si="1"/>
        <v>2</v>
      </c>
      <c r="AF14">
        <v>0</v>
      </c>
      <c r="AG14">
        <v>0</v>
      </c>
      <c r="AH14">
        <v>0</v>
      </c>
      <c r="AI14">
        <v>0</v>
      </c>
      <c r="AJ14">
        <v>0</v>
      </c>
      <c r="AK14">
        <v>0</v>
      </c>
      <c r="AL14">
        <v>0</v>
      </c>
      <c r="AM14">
        <v>0</v>
      </c>
      <c r="AN14">
        <v>0</v>
      </c>
      <c r="AO14">
        <v>0</v>
      </c>
      <c r="AP14">
        <v>0</v>
      </c>
      <c r="AQ14">
        <v>0</v>
      </c>
      <c r="AR14">
        <v>0</v>
      </c>
      <c r="AT14">
        <f t="shared" si="2"/>
        <v>0</v>
      </c>
      <c r="AY14">
        <f t="shared" si="0"/>
        <v>2</v>
      </c>
    </row>
    <row r="15" spans="1:61">
      <c r="A15" s="6" t="s">
        <v>1185</v>
      </c>
      <c r="B15" s="4" t="s">
        <v>1186</v>
      </c>
      <c r="C15" s="4" t="s">
        <v>1187</v>
      </c>
      <c r="D15" s="5">
        <v>2021</v>
      </c>
      <c r="E15" s="3" t="s">
        <v>8</v>
      </c>
      <c r="F15">
        <v>0</v>
      </c>
      <c r="G15">
        <v>1</v>
      </c>
      <c r="H15">
        <v>0</v>
      </c>
      <c r="I15">
        <v>0</v>
      </c>
      <c r="J15">
        <v>0</v>
      </c>
      <c r="K15">
        <v>0</v>
      </c>
      <c r="L15">
        <v>0</v>
      </c>
      <c r="M15">
        <v>0</v>
      </c>
      <c r="N15">
        <v>0</v>
      </c>
      <c r="O15">
        <v>0</v>
      </c>
      <c r="P15">
        <v>0</v>
      </c>
      <c r="Q15">
        <v>0</v>
      </c>
      <c r="R15">
        <v>0</v>
      </c>
      <c r="S15">
        <v>0</v>
      </c>
      <c r="T15">
        <v>0</v>
      </c>
      <c r="U15">
        <v>0</v>
      </c>
      <c r="V15">
        <v>0</v>
      </c>
      <c r="W15">
        <v>0</v>
      </c>
      <c r="X15" s="102">
        <f t="shared" si="1"/>
        <v>0</v>
      </c>
      <c r="AF15">
        <v>0</v>
      </c>
      <c r="AG15">
        <v>0</v>
      </c>
      <c r="AH15">
        <v>0</v>
      </c>
      <c r="AI15">
        <v>0</v>
      </c>
      <c r="AJ15">
        <v>0</v>
      </c>
      <c r="AK15">
        <v>0</v>
      </c>
      <c r="AL15">
        <v>0</v>
      </c>
      <c r="AM15">
        <v>0</v>
      </c>
      <c r="AN15">
        <v>0</v>
      </c>
      <c r="AO15">
        <v>0</v>
      </c>
      <c r="AP15">
        <v>0</v>
      </c>
      <c r="AQ15">
        <v>0</v>
      </c>
      <c r="AR15">
        <v>0</v>
      </c>
      <c r="AT15">
        <f t="shared" si="2"/>
        <v>0</v>
      </c>
      <c r="AY15">
        <f t="shared" si="0"/>
        <v>0</v>
      </c>
    </row>
    <row r="16" spans="1:61" ht="15.75">
      <c r="A16" s="12" t="s">
        <v>844</v>
      </c>
      <c r="B16" s="12" t="s">
        <v>845</v>
      </c>
      <c r="C16" s="12" t="s">
        <v>785</v>
      </c>
      <c r="D16" s="15">
        <v>2020</v>
      </c>
      <c r="E16" s="3" t="s">
        <v>8</v>
      </c>
      <c r="F16">
        <v>0</v>
      </c>
      <c r="G16">
        <v>1</v>
      </c>
      <c r="H16">
        <v>0</v>
      </c>
      <c r="I16">
        <v>0</v>
      </c>
      <c r="J16">
        <v>0</v>
      </c>
      <c r="K16">
        <v>0</v>
      </c>
      <c r="L16">
        <v>0</v>
      </c>
      <c r="M16">
        <v>0</v>
      </c>
      <c r="N16">
        <v>0</v>
      </c>
      <c r="O16">
        <v>0</v>
      </c>
      <c r="P16">
        <v>0</v>
      </c>
      <c r="Q16">
        <v>0</v>
      </c>
      <c r="R16">
        <v>1</v>
      </c>
      <c r="S16">
        <v>0</v>
      </c>
      <c r="T16">
        <v>0</v>
      </c>
      <c r="U16">
        <v>0</v>
      </c>
      <c r="V16">
        <v>0</v>
      </c>
      <c r="W16">
        <v>0</v>
      </c>
      <c r="X16" s="102">
        <f t="shared" si="1"/>
        <v>1</v>
      </c>
      <c r="AF16">
        <v>0</v>
      </c>
      <c r="AG16">
        <v>0</v>
      </c>
      <c r="AH16">
        <v>0</v>
      </c>
      <c r="AI16">
        <v>0</v>
      </c>
      <c r="AJ16">
        <v>0</v>
      </c>
      <c r="AK16">
        <v>0</v>
      </c>
      <c r="AL16">
        <v>0</v>
      </c>
      <c r="AM16">
        <v>0</v>
      </c>
      <c r="AN16">
        <v>0</v>
      </c>
      <c r="AO16">
        <v>0</v>
      </c>
      <c r="AP16">
        <v>0</v>
      </c>
      <c r="AQ16">
        <v>0</v>
      </c>
      <c r="AR16">
        <v>0</v>
      </c>
      <c r="AT16">
        <f t="shared" si="2"/>
        <v>0</v>
      </c>
      <c r="AY16">
        <f t="shared" si="0"/>
        <v>1</v>
      </c>
    </row>
    <row r="17" spans="1:51">
      <c r="A17" s="6" t="s">
        <v>519</v>
      </c>
      <c r="B17" s="4" t="s">
        <v>520</v>
      </c>
      <c r="C17" s="4" t="s">
        <v>274</v>
      </c>
      <c r="D17" s="5">
        <v>2019</v>
      </c>
      <c r="E17" s="3" t="s">
        <v>8</v>
      </c>
      <c r="F17">
        <v>0</v>
      </c>
      <c r="G17">
        <v>1</v>
      </c>
      <c r="H17">
        <v>0</v>
      </c>
      <c r="I17">
        <v>0</v>
      </c>
      <c r="J17">
        <v>0</v>
      </c>
      <c r="K17">
        <v>0</v>
      </c>
      <c r="L17">
        <v>0</v>
      </c>
      <c r="M17">
        <v>0</v>
      </c>
      <c r="N17">
        <v>0</v>
      </c>
      <c r="O17">
        <v>1</v>
      </c>
      <c r="P17">
        <v>0</v>
      </c>
      <c r="Q17">
        <v>0</v>
      </c>
      <c r="R17">
        <v>1</v>
      </c>
      <c r="S17">
        <v>0</v>
      </c>
      <c r="T17">
        <v>1</v>
      </c>
      <c r="U17">
        <v>0</v>
      </c>
      <c r="V17">
        <v>0</v>
      </c>
      <c r="W17">
        <v>0</v>
      </c>
      <c r="X17" s="102">
        <f t="shared" si="1"/>
        <v>3</v>
      </c>
      <c r="AD17">
        <v>1</v>
      </c>
      <c r="AF17">
        <v>0</v>
      </c>
      <c r="AG17">
        <v>0</v>
      </c>
      <c r="AH17">
        <v>0</v>
      </c>
      <c r="AI17">
        <v>0</v>
      </c>
      <c r="AJ17">
        <v>0</v>
      </c>
      <c r="AK17">
        <v>0</v>
      </c>
      <c r="AL17">
        <v>0</v>
      </c>
      <c r="AM17">
        <v>0</v>
      </c>
      <c r="AN17">
        <v>1</v>
      </c>
      <c r="AO17">
        <v>0</v>
      </c>
      <c r="AP17">
        <v>0</v>
      </c>
      <c r="AQ17">
        <v>0</v>
      </c>
      <c r="AR17">
        <v>0</v>
      </c>
      <c r="AT17">
        <f t="shared" si="2"/>
        <v>2</v>
      </c>
      <c r="AY17">
        <f t="shared" si="0"/>
        <v>5</v>
      </c>
    </row>
    <row r="18" spans="1:51">
      <c r="A18" s="6" t="s">
        <v>1343</v>
      </c>
      <c r="B18" s="4" t="s">
        <v>1344</v>
      </c>
      <c r="C18" s="4" t="s">
        <v>1345</v>
      </c>
      <c r="D18" s="5">
        <v>2021</v>
      </c>
      <c r="E18" s="3" t="s">
        <v>8</v>
      </c>
      <c r="F18">
        <v>0</v>
      </c>
      <c r="G18">
        <v>1</v>
      </c>
      <c r="H18">
        <v>0</v>
      </c>
      <c r="I18">
        <v>0</v>
      </c>
      <c r="J18">
        <v>0</v>
      </c>
      <c r="K18">
        <v>0</v>
      </c>
      <c r="L18">
        <v>0</v>
      </c>
      <c r="M18">
        <v>0</v>
      </c>
      <c r="N18">
        <v>0</v>
      </c>
      <c r="O18">
        <v>0</v>
      </c>
      <c r="P18">
        <v>0</v>
      </c>
      <c r="Q18">
        <v>0</v>
      </c>
      <c r="R18">
        <v>0</v>
      </c>
      <c r="S18">
        <v>1</v>
      </c>
      <c r="T18">
        <v>0</v>
      </c>
      <c r="U18">
        <v>0</v>
      </c>
      <c r="V18">
        <v>0</v>
      </c>
      <c r="W18">
        <v>0</v>
      </c>
      <c r="X18" s="102">
        <f t="shared" si="1"/>
        <v>1</v>
      </c>
      <c r="AF18">
        <v>0</v>
      </c>
      <c r="AG18">
        <v>0</v>
      </c>
      <c r="AH18">
        <v>0</v>
      </c>
      <c r="AI18">
        <v>0</v>
      </c>
      <c r="AJ18">
        <v>0</v>
      </c>
      <c r="AK18">
        <v>0</v>
      </c>
      <c r="AL18">
        <v>0</v>
      </c>
      <c r="AM18">
        <v>0</v>
      </c>
      <c r="AN18">
        <v>0</v>
      </c>
      <c r="AO18">
        <v>0</v>
      </c>
      <c r="AP18">
        <v>0</v>
      </c>
      <c r="AQ18">
        <v>0</v>
      </c>
      <c r="AR18">
        <v>0</v>
      </c>
      <c r="AT18">
        <f t="shared" si="2"/>
        <v>0</v>
      </c>
      <c r="AY18">
        <f t="shared" si="0"/>
        <v>1</v>
      </c>
    </row>
    <row r="19" spans="1:51">
      <c r="A19" s="4" t="s">
        <v>1255</v>
      </c>
      <c r="B19" s="4" t="s">
        <v>1256</v>
      </c>
      <c r="C19" s="4" t="s">
        <v>1257</v>
      </c>
      <c r="D19" s="5">
        <v>2021</v>
      </c>
      <c r="E19" s="3" t="s">
        <v>8</v>
      </c>
      <c r="F19">
        <v>0</v>
      </c>
      <c r="G19">
        <v>1</v>
      </c>
      <c r="H19">
        <v>0</v>
      </c>
      <c r="I19">
        <v>0</v>
      </c>
      <c r="J19">
        <v>0</v>
      </c>
      <c r="K19">
        <v>0</v>
      </c>
      <c r="L19">
        <v>0</v>
      </c>
      <c r="M19">
        <v>0</v>
      </c>
      <c r="N19">
        <v>0</v>
      </c>
      <c r="O19">
        <v>0</v>
      </c>
      <c r="P19">
        <v>0</v>
      </c>
      <c r="Q19">
        <v>0</v>
      </c>
      <c r="R19">
        <v>0</v>
      </c>
      <c r="S19">
        <v>0</v>
      </c>
      <c r="T19">
        <v>0</v>
      </c>
      <c r="U19">
        <v>0</v>
      </c>
      <c r="V19">
        <v>0</v>
      </c>
      <c r="W19">
        <v>0</v>
      </c>
      <c r="X19" s="102">
        <f t="shared" si="1"/>
        <v>0</v>
      </c>
      <c r="AF19">
        <v>0</v>
      </c>
      <c r="AG19">
        <v>0</v>
      </c>
      <c r="AH19">
        <v>0</v>
      </c>
      <c r="AI19">
        <v>0</v>
      </c>
      <c r="AJ19">
        <v>0</v>
      </c>
      <c r="AK19">
        <v>0</v>
      </c>
      <c r="AL19">
        <v>0</v>
      </c>
      <c r="AM19">
        <v>0</v>
      </c>
      <c r="AN19">
        <v>0</v>
      </c>
      <c r="AO19">
        <v>0</v>
      </c>
      <c r="AP19">
        <v>0</v>
      </c>
      <c r="AQ19">
        <v>0</v>
      </c>
      <c r="AR19">
        <v>0</v>
      </c>
      <c r="AT19">
        <f t="shared" si="2"/>
        <v>0</v>
      </c>
      <c r="AY19">
        <f t="shared" si="0"/>
        <v>0</v>
      </c>
    </row>
    <row r="20" spans="1:51">
      <c r="A20" s="6" t="s">
        <v>260</v>
      </c>
      <c r="B20" s="20" t="s">
        <v>261</v>
      </c>
      <c r="C20" s="21" t="s">
        <v>262</v>
      </c>
      <c r="D20" s="11">
        <v>2018</v>
      </c>
      <c r="E20" s="3" t="s">
        <v>8</v>
      </c>
      <c r="F20">
        <v>0</v>
      </c>
      <c r="G20">
        <v>1</v>
      </c>
      <c r="H20">
        <v>0</v>
      </c>
      <c r="I20">
        <v>0</v>
      </c>
      <c r="J20">
        <v>0</v>
      </c>
      <c r="K20">
        <v>0</v>
      </c>
      <c r="L20">
        <v>0</v>
      </c>
      <c r="M20">
        <v>0</v>
      </c>
      <c r="N20">
        <v>0</v>
      </c>
      <c r="O20">
        <v>0</v>
      </c>
      <c r="P20">
        <v>0</v>
      </c>
      <c r="Q20">
        <v>0</v>
      </c>
      <c r="R20">
        <v>1</v>
      </c>
      <c r="S20">
        <v>0</v>
      </c>
      <c r="T20">
        <v>0</v>
      </c>
      <c r="U20">
        <v>0</v>
      </c>
      <c r="V20">
        <v>0</v>
      </c>
      <c r="W20">
        <v>0</v>
      </c>
      <c r="X20" s="102">
        <f t="shared" si="1"/>
        <v>1</v>
      </c>
      <c r="AF20">
        <v>0</v>
      </c>
      <c r="AG20">
        <v>0</v>
      </c>
      <c r="AH20">
        <v>0</v>
      </c>
      <c r="AI20">
        <v>0</v>
      </c>
      <c r="AJ20">
        <v>0</v>
      </c>
      <c r="AK20">
        <v>0</v>
      </c>
      <c r="AL20">
        <v>0</v>
      </c>
      <c r="AM20">
        <v>0</v>
      </c>
      <c r="AN20">
        <v>0</v>
      </c>
      <c r="AO20">
        <v>0</v>
      </c>
      <c r="AP20">
        <v>0</v>
      </c>
      <c r="AQ20">
        <v>0</v>
      </c>
      <c r="AR20">
        <v>0</v>
      </c>
      <c r="AT20">
        <f t="shared" si="2"/>
        <v>0</v>
      </c>
      <c r="AY20">
        <f t="shared" si="0"/>
        <v>1</v>
      </c>
    </row>
    <row r="21" spans="1:51">
      <c r="A21" s="4" t="s">
        <v>1117</v>
      </c>
      <c r="B21" s="4" t="s">
        <v>1118</v>
      </c>
      <c r="C21" s="4"/>
      <c r="D21" s="5">
        <v>2020</v>
      </c>
      <c r="E21" s="3" t="s">
        <v>8</v>
      </c>
      <c r="F21">
        <v>0</v>
      </c>
      <c r="G21">
        <v>1</v>
      </c>
      <c r="H21">
        <v>0</v>
      </c>
      <c r="I21">
        <v>0</v>
      </c>
      <c r="J21">
        <v>0</v>
      </c>
      <c r="K21">
        <v>0</v>
      </c>
      <c r="L21">
        <v>0</v>
      </c>
      <c r="M21">
        <v>0</v>
      </c>
      <c r="N21">
        <v>0</v>
      </c>
      <c r="O21">
        <v>0</v>
      </c>
      <c r="P21">
        <v>0</v>
      </c>
      <c r="Q21">
        <v>0</v>
      </c>
      <c r="R21">
        <v>0</v>
      </c>
      <c r="S21">
        <v>0</v>
      </c>
      <c r="T21">
        <v>0</v>
      </c>
      <c r="U21">
        <v>0</v>
      </c>
      <c r="V21">
        <v>0</v>
      </c>
      <c r="W21">
        <v>0</v>
      </c>
      <c r="X21" s="102">
        <f t="shared" si="1"/>
        <v>0</v>
      </c>
      <c r="AF21">
        <v>0</v>
      </c>
      <c r="AG21">
        <v>0</v>
      </c>
      <c r="AH21">
        <v>0</v>
      </c>
      <c r="AI21">
        <v>0</v>
      </c>
      <c r="AJ21">
        <v>0</v>
      </c>
      <c r="AK21">
        <v>0</v>
      </c>
      <c r="AL21">
        <v>0</v>
      </c>
      <c r="AM21">
        <v>0</v>
      </c>
      <c r="AN21">
        <v>0</v>
      </c>
      <c r="AO21">
        <v>0</v>
      </c>
      <c r="AP21">
        <v>0</v>
      </c>
      <c r="AQ21">
        <v>0</v>
      </c>
      <c r="AR21">
        <v>0</v>
      </c>
      <c r="AT21">
        <f t="shared" si="2"/>
        <v>0</v>
      </c>
      <c r="AY21">
        <f t="shared" si="0"/>
        <v>0</v>
      </c>
    </row>
    <row r="22" spans="1:51" ht="15.75">
      <c r="A22" s="12" t="s">
        <v>471</v>
      </c>
      <c r="B22" s="12" t="s">
        <v>472</v>
      </c>
      <c r="C22" s="12" t="s">
        <v>473</v>
      </c>
      <c r="D22" s="15">
        <v>2019</v>
      </c>
      <c r="E22" s="3"/>
      <c r="F22" s="3">
        <v>0</v>
      </c>
      <c r="H22">
        <v>0</v>
      </c>
      <c r="I22">
        <v>0</v>
      </c>
      <c r="J22">
        <v>0</v>
      </c>
      <c r="K22">
        <v>1</v>
      </c>
      <c r="L22">
        <v>0</v>
      </c>
      <c r="M22">
        <v>0</v>
      </c>
      <c r="N22">
        <v>0</v>
      </c>
      <c r="O22">
        <v>0</v>
      </c>
      <c r="P22">
        <v>0</v>
      </c>
      <c r="Q22">
        <v>0</v>
      </c>
      <c r="R22">
        <v>0</v>
      </c>
      <c r="S22">
        <v>1</v>
      </c>
      <c r="T22">
        <v>0</v>
      </c>
      <c r="U22">
        <v>0</v>
      </c>
      <c r="V22">
        <v>0</v>
      </c>
      <c r="W22">
        <v>0</v>
      </c>
      <c r="X22" s="102">
        <f t="shared" si="1"/>
        <v>2</v>
      </c>
      <c r="AF22">
        <v>0</v>
      </c>
      <c r="AG22">
        <v>0</v>
      </c>
      <c r="AH22">
        <v>0</v>
      </c>
      <c r="AI22">
        <v>0</v>
      </c>
      <c r="AJ22">
        <v>0</v>
      </c>
      <c r="AK22">
        <v>0</v>
      </c>
      <c r="AL22">
        <v>1</v>
      </c>
      <c r="AM22">
        <v>0</v>
      </c>
      <c r="AN22">
        <v>0</v>
      </c>
      <c r="AO22">
        <v>0</v>
      </c>
      <c r="AP22">
        <v>0</v>
      </c>
      <c r="AQ22">
        <v>0</v>
      </c>
      <c r="AR22">
        <v>0</v>
      </c>
      <c r="AT22">
        <f t="shared" si="2"/>
        <v>1</v>
      </c>
      <c r="AY22">
        <f t="shared" si="0"/>
        <v>3</v>
      </c>
    </row>
    <row r="23" spans="1:51">
      <c r="A23" s="6" t="s">
        <v>1248</v>
      </c>
      <c r="B23" s="4" t="s">
        <v>1249</v>
      </c>
      <c r="C23" s="4" t="s">
        <v>729</v>
      </c>
      <c r="D23" s="5">
        <v>2021</v>
      </c>
      <c r="E23" s="3" t="s">
        <v>8</v>
      </c>
      <c r="F23">
        <v>0</v>
      </c>
      <c r="G23">
        <v>1</v>
      </c>
      <c r="H23">
        <v>0</v>
      </c>
      <c r="I23">
        <v>0</v>
      </c>
      <c r="J23">
        <v>0</v>
      </c>
      <c r="K23">
        <v>0</v>
      </c>
      <c r="L23">
        <v>0</v>
      </c>
      <c r="M23">
        <v>0</v>
      </c>
      <c r="N23">
        <v>0</v>
      </c>
      <c r="O23">
        <v>0</v>
      </c>
      <c r="P23">
        <v>0</v>
      </c>
      <c r="Q23">
        <v>0</v>
      </c>
      <c r="R23">
        <v>1</v>
      </c>
      <c r="S23">
        <v>0</v>
      </c>
      <c r="T23">
        <v>0</v>
      </c>
      <c r="U23">
        <v>0</v>
      </c>
      <c r="V23">
        <v>0</v>
      </c>
      <c r="W23">
        <v>0</v>
      </c>
      <c r="X23" s="102">
        <f t="shared" si="1"/>
        <v>1</v>
      </c>
      <c r="AF23">
        <v>0</v>
      </c>
      <c r="AG23">
        <v>0</v>
      </c>
      <c r="AH23">
        <v>0</v>
      </c>
      <c r="AI23">
        <v>0</v>
      </c>
      <c r="AJ23">
        <v>0</v>
      </c>
      <c r="AK23">
        <v>0</v>
      </c>
      <c r="AL23">
        <v>0</v>
      </c>
      <c r="AM23">
        <v>0</v>
      </c>
      <c r="AN23">
        <v>0</v>
      </c>
      <c r="AO23">
        <v>0</v>
      </c>
      <c r="AP23">
        <v>0</v>
      </c>
      <c r="AQ23">
        <v>0</v>
      </c>
      <c r="AR23">
        <v>0</v>
      </c>
      <c r="AT23">
        <f t="shared" si="2"/>
        <v>0</v>
      </c>
      <c r="AY23">
        <f t="shared" si="0"/>
        <v>1</v>
      </c>
    </row>
    <row r="24" spans="1:51">
      <c r="A24" s="6" t="s">
        <v>72</v>
      </c>
      <c r="B24" s="4" t="s">
        <v>73</v>
      </c>
      <c r="C24" s="4" t="s">
        <v>74</v>
      </c>
      <c r="D24" s="5">
        <v>2016</v>
      </c>
      <c r="E24" s="3" t="s">
        <v>8</v>
      </c>
      <c r="F24">
        <v>0</v>
      </c>
      <c r="G24">
        <v>1</v>
      </c>
      <c r="H24">
        <v>0</v>
      </c>
      <c r="I24">
        <v>0</v>
      </c>
      <c r="J24">
        <v>0</v>
      </c>
      <c r="K24">
        <v>1</v>
      </c>
      <c r="L24">
        <v>0</v>
      </c>
      <c r="M24">
        <v>0</v>
      </c>
      <c r="N24">
        <v>0</v>
      </c>
      <c r="O24">
        <v>0</v>
      </c>
      <c r="P24">
        <v>0</v>
      </c>
      <c r="Q24">
        <v>0</v>
      </c>
      <c r="R24">
        <v>0</v>
      </c>
      <c r="S24">
        <v>0</v>
      </c>
      <c r="T24">
        <v>0</v>
      </c>
      <c r="U24">
        <v>0</v>
      </c>
      <c r="V24">
        <v>0</v>
      </c>
      <c r="W24">
        <v>0</v>
      </c>
      <c r="X24" s="102">
        <f t="shared" si="1"/>
        <v>1</v>
      </c>
      <c r="AF24">
        <v>0</v>
      </c>
      <c r="AG24">
        <v>0</v>
      </c>
      <c r="AH24">
        <v>0</v>
      </c>
      <c r="AI24">
        <v>0</v>
      </c>
      <c r="AJ24">
        <v>0</v>
      </c>
      <c r="AK24">
        <v>0</v>
      </c>
      <c r="AL24">
        <v>0</v>
      </c>
      <c r="AM24">
        <v>0</v>
      </c>
      <c r="AN24">
        <v>0</v>
      </c>
      <c r="AO24">
        <v>0</v>
      </c>
      <c r="AP24">
        <v>0</v>
      </c>
      <c r="AQ24">
        <v>0</v>
      </c>
      <c r="AR24">
        <v>0</v>
      </c>
      <c r="AT24">
        <f t="shared" si="2"/>
        <v>0</v>
      </c>
      <c r="AY24">
        <f t="shared" si="0"/>
        <v>1</v>
      </c>
    </row>
    <row r="25" spans="1:51">
      <c r="A25" s="4" t="s">
        <v>499</v>
      </c>
      <c r="B25" s="4" t="s">
        <v>500</v>
      </c>
      <c r="C25" t="s">
        <v>15</v>
      </c>
      <c r="D25" s="5">
        <v>2019</v>
      </c>
      <c r="E25" s="3" t="s">
        <v>8</v>
      </c>
      <c r="F25">
        <v>0</v>
      </c>
      <c r="G25">
        <v>1</v>
      </c>
      <c r="H25">
        <v>0</v>
      </c>
      <c r="I25">
        <v>0</v>
      </c>
      <c r="J25">
        <v>0</v>
      </c>
      <c r="K25">
        <v>0</v>
      </c>
      <c r="L25">
        <v>0</v>
      </c>
      <c r="M25">
        <v>0</v>
      </c>
      <c r="N25">
        <v>0</v>
      </c>
      <c r="O25">
        <v>0</v>
      </c>
      <c r="P25">
        <v>0</v>
      </c>
      <c r="Q25">
        <v>0</v>
      </c>
      <c r="R25">
        <v>0</v>
      </c>
      <c r="S25">
        <v>0</v>
      </c>
      <c r="T25">
        <v>0</v>
      </c>
      <c r="U25">
        <v>0</v>
      </c>
      <c r="V25">
        <v>0</v>
      </c>
      <c r="W25">
        <v>0</v>
      </c>
      <c r="X25" s="102">
        <f t="shared" si="1"/>
        <v>0</v>
      </c>
      <c r="AF25">
        <v>0</v>
      </c>
      <c r="AG25">
        <v>0</v>
      </c>
      <c r="AH25">
        <v>0</v>
      </c>
      <c r="AI25">
        <v>0</v>
      </c>
      <c r="AJ25">
        <v>0</v>
      </c>
      <c r="AK25">
        <v>0</v>
      </c>
      <c r="AL25">
        <v>0</v>
      </c>
      <c r="AM25">
        <v>0</v>
      </c>
      <c r="AN25">
        <v>0</v>
      </c>
      <c r="AO25">
        <v>0</v>
      </c>
      <c r="AP25">
        <v>0</v>
      </c>
      <c r="AQ25">
        <v>0</v>
      </c>
      <c r="AR25">
        <v>0</v>
      </c>
      <c r="AT25">
        <f t="shared" si="2"/>
        <v>0</v>
      </c>
      <c r="AY25">
        <f t="shared" si="0"/>
        <v>0</v>
      </c>
    </row>
    <row r="26" spans="1:51" ht="15.75">
      <c r="A26" s="12" t="s">
        <v>906</v>
      </c>
      <c r="B26" s="12" t="s">
        <v>907</v>
      </c>
      <c r="C26" s="12" t="s">
        <v>908</v>
      </c>
      <c r="D26" s="15">
        <v>2020</v>
      </c>
      <c r="E26" s="3"/>
      <c r="F26" s="8">
        <v>0</v>
      </c>
      <c r="H26">
        <v>1</v>
      </c>
      <c r="I26">
        <v>0</v>
      </c>
      <c r="J26">
        <v>0</v>
      </c>
      <c r="K26">
        <v>0</v>
      </c>
      <c r="L26">
        <v>0</v>
      </c>
      <c r="M26">
        <v>0</v>
      </c>
      <c r="N26">
        <v>0</v>
      </c>
      <c r="O26">
        <v>0</v>
      </c>
      <c r="P26">
        <v>0</v>
      </c>
      <c r="Q26">
        <v>0</v>
      </c>
      <c r="R26">
        <v>0</v>
      </c>
      <c r="S26">
        <v>0</v>
      </c>
      <c r="T26">
        <v>0</v>
      </c>
      <c r="U26">
        <v>0</v>
      </c>
      <c r="V26">
        <v>0</v>
      </c>
      <c r="W26">
        <v>0</v>
      </c>
      <c r="X26" s="102">
        <f t="shared" si="1"/>
        <v>1</v>
      </c>
      <c r="AF26">
        <v>0</v>
      </c>
      <c r="AG26">
        <v>0</v>
      </c>
      <c r="AH26">
        <v>0</v>
      </c>
      <c r="AI26">
        <v>0</v>
      </c>
      <c r="AJ26">
        <v>0</v>
      </c>
      <c r="AK26">
        <v>0</v>
      </c>
      <c r="AL26">
        <v>0</v>
      </c>
      <c r="AM26">
        <v>0</v>
      </c>
      <c r="AN26">
        <v>0</v>
      </c>
      <c r="AO26">
        <v>0</v>
      </c>
      <c r="AP26">
        <v>0</v>
      </c>
      <c r="AQ26">
        <v>0</v>
      </c>
      <c r="AR26">
        <v>0</v>
      </c>
      <c r="AT26">
        <f t="shared" si="2"/>
        <v>0</v>
      </c>
      <c r="AY26">
        <f t="shared" si="0"/>
        <v>1</v>
      </c>
    </row>
    <row r="27" spans="1:51">
      <c r="A27" s="4" t="s">
        <v>1291</v>
      </c>
      <c r="B27" s="4" t="s">
        <v>1292</v>
      </c>
      <c r="C27" s="4" t="s">
        <v>1293</v>
      </c>
      <c r="D27" s="5">
        <v>2021</v>
      </c>
      <c r="E27" s="3" t="s">
        <v>8</v>
      </c>
      <c r="F27">
        <v>0</v>
      </c>
      <c r="G27">
        <v>1</v>
      </c>
      <c r="H27">
        <v>0</v>
      </c>
      <c r="I27">
        <v>0</v>
      </c>
      <c r="J27">
        <v>0</v>
      </c>
      <c r="K27">
        <v>0</v>
      </c>
      <c r="L27">
        <v>0</v>
      </c>
      <c r="M27">
        <v>0</v>
      </c>
      <c r="N27">
        <v>0</v>
      </c>
      <c r="O27">
        <v>0</v>
      </c>
      <c r="P27">
        <v>0</v>
      </c>
      <c r="Q27">
        <v>0</v>
      </c>
      <c r="R27">
        <v>0</v>
      </c>
      <c r="S27">
        <v>0</v>
      </c>
      <c r="T27">
        <v>0</v>
      </c>
      <c r="U27">
        <v>0</v>
      </c>
      <c r="V27">
        <v>0</v>
      </c>
      <c r="W27">
        <v>0</v>
      </c>
      <c r="X27" s="102">
        <f t="shared" si="1"/>
        <v>0</v>
      </c>
      <c r="AF27">
        <v>0</v>
      </c>
      <c r="AG27">
        <v>0</v>
      </c>
      <c r="AH27">
        <v>0</v>
      </c>
      <c r="AI27">
        <v>0</v>
      </c>
      <c r="AJ27">
        <v>0</v>
      </c>
      <c r="AK27">
        <v>0</v>
      </c>
      <c r="AL27">
        <v>0</v>
      </c>
      <c r="AM27">
        <v>0</v>
      </c>
      <c r="AN27">
        <v>0</v>
      </c>
      <c r="AO27">
        <v>0</v>
      </c>
      <c r="AP27">
        <v>0</v>
      </c>
      <c r="AQ27">
        <v>0</v>
      </c>
      <c r="AR27">
        <v>0</v>
      </c>
      <c r="AS27" t="s">
        <v>1380</v>
      </c>
      <c r="AT27">
        <f t="shared" si="2"/>
        <v>0</v>
      </c>
      <c r="AY27">
        <f t="shared" si="0"/>
        <v>0</v>
      </c>
    </row>
    <row r="28" spans="1:51">
      <c r="A28" s="6" t="s">
        <v>411</v>
      </c>
      <c r="B28" s="4" t="s">
        <v>412</v>
      </c>
      <c r="C28" s="4" t="s">
        <v>413</v>
      </c>
      <c r="D28" s="5">
        <v>2019</v>
      </c>
      <c r="E28" s="3" t="s">
        <v>8</v>
      </c>
      <c r="F28">
        <v>0</v>
      </c>
      <c r="G28">
        <v>1</v>
      </c>
      <c r="H28">
        <v>0</v>
      </c>
      <c r="I28">
        <v>0</v>
      </c>
      <c r="J28">
        <v>0</v>
      </c>
      <c r="K28">
        <v>0</v>
      </c>
      <c r="L28">
        <v>0</v>
      </c>
      <c r="M28">
        <v>0</v>
      </c>
      <c r="N28">
        <v>0</v>
      </c>
      <c r="O28">
        <v>0</v>
      </c>
      <c r="P28">
        <v>0</v>
      </c>
      <c r="Q28">
        <v>0</v>
      </c>
      <c r="R28">
        <v>1</v>
      </c>
      <c r="S28">
        <v>0</v>
      </c>
      <c r="T28">
        <v>0</v>
      </c>
      <c r="U28">
        <v>0</v>
      </c>
      <c r="V28">
        <v>0</v>
      </c>
      <c r="W28">
        <v>0</v>
      </c>
      <c r="X28" s="102">
        <f t="shared" si="1"/>
        <v>1</v>
      </c>
      <c r="AF28">
        <v>0</v>
      </c>
      <c r="AG28">
        <v>0</v>
      </c>
      <c r="AH28">
        <v>0</v>
      </c>
      <c r="AI28">
        <v>0</v>
      </c>
      <c r="AJ28">
        <v>0</v>
      </c>
      <c r="AK28">
        <v>0</v>
      </c>
      <c r="AL28">
        <v>0</v>
      </c>
      <c r="AM28">
        <v>0</v>
      </c>
      <c r="AN28">
        <v>0</v>
      </c>
      <c r="AO28">
        <v>0</v>
      </c>
      <c r="AP28">
        <v>0</v>
      </c>
      <c r="AQ28">
        <v>0</v>
      </c>
      <c r="AR28">
        <v>0</v>
      </c>
      <c r="AT28">
        <f t="shared" si="2"/>
        <v>0</v>
      </c>
      <c r="AY28">
        <f t="shared" si="0"/>
        <v>1</v>
      </c>
    </row>
    <row r="29" spans="1:51">
      <c r="A29" s="6" t="s">
        <v>648</v>
      </c>
      <c r="B29" s="4" t="s">
        <v>649</v>
      </c>
      <c r="C29" s="4"/>
      <c r="D29" s="5">
        <v>2019</v>
      </c>
      <c r="E29" s="3" t="s">
        <v>8</v>
      </c>
      <c r="F29">
        <v>0</v>
      </c>
      <c r="G29">
        <v>1</v>
      </c>
      <c r="H29">
        <v>0</v>
      </c>
      <c r="I29">
        <v>0</v>
      </c>
      <c r="J29">
        <v>0</v>
      </c>
      <c r="K29">
        <v>0</v>
      </c>
      <c r="L29">
        <v>0</v>
      </c>
      <c r="M29">
        <v>0</v>
      </c>
      <c r="N29">
        <v>1</v>
      </c>
      <c r="O29">
        <v>0</v>
      </c>
      <c r="P29">
        <v>0</v>
      </c>
      <c r="Q29">
        <v>0</v>
      </c>
      <c r="R29">
        <v>1</v>
      </c>
      <c r="S29">
        <v>1</v>
      </c>
      <c r="T29">
        <v>0</v>
      </c>
      <c r="U29">
        <v>0</v>
      </c>
      <c r="V29">
        <v>0</v>
      </c>
      <c r="W29">
        <v>0</v>
      </c>
      <c r="X29" s="102">
        <f t="shared" si="1"/>
        <v>3</v>
      </c>
      <c r="AF29">
        <v>0</v>
      </c>
      <c r="AG29">
        <v>0</v>
      </c>
      <c r="AH29">
        <v>0</v>
      </c>
      <c r="AI29">
        <v>0</v>
      </c>
      <c r="AJ29">
        <v>0</v>
      </c>
      <c r="AK29">
        <v>0</v>
      </c>
      <c r="AL29">
        <v>0</v>
      </c>
      <c r="AM29">
        <v>0</v>
      </c>
      <c r="AN29">
        <v>0</v>
      </c>
      <c r="AO29">
        <v>0</v>
      </c>
      <c r="AP29">
        <v>0</v>
      </c>
      <c r="AQ29">
        <v>0</v>
      </c>
      <c r="AR29">
        <v>0</v>
      </c>
      <c r="AT29">
        <f t="shared" si="2"/>
        <v>0</v>
      </c>
      <c r="AY29">
        <f t="shared" si="0"/>
        <v>3</v>
      </c>
    </row>
    <row r="30" spans="1:51">
      <c r="A30" s="6" t="s">
        <v>1238</v>
      </c>
      <c r="B30" s="4" t="s">
        <v>1239</v>
      </c>
      <c r="C30" t="s">
        <v>779</v>
      </c>
      <c r="D30" s="5">
        <v>2021</v>
      </c>
      <c r="E30" s="3" t="s">
        <v>8</v>
      </c>
      <c r="F30">
        <v>0</v>
      </c>
      <c r="G30">
        <v>1</v>
      </c>
      <c r="H30">
        <v>0</v>
      </c>
      <c r="I30">
        <v>0</v>
      </c>
      <c r="J30">
        <v>0</v>
      </c>
      <c r="K30">
        <v>0</v>
      </c>
      <c r="L30">
        <v>0</v>
      </c>
      <c r="M30">
        <v>0</v>
      </c>
      <c r="N30">
        <v>0</v>
      </c>
      <c r="O30">
        <v>0</v>
      </c>
      <c r="P30">
        <v>0</v>
      </c>
      <c r="Q30">
        <v>0</v>
      </c>
      <c r="R30">
        <v>1</v>
      </c>
      <c r="S30">
        <v>0</v>
      </c>
      <c r="T30">
        <v>0</v>
      </c>
      <c r="U30">
        <v>0</v>
      </c>
      <c r="V30">
        <v>0</v>
      </c>
      <c r="W30">
        <v>0</v>
      </c>
      <c r="X30" s="102">
        <f t="shared" si="1"/>
        <v>1</v>
      </c>
      <c r="AF30">
        <v>0</v>
      </c>
      <c r="AG30">
        <v>0</v>
      </c>
      <c r="AH30">
        <v>0</v>
      </c>
      <c r="AI30">
        <v>0</v>
      </c>
      <c r="AJ30">
        <v>0</v>
      </c>
      <c r="AK30">
        <v>0</v>
      </c>
      <c r="AL30">
        <v>0</v>
      </c>
      <c r="AM30">
        <v>1</v>
      </c>
      <c r="AN30">
        <v>0</v>
      </c>
      <c r="AO30">
        <v>0</v>
      </c>
      <c r="AP30">
        <v>0</v>
      </c>
      <c r="AQ30">
        <v>0</v>
      </c>
      <c r="AR30">
        <v>0</v>
      </c>
      <c r="AT30">
        <f t="shared" si="2"/>
        <v>1</v>
      </c>
      <c r="AY30">
        <f t="shared" si="0"/>
        <v>2</v>
      </c>
    </row>
    <row r="31" spans="1:51">
      <c r="A31" s="6" t="s">
        <v>301</v>
      </c>
      <c r="B31" s="4" t="s">
        <v>302</v>
      </c>
      <c r="C31" s="4" t="s">
        <v>303</v>
      </c>
      <c r="D31" s="5">
        <v>2018</v>
      </c>
      <c r="E31" s="3" t="s">
        <v>8</v>
      </c>
      <c r="F31">
        <v>0</v>
      </c>
      <c r="G31">
        <v>1</v>
      </c>
      <c r="H31">
        <v>0</v>
      </c>
      <c r="I31">
        <v>0</v>
      </c>
      <c r="J31">
        <v>0</v>
      </c>
      <c r="K31">
        <v>0</v>
      </c>
      <c r="L31">
        <v>0</v>
      </c>
      <c r="M31">
        <v>0</v>
      </c>
      <c r="N31">
        <v>0</v>
      </c>
      <c r="O31">
        <v>0</v>
      </c>
      <c r="P31">
        <v>0</v>
      </c>
      <c r="Q31">
        <v>0</v>
      </c>
      <c r="R31">
        <v>0</v>
      </c>
      <c r="S31">
        <v>0</v>
      </c>
      <c r="T31">
        <v>0</v>
      </c>
      <c r="U31">
        <v>0</v>
      </c>
      <c r="V31">
        <v>0</v>
      </c>
      <c r="W31">
        <v>0</v>
      </c>
      <c r="X31" s="102">
        <f t="shared" si="1"/>
        <v>0</v>
      </c>
      <c r="AF31">
        <v>0</v>
      </c>
      <c r="AG31">
        <v>0</v>
      </c>
      <c r="AH31">
        <v>0</v>
      </c>
      <c r="AI31">
        <v>0</v>
      </c>
      <c r="AJ31">
        <v>0</v>
      </c>
      <c r="AK31">
        <v>0</v>
      </c>
      <c r="AL31">
        <v>0</v>
      </c>
      <c r="AM31">
        <v>0</v>
      </c>
      <c r="AN31">
        <v>0</v>
      </c>
      <c r="AO31">
        <v>0</v>
      </c>
      <c r="AP31">
        <v>0</v>
      </c>
      <c r="AQ31">
        <v>0</v>
      </c>
      <c r="AR31">
        <v>0</v>
      </c>
      <c r="AT31">
        <f t="shared" si="2"/>
        <v>0</v>
      </c>
      <c r="AY31">
        <f t="shared" si="0"/>
        <v>0</v>
      </c>
    </row>
    <row r="32" spans="1:51">
      <c r="A32" s="6" t="s">
        <v>345</v>
      </c>
      <c r="B32" s="4" t="s">
        <v>346</v>
      </c>
      <c r="C32" s="4" t="s">
        <v>347</v>
      </c>
      <c r="D32" s="5">
        <v>2018</v>
      </c>
      <c r="E32" s="3" t="s">
        <v>8</v>
      </c>
      <c r="F32">
        <v>0</v>
      </c>
      <c r="G32">
        <v>1</v>
      </c>
      <c r="H32">
        <v>0</v>
      </c>
      <c r="I32">
        <v>0</v>
      </c>
      <c r="J32">
        <v>0</v>
      </c>
      <c r="K32">
        <v>0</v>
      </c>
      <c r="L32">
        <v>0</v>
      </c>
      <c r="M32">
        <v>0</v>
      </c>
      <c r="N32">
        <v>1</v>
      </c>
      <c r="O32">
        <v>0</v>
      </c>
      <c r="P32">
        <v>0</v>
      </c>
      <c r="Q32">
        <v>0</v>
      </c>
      <c r="R32">
        <v>0</v>
      </c>
      <c r="S32">
        <v>0</v>
      </c>
      <c r="T32">
        <v>0</v>
      </c>
      <c r="U32">
        <v>0</v>
      </c>
      <c r="V32">
        <v>0</v>
      </c>
      <c r="W32">
        <v>1</v>
      </c>
      <c r="X32" s="102">
        <f t="shared" si="1"/>
        <v>2</v>
      </c>
      <c r="AF32">
        <v>1</v>
      </c>
      <c r="AG32">
        <v>0</v>
      </c>
      <c r="AH32">
        <v>0</v>
      </c>
      <c r="AI32">
        <v>0</v>
      </c>
      <c r="AJ32">
        <v>0</v>
      </c>
      <c r="AK32">
        <v>0</v>
      </c>
      <c r="AL32">
        <v>0</v>
      </c>
      <c r="AM32">
        <v>0</v>
      </c>
      <c r="AN32">
        <v>0</v>
      </c>
      <c r="AO32">
        <v>0</v>
      </c>
      <c r="AP32">
        <v>0</v>
      </c>
      <c r="AQ32">
        <v>0</v>
      </c>
      <c r="AR32">
        <v>0</v>
      </c>
      <c r="AT32">
        <f t="shared" si="2"/>
        <v>1</v>
      </c>
      <c r="AY32">
        <f t="shared" si="0"/>
        <v>3</v>
      </c>
    </row>
    <row r="33" spans="1:51">
      <c r="A33" s="4" t="s">
        <v>829</v>
      </c>
      <c r="B33" s="4" t="s">
        <v>830</v>
      </c>
      <c r="C33" s="4" t="s">
        <v>831</v>
      </c>
      <c r="D33" s="5">
        <v>2020</v>
      </c>
      <c r="E33" s="19" t="s">
        <v>8</v>
      </c>
      <c r="F33">
        <v>0</v>
      </c>
      <c r="G33">
        <v>1</v>
      </c>
      <c r="H33">
        <v>1</v>
      </c>
      <c r="I33">
        <v>0</v>
      </c>
      <c r="J33">
        <v>0</v>
      </c>
      <c r="K33">
        <v>0</v>
      </c>
      <c r="L33">
        <v>0</v>
      </c>
      <c r="M33">
        <v>0</v>
      </c>
      <c r="N33">
        <v>0</v>
      </c>
      <c r="O33">
        <v>0</v>
      </c>
      <c r="P33">
        <v>0</v>
      </c>
      <c r="Q33">
        <v>0</v>
      </c>
      <c r="R33">
        <v>1</v>
      </c>
      <c r="S33">
        <v>0</v>
      </c>
      <c r="T33">
        <v>0</v>
      </c>
      <c r="U33">
        <v>0</v>
      </c>
      <c r="V33">
        <v>0</v>
      </c>
      <c r="W33">
        <v>0</v>
      </c>
      <c r="X33" s="102">
        <f t="shared" si="1"/>
        <v>2</v>
      </c>
      <c r="AF33">
        <v>0</v>
      </c>
      <c r="AG33">
        <v>0</v>
      </c>
      <c r="AH33">
        <v>0</v>
      </c>
      <c r="AI33">
        <v>0</v>
      </c>
      <c r="AJ33">
        <v>0</v>
      </c>
      <c r="AK33">
        <v>0</v>
      </c>
      <c r="AL33">
        <v>0</v>
      </c>
      <c r="AM33">
        <v>0</v>
      </c>
      <c r="AN33">
        <v>0</v>
      </c>
      <c r="AO33">
        <v>0</v>
      </c>
      <c r="AP33">
        <v>0</v>
      </c>
      <c r="AQ33">
        <v>0</v>
      </c>
      <c r="AR33">
        <v>0</v>
      </c>
      <c r="AT33">
        <f t="shared" si="2"/>
        <v>0</v>
      </c>
      <c r="AY33">
        <f t="shared" si="0"/>
        <v>2</v>
      </c>
    </row>
    <row r="34" spans="1:51">
      <c r="A34" s="6" t="s">
        <v>955</v>
      </c>
      <c r="B34" s="4" t="s">
        <v>956</v>
      </c>
      <c r="C34" s="4" t="s">
        <v>24</v>
      </c>
      <c r="D34" s="5">
        <v>2020</v>
      </c>
      <c r="E34" s="3" t="s">
        <v>8</v>
      </c>
      <c r="F34">
        <v>0</v>
      </c>
      <c r="G34">
        <v>1</v>
      </c>
      <c r="H34">
        <v>0</v>
      </c>
      <c r="I34">
        <v>0</v>
      </c>
      <c r="J34">
        <v>0</v>
      </c>
      <c r="K34">
        <v>0</v>
      </c>
      <c r="L34">
        <v>0</v>
      </c>
      <c r="M34">
        <v>0</v>
      </c>
      <c r="N34">
        <v>0</v>
      </c>
      <c r="O34">
        <v>0</v>
      </c>
      <c r="P34">
        <v>0</v>
      </c>
      <c r="Q34">
        <v>0</v>
      </c>
      <c r="R34">
        <v>1</v>
      </c>
      <c r="S34">
        <v>0</v>
      </c>
      <c r="T34">
        <v>0</v>
      </c>
      <c r="U34">
        <v>0</v>
      </c>
      <c r="V34">
        <v>0</v>
      </c>
      <c r="W34">
        <v>0</v>
      </c>
      <c r="X34" s="102">
        <f t="shared" si="1"/>
        <v>1</v>
      </c>
      <c r="AF34">
        <v>0</v>
      </c>
      <c r="AG34">
        <v>0</v>
      </c>
      <c r="AH34">
        <v>0</v>
      </c>
      <c r="AI34">
        <v>0</v>
      </c>
      <c r="AJ34">
        <v>0</v>
      </c>
      <c r="AK34">
        <v>0</v>
      </c>
      <c r="AL34">
        <v>0</v>
      </c>
      <c r="AM34">
        <v>0</v>
      </c>
      <c r="AN34">
        <v>0</v>
      </c>
      <c r="AO34">
        <v>0</v>
      </c>
      <c r="AP34">
        <v>0</v>
      </c>
      <c r="AQ34">
        <v>0</v>
      </c>
      <c r="AR34">
        <v>0</v>
      </c>
      <c r="AT34">
        <f t="shared" si="2"/>
        <v>0</v>
      </c>
      <c r="AY34">
        <f t="shared" si="0"/>
        <v>1</v>
      </c>
    </row>
    <row r="35" spans="1:51">
      <c r="A35" s="6" t="s">
        <v>1335</v>
      </c>
      <c r="B35" s="4" t="s">
        <v>1336</v>
      </c>
      <c r="C35" s="4" t="s">
        <v>1312</v>
      </c>
      <c r="D35" s="5">
        <v>2021</v>
      </c>
      <c r="E35" s="3" t="s">
        <v>8</v>
      </c>
      <c r="F35">
        <v>0</v>
      </c>
      <c r="G35">
        <v>1</v>
      </c>
      <c r="H35">
        <v>0</v>
      </c>
      <c r="I35">
        <v>0</v>
      </c>
      <c r="J35">
        <v>0</v>
      </c>
      <c r="K35">
        <v>0</v>
      </c>
      <c r="L35">
        <v>0</v>
      </c>
      <c r="M35">
        <v>0</v>
      </c>
      <c r="N35">
        <v>0</v>
      </c>
      <c r="O35">
        <v>0</v>
      </c>
      <c r="P35">
        <v>0</v>
      </c>
      <c r="Q35">
        <v>0</v>
      </c>
      <c r="R35">
        <v>1</v>
      </c>
      <c r="S35">
        <v>0</v>
      </c>
      <c r="T35">
        <v>0</v>
      </c>
      <c r="U35">
        <v>0</v>
      </c>
      <c r="V35">
        <v>0</v>
      </c>
      <c r="W35">
        <v>0</v>
      </c>
      <c r="X35" s="102">
        <f t="shared" si="1"/>
        <v>1</v>
      </c>
      <c r="AF35">
        <v>0</v>
      </c>
      <c r="AG35">
        <v>0</v>
      </c>
      <c r="AH35">
        <v>0</v>
      </c>
      <c r="AI35">
        <v>0</v>
      </c>
      <c r="AJ35">
        <v>0</v>
      </c>
      <c r="AK35">
        <v>0</v>
      </c>
      <c r="AL35">
        <v>0</v>
      </c>
      <c r="AM35">
        <v>0</v>
      </c>
      <c r="AN35">
        <v>0</v>
      </c>
      <c r="AO35">
        <v>0</v>
      </c>
      <c r="AP35">
        <v>0</v>
      </c>
      <c r="AQ35">
        <v>0</v>
      </c>
      <c r="AR35">
        <v>0</v>
      </c>
      <c r="AT35">
        <f t="shared" si="2"/>
        <v>0</v>
      </c>
      <c r="AY35">
        <f t="shared" si="0"/>
        <v>1</v>
      </c>
    </row>
    <row r="36" spans="1:51">
      <c r="A36" s="6" t="s">
        <v>820</v>
      </c>
      <c r="B36" s="4" t="s">
        <v>821</v>
      </c>
      <c r="C36" s="4" t="s">
        <v>822</v>
      </c>
      <c r="D36" s="5">
        <v>2020</v>
      </c>
      <c r="E36" s="3" t="s">
        <v>8</v>
      </c>
      <c r="F36">
        <v>0</v>
      </c>
      <c r="G36" t="s">
        <v>823</v>
      </c>
      <c r="H36">
        <v>0</v>
      </c>
      <c r="I36">
        <v>0</v>
      </c>
      <c r="J36">
        <v>0</v>
      </c>
      <c r="K36">
        <v>0</v>
      </c>
      <c r="L36">
        <v>0</v>
      </c>
      <c r="M36">
        <v>0</v>
      </c>
      <c r="N36">
        <v>0</v>
      </c>
      <c r="O36">
        <v>0</v>
      </c>
      <c r="P36">
        <v>0</v>
      </c>
      <c r="Q36">
        <v>0</v>
      </c>
      <c r="R36">
        <v>0</v>
      </c>
      <c r="S36">
        <v>0</v>
      </c>
      <c r="T36">
        <v>1</v>
      </c>
      <c r="U36">
        <v>0</v>
      </c>
      <c r="V36">
        <v>0</v>
      </c>
      <c r="W36">
        <v>0</v>
      </c>
      <c r="X36" s="102">
        <f t="shared" si="1"/>
        <v>1</v>
      </c>
      <c r="AF36">
        <v>0</v>
      </c>
      <c r="AG36">
        <v>0</v>
      </c>
      <c r="AH36">
        <v>1</v>
      </c>
      <c r="AI36">
        <v>0</v>
      </c>
      <c r="AJ36">
        <v>0</v>
      </c>
      <c r="AK36">
        <v>0</v>
      </c>
      <c r="AL36">
        <v>0</v>
      </c>
      <c r="AM36">
        <v>0</v>
      </c>
      <c r="AN36">
        <v>0</v>
      </c>
      <c r="AO36">
        <v>0</v>
      </c>
      <c r="AP36">
        <v>0</v>
      </c>
      <c r="AQ36">
        <v>0</v>
      </c>
      <c r="AR36">
        <v>0</v>
      </c>
      <c r="AT36">
        <f t="shared" si="2"/>
        <v>1</v>
      </c>
      <c r="AY36">
        <f t="shared" si="0"/>
        <v>2</v>
      </c>
    </row>
    <row r="37" spans="1:51">
      <c r="A37" s="4" t="s">
        <v>394</v>
      </c>
      <c r="B37" s="4" t="s">
        <v>395</v>
      </c>
      <c r="C37" s="4" t="s">
        <v>396</v>
      </c>
      <c r="D37" s="5">
        <v>2019</v>
      </c>
      <c r="E37" s="3" t="s">
        <v>8</v>
      </c>
      <c r="F37">
        <v>0</v>
      </c>
      <c r="G37">
        <v>1</v>
      </c>
      <c r="H37">
        <v>1</v>
      </c>
      <c r="I37">
        <v>0</v>
      </c>
      <c r="J37">
        <v>0</v>
      </c>
      <c r="K37" s="3">
        <v>0</v>
      </c>
      <c r="L37" s="3">
        <v>0</v>
      </c>
      <c r="M37" s="3">
        <v>0</v>
      </c>
      <c r="N37" s="3">
        <v>0</v>
      </c>
      <c r="O37" s="3">
        <v>0</v>
      </c>
      <c r="P37" s="3">
        <v>0</v>
      </c>
      <c r="Q37" s="3">
        <v>0</v>
      </c>
      <c r="R37" s="3">
        <v>0</v>
      </c>
      <c r="S37" s="3">
        <v>0</v>
      </c>
      <c r="T37" s="3">
        <v>0</v>
      </c>
      <c r="U37" s="3">
        <v>0</v>
      </c>
      <c r="V37" s="3">
        <v>0</v>
      </c>
      <c r="W37" s="3">
        <v>0</v>
      </c>
      <c r="X37" s="102">
        <f t="shared" si="1"/>
        <v>1</v>
      </c>
      <c r="AF37" s="3">
        <v>0</v>
      </c>
      <c r="AG37" s="3">
        <v>0</v>
      </c>
      <c r="AH37" s="3">
        <v>0</v>
      </c>
      <c r="AI37" s="3">
        <v>0</v>
      </c>
      <c r="AJ37" s="3">
        <v>0</v>
      </c>
      <c r="AK37" s="3">
        <v>0</v>
      </c>
      <c r="AL37" s="3">
        <v>0</v>
      </c>
      <c r="AM37" s="3">
        <v>0</v>
      </c>
      <c r="AN37" s="3">
        <v>0</v>
      </c>
      <c r="AO37" s="3">
        <v>0</v>
      </c>
      <c r="AP37" s="3">
        <v>0</v>
      </c>
      <c r="AQ37" s="3">
        <v>0</v>
      </c>
      <c r="AR37" s="3">
        <v>0</v>
      </c>
      <c r="AT37">
        <f t="shared" si="2"/>
        <v>0</v>
      </c>
      <c r="AY37">
        <f t="shared" si="0"/>
        <v>1</v>
      </c>
    </row>
    <row r="38" spans="1:51">
      <c r="A38" s="4" t="s">
        <v>704</v>
      </c>
      <c r="B38" s="4" t="s">
        <v>705</v>
      </c>
      <c r="C38" s="4" t="s">
        <v>706</v>
      </c>
      <c r="D38" s="5">
        <v>2020</v>
      </c>
      <c r="E38" s="3" t="s">
        <v>8</v>
      </c>
      <c r="F38">
        <v>0</v>
      </c>
      <c r="G38">
        <v>1</v>
      </c>
      <c r="H38">
        <v>0</v>
      </c>
      <c r="I38">
        <v>0</v>
      </c>
      <c r="J38">
        <v>0</v>
      </c>
      <c r="K38">
        <v>0</v>
      </c>
      <c r="L38">
        <v>0</v>
      </c>
      <c r="M38">
        <v>0</v>
      </c>
      <c r="N38">
        <v>0</v>
      </c>
      <c r="O38">
        <v>0</v>
      </c>
      <c r="P38">
        <v>0</v>
      </c>
      <c r="Q38">
        <v>0</v>
      </c>
      <c r="R38">
        <v>0</v>
      </c>
      <c r="S38">
        <v>1</v>
      </c>
      <c r="T38">
        <v>0</v>
      </c>
      <c r="U38">
        <v>0</v>
      </c>
      <c r="V38">
        <v>0</v>
      </c>
      <c r="W38">
        <v>0</v>
      </c>
      <c r="X38" s="102">
        <f t="shared" si="1"/>
        <v>1</v>
      </c>
      <c r="AF38">
        <v>0</v>
      </c>
      <c r="AG38">
        <v>0</v>
      </c>
      <c r="AH38">
        <v>0</v>
      </c>
      <c r="AI38">
        <v>0</v>
      </c>
      <c r="AJ38">
        <v>0</v>
      </c>
      <c r="AK38">
        <v>0</v>
      </c>
      <c r="AL38">
        <v>0</v>
      </c>
      <c r="AM38">
        <v>0</v>
      </c>
      <c r="AN38">
        <v>0</v>
      </c>
      <c r="AO38">
        <v>0</v>
      </c>
      <c r="AP38">
        <v>0</v>
      </c>
      <c r="AQ38">
        <v>0</v>
      </c>
      <c r="AR38">
        <v>0</v>
      </c>
      <c r="AT38">
        <f t="shared" si="2"/>
        <v>0</v>
      </c>
      <c r="AY38">
        <f t="shared" si="0"/>
        <v>1</v>
      </c>
    </row>
    <row r="39" spans="1:51">
      <c r="A39" s="6" t="s">
        <v>110</v>
      </c>
      <c r="B39" s="4" t="s">
        <v>111</v>
      </c>
      <c r="C39" s="4" t="s">
        <v>112</v>
      </c>
      <c r="D39" s="5">
        <v>2017</v>
      </c>
      <c r="E39" s="3" t="s">
        <v>8</v>
      </c>
      <c r="F39">
        <v>0</v>
      </c>
      <c r="G39">
        <v>1</v>
      </c>
      <c r="H39">
        <v>0</v>
      </c>
      <c r="I39">
        <v>0</v>
      </c>
      <c r="J39">
        <v>0</v>
      </c>
      <c r="K39">
        <v>0</v>
      </c>
      <c r="L39">
        <v>0</v>
      </c>
      <c r="M39">
        <v>0</v>
      </c>
      <c r="N39">
        <v>0</v>
      </c>
      <c r="O39">
        <v>0</v>
      </c>
      <c r="P39">
        <v>0</v>
      </c>
      <c r="Q39">
        <v>0</v>
      </c>
      <c r="R39">
        <v>0</v>
      </c>
      <c r="S39">
        <v>0</v>
      </c>
      <c r="T39">
        <v>0</v>
      </c>
      <c r="U39">
        <v>0</v>
      </c>
      <c r="V39">
        <v>0</v>
      </c>
      <c r="W39">
        <v>0</v>
      </c>
      <c r="X39" s="102">
        <f t="shared" si="1"/>
        <v>0</v>
      </c>
      <c r="AF39">
        <v>0</v>
      </c>
      <c r="AG39">
        <v>0</v>
      </c>
      <c r="AH39">
        <v>0</v>
      </c>
      <c r="AI39">
        <v>0</v>
      </c>
      <c r="AJ39">
        <v>0</v>
      </c>
      <c r="AK39">
        <v>0</v>
      </c>
      <c r="AL39">
        <v>0</v>
      </c>
      <c r="AM39">
        <v>0</v>
      </c>
      <c r="AN39">
        <v>0</v>
      </c>
      <c r="AO39">
        <v>0</v>
      </c>
      <c r="AP39">
        <v>0</v>
      </c>
      <c r="AQ39">
        <v>0</v>
      </c>
      <c r="AR39">
        <v>0</v>
      </c>
      <c r="AT39">
        <f t="shared" si="2"/>
        <v>0</v>
      </c>
      <c r="AY39">
        <f t="shared" si="0"/>
        <v>0</v>
      </c>
    </row>
    <row r="40" spans="1:51">
      <c r="A40" s="6" t="s">
        <v>1148</v>
      </c>
      <c r="B40" s="4" t="s">
        <v>1149</v>
      </c>
      <c r="C40" s="4"/>
      <c r="D40" s="5">
        <v>2020</v>
      </c>
      <c r="E40" s="3" t="s">
        <v>1150</v>
      </c>
      <c r="F40">
        <v>0</v>
      </c>
      <c r="G40">
        <v>1</v>
      </c>
      <c r="H40">
        <v>0</v>
      </c>
      <c r="I40">
        <v>0</v>
      </c>
      <c r="J40">
        <v>0</v>
      </c>
      <c r="K40">
        <v>1</v>
      </c>
      <c r="L40">
        <v>0</v>
      </c>
      <c r="M40">
        <v>0</v>
      </c>
      <c r="N40">
        <v>0</v>
      </c>
      <c r="O40">
        <v>0</v>
      </c>
      <c r="P40">
        <v>0</v>
      </c>
      <c r="Q40">
        <v>0</v>
      </c>
      <c r="R40">
        <v>0</v>
      </c>
      <c r="S40">
        <v>0</v>
      </c>
      <c r="T40">
        <v>0</v>
      </c>
      <c r="U40">
        <v>0</v>
      </c>
      <c r="V40">
        <v>0</v>
      </c>
      <c r="W40">
        <v>0</v>
      </c>
      <c r="X40" s="102">
        <f t="shared" si="1"/>
        <v>1</v>
      </c>
      <c r="AF40">
        <v>0</v>
      </c>
      <c r="AG40">
        <v>0</v>
      </c>
      <c r="AH40">
        <v>0</v>
      </c>
      <c r="AI40">
        <v>0</v>
      </c>
      <c r="AJ40">
        <v>0</v>
      </c>
      <c r="AK40">
        <v>0</v>
      </c>
      <c r="AL40">
        <v>0</v>
      </c>
      <c r="AM40">
        <v>0</v>
      </c>
      <c r="AN40">
        <v>1</v>
      </c>
      <c r="AO40">
        <v>0</v>
      </c>
      <c r="AP40">
        <v>0</v>
      </c>
      <c r="AQ40">
        <v>0</v>
      </c>
      <c r="AR40">
        <v>0</v>
      </c>
      <c r="AS40" t="s">
        <v>1385</v>
      </c>
      <c r="AT40">
        <f t="shared" si="2"/>
        <v>1</v>
      </c>
      <c r="AY40">
        <f t="shared" si="0"/>
        <v>2</v>
      </c>
    </row>
    <row r="41" spans="1:51" ht="15.75">
      <c r="A41" s="12" t="s">
        <v>392</v>
      </c>
      <c r="B41" s="12" t="s">
        <v>393</v>
      </c>
      <c r="C41" s="12" t="s">
        <v>31</v>
      </c>
      <c r="D41" s="15">
        <v>2019</v>
      </c>
      <c r="E41" s="3" t="s">
        <v>8</v>
      </c>
      <c r="F41">
        <v>0</v>
      </c>
      <c r="G41">
        <v>1</v>
      </c>
      <c r="H41">
        <v>0</v>
      </c>
      <c r="I41">
        <v>0</v>
      </c>
      <c r="J41">
        <v>0</v>
      </c>
      <c r="K41">
        <v>0</v>
      </c>
      <c r="L41">
        <v>0</v>
      </c>
      <c r="M41">
        <v>0</v>
      </c>
      <c r="N41">
        <v>0</v>
      </c>
      <c r="O41">
        <v>0</v>
      </c>
      <c r="P41">
        <v>0</v>
      </c>
      <c r="Q41">
        <v>0</v>
      </c>
      <c r="R41">
        <v>0</v>
      </c>
      <c r="S41">
        <v>0</v>
      </c>
      <c r="T41">
        <v>0</v>
      </c>
      <c r="U41">
        <v>0</v>
      </c>
      <c r="V41">
        <v>0</v>
      </c>
      <c r="W41">
        <v>0</v>
      </c>
      <c r="X41" s="102">
        <f t="shared" si="1"/>
        <v>0</v>
      </c>
      <c r="AF41">
        <v>0</v>
      </c>
      <c r="AG41">
        <v>0</v>
      </c>
      <c r="AH41">
        <v>0</v>
      </c>
      <c r="AI41">
        <v>0</v>
      </c>
      <c r="AJ41">
        <v>0</v>
      </c>
      <c r="AK41" s="3">
        <v>0</v>
      </c>
      <c r="AL41" s="3">
        <v>0</v>
      </c>
      <c r="AM41">
        <v>0</v>
      </c>
      <c r="AN41">
        <v>0</v>
      </c>
      <c r="AO41">
        <v>0</v>
      </c>
      <c r="AP41">
        <v>0</v>
      </c>
      <c r="AQ41">
        <v>0</v>
      </c>
      <c r="AR41">
        <v>0</v>
      </c>
      <c r="AT41">
        <f t="shared" si="2"/>
        <v>0</v>
      </c>
      <c r="AY41">
        <f t="shared" si="0"/>
        <v>0</v>
      </c>
    </row>
    <row r="42" spans="1:51">
      <c r="A42" s="6" t="s">
        <v>182</v>
      </c>
      <c r="B42" s="4" t="s">
        <v>183</v>
      </c>
      <c r="C42" s="4" t="s">
        <v>184</v>
      </c>
      <c r="D42" s="5">
        <v>2018</v>
      </c>
      <c r="E42" s="3" t="s">
        <v>8</v>
      </c>
      <c r="F42">
        <v>0</v>
      </c>
      <c r="G42">
        <v>1</v>
      </c>
      <c r="H42">
        <v>0</v>
      </c>
      <c r="I42">
        <v>0</v>
      </c>
      <c r="J42">
        <v>0</v>
      </c>
      <c r="K42">
        <v>0</v>
      </c>
      <c r="L42">
        <v>0</v>
      </c>
      <c r="M42">
        <v>0</v>
      </c>
      <c r="N42">
        <v>0</v>
      </c>
      <c r="O42">
        <v>0</v>
      </c>
      <c r="P42">
        <v>0</v>
      </c>
      <c r="Q42">
        <v>0</v>
      </c>
      <c r="R42">
        <v>0</v>
      </c>
      <c r="S42">
        <v>0</v>
      </c>
      <c r="T42">
        <v>0</v>
      </c>
      <c r="U42">
        <v>0</v>
      </c>
      <c r="V42">
        <v>0</v>
      </c>
      <c r="W42">
        <v>0</v>
      </c>
      <c r="X42" s="102">
        <f t="shared" si="1"/>
        <v>0</v>
      </c>
      <c r="AF42">
        <v>0</v>
      </c>
      <c r="AG42">
        <v>0</v>
      </c>
      <c r="AH42">
        <v>0</v>
      </c>
      <c r="AI42">
        <v>0</v>
      </c>
      <c r="AJ42">
        <v>0</v>
      </c>
      <c r="AK42" s="3">
        <v>0</v>
      </c>
      <c r="AL42" s="3">
        <v>0</v>
      </c>
      <c r="AM42">
        <v>0</v>
      </c>
      <c r="AN42">
        <v>0</v>
      </c>
      <c r="AO42">
        <v>0</v>
      </c>
      <c r="AP42">
        <v>0</v>
      </c>
      <c r="AQ42">
        <v>0</v>
      </c>
      <c r="AR42">
        <v>0</v>
      </c>
      <c r="AT42">
        <f t="shared" si="2"/>
        <v>0</v>
      </c>
      <c r="AY42">
        <f t="shared" si="0"/>
        <v>0</v>
      </c>
    </row>
    <row r="43" spans="1:51">
      <c r="A43" s="4" t="s">
        <v>755</v>
      </c>
      <c r="B43" s="4" t="s">
        <v>756</v>
      </c>
      <c r="C43" s="4" t="s">
        <v>18</v>
      </c>
      <c r="D43" s="5">
        <v>2020</v>
      </c>
      <c r="E43" s="3" t="s">
        <v>8</v>
      </c>
      <c r="F43">
        <v>0</v>
      </c>
      <c r="G43">
        <v>1</v>
      </c>
      <c r="H43">
        <v>0</v>
      </c>
      <c r="I43">
        <v>0</v>
      </c>
      <c r="J43">
        <v>0</v>
      </c>
      <c r="K43">
        <v>0</v>
      </c>
      <c r="L43">
        <v>0</v>
      </c>
      <c r="M43">
        <v>0</v>
      </c>
      <c r="N43">
        <v>0</v>
      </c>
      <c r="O43">
        <v>0</v>
      </c>
      <c r="P43">
        <v>0</v>
      </c>
      <c r="Q43">
        <v>0</v>
      </c>
      <c r="R43">
        <v>0</v>
      </c>
      <c r="S43">
        <v>0</v>
      </c>
      <c r="T43">
        <v>0</v>
      </c>
      <c r="U43">
        <v>0</v>
      </c>
      <c r="V43">
        <v>0</v>
      </c>
      <c r="W43">
        <v>0</v>
      </c>
      <c r="X43" s="102">
        <f t="shared" si="1"/>
        <v>0</v>
      </c>
      <c r="AF43">
        <v>0</v>
      </c>
      <c r="AG43">
        <v>0</v>
      </c>
      <c r="AH43">
        <v>0</v>
      </c>
      <c r="AI43">
        <v>0</v>
      </c>
      <c r="AJ43">
        <v>0</v>
      </c>
      <c r="AK43">
        <v>0</v>
      </c>
      <c r="AL43">
        <v>0</v>
      </c>
      <c r="AM43">
        <v>0</v>
      </c>
      <c r="AN43">
        <v>0</v>
      </c>
      <c r="AO43">
        <v>0</v>
      </c>
      <c r="AP43">
        <v>0</v>
      </c>
      <c r="AQ43">
        <v>0</v>
      </c>
      <c r="AR43">
        <v>0</v>
      </c>
      <c r="AT43">
        <f t="shared" si="2"/>
        <v>0</v>
      </c>
      <c r="AY43">
        <f t="shared" si="0"/>
        <v>0</v>
      </c>
    </row>
    <row r="44" spans="1:51">
      <c r="A44" s="4" t="s">
        <v>650</v>
      </c>
      <c r="B44" s="4" t="s">
        <v>651</v>
      </c>
      <c r="C44" s="4"/>
      <c r="D44" s="5">
        <v>2019</v>
      </c>
      <c r="E44" s="19" t="s">
        <v>8</v>
      </c>
      <c r="F44">
        <v>0</v>
      </c>
      <c r="G44">
        <v>1</v>
      </c>
      <c r="H44">
        <v>0</v>
      </c>
      <c r="I44">
        <v>0</v>
      </c>
      <c r="J44">
        <v>0</v>
      </c>
      <c r="K44">
        <v>0</v>
      </c>
      <c r="L44">
        <v>0</v>
      </c>
      <c r="M44">
        <v>0</v>
      </c>
      <c r="N44">
        <v>0</v>
      </c>
      <c r="O44">
        <v>0</v>
      </c>
      <c r="P44">
        <v>0</v>
      </c>
      <c r="Q44">
        <v>0</v>
      </c>
      <c r="R44">
        <v>1</v>
      </c>
      <c r="S44">
        <v>0</v>
      </c>
      <c r="T44">
        <v>1</v>
      </c>
      <c r="U44">
        <v>0</v>
      </c>
      <c r="V44">
        <v>0</v>
      </c>
      <c r="W44">
        <v>0</v>
      </c>
      <c r="X44" s="102">
        <f t="shared" si="1"/>
        <v>2</v>
      </c>
      <c r="AF44">
        <v>0</v>
      </c>
      <c r="AG44">
        <v>0</v>
      </c>
      <c r="AH44">
        <v>0</v>
      </c>
      <c r="AI44">
        <v>0</v>
      </c>
      <c r="AJ44">
        <v>0</v>
      </c>
      <c r="AK44">
        <v>0</v>
      </c>
      <c r="AL44">
        <v>0</v>
      </c>
      <c r="AM44">
        <v>0</v>
      </c>
      <c r="AN44">
        <v>0</v>
      </c>
      <c r="AO44">
        <v>0</v>
      </c>
      <c r="AP44">
        <v>0</v>
      </c>
      <c r="AQ44">
        <v>0</v>
      </c>
      <c r="AR44">
        <v>0</v>
      </c>
      <c r="AT44">
        <f t="shared" si="2"/>
        <v>0</v>
      </c>
      <c r="AY44">
        <f t="shared" si="0"/>
        <v>2</v>
      </c>
    </row>
    <row r="45" spans="1:51">
      <c r="A45" s="6" t="s">
        <v>1221</v>
      </c>
      <c r="B45" s="4" t="s">
        <v>1222</v>
      </c>
      <c r="C45" s="4" t="s">
        <v>1223</v>
      </c>
      <c r="D45" s="5">
        <v>2021</v>
      </c>
      <c r="E45" s="3" t="s">
        <v>8</v>
      </c>
      <c r="F45">
        <v>0</v>
      </c>
      <c r="G45">
        <v>1</v>
      </c>
      <c r="H45">
        <v>0</v>
      </c>
      <c r="I45">
        <v>0</v>
      </c>
      <c r="J45">
        <v>0</v>
      </c>
      <c r="K45">
        <v>0</v>
      </c>
      <c r="L45">
        <v>0</v>
      </c>
      <c r="M45">
        <v>0</v>
      </c>
      <c r="N45">
        <v>0</v>
      </c>
      <c r="O45">
        <v>0</v>
      </c>
      <c r="P45">
        <v>0</v>
      </c>
      <c r="Q45">
        <v>0</v>
      </c>
      <c r="R45">
        <v>0</v>
      </c>
      <c r="S45">
        <v>0</v>
      </c>
      <c r="T45">
        <v>0</v>
      </c>
      <c r="U45">
        <v>0</v>
      </c>
      <c r="V45">
        <v>0</v>
      </c>
      <c r="W45">
        <v>0</v>
      </c>
      <c r="X45" s="102">
        <f t="shared" si="1"/>
        <v>0</v>
      </c>
      <c r="AF45">
        <v>0</v>
      </c>
      <c r="AG45">
        <v>0</v>
      </c>
      <c r="AH45">
        <v>0</v>
      </c>
      <c r="AI45">
        <v>0</v>
      </c>
      <c r="AJ45">
        <v>1</v>
      </c>
      <c r="AK45" s="3">
        <v>0</v>
      </c>
      <c r="AL45" s="3">
        <v>0</v>
      </c>
      <c r="AM45">
        <v>0</v>
      </c>
      <c r="AN45">
        <v>0</v>
      </c>
      <c r="AO45">
        <v>0</v>
      </c>
      <c r="AP45">
        <v>0</v>
      </c>
      <c r="AQ45">
        <v>1</v>
      </c>
      <c r="AR45">
        <v>0</v>
      </c>
      <c r="AT45">
        <f t="shared" si="2"/>
        <v>2</v>
      </c>
      <c r="AY45">
        <f t="shared" si="0"/>
        <v>2</v>
      </c>
    </row>
    <row r="46" spans="1:51" ht="15.75">
      <c r="A46" s="12" t="s">
        <v>207</v>
      </c>
      <c r="B46" s="12" t="s">
        <v>208</v>
      </c>
      <c r="C46" s="12" t="s">
        <v>209</v>
      </c>
      <c r="D46" s="15">
        <v>2018</v>
      </c>
      <c r="E46" s="3" t="s">
        <v>8</v>
      </c>
      <c r="F46">
        <v>0</v>
      </c>
      <c r="G46">
        <v>1</v>
      </c>
      <c r="H46">
        <v>0</v>
      </c>
      <c r="I46">
        <v>0</v>
      </c>
      <c r="J46">
        <v>0</v>
      </c>
      <c r="K46">
        <v>0</v>
      </c>
      <c r="L46">
        <v>0</v>
      </c>
      <c r="M46">
        <v>0</v>
      </c>
      <c r="N46">
        <v>0</v>
      </c>
      <c r="O46">
        <v>0</v>
      </c>
      <c r="P46">
        <v>0</v>
      </c>
      <c r="Q46">
        <v>0</v>
      </c>
      <c r="R46">
        <v>1</v>
      </c>
      <c r="S46">
        <v>0</v>
      </c>
      <c r="T46">
        <v>1</v>
      </c>
      <c r="U46">
        <v>0</v>
      </c>
      <c r="V46">
        <v>0</v>
      </c>
      <c r="W46">
        <v>0</v>
      </c>
      <c r="X46" s="102">
        <f t="shared" si="1"/>
        <v>2</v>
      </c>
      <c r="AF46">
        <v>0</v>
      </c>
      <c r="AG46">
        <v>0</v>
      </c>
      <c r="AH46">
        <v>0</v>
      </c>
      <c r="AI46">
        <v>0</v>
      </c>
      <c r="AJ46">
        <v>0</v>
      </c>
      <c r="AK46">
        <v>0</v>
      </c>
      <c r="AL46">
        <v>0</v>
      </c>
      <c r="AM46">
        <v>0</v>
      </c>
      <c r="AN46">
        <v>0</v>
      </c>
      <c r="AO46">
        <v>0</v>
      </c>
      <c r="AP46">
        <v>0</v>
      </c>
      <c r="AQ46">
        <v>0</v>
      </c>
      <c r="AR46">
        <v>0</v>
      </c>
      <c r="AT46">
        <f t="shared" si="2"/>
        <v>0</v>
      </c>
      <c r="AY46">
        <f t="shared" si="0"/>
        <v>2</v>
      </c>
    </row>
    <row r="47" spans="1:51">
      <c r="A47" s="4" t="s">
        <v>893</v>
      </c>
      <c r="B47" s="4" t="s">
        <v>894</v>
      </c>
      <c r="C47" s="4" t="s">
        <v>496</v>
      </c>
      <c r="D47" s="5">
        <v>2020</v>
      </c>
      <c r="E47" s="3" t="s">
        <v>8</v>
      </c>
      <c r="F47">
        <v>0</v>
      </c>
      <c r="G47">
        <v>1</v>
      </c>
      <c r="H47">
        <v>0</v>
      </c>
      <c r="I47">
        <v>0</v>
      </c>
      <c r="J47">
        <v>0</v>
      </c>
      <c r="K47">
        <v>0</v>
      </c>
      <c r="L47">
        <v>0</v>
      </c>
      <c r="M47">
        <v>0</v>
      </c>
      <c r="N47">
        <v>0</v>
      </c>
      <c r="O47">
        <v>1</v>
      </c>
      <c r="P47">
        <v>0</v>
      </c>
      <c r="Q47">
        <v>0</v>
      </c>
      <c r="R47">
        <v>0</v>
      </c>
      <c r="S47">
        <v>0</v>
      </c>
      <c r="T47">
        <v>1</v>
      </c>
      <c r="U47">
        <v>0</v>
      </c>
      <c r="V47">
        <v>0</v>
      </c>
      <c r="W47">
        <v>0</v>
      </c>
      <c r="X47" s="102">
        <f t="shared" si="1"/>
        <v>2</v>
      </c>
      <c r="AF47">
        <v>0</v>
      </c>
      <c r="AG47">
        <v>0</v>
      </c>
      <c r="AH47">
        <v>0</v>
      </c>
      <c r="AI47">
        <v>1</v>
      </c>
      <c r="AJ47">
        <v>0</v>
      </c>
      <c r="AK47">
        <v>0</v>
      </c>
      <c r="AL47">
        <v>0</v>
      </c>
      <c r="AM47">
        <v>0</v>
      </c>
      <c r="AN47">
        <v>0</v>
      </c>
      <c r="AO47">
        <v>0</v>
      </c>
      <c r="AP47">
        <v>0</v>
      </c>
      <c r="AQ47">
        <v>0</v>
      </c>
      <c r="AR47">
        <v>0</v>
      </c>
      <c r="AT47">
        <f t="shared" si="2"/>
        <v>1</v>
      </c>
      <c r="AY47">
        <f t="shared" si="0"/>
        <v>3</v>
      </c>
    </row>
    <row r="48" spans="1:51">
      <c r="A48" s="6" t="s">
        <v>797</v>
      </c>
      <c r="B48" s="4" t="s">
        <v>798</v>
      </c>
      <c r="C48" s="4" t="s">
        <v>799</v>
      </c>
      <c r="D48" s="5">
        <v>2020</v>
      </c>
      <c r="E48" s="3" t="s">
        <v>8</v>
      </c>
      <c r="F48">
        <v>0</v>
      </c>
      <c r="G48">
        <v>1</v>
      </c>
      <c r="H48">
        <v>0</v>
      </c>
      <c r="I48">
        <v>0</v>
      </c>
      <c r="J48">
        <v>0</v>
      </c>
      <c r="K48">
        <v>0</v>
      </c>
      <c r="L48">
        <v>0</v>
      </c>
      <c r="M48">
        <v>0</v>
      </c>
      <c r="N48">
        <v>0</v>
      </c>
      <c r="O48">
        <v>0</v>
      </c>
      <c r="P48">
        <v>0</v>
      </c>
      <c r="Q48">
        <v>0</v>
      </c>
      <c r="R48">
        <v>1</v>
      </c>
      <c r="S48">
        <v>0</v>
      </c>
      <c r="T48">
        <v>0</v>
      </c>
      <c r="U48">
        <v>0</v>
      </c>
      <c r="V48">
        <v>0</v>
      </c>
      <c r="W48">
        <v>0</v>
      </c>
      <c r="X48" s="102">
        <f t="shared" si="1"/>
        <v>1</v>
      </c>
      <c r="AF48">
        <v>0</v>
      </c>
      <c r="AG48">
        <v>0</v>
      </c>
      <c r="AH48">
        <v>0</v>
      </c>
      <c r="AI48">
        <v>0</v>
      </c>
      <c r="AJ48">
        <v>0</v>
      </c>
      <c r="AK48" s="3">
        <v>0</v>
      </c>
      <c r="AL48" s="3">
        <v>0</v>
      </c>
      <c r="AM48">
        <v>0</v>
      </c>
      <c r="AN48">
        <v>0</v>
      </c>
      <c r="AO48">
        <v>0</v>
      </c>
      <c r="AP48">
        <v>0</v>
      </c>
      <c r="AQ48">
        <v>0</v>
      </c>
      <c r="AR48">
        <v>0</v>
      </c>
      <c r="AT48">
        <f t="shared" si="2"/>
        <v>0</v>
      </c>
      <c r="AY48">
        <f t="shared" si="0"/>
        <v>1</v>
      </c>
    </row>
    <row r="49" spans="1:51">
      <c r="A49" s="6" t="s">
        <v>1198</v>
      </c>
      <c r="B49" s="4" t="s">
        <v>1199</v>
      </c>
      <c r="C49" t="s">
        <v>413</v>
      </c>
      <c r="D49" s="5">
        <v>2021</v>
      </c>
      <c r="E49" s="3" t="s">
        <v>8</v>
      </c>
      <c r="F49">
        <v>0</v>
      </c>
      <c r="G49">
        <v>1</v>
      </c>
      <c r="H49">
        <v>0</v>
      </c>
      <c r="I49">
        <v>0</v>
      </c>
      <c r="J49">
        <v>0</v>
      </c>
      <c r="K49">
        <v>0</v>
      </c>
      <c r="L49">
        <v>0</v>
      </c>
      <c r="M49">
        <v>0</v>
      </c>
      <c r="N49">
        <v>0</v>
      </c>
      <c r="O49">
        <v>0</v>
      </c>
      <c r="P49">
        <v>0</v>
      </c>
      <c r="Q49">
        <v>0</v>
      </c>
      <c r="R49">
        <v>1</v>
      </c>
      <c r="S49">
        <v>0</v>
      </c>
      <c r="T49">
        <v>0</v>
      </c>
      <c r="U49">
        <v>0</v>
      </c>
      <c r="V49">
        <v>0</v>
      </c>
      <c r="W49">
        <v>0</v>
      </c>
      <c r="X49" s="102">
        <f t="shared" si="1"/>
        <v>1</v>
      </c>
      <c r="AF49">
        <v>0</v>
      </c>
      <c r="AG49">
        <v>0</v>
      </c>
      <c r="AH49">
        <v>0</v>
      </c>
      <c r="AI49">
        <v>0</v>
      </c>
      <c r="AJ49">
        <v>0</v>
      </c>
      <c r="AK49" s="3">
        <v>0</v>
      </c>
      <c r="AL49" s="3">
        <v>0</v>
      </c>
      <c r="AM49">
        <v>0</v>
      </c>
      <c r="AN49">
        <v>0</v>
      </c>
      <c r="AO49">
        <v>0</v>
      </c>
      <c r="AP49">
        <v>0</v>
      </c>
      <c r="AQ49">
        <v>0</v>
      </c>
      <c r="AR49">
        <v>0</v>
      </c>
      <c r="AT49">
        <f t="shared" si="2"/>
        <v>0</v>
      </c>
      <c r="AY49">
        <f t="shared" si="0"/>
        <v>1</v>
      </c>
    </row>
    <row r="50" spans="1:51">
      <c r="A50" s="6" t="s">
        <v>976</v>
      </c>
      <c r="B50" s="4" t="s">
        <v>977</v>
      </c>
      <c r="C50" s="4" t="s">
        <v>15</v>
      </c>
      <c r="D50" s="5">
        <v>2020</v>
      </c>
      <c r="E50" s="3" t="s">
        <v>8</v>
      </c>
      <c r="F50">
        <v>0</v>
      </c>
      <c r="G50">
        <v>1</v>
      </c>
      <c r="H50">
        <v>0</v>
      </c>
      <c r="I50">
        <v>0</v>
      </c>
      <c r="J50">
        <v>0</v>
      </c>
      <c r="K50">
        <v>0</v>
      </c>
      <c r="L50">
        <v>0</v>
      </c>
      <c r="M50">
        <v>0</v>
      </c>
      <c r="N50">
        <v>0</v>
      </c>
      <c r="O50">
        <v>0</v>
      </c>
      <c r="P50">
        <v>0</v>
      </c>
      <c r="Q50">
        <v>0</v>
      </c>
      <c r="R50">
        <v>0</v>
      </c>
      <c r="S50">
        <v>1</v>
      </c>
      <c r="T50">
        <v>0</v>
      </c>
      <c r="U50">
        <v>0</v>
      </c>
      <c r="V50">
        <v>0</v>
      </c>
      <c r="W50">
        <v>0</v>
      </c>
      <c r="X50" s="102">
        <f t="shared" si="1"/>
        <v>1</v>
      </c>
      <c r="AF50">
        <v>0</v>
      </c>
      <c r="AG50">
        <v>0</v>
      </c>
      <c r="AH50">
        <v>0</v>
      </c>
      <c r="AI50">
        <v>0</v>
      </c>
      <c r="AJ50">
        <v>0</v>
      </c>
      <c r="AK50" s="3">
        <v>0</v>
      </c>
      <c r="AL50" s="3">
        <v>0</v>
      </c>
      <c r="AM50">
        <v>0</v>
      </c>
      <c r="AN50">
        <v>0</v>
      </c>
      <c r="AO50">
        <v>0</v>
      </c>
      <c r="AP50">
        <v>0</v>
      </c>
      <c r="AQ50">
        <v>0</v>
      </c>
      <c r="AR50">
        <v>0</v>
      </c>
      <c r="AT50">
        <f t="shared" si="2"/>
        <v>0</v>
      </c>
      <c r="AY50">
        <f t="shared" si="0"/>
        <v>1</v>
      </c>
    </row>
    <row r="51" spans="1:51">
      <c r="A51" s="3" t="s">
        <v>408</v>
      </c>
      <c r="B51" s="3" t="s">
        <v>409</v>
      </c>
      <c r="C51" s="3" t="s">
        <v>410</v>
      </c>
      <c r="D51" s="3">
        <v>2019</v>
      </c>
      <c r="E51" s="3" t="s">
        <v>8</v>
      </c>
      <c r="F51">
        <v>0</v>
      </c>
      <c r="G51">
        <v>1</v>
      </c>
      <c r="H51">
        <v>1</v>
      </c>
      <c r="I51">
        <v>0</v>
      </c>
      <c r="J51">
        <v>0</v>
      </c>
      <c r="K51">
        <v>0</v>
      </c>
      <c r="L51">
        <v>0</v>
      </c>
      <c r="M51">
        <v>0</v>
      </c>
      <c r="N51">
        <v>0</v>
      </c>
      <c r="O51">
        <v>0</v>
      </c>
      <c r="P51">
        <v>0</v>
      </c>
      <c r="Q51">
        <v>0</v>
      </c>
      <c r="R51">
        <v>0</v>
      </c>
      <c r="S51">
        <v>0</v>
      </c>
      <c r="T51">
        <v>1</v>
      </c>
      <c r="U51">
        <v>0</v>
      </c>
      <c r="V51">
        <v>0</v>
      </c>
      <c r="W51">
        <v>0</v>
      </c>
      <c r="X51" s="102">
        <f t="shared" si="1"/>
        <v>2</v>
      </c>
      <c r="AF51">
        <v>0</v>
      </c>
      <c r="AG51">
        <v>0</v>
      </c>
      <c r="AH51">
        <v>0</v>
      </c>
      <c r="AI51">
        <v>0</v>
      </c>
      <c r="AJ51">
        <v>0</v>
      </c>
      <c r="AK51" s="3">
        <v>0</v>
      </c>
      <c r="AL51" s="3">
        <v>0</v>
      </c>
      <c r="AM51">
        <v>0</v>
      </c>
      <c r="AN51">
        <v>0</v>
      </c>
      <c r="AO51">
        <v>0</v>
      </c>
      <c r="AP51">
        <v>0</v>
      </c>
      <c r="AQ51">
        <v>0</v>
      </c>
      <c r="AR51">
        <v>0</v>
      </c>
      <c r="AT51">
        <f t="shared" si="2"/>
        <v>0</v>
      </c>
      <c r="AY51">
        <f t="shared" si="0"/>
        <v>2</v>
      </c>
    </row>
    <row r="52" spans="1:51">
      <c r="A52" s="6" t="s">
        <v>897</v>
      </c>
      <c r="B52" s="4" t="s">
        <v>898</v>
      </c>
      <c r="C52" s="4" t="s">
        <v>15</v>
      </c>
      <c r="D52" s="5">
        <v>2020</v>
      </c>
      <c r="E52" s="3" t="s">
        <v>8</v>
      </c>
      <c r="F52">
        <v>0</v>
      </c>
      <c r="G52">
        <v>1</v>
      </c>
      <c r="H52">
        <v>1</v>
      </c>
      <c r="I52">
        <v>0</v>
      </c>
      <c r="J52">
        <v>0</v>
      </c>
      <c r="K52">
        <v>0</v>
      </c>
      <c r="L52">
        <v>1</v>
      </c>
      <c r="M52">
        <v>1</v>
      </c>
      <c r="N52">
        <v>0</v>
      </c>
      <c r="O52">
        <v>0</v>
      </c>
      <c r="P52">
        <v>1</v>
      </c>
      <c r="Q52">
        <v>1</v>
      </c>
      <c r="R52">
        <v>1</v>
      </c>
      <c r="S52">
        <v>1</v>
      </c>
      <c r="T52">
        <v>0</v>
      </c>
      <c r="U52">
        <v>1</v>
      </c>
      <c r="V52">
        <v>1</v>
      </c>
      <c r="W52">
        <v>1</v>
      </c>
      <c r="X52" s="102">
        <f t="shared" si="1"/>
        <v>10</v>
      </c>
      <c r="AF52">
        <v>0</v>
      </c>
      <c r="AG52">
        <v>0</v>
      </c>
      <c r="AH52">
        <v>1</v>
      </c>
      <c r="AI52">
        <v>1</v>
      </c>
      <c r="AJ52">
        <v>1</v>
      </c>
      <c r="AK52" s="3">
        <v>0</v>
      </c>
      <c r="AL52" s="3">
        <v>0</v>
      </c>
      <c r="AM52">
        <v>1</v>
      </c>
      <c r="AN52">
        <v>1</v>
      </c>
      <c r="AO52">
        <v>1</v>
      </c>
      <c r="AP52">
        <v>1</v>
      </c>
      <c r="AQ52">
        <v>1</v>
      </c>
      <c r="AR52">
        <v>0</v>
      </c>
      <c r="AT52">
        <f t="shared" si="2"/>
        <v>8</v>
      </c>
      <c r="AY52">
        <f t="shared" si="0"/>
        <v>18</v>
      </c>
    </row>
    <row r="53" spans="1:51">
      <c r="A53" s="6" t="s">
        <v>807</v>
      </c>
      <c r="B53" s="4" t="s">
        <v>808</v>
      </c>
      <c r="C53" s="4" t="s">
        <v>809</v>
      </c>
      <c r="D53" s="5">
        <v>2020</v>
      </c>
      <c r="E53" s="3"/>
      <c r="F53" s="8">
        <v>0</v>
      </c>
      <c r="H53">
        <v>0</v>
      </c>
      <c r="I53">
        <v>0</v>
      </c>
      <c r="J53">
        <v>0</v>
      </c>
      <c r="K53">
        <v>0</v>
      </c>
      <c r="L53">
        <v>0</v>
      </c>
      <c r="M53">
        <v>0</v>
      </c>
      <c r="N53">
        <v>0</v>
      </c>
      <c r="O53">
        <v>0</v>
      </c>
      <c r="P53">
        <v>0</v>
      </c>
      <c r="Q53">
        <v>0</v>
      </c>
      <c r="R53">
        <v>1</v>
      </c>
      <c r="S53">
        <v>0</v>
      </c>
      <c r="T53">
        <v>0</v>
      </c>
      <c r="U53">
        <v>0</v>
      </c>
      <c r="V53">
        <v>0</v>
      </c>
      <c r="W53">
        <v>0</v>
      </c>
      <c r="X53" s="102">
        <f t="shared" si="1"/>
        <v>1</v>
      </c>
      <c r="AF53">
        <v>0</v>
      </c>
      <c r="AG53">
        <v>0</v>
      </c>
      <c r="AH53">
        <v>0</v>
      </c>
      <c r="AI53">
        <v>0</v>
      </c>
      <c r="AJ53">
        <v>0</v>
      </c>
      <c r="AK53" s="3">
        <v>0</v>
      </c>
      <c r="AL53" s="3">
        <v>0</v>
      </c>
      <c r="AM53">
        <v>0</v>
      </c>
      <c r="AN53">
        <v>0</v>
      </c>
      <c r="AO53">
        <v>0</v>
      </c>
      <c r="AP53">
        <v>0</v>
      </c>
      <c r="AQ53">
        <v>0</v>
      </c>
      <c r="AR53">
        <v>0</v>
      </c>
      <c r="AT53">
        <f t="shared" si="2"/>
        <v>0</v>
      </c>
      <c r="AY53">
        <f t="shared" si="0"/>
        <v>1</v>
      </c>
    </row>
    <row r="54" spans="1:51">
      <c r="A54" s="6" t="s">
        <v>1204</v>
      </c>
      <c r="B54" s="4" t="s">
        <v>1205</v>
      </c>
      <c r="C54" s="4" t="s">
        <v>245</v>
      </c>
      <c r="D54" s="5">
        <v>2021</v>
      </c>
      <c r="E54" s="3" t="s">
        <v>8</v>
      </c>
      <c r="F54">
        <v>0</v>
      </c>
      <c r="G54">
        <v>1</v>
      </c>
      <c r="H54">
        <v>0</v>
      </c>
      <c r="I54">
        <v>0</v>
      </c>
      <c r="J54">
        <v>0</v>
      </c>
      <c r="K54">
        <v>0</v>
      </c>
      <c r="L54">
        <v>0</v>
      </c>
      <c r="M54">
        <v>0</v>
      </c>
      <c r="N54">
        <v>0</v>
      </c>
      <c r="O54">
        <v>0</v>
      </c>
      <c r="P54">
        <v>0</v>
      </c>
      <c r="Q54">
        <v>0</v>
      </c>
      <c r="R54">
        <v>1</v>
      </c>
      <c r="S54">
        <v>1</v>
      </c>
      <c r="T54">
        <v>1</v>
      </c>
      <c r="U54">
        <v>0</v>
      </c>
      <c r="V54">
        <v>0</v>
      </c>
      <c r="W54">
        <v>0</v>
      </c>
      <c r="X54" s="102">
        <f t="shared" si="1"/>
        <v>3</v>
      </c>
      <c r="AF54">
        <v>0</v>
      </c>
      <c r="AG54">
        <v>0</v>
      </c>
      <c r="AH54">
        <v>0</v>
      </c>
      <c r="AI54">
        <v>0</v>
      </c>
      <c r="AJ54">
        <v>0</v>
      </c>
      <c r="AK54" s="3">
        <v>0</v>
      </c>
      <c r="AL54" s="3">
        <v>0</v>
      </c>
      <c r="AM54">
        <v>0</v>
      </c>
      <c r="AN54">
        <v>0</v>
      </c>
      <c r="AO54">
        <v>0</v>
      </c>
      <c r="AP54">
        <v>0</v>
      </c>
      <c r="AQ54">
        <v>0</v>
      </c>
      <c r="AR54">
        <v>0</v>
      </c>
      <c r="AT54">
        <f t="shared" si="2"/>
        <v>0</v>
      </c>
      <c r="AY54">
        <f t="shared" si="0"/>
        <v>3</v>
      </c>
    </row>
    <row r="55" spans="1:51">
      <c r="A55" s="6" t="s">
        <v>749</v>
      </c>
      <c r="B55" s="4" t="s">
        <v>750</v>
      </c>
      <c r="C55" s="4" t="s">
        <v>751</v>
      </c>
      <c r="D55" s="5">
        <v>2020</v>
      </c>
      <c r="E55" s="3" t="s">
        <v>8</v>
      </c>
      <c r="F55">
        <v>0</v>
      </c>
      <c r="G55">
        <v>1</v>
      </c>
      <c r="H55">
        <v>0</v>
      </c>
      <c r="I55">
        <v>0</v>
      </c>
      <c r="J55">
        <v>0</v>
      </c>
      <c r="K55">
        <v>0</v>
      </c>
      <c r="L55">
        <v>0</v>
      </c>
      <c r="M55">
        <v>0</v>
      </c>
      <c r="N55">
        <v>0</v>
      </c>
      <c r="O55">
        <v>0</v>
      </c>
      <c r="P55">
        <v>0</v>
      </c>
      <c r="Q55">
        <v>0</v>
      </c>
      <c r="R55">
        <v>1</v>
      </c>
      <c r="S55">
        <v>0</v>
      </c>
      <c r="T55">
        <v>0</v>
      </c>
      <c r="U55">
        <v>0</v>
      </c>
      <c r="V55">
        <v>0</v>
      </c>
      <c r="W55">
        <v>0</v>
      </c>
      <c r="X55" s="102">
        <f t="shared" si="1"/>
        <v>1</v>
      </c>
      <c r="AF55">
        <v>0</v>
      </c>
      <c r="AG55">
        <v>0</v>
      </c>
      <c r="AH55">
        <v>0</v>
      </c>
      <c r="AI55">
        <v>0</v>
      </c>
      <c r="AJ55">
        <v>0</v>
      </c>
      <c r="AK55" s="3">
        <v>0</v>
      </c>
      <c r="AL55" s="3">
        <v>0</v>
      </c>
      <c r="AM55">
        <v>0</v>
      </c>
      <c r="AN55">
        <v>0</v>
      </c>
      <c r="AO55">
        <v>0</v>
      </c>
      <c r="AP55">
        <v>0</v>
      </c>
      <c r="AQ55">
        <v>0</v>
      </c>
      <c r="AR55">
        <v>0</v>
      </c>
      <c r="AT55">
        <f t="shared" si="2"/>
        <v>0</v>
      </c>
      <c r="AY55">
        <f t="shared" si="0"/>
        <v>1</v>
      </c>
    </row>
    <row r="56" spans="1:51" ht="15.75">
      <c r="A56" s="12" t="s">
        <v>1051</v>
      </c>
      <c r="B56" s="12" t="s">
        <v>1052</v>
      </c>
      <c r="C56" s="12" t="s">
        <v>1053</v>
      </c>
      <c r="D56" s="15">
        <v>2020</v>
      </c>
      <c r="E56" s="3" t="s">
        <v>8</v>
      </c>
      <c r="F56">
        <v>0</v>
      </c>
      <c r="G56">
        <v>1</v>
      </c>
      <c r="H56">
        <v>0</v>
      </c>
      <c r="I56">
        <v>0</v>
      </c>
      <c r="J56">
        <v>0</v>
      </c>
      <c r="K56">
        <v>0</v>
      </c>
      <c r="L56">
        <v>0</v>
      </c>
      <c r="M56">
        <v>0</v>
      </c>
      <c r="N56">
        <v>0</v>
      </c>
      <c r="O56">
        <v>0</v>
      </c>
      <c r="P56">
        <v>0</v>
      </c>
      <c r="Q56">
        <v>0</v>
      </c>
      <c r="R56">
        <v>1</v>
      </c>
      <c r="S56">
        <v>0</v>
      </c>
      <c r="T56">
        <v>0</v>
      </c>
      <c r="U56">
        <v>0</v>
      </c>
      <c r="V56">
        <v>0</v>
      </c>
      <c r="W56">
        <v>0</v>
      </c>
      <c r="X56" s="102">
        <f t="shared" si="1"/>
        <v>1</v>
      </c>
      <c r="AF56">
        <v>0</v>
      </c>
      <c r="AG56">
        <v>0</v>
      </c>
      <c r="AH56">
        <v>0</v>
      </c>
      <c r="AI56">
        <v>0</v>
      </c>
      <c r="AJ56">
        <v>0</v>
      </c>
      <c r="AK56" s="3">
        <v>0</v>
      </c>
      <c r="AL56" s="3">
        <v>0</v>
      </c>
      <c r="AM56">
        <v>0</v>
      </c>
      <c r="AN56">
        <v>0</v>
      </c>
      <c r="AO56">
        <v>0</v>
      </c>
      <c r="AP56">
        <v>0</v>
      </c>
      <c r="AQ56">
        <v>0</v>
      </c>
      <c r="AR56">
        <v>0</v>
      </c>
      <c r="AT56">
        <f t="shared" si="2"/>
        <v>0</v>
      </c>
      <c r="AY56">
        <f t="shared" si="0"/>
        <v>1</v>
      </c>
    </row>
    <row r="57" spans="1:51">
      <c r="A57" s="6" t="s">
        <v>1285</v>
      </c>
      <c r="B57" s="4" t="s">
        <v>1286</v>
      </c>
      <c r="C57" s="4" t="s">
        <v>24</v>
      </c>
      <c r="D57" s="5">
        <v>2021</v>
      </c>
      <c r="E57" s="3" t="s">
        <v>8</v>
      </c>
      <c r="F57">
        <v>0</v>
      </c>
      <c r="G57">
        <v>1</v>
      </c>
      <c r="H57">
        <v>0</v>
      </c>
      <c r="I57">
        <v>0</v>
      </c>
      <c r="J57">
        <v>0</v>
      </c>
      <c r="K57">
        <v>0</v>
      </c>
      <c r="L57">
        <v>0</v>
      </c>
      <c r="M57">
        <v>0</v>
      </c>
      <c r="N57">
        <v>0</v>
      </c>
      <c r="O57">
        <v>0</v>
      </c>
      <c r="P57">
        <v>0</v>
      </c>
      <c r="Q57">
        <v>0</v>
      </c>
      <c r="R57">
        <v>1</v>
      </c>
      <c r="S57">
        <v>0</v>
      </c>
      <c r="T57">
        <v>0</v>
      </c>
      <c r="U57">
        <v>0</v>
      </c>
      <c r="V57">
        <v>0</v>
      </c>
      <c r="W57">
        <v>0</v>
      </c>
      <c r="X57" s="102">
        <f t="shared" si="1"/>
        <v>1</v>
      </c>
      <c r="AF57">
        <v>0</v>
      </c>
      <c r="AG57">
        <v>0</v>
      </c>
      <c r="AH57">
        <v>0</v>
      </c>
      <c r="AI57">
        <v>0</v>
      </c>
      <c r="AJ57">
        <v>0</v>
      </c>
      <c r="AK57" s="3">
        <v>0</v>
      </c>
      <c r="AL57" s="3">
        <v>0</v>
      </c>
      <c r="AM57">
        <v>0</v>
      </c>
      <c r="AN57">
        <v>0</v>
      </c>
      <c r="AO57">
        <v>0</v>
      </c>
      <c r="AP57">
        <v>0</v>
      </c>
      <c r="AQ57">
        <v>0</v>
      </c>
      <c r="AR57">
        <v>0</v>
      </c>
      <c r="AT57">
        <f t="shared" si="2"/>
        <v>0</v>
      </c>
      <c r="AY57">
        <f t="shared" si="0"/>
        <v>1</v>
      </c>
    </row>
    <row r="58" spans="1:51">
      <c r="A58" s="6" t="s">
        <v>237</v>
      </c>
      <c r="B58" s="4" t="s">
        <v>238</v>
      </c>
      <c r="C58" s="4" t="s">
        <v>239</v>
      </c>
      <c r="D58" s="5">
        <v>2018</v>
      </c>
      <c r="E58" s="3" t="s">
        <v>8</v>
      </c>
      <c r="F58">
        <v>0</v>
      </c>
      <c r="G58">
        <v>1</v>
      </c>
      <c r="H58">
        <v>0</v>
      </c>
      <c r="I58">
        <v>0</v>
      </c>
      <c r="J58">
        <v>0</v>
      </c>
      <c r="K58">
        <v>0</v>
      </c>
      <c r="L58">
        <v>0</v>
      </c>
      <c r="M58">
        <v>0</v>
      </c>
      <c r="N58">
        <v>0</v>
      </c>
      <c r="O58">
        <v>0</v>
      </c>
      <c r="P58">
        <v>0</v>
      </c>
      <c r="Q58">
        <v>0</v>
      </c>
      <c r="R58">
        <v>1</v>
      </c>
      <c r="S58">
        <v>0</v>
      </c>
      <c r="T58">
        <v>0</v>
      </c>
      <c r="U58">
        <v>0</v>
      </c>
      <c r="V58">
        <v>0</v>
      </c>
      <c r="W58">
        <v>0</v>
      </c>
      <c r="X58" s="102">
        <f t="shared" si="1"/>
        <v>1</v>
      </c>
      <c r="AF58">
        <v>0</v>
      </c>
      <c r="AG58">
        <v>0</v>
      </c>
      <c r="AH58">
        <v>0</v>
      </c>
      <c r="AI58">
        <v>0</v>
      </c>
      <c r="AJ58">
        <v>0</v>
      </c>
      <c r="AK58" s="3">
        <v>0</v>
      </c>
      <c r="AL58" s="3">
        <v>0</v>
      </c>
      <c r="AM58">
        <v>0</v>
      </c>
      <c r="AN58">
        <v>0</v>
      </c>
      <c r="AO58">
        <v>1</v>
      </c>
      <c r="AP58">
        <v>0</v>
      </c>
      <c r="AQ58">
        <v>0</v>
      </c>
      <c r="AR58">
        <v>0</v>
      </c>
      <c r="AT58">
        <f t="shared" si="2"/>
        <v>1</v>
      </c>
      <c r="AY58">
        <f t="shared" si="0"/>
        <v>2</v>
      </c>
    </row>
    <row r="59" spans="1:51">
      <c r="A59" s="6" t="s">
        <v>673</v>
      </c>
      <c r="B59" s="4" t="s">
        <v>674</v>
      </c>
      <c r="C59" s="4" t="s">
        <v>675</v>
      </c>
      <c r="D59" s="5">
        <v>2019</v>
      </c>
      <c r="E59" s="3" t="s">
        <v>8</v>
      </c>
      <c r="F59">
        <v>0</v>
      </c>
      <c r="G59">
        <v>1</v>
      </c>
      <c r="H59">
        <v>0</v>
      </c>
      <c r="I59">
        <v>0</v>
      </c>
      <c r="J59">
        <v>0</v>
      </c>
      <c r="K59">
        <v>0</v>
      </c>
      <c r="L59">
        <v>0</v>
      </c>
      <c r="M59">
        <v>1</v>
      </c>
      <c r="N59">
        <v>0</v>
      </c>
      <c r="O59">
        <v>0</v>
      </c>
      <c r="P59">
        <v>0</v>
      </c>
      <c r="Q59">
        <v>0</v>
      </c>
      <c r="R59">
        <v>1</v>
      </c>
      <c r="S59">
        <v>0</v>
      </c>
      <c r="T59">
        <v>0</v>
      </c>
      <c r="U59">
        <v>0</v>
      </c>
      <c r="V59">
        <v>0</v>
      </c>
      <c r="W59">
        <v>0</v>
      </c>
      <c r="X59" s="102">
        <f t="shared" si="1"/>
        <v>2</v>
      </c>
      <c r="AF59">
        <v>0</v>
      </c>
      <c r="AG59">
        <v>0</v>
      </c>
      <c r="AH59">
        <v>0</v>
      </c>
      <c r="AI59">
        <v>0</v>
      </c>
      <c r="AJ59">
        <v>0</v>
      </c>
      <c r="AK59" s="3">
        <v>0</v>
      </c>
      <c r="AL59" s="3">
        <v>0</v>
      </c>
      <c r="AM59">
        <v>0</v>
      </c>
      <c r="AN59">
        <v>0</v>
      </c>
      <c r="AO59">
        <v>0</v>
      </c>
      <c r="AP59">
        <v>0</v>
      </c>
      <c r="AQ59">
        <v>0</v>
      </c>
      <c r="AR59">
        <v>0</v>
      </c>
      <c r="AT59">
        <f t="shared" si="2"/>
        <v>0</v>
      </c>
      <c r="AY59">
        <f t="shared" si="0"/>
        <v>2</v>
      </c>
    </row>
    <row r="60" spans="1:51">
      <c r="A60" s="6" t="s">
        <v>685</v>
      </c>
      <c r="B60" s="4" t="s">
        <v>686</v>
      </c>
      <c r="C60" s="4" t="s">
        <v>687</v>
      </c>
      <c r="D60" s="5">
        <v>2020</v>
      </c>
      <c r="E60" s="3" t="s">
        <v>660</v>
      </c>
      <c r="F60">
        <v>0</v>
      </c>
      <c r="G60">
        <v>1</v>
      </c>
      <c r="H60">
        <v>0</v>
      </c>
      <c r="I60">
        <v>0</v>
      </c>
      <c r="J60">
        <v>0</v>
      </c>
      <c r="K60">
        <v>1</v>
      </c>
      <c r="L60">
        <v>0</v>
      </c>
      <c r="M60">
        <v>0</v>
      </c>
      <c r="N60">
        <v>0</v>
      </c>
      <c r="O60">
        <v>0</v>
      </c>
      <c r="P60">
        <v>0</v>
      </c>
      <c r="Q60">
        <v>0</v>
      </c>
      <c r="R60">
        <v>1</v>
      </c>
      <c r="S60">
        <v>1</v>
      </c>
      <c r="T60">
        <v>1</v>
      </c>
      <c r="U60">
        <v>0</v>
      </c>
      <c r="V60">
        <v>1</v>
      </c>
      <c r="W60">
        <v>0</v>
      </c>
      <c r="X60" s="102">
        <f t="shared" si="1"/>
        <v>5</v>
      </c>
      <c r="AD60">
        <v>1</v>
      </c>
      <c r="AF60">
        <v>0</v>
      </c>
      <c r="AG60">
        <v>0</v>
      </c>
      <c r="AH60">
        <v>1</v>
      </c>
      <c r="AI60">
        <v>0</v>
      </c>
      <c r="AJ60">
        <v>0</v>
      </c>
      <c r="AK60" s="3">
        <v>0</v>
      </c>
      <c r="AL60" s="3">
        <v>1</v>
      </c>
      <c r="AM60">
        <v>1</v>
      </c>
      <c r="AN60">
        <v>1</v>
      </c>
      <c r="AO60">
        <v>0</v>
      </c>
      <c r="AP60">
        <v>1</v>
      </c>
      <c r="AQ60">
        <v>0</v>
      </c>
      <c r="AR60">
        <v>0</v>
      </c>
      <c r="AS60" t="s">
        <v>1386</v>
      </c>
      <c r="AT60">
        <f t="shared" si="2"/>
        <v>6</v>
      </c>
      <c r="AY60">
        <f t="shared" si="0"/>
        <v>11</v>
      </c>
    </row>
    <row r="61" spans="1:51">
      <c r="A61" s="4" t="s">
        <v>1108</v>
      </c>
      <c r="B61" s="4" t="s">
        <v>1109</v>
      </c>
      <c r="C61" s="4" t="s">
        <v>1110</v>
      </c>
      <c r="D61" s="5">
        <v>2020</v>
      </c>
      <c r="E61" s="3" t="s">
        <v>8</v>
      </c>
      <c r="F61">
        <v>0</v>
      </c>
      <c r="G61">
        <v>1</v>
      </c>
      <c r="H61">
        <v>0</v>
      </c>
      <c r="I61">
        <v>0</v>
      </c>
      <c r="J61">
        <v>0</v>
      </c>
      <c r="K61">
        <v>0</v>
      </c>
      <c r="L61">
        <v>0</v>
      </c>
      <c r="M61">
        <v>0</v>
      </c>
      <c r="N61">
        <v>0</v>
      </c>
      <c r="O61">
        <v>0</v>
      </c>
      <c r="P61">
        <v>0</v>
      </c>
      <c r="Q61">
        <v>0</v>
      </c>
      <c r="R61">
        <v>1</v>
      </c>
      <c r="S61">
        <v>0</v>
      </c>
      <c r="T61">
        <v>0</v>
      </c>
      <c r="U61">
        <v>0</v>
      </c>
      <c r="V61">
        <v>0</v>
      </c>
      <c r="W61">
        <v>0</v>
      </c>
      <c r="X61" s="102">
        <f t="shared" si="1"/>
        <v>1</v>
      </c>
      <c r="AF61">
        <v>0</v>
      </c>
      <c r="AG61">
        <v>0</v>
      </c>
      <c r="AH61">
        <v>0</v>
      </c>
      <c r="AI61">
        <v>0</v>
      </c>
      <c r="AJ61">
        <v>0</v>
      </c>
      <c r="AK61" s="3">
        <v>0</v>
      </c>
      <c r="AL61" s="3">
        <v>0</v>
      </c>
      <c r="AM61">
        <v>1</v>
      </c>
      <c r="AN61">
        <v>0</v>
      </c>
      <c r="AO61">
        <v>0</v>
      </c>
      <c r="AP61">
        <v>0</v>
      </c>
      <c r="AQ61">
        <v>0</v>
      </c>
      <c r="AR61">
        <v>0</v>
      </c>
      <c r="AT61">
        <f t="shared" si="2"/>
        <v>1</v>
      </c>
      <c r="AY61">
        <f t="shared" si="0"/>
        <v>2</v>
      </c>
    </row>
    <row r="62" spans="1:51">
      <c r="A62" s="6" t="s">
        <v>150</v>
      </c>
      <c r="B62" s="4" t="s">
        <v>151</v>
      </c>
      <c r="C62" s="4"/>
      <c r="D62" s="5">
        <v>2017</v>
      </c>
      <c r="E62" s="3" t="s">
        <v>8</v>
      </c>
      <c r="F62">
        <v>0</v>
      </c>
      <c r="G62">
        <v>1</v>
      </c>
      <c r="H62">
        <v>0</v>
      </c>
      <c r="I62">
        <v>0</v>
      </c>
      <c r="J62">
        <v>0</v>
      </c>
      <c r="K62">
        <v>0</v>
      </c>
      <c r="L62">
        <v>0</v>
      </c>
      <c r="M62">
        <v>0</v>
      </c>
      <c r="N62">
        <v>0</v>
      </c>
      <c r="O62">
        <v>0</v>
      </c>
      <c r="P62">
        <v>0</v>
      </c>
      <c r="Q62">
        <v>0</v>
      </c>
      <c r="R62">
        <v>0</v>
      </c>
      <c r="S62">
        <v>1</v>
      </c>
      <c r="T62">
        <v>0</v>
      </c>
      <c r="U62">
        <v>0</v>
      </c>
      <c r="V62">
        <v>0</v>
      </c>
      <c r="W62">
        <v>0</v>
      </c>
      <c r="X62" s="102">
        <f t="shared" si="1"/>
        <v>1</v>
      </c>
      <c r="AF62">
        <v>0</v>
      </c>
      <c r="AG62">
        <v>0</v>
      </c>
      <c r="AH62">
        <v>0</v>
      </c>
      <c r="AI62">
        <v>0</v>
      </c>
      <c r="AJ62">
        <v>0</v>
      </c>
      <c r="AK62" s="3">
        <v>0</v>
      </c>
      <c r="AL62" s="3">
        <v>0</v>
      </c>
      <c r="AM62">
        <v>0</v>
      </c>
      <c r="AN62">
        <v>0</v>
      </c>
      <c r="AO62">
        <v>0</v>
      </c>
      <c r="AP62">
        <v>0</v>
      </c>
      <c r="AQ62">
        <v>0</v>
      </c>
      <c r="AR62">
        <v>0</v>
      </c>
      <c r="AT62">
        <f t="shared" si="2"/>
        <v>0</v>
      </c>
      <c r="AY62">
        <f t="shared" si="0"/>
        <v>1</v>
      </c>
    </row>
    <row r="63" spans="1:51">
      <c r="A63" s="6" t="s">
        <v>698</v>
      </c>
      <c r="B63" s="4" t="s">
        <v>699</v>
      </c>
      <c r="C63" s="4" t="s">
        <v>700</v>
      </c>
      <c r="D63" s="5">
        <v>2020</v>
      </c>
      <c r="E63" s="3" t="s">
        <v>8</v>
      </c>
      <c r="F63">
        <v>0</v>
      </c>
      <c r="G63">
        <v>1</v>
      </c>
      <c r="H63">
        <v>0</v>
      </c>
      <c r="I63">
        <v>0</v>
      </c>
      <c r="J63">
        <v>0</v>
      </c>
      <c r="K63">
        <v>0</v>
      </c>
      <c r="L63">
        <v>0</v>
      </c>
      <c r="M63">
        <v>0</v>
      </c>
      <c r="N63">
        <v>0</v>
      </c>
      <c r="O63">
        <v>0</v>
      </c>
      <c r="P63">
        <v>0</v>
      </c>
      <c r="Q63">
        <v>0</v>
      </c>
      <c r="R63">
        <v>1</v>
      </c>
      <c r="S63">
        <v>0</v>
      </c>
      <c r="T63">
        <v>0</v>
      </c>
      <c r="U63">
        <v>0</v>
      </c>
      <c r="V63">
        <v>0</v>
      </c>
      <c r="W63">
        <v>0</v>
      </c>
      <c r="X63" s="102">
        <f t="shared" si="1"/>
        <v>1</v>
      </c>
      <c r="AF63">
        <v>0</v>
      </c>
      <c r="AG63">
        <v>0</v>
      </c>
      <c r="AH63">
        <v>0</v>
      </c>
      <c r="AI63">
        <v>0</v>
      </c>
      <c r="AJ63">
        <v>0</v>
      </c>
      <c r="AK63" s="3">
        <v>0</v>
      </c>
      <c r="AL63" s="3">
        <v>0</v>
      </c>
      <c r="AM63">
        <v>0</v>
      </c>
      <c r="AN63">
        <v>0</v>
      </c>
      <c r="AO63">
        <v>0</v>
      </c>
      <c r="AP63">
        <v>0</v>
      </c>
      <c r="AQ63">
        <v>0</v>
      </c>
      <c r="AR63">
        <v>0</v>
      </c>
      <c r="AT63">
        <f t="shared" si="2"/>
        <v>0</v>
      </c>
      <c r="AY63">
        <f t="shared" si="0"/>
        <v>1</v>
      </c>
    </row>
    <row r="64" spans="1:51">
      <c r="A64" s="4" t="s">
        <v>397</v>
      </c>
      <c r="B64" s="4" t="s">
        <v>398</v>
      </c>
      <c r="C64" s="4" t="s">
        <v>30</v>
      </c>
      <c r="D64" s="5">
        <v>2019</v>
      </c>
      <c r="E64" s="3" t="s">
        <v>8</v>
      </c>
      <c r="F64">
        <v>0</v>
      </c>
      <c r="G64">
        <v>1</v>
      </c>
      <c r="H64">
        <v>0</v>
      </c>
      <c r="I64">
        <v>0</v>
      </c>
      <c r="J64">
        <v>0</v>
      </c>
      <c r="K64">
        <v>0</v>
      </c>
      <c r="L64">
        <v>0</v>
      </c>
      <c r="M64">
        <v>0</v>
      </c>
      <c r="N64">
        <v>0</v>
      </c>
      <c r="O64">
        <v>0</v>
      </c>
      <c r="P64">
        <v>0</v>
      </c>
      <c r="Q64">
        <v>0</v>
      </c>
      <c r="R64">
        <v>1</v>
      </c>
      <c r="S64">
        <v>0</v>
      </c>
      <c r="T64">
        <v>0</v>
      </c>
      <c r="U64">
        <v>0</v>
      </c>
      <c r="V64">
        <v>0</v>
      </c>
      <c r="W64">
        <v>0</v>
      </c>
      <c r="X64" s="102">
        <f t="shared" si="1"/>
        <v>1</v>
      </c>
      <c r="AF64">
        <v>0</v>
      </c>
      <c r="AG64">
        <v>0</v>
      </c>
      <c r="AH64">
        <v>0</v>
      </c>
      <c r="AI64">
        <v>0</v>
      </c>
      <c r="AJ64">
        <v>0</v>
      </c>
      <c r="AK64" s="3">
        <v>0</v>
      </c>
      <c r="AL64" s="3">
        <v>0</v>
      </c>
      <c r="AM64">
        <v>0</v>
      </c>
      <c r="AN64">
        <v>0</v>
      </c>
      <c r="AO64">
        <v>0</v>
      </c>
      <c r="AP64">
        <v>0</v>
      </c>
      <c r="AQ64">
        <v>0</v>
      </c>
      <c r="AR64">
        <v>0</v>
      </c>
      <c r="AT64">
        <f t="shared" si="2"/>
        <v>0</v>
      </c>
      <c r="AY64">
        <f t="shared" si="0"/>
        <v>1</v>
      </c>
    </row>
    <row r="65" spans="1:51">
      <c r="A65" s="6" t="s">
        <v>712</v>
      </c>
      <c r="B65" s="4" t="s">
        <v>713</v>
      </c>
      <c r="C65" t="s">
        <v>375</v>
      </c>
      <c r="D65" s="5">
        <v>2020</v>
      </c>
      <c r="E65" s="3" t="s">
        <v>8</v>
      </c>
      <c r="F65">
        <v>0</v>
      </c>
      <c r="G65">
        <v>1</v>
      </c>
      <c r="H65">
        <v>0</v>
      </c>
      <c r="I65">
        <v>0</v>
      </c>
      <c r="J65">
        <v>0</v>
      </c>
      <c r="K65">
        <v>0</v>
      </c>
      <c r="L65">
        <v>0</v>
      </c>
      <c r="M65">
        <v>0</v>
      </c>
      <c r="N65">
        <v>0</v>
      </c>
      <c r="O65">
        <v>0</v>
      </c>
      <c r="P65">
        <v>0</v>
      </c>
      <c r="Q65">
        <v>0</v>
      </c>
      <c r="R65">
        <v>0</v>
      </c>
      <c r="S65">
        <v>0</v>
      </c>
      <c r="T65">
        <v>0</v>
      </c>
      <c r="U65">
        <v>0</v>
      </c>
      <c r="V65">
        <v>0</v>
      </c>
      <c r="W65">
        <v>0</v>
      </c>
      <c r="X65" s="102">
        <f t="shared" si="1"/>
        <v>0</v>
      </c>
      <c r="AD65">
        <v>1</v>
      </c>
      <c r="AF65">
        <v>0</v>
      </c>
      <c r="AG65">
        <v>0</v>
      </c>
      <c r="AH65">
        <v>0</v>
      </c>
      <c r="AI65">
        <v>0</v>
      </c>
      <c r="AJ65">
        <v>0</v>
      </c>
      <c r="AK65" s="3">
        <v>0</v>
      </c>
      <c r="AL65" s="3">
        <v>0</v>
      </c>
      <c r="AM65">
        <v>0</v>
      </c>
      <c r="AN65">
        <v>0</v>
      </c>
      <c r="AO65">
        <v>0</v>
      </c>
      <c r="AP65">
        <v>0</v>
      </c>
      <c r="AQ65">
        <v>0</v>
      </c>
      <c r="AR65">
        <v>0</v>
      </c>
      <c r="AT65">
        <f t="shared" si="2"/>
        <v>1</v>
      </c>
      <c r="AY65">
        <f t="shared" si="0"/>
        <v>1</v>
      </c>
    </row>
    <row r="66" spans="1:51" ht="15.75">
      <c r="A66" s="12" t="s">
        <v>707</v>
      </c>
      <c r="B66" s="12" t="s">
        <v>708</v>
      </c>
      <c r="C66" s="12" t="s">
        <v>709</v>
      </c>
      <c r="D66" s="15">
        <v>2020</v>
      </c>
      <c r="E66" s="3" t="s">
        <v>8</v>
      </c>
      <c r="F66">
        <v>0</v>
      </c>
      <c r="G66">
        <v>1</v>
      </c>
      <c r="H66">
        <v>0</v>
      </c>
      <c r="I66">
        <v>0</v>
      </c>
      <c r="J66">
        <v>0</v>
      </c>
      <c r="K66">
        <v>1</v>
      </c>
      <c r="L66">
        <v>0</v>
      </c>
      <c r="M66">
        <v>0</v>
      </c>
      <c r="N66">
        <v>0</v>
      </c>
      <c r="O66">
        <v>0</v>
      </c>
      <c r="P66">
        <v>0</v>
      </c>
      <c r="Q66">
        <v>0</v>
      </c>
      <c r="R66">
        <v>0</v>
      </c>
      <c r="S66">
        <v>1</v>
      </c>
      <c r="T66">
        <v>0</v>
      </c>
      <c r="U66">
        <v>0</v>
      </c>
      <c r="V66">
        <v>0</v>
      </c>
      <c r="W66">
        <v>0</v>
      </c>
      <c r="X66" s="102">
        <f t="shared" si="1"/>
        <v>2</v>
      </c>
      <c r="AF66">
        <v>0</v>
      </c>
      <c r="AG66">
        <v>0</v>
      </c>
      <c r="AH66">
        <v>0</v>
      </c>
      <c r="AI66">
        <v>0</v>
      </c>
      <c r="AJ66">
        <v>0</v>
      </c>
      <c r="AK66" s="3">
        <v>0</v>
      </c>
      <c r="AL66" s="3">
        <v>0</v>
      </c>
      <c r="AM66">
        <v>0</v>
      </c>
      <c r="AN66">
        <v>0</v>
      </c>
      <c r="AO66">
        <v>0</v>
      </c>
      <c r="AP66">
        <v>0</v>
      </c>
      <c r="AQ66">
        <v>0</v>
      </c>
      <c r="AR66">
        <v>0</v>
      </c>
      <c r="AT66">
        <f t="shared" si="2"/>
        <v>0</v>
      </c>
      <c r="AY66">
        <f t="shared" ref="AY66:AY129" si="3">X66+AT66</f>
        <v>2</v>
      </c>
    </row>
    <row r="67" spans="1:51" ht="15.75">
      <c r="A67" s="12" t="s">
        <v>1357</v>
      </c>
      <c r="B67" s="12" t="s">
        <v>1358</v>
      </c>
      <c r="C67" s="12" t="s">
        <v>1359</v>
      </c>
      <c r="D67" s="15">
        <v>2021</v>
      </c>
      <c r="E67" s="3" t="s">
        <v>8</v>
      </c>
      <c r="F67">
        <v>0</v>
      </c>
      <c r="G67">
        <v>1</v>
      </c>
      <c r="H67">
        <v>0</v>
      </c>
      <c r="I67">
        <v>0</v>
      </c>
      <c r="J67">
        <v>0</v>
      </c>
      <c r="K67">
        <v>0</v>
      </c>
      <c r="L67">
        <v>0</v>
      </c>
      <c r="M67">
        <v>0</v>
      </c>
      <c r="N67">
        <v>0</v>
      </c>
      <c r="O67">
        <v>0</v>
      </c>
      <c r="P67">
        <v>0</v>
      </c>
      <c r="Q67">
        <v>0</v>
      </c>
      <c r="R67">
        <v>1</v>
      </c>
      <c r="S67">
        <v>0</v>
      </c>
      <c r="T67">
        <v>0</v>
      </c>
      <c r="U67">
        <v>0</v>
      </c>
      <c r="V67">
        <v>0</v>
      </c>
      <c r="W67">
        <v>0</v>
      </c>
      <c r="X67" s="102">
        <f t="shared" ref="X67:X130" si="4">SUM(H67:W67)</f>
        <v>1</v>
      </c>
      <c r="AF67">
        <v>0</v>
      </c>
      <c r="AG67">
        <v>0</v>
      </c>
      <c r="AH67">
        <v>0</v>
      </c>
      <c r="AI67">
        <v>0</v>
      </c>
      <c r="AJ67">
        <v>0</v>
      </c>
      <c r="AK67" s="3">
        <v>0</v>
      </c>
      <c r="AL67" s="3">
        <v>1</v>
      </c>
      <c r="AM67">
        <v>0</v>
      </c>
      <c r="AN67">
        <v>0</v>
      </c>
      <c r="AO67">
        <v>0</v>
      </c>
      <c r="AP67">
        <v>0</v>
      </c>
      <c r="AQ67">
        <v>0</v>
      </c>
      <c r="AR67">
        <v>0</v>
      </c>
      <c r="AT67">
        <f t="shared" ref="AT67:AT130" si="5">SUM(AD67:AR67)</f>
        <v>1</v>
      </c>
      <c r="AY67">
        <f t="shared" si="3"/>
        <v>2</v>
      </c>
    </row>
    <row r="68" spans="1:51">
      <c r="A68" s="6" t="s">
        <v>763</v>
      </c>
      <c r="B68" s="4" t="s">
        <v>764</v>
      </c>
      <c r="C68" s="4" t="s">
        <v>30</v>
      </c>
      <c r="D68" s="5">
        <v>2020</v>
      </c>
      <c r="E68" s="3" t="s">
        <v>8</v>
      </c>
      <c r="F68">
        <v>0</v>
      </c>
      <c r="G68">
        <v>1</v>
      </c>
      <c r="H68">
        <v>0</v>
      </c>
      <c r="I68">
        <v>0</v>
      </c>
      <c r="J68">
        <v>0</v>
      </c>
      <c r="K68">
        <v>0</v>
      </c>
      <c r="L68">
        <v>0</v>
      </c>
      <c r="M68">
        <v>0</v>
      </c>
      <c r="N68">
        <v>0</v>
      </c>
      <c r="O68">
        <v>1</v>
      </c>
      <c r="P68">
        <v>0</v>
      </c>
      <c r="Q68">
        <v>0</v>
      </c>
      <c r="R68">
        <v>1</v>
      </c>
      <c r="S68">
        <v>0</v>
      </c>
      <c r="T68">
        <v>0</v>
      </c>
      <c r="U68">
        <v>0</v>
      </c>
      <c r="V68">
        <v>0</v>
      </c>
      <c r="W68">
        <v>0</v>
      </c>
      <c r="X68" s="102">
        <f t="shared" si="4"/>
        <v>2</v>
      </c>
      <c r="AF68">
        <v>0</v>
      </c>
      <c r="AG68">
        <v>0</v>
      </c>
      <c r="AH68">
        <v>0</v>
      </c>
      <c r="AI68">
        <v>0</v>
      </c>
      <c r="AJ68">
        <v>0</v>
      </c>
      <c r="AK68" s="3">
        <v>0</v>
      </c>
      <c r="AL68" s="3">
        <v>0</v>
      </c>
      <c r="AM68">
        <v>0</v>
      </c>
      <c r="AN68">
        <v>0</v>
      </c>
      <c r="AO68">
        <v>0</v>
      </c>
      <c r="AP68">
        <v>0</v>
      </c>
      <c r="AQ68">
        <v>0</v>
      </c>
      <c r="AR68">
        <v>0</v>
      </c>
      <c r="AT68">
        <f t="shared" si="5"/>
        <v>0</v>
      </c>
      <c r="AY68">
        <f t="shared" si="3"/>
        <v>2</v>
      </c>
    </row>
    <row r="69" spans="1:51">
      <c r="A69" s="6" t="s">
        <v>1141</v>
      </c>
      <c r="B69" s="4" t="s">
        <v>1142</v>
      </c>
      <c r="C69" s="4"/>
      <c r="D69" s="5">
        <v>2020</v>
      </c>
      <c r="E69" s="3" t="s">
        <v>8</v>
      </c>
      <c r="F69">
        <v>0</v>
      </c>
      <c r="G69">
        <v>1</v>
      </c>
      <c r="H69">
        <v>0</v>
      </c>
      <c r="I69">
        <v>0</v>
      </c>
      <c r="J69">
        <v>0</v>
      </c>
      <c r="K69">
        <v>0</v>
      </c>
      <c r="L69">
        <v>0</v>
      </c>
      <c r="M69">
        <v>0</v>
      </c>
      <c r="N69">
        <v>0</v>
      </c>
      <c r="O69">
        <v>0</v>
      </c>
      <c r="P69">
        <v>0</v>
      </c>
      <c r="Q69">
        <v>0</v>
      </c>
      <c r="R69">
        <v>0</v>
      </c>
      <c r="S69">
        <v>0</v>
      </c>
      <c r="T69">
        <v>0</v>
      </c>
      <c r="U69">
        <v>0</v>
      </c>
      <c r="V69">
        <v>0</v>
      </c>
      <c r="W69">
        <v>0</v>
      </c>
      <c r="X69" s="102">
        <f t="shared" si="4"/>
        <v>0</v>
      </c>
      <c r="AF69">
        <v>0</v>
      </c>
      <c r="AG69">
        <v>0</v>
      </c>
      <c r="AH69">
        <v>0</v>
      </c>
      <c r="AI69">
        <v>0</v>
      </c>
      <c r="AJ69">
        <v>0</v>
      </c>
      <c r="AK69" s="3">
        <v>0</v>
      </c>
      <c r="AL69" s="3">
        <v>0</v>
      </c>
      <c r="AM69">
        <v>0</v>
      </c>
      <c r="AN69">
        <v>0</v>
      </c>
      <c r="AO69">
        <v>0</v>
      </c>
      <c r="AP69">
        <v>0</v>
      </c>
      <c r="AQ69">
        <v>0</v>
      </c>
      <c r="AR69">
        <v>0</v>
      </c>
      <c r="AT69">
        <f t="shared" si="5"/>
        <v>0</v>
      </c>
      <c r="AY69">
        <f t="shared" si="3"/>
        <v>0</v>
      </c>
    </row>
    <row r="70" spans="1:51">
      <c r="A70" s="84" t="s">
        <v>813</v>
      </c>
      <c r="B70" s="76" t="s">
        <v>814</v>
      </c>
      <c r="C70" s="76" t="s">
        <v>815</v>
      </c>
      <c r="D70" s="78">
        <v>2020</v>
      </c>
      <c r="E70" s="79"/>
      <c r="F70" s="3">
        <v>0</v>
      </c>
      <c r="G70" s="77"/>
      <c r="H70" s="77"/>
      <c r="I70" s="77"/>
      <c r="J70">
        <v>0</v>
      </c>
      <c r="K70" s="77"/>
      <c r="L70" s="77"/>
      <c r="M70" s="77"/>
      <c r="N70" s="77"/>
      <c r="O70" s="77"/>
      <c r="P70" s="77"/>
      <c r="Q70" s="77"/>
      <c r="R70" s="77"/>
      <c r="S70" s="77"/>
      <c r="T70" s="77"/>
      <c r="U70" s="77"/>
      <c r="V70" s="77"/>
      <c r="W70" s="77"/>
      <c r="X70" s="102">
        <f t="shared" si="4"/>
        <v>0</v>
      </c>
      <c r="AD70" s="77"/>
      <c r="AE70" s="77"/>
      <c r="AF70" s="77"/>
      <c r="AG70" s="77"/>
      <c r="AH70" s="77"/>
      <c r="AI70" s="77"/>
      <c r="AJ70" s="77"/>
      <c r="AK70" s="3"/>
      <c r="AL70" s="3"/>
      <c r="AM70" s="77"/>
      <c r="AN70" s="77"/>
      <c r="AO70" s="77"/>
      <c r="AP70" s="77"/>
      <c r="AQ70" s="77"/>
      <c r="AR70" s="77"/>
      <c r="AT70">
        <f t="shared" si="5"/>
        <v>0</v>
      </c>
      <c r="AY70">
        <f t="shared" si="3"/>
        <v>0</v>
      </c>
    </row>
    <row r="71" spans="1:51" ht="15.75">
      <c r="A71" s="12" t="s">
        <v>717</v>
      </c>
      <c r="B71" s="12" t="s">
        <v>718</v>
      </c>
      <c r="C71" s="12" t="s">
        <v>40</v>
      </c>
      <c r="D71" s="15">
        <v>2020</v>
      </c>
      <c r="E71" s="3" t="s">
        <v>8</v>
      </c>
      <c r="F71">
        <v>0</v>
      </c>
      <c r="G71">
        <v>1</v>
      </c>
      <c r="H71">
        <v>0</v>
      </c>
      <c r="I71">
        <v>0</v>
      </c>
      <c r="J71">
        <v>0</v>
      </c>
      <c r="K71">
        <v>0</v>
      </c>
      <c r="L71">
        <v>0</v>
      </c>
      <c r="M71">
        <v>0</v>
      </c>
      <c r="N71">
        <v>0</v>
      </c>
      <c r="O71">
        <v>0</v>
      </c>
      <c r="P71">
        <v>0</v>
      </c>
      <c r="Q71">
        <v>0</v>
      </c>
      <c r="R71">
        <v>1</v>
      </c>
      <c r="S71">
        <v>1</v>
      </c>
      <c r="T71">
        <v>0</v>
      </c>
      <c r="U71">
        <v>0</v>
      </c>
      <c r="V71">
        <v>0</v>
      </c>
      <c r="W71">
        <v>0</v>
      </c>
      <c r="X71" s="102">
        <f t="shared" si="4"/>
        <v>2</v>
      </c>
      <c r="AF71">
        <v>0</v>
      </c>
      <c r="AG71">
        <v>0</v>
      </c>
      <c r="AH71">
        <v>1</v>
      </c>
      <c r="AI71">
        <v>0</v>
      </c>
      <c r="AJ71">
        <v>0</v>
      </c>
      <c r="AK71" s="3">
        <v>0</v>
      </c>
      <c r="AL71" s="3">
        <v>0</v>
      </c>
      <c r="AM71">
        <v>0</v>
      </c>
      <c r="AN71">
        <v>0</v>
      </c>
      <c r="AO71">
        <v>0</v>
      </c>
      <c r="AP71">
        <v>0</v>
      </c>
      <c r="AQ71">
        <v>0</v>
      </c>
      <c r="AR71">
        <v>0</v>
      </c>
      <c r="AT71">
        <f t="shared" si="5"/>
        <v>1</v>
      </c>
      <c r="AY71">
        <f t="shared" si="3"/>
        <v>3</v>
      </c>
    </row>
    <row r="72" spans="1:51">
      <c r="A72" s="4" t="s">
        <v>1092</v>
      </c>
      <c r="B72" s="4" t="s">
        <v>1093</v>
      </c>
      <c r="C72" t="s">
        <v>1094</v>
      </c>
      <c r="D72" s="5">
        <v>2020</v>
      </c>
      <c r="E72" s="3" t="s">
        <v>8</v>
      </c>
      <c r="F72">
        <v>0</v>
      </c>
      <c r="G72">
        <v>1</v>
      </c>
      <c r="H72">
        <v>0</v>
      </c>
      <c r="I72">
        <v>0</v>
      </c>
      <c r="J72">
        <v>0</v>
      </c>
      <c r="K72">
        <v>0</v>
      </c>
      <c r="L72">
        <v>0</v>
      </c>
      <c r="M72">
        <v>0</v>
      </c>
      <c r="N72">
        <v>0</v>
      </c>
      <c r="O72">
        <v>0</v>
      </c>
      <c r="P72">
        <v>0</v>
      </c>
      <c r="Q72">
        <v>0</v>
      </c>
      <c r="R72">
        <v>0</v>
      </c>
      <c r="S72">
        <v>0</v>
      </c>
      <c r="T72">
        <v>0</v>
      </c>
      <c r="U72">
        <v>0</v>
      </c>
      <c r="V72">
        <v>0</v>
      </c>
      <c r="W72">
        <v>0</v>
      </c>
      <c r="X72" s="102">
        <f t="shared" si="4"/>
        <v>0</v>
      </c>
      <c r="AF72">
        <v>0</v>
      </c>
      <c r="AG72">
        <v>0</v>
      </c>
      <c r="AH72">
        <v>0</v>
      </c>
      <c r="AI72">
        <v>0</v>
      </c>
      <c r="AJ72">
        <v>0</v>
      </c>
      <c r="AK72" s="3">
        <v>0</v>
      </c>
      <c r="AL72" s="3">
        <v>0</v>
      </c>
      <c r="AM72">
        <v>0</v>
      </c>
      <c r="AN72">
        <v>0</v>
      </c>
      <c r="AO72">
        <v>0</v>
      </c>
      <c r="AP72">
        <v>0</v>
      </c>
      <c r="AQ72">
        <v>0</v>
      </c>
      <c r="AR72">
        <v>0</v>
      </c>
      <c r="AT72">
        <f t="shared" si="5"/>
        <v>0</v>
      </c>
      <c r="AY72">
        <f t="shared" si="3"/>
        <v>0</v>
      </c>
    </row>
    <row r="73" spans="1:51">
      <c r="A73" s="4" t="s">
        <v>1072</v>
      </c>
      <c r="B73" s="4" t="s">
        <v>1073</v>
      </c>
      <c r="C73" s="4" t="s">
        <v>1074</v>
      </c>
      <c r="D73" s="5">
        <v>2020</v>
      </c>
      <c r="E73" s="3" t="s">
        <v>8</v>
      </c>
      <c r="F73">
        <v>0</v>
      </c>
      <c r="G73">
        <v>1</v>
      </c>
      <c r="H73">
        <v>0</v>
      </c>
      <c r="I73">
        <v>0</v>
      </c>
      <c r="J73">
        <v>0</v>
      </c>
      <c r="K73">
        <v>0</v>
      </c>
      <c r="L73">
        <v>0</v>
      </c>
      <c r="M73">
        <v>0</v>
      </c>
      <c r="N73">
        <v>0</v>
      </c>
      <c r="O73">
        <v>0</v>
      </c>
      <c r="P73">
        <v>0</v>
      </c>
      <c r="Q73">
        <v>0</v>
      </c>
      <c r="R73">
        <v>1</v>
      </c>
      <c r="S73">
        <v>0</v>
      </c>
      <c r="T73">
        <v>0</v>
      </c>
      <c r="U73">
        <v>0</v>
      </c>
      <c r="V73">
        <v>0</v>
      </c>
      <c r="W73">
        <v>0</v>
      </c>
      <c r="X73" s="102">
        <f t="shared" si="4"/>
        <v>1</v>
      </c>
      <c r="AF73">
        <v>0</v>
      </c>
      <c r="AG73">
        <v>0</v>
      </c>
      <c r="AH73">
        <v>0</v>
      </c>
      <c r="AI73">
        <v>0</v>
      </c>
      <c r="AJ73">
        <v>0</v>
      </c>
      <c r="AK73" s="3">
        <v>0</v>
      </c>
      <c r="AL73" s="3">
        <v>0</v>
      </c>
      <c r="AM73">
        <v>0</v>
      </c>
      <c r="AN73">
        <v>0</v>
      </c>
      <c r="AO73">
        <v>0</v>
      </c>
      <c r="AP73">
        <v>0</v>
      </c>
      <c r="AQ73">
        <v>0</v>
      </c>
      <c r="AR73">
        <v>0</v>
      </c>
      <c r="AT73">
        <f t="shared" si="5"/>
        <v>0</v>
      </c>
      <c r="AY73">
        <f t="shared" si="3"/>
        <v>1</v>
      </c>
    </row>
    <row r="74" spans="1:51">
      <c r="A74" s="3" t="s">
        <v>743</v>
      </c>
      <c r="B74" s="26" t="s">
        <v>744</v>
      </c>
      <c r="C74" s="3" t="s">
        <v>745</v>
      </c>
      <c r="D74" s="3">
        <v>2020</v>
      </c>
      <c r="E74" s="3" t="s">
        <v>8</v>
      </c>
      <c r="F74">
        <v>0</v>
      </c>
      <c r="G74">
        <v>1</v>
      </c>
      <c r="H74">
        <v>0</v>
      </c>
      <c r="I74">
        <v>0</v>
      </c>
      <c r="J74">
        <v>1</v>
      </c>
      <c r="K74">
        <v>0</v>
      </c>
      <c r="L74">
        <v>0</v>
      </c>
      <c r="M74">
        <v>0</v>
      </c>
      <c r="N74">
        <v>0</v>
      </c>
      <c r="O74">
        <v>0</v>
      </c>
      <c r="P74">
        <v>0</v>
      </c>
      <c r="Q74">
        <v>0</v>
      </c>
      <c r="R74">
        <v>1</v>
      </c>
      <c r="S74">
        <v>0</v>
      </c>
      <c r="T74">
        <v>0</v>
      </c>
      <c r="U74">
        <v>0</v>
      </c>
      <c r="V74">
        <v>0</v>
      </c>
      <c r="W74">
        <v>0</v>
      </c>
      <c r="X74" s="102">
        <f t="shared" si="4"/>
        <v>2</v>
      </c>
      <c r="AE74" s="3"/>
      <c r="AF74">
        <v>0</v>
      </c>
      <c r="AG74">
        <v>0</v>
      </c>
      <c r="AH74">
        <v>1</v>
      </c>
      <c r="AI74">
        <v>0</v>
      </c>
      <c r="AJ74">
        <v>0</v>
      </c>
      <c r="AK74" s="3">
        <v>0</v>
      </c>
      <c r="AL74" s="3">
        <v>0</v>
      </c>
      <c r="AM74">
        <v>0</v>
      </c>
      <c r="AN74">
        <v>0</v>
      </c>
      <c r="AO74">
        <v>0</v>
      </c>
      <c r="AP74">
        <v>0</v>
      </c>
      <c r="AQ74">
        <v>0</v>
      </c>
      <c r="AR74">
        <v>0</v>
      </c>
      <c r="AS74" t="s">
        <v>1388</v>
      </c>
      <c r="AT74">
        <f t="shared" si="5"/>
        <v>1</v>
      </c>
      <c r="AY74">
        <f t="shared" si="3"/>
        <v>3</v>
      </c>
    </row>
    <row r="75" spans="1:51">
      <c r="A75" s="4" t="s">
        <v>968</v>
      </c>
      <c r="B75" s="4" t="s">
        <v>969</v>
      </c>
      <c r="C75" s="4" t="s">
        <v>25</v>
      </c>
      <c r="D75" s="5">
        <v>2020</v>
      </c>
      <c r="E75" s="3"/>
      <c r="F75" s="3">
        <v>0</v>
      </c>
      <c r="H75">
        <v>0</v>
      </c>
      <c r="I75">
        <v>0</v>
      </c>
      <c r="J75">
        <v>0</v>
      </c>
      <c r="K75">
        <v>0</v>
      </c>
      <c r="L75">
        <v>0</v>
      </c>
      <c r="M75">
        <v>0</v>
      </c>
      <c r="N75">
        <v>0</v>
      </c>
      <c r="O75">
        <v>1</v>
      </c>
      <c r="P75">
        <v>0</v>
      </c>
      <c r="Q75">
        <v>0</v>
      </c>
      <c r="R75">
        <v>1</v>
      </c>
      <c r="S75">
        <v>1</v>
      </c>
      <c r="T75">
        <v>1</v>
      </c>
      <c r="U75">
        <v>0</v>
      </c>
      <c r="V75">
        <v>0</v>
      </c>
      <c r="W75">
        <v>0</v>
      </c>
      <c r="X75" s="102">
        <f t="shared" si="4"/>
        <v>4</v>
      </c>
      <c r="AF75">
        <v>0</v>
      </c>
      <c r="AG75">
        <v>0</v>
      </c>
      <c r="AH75">
        <v>0</v>
      </c>
      <c r="AI75">
        <v>0</v>
      </c>
      <c r="AJ75">
        <v>0</v>
      </c>
      <c r="AK75" s="3">
        <v>0</v>
      </c>
      <c r="AL75" s="3">
        <v>0</v>
      </c>
      <c r="AM75">
        <v>0</v>
      </c>
      <c r="AN75">
        <v>0</v>
      </c>
      <c r="AO75">
        <v>0</v>
      </c>
      <c r="AP75">
        <v>0</v>
      </c>
      <c r="AQ75">
        <v>0</v>
      </c>
      <c r="AR75">
        <v>0</v>
      </c>
      <c r="AT75">
        <f t="shared" si="5"/>
        <v>0</v>
      </c>
      <c r="AY75">
        <f t="shared" si="3"/>
        <v>4</v>
      </c>
    </row>
    <row r="76" spans="1:51">
      <c r="A76" s="6" t="s">
        <v>1169</v>
      </c>
      <c r="B76" s="4" t="s">
        <v>1170</v>
      </c>
      <c r="C76" s="4" t="s">
        <v>1171</v>
      </c>
      <c r="D76" s="5">
        <v>2021</v>
      </c>
      <c r="E76" s="3" t="s">
        <v>8</v>
      </c>
      <c r="F76">
        <v>0</v>
      </c>
      <c r="G76">
        <v>1</v>
      </c>
      <c r="H76">
        <v>0</v>
      </c>
      <c r="I76">
        <v>0</v>
      </c>
      <c r="J76">
        <v>0</v>
      </c>
      <c r="K76">
        <v>0</v>
      </c>
      <c r="L76">
        <v>0</v>
      </c>
      <c r="M76">
        <v>0</v>
      </c>
      <c r="N76">
        <v>0</v>
      </c>
      <c r="O76">
        <v>0</v>
      </c>
      <c r="P76">
        <v>0</v>
      </c>
      <c r="Q76">
        <v>0</v>
      </c>
      <c r="R76">
        <v>0</v>
      </c>
      <c r="S76">
        <v>0</v>
      </c>
      <c r="T76">
        <v>0</v>
      </c>
      <c r="U76">
        <v>0</v>
      </c>
      <c r="V76">
        <v>0</v>
      </c>
      <c r="W76">
        <v>0</v>
      </c>
      <c r="X76" s="102">
        <f t="shared" si="4"/>
        <v>0</v>
      </c>
      <c r="AF76">
        <v>0</v>
      </c>
      <c r="AG76">
        <v>0</v>
      </c>
      <c r="AH76">
        <v>0</v>
      </c>
      <c r="AI76">
        <v>0</v>
      </c>
      <c r="AJ76">
        <v>0</v>
      </c>
      <c r="AK76" s="3">
        <v>0</v>
      </c>
      <c r="AL76" s="3">
        <v>0</v>
      </c>
      <c r="AM76">
        <v>0</v>
      </c>
      <c r="AN76">
        <v>0</v>
      </c>
      <c r="AO76">
        <v>0</v>
      </c>
      <c r="AP76">
        <v>0</v>
      </c>
      <c r="AQ76">
        <v>0</v>
      </c>
      <c r="AR76">
        <v>0</v>
      </c>
      <c r="AT76">
        <f t="shared" si="5"/>
        <v>0</v>
      </c>
      <c r="AY76">
        <f t="shared" si="3"/>
        <v>0</v>
      </c>
    </row>
    <row r="77" spans="1:51">
      <c r="A77" s="4" t="s">
        <v>1139</v>
      </c>
      <c r="B77" s="4" t="s">
        <v>1140</v>
      </c>
      <c r="C77" s="4"/>
      <c r="D77" s="5">
        <v>2020</v>
      </c>
      <c r="E77" s="3" t="s">
        <v>8</v>
      </c>
      <c r="F77">
        <v>0</v>
      </c>
      <c r="G77">
        <v>1</v>
      </c>
      <c r="H77">
        <v>0</v>
      </c>
      <c r="I77">
        <v>0</v>
      </c>
      <c r="J77">
        <v>0</v>
      </c>
      <c r="K77">
        <v>0</v>
      </c>
      <c r="L77">
        <v>0</v>
      </c>
      <c r="M77">
        <v>0</v>
      </c>
      <c r="N77">
        <v>0</v>
      </c>
      <c r="O77">
        <v>0</v>
      </c>
      <c r="P77">
        <v>0</v>
      </c>
      <c r="Q77">
        <v>0</v>
      </c>
      <c r="R77">
        <v>1</v>
      </c>
      <c r="S77">
        <v>1</v>
      </c>
      <c r="T77">
        <v>0</v>
      </c>
      <c r="U77">
        <v>0</v>
      </c>
      <c r="V77">
        <v>0</v>
      </c>
      <c r="W77">
        <v>0</v>
      </c>
      <c r="X77" s="102">
        <f t="shared" si="4"/>
        <v>2</v>
      </c>
      <c r="AF77">
        <v>0</v>
      </c>
      <c r="AG77">
        <v>0</v>
      </c>
      <c r="AH77">
        <v>0</v>
      </c>
      <c r="AI77">
        <v>0</v>
      </c>
      <c r="AJ77">
        <v>0</v>
      </c>
      <c r="AK77" s="3">
        <v>0</v>
      </c>
      <c r="AL77" s="3">
        <v>0</v>
      </c>
      <c r="AM77">
        <v>0</v>
      </c>
      <c r="AN77">
        <v>0</v>
      </c>
      <c r="AO77">
        <v>0</v>
      </c>
      <c r="AP77">
        <v>0</v>
      </c>
      <c r="AQ77">
        <v>0</v>
      </c>
      <c r="AR77">
        <v>0</v>
      </c>
      <c r="AT77">
        <f t="shared" si="5"/>
        <v>0</v>
      </c>
      <c r="AY77">
        <f t="shared" si="3"/>
        <v>2</v>
      </c>
    </row>
    <row r="78" spans="1:51">
      <c r="A78" s="6" t="s">
        <v>899</v>
      </c>
      <c r="B78" s="4" t="s">
        <v>900</v>
      </c>
      <c r="C78" s="4" t="s">
        <v>901</v>
      </c>
      <c r="D78" s="5">
        <v>2020</v>
      </c>
      <c r="E78" s="3" t="s">
        <v>8</v>
      </c>
      <c r="F78">
        <v>0</v>
      </c>
      <c r="G78">
        <v>1</v>
      </c>
      <c r="H78">
        <v>0</v>
      </c>
      <c r="I78">
        <v>0</v>
      </c>
      <c r="J78">
        <v>0</v>
      </c>
      <c r="K78">
        <v>0</v>
      </c>
      <c r="L78">
        <v>0</v>
      </c>
      <c r="M78">
        <v>0</v>
      </c>
      <c r="N78">
        <v>0</v>
      </c>
      <c r="O78">
        <v>0</v>
      </c>
      <c r="P78">
        <v>0</v>
      </c>
      <c r="Q78">
        <v>0</v>
      </c>
      <c r="R78">
        <v>1</v>
      </c>
      <c r="S78">
        <v>0</v>
      </c>
      <c r="T78">
        <v>0</v>
      </c>
      <c r="U78">
        <v>0</v>
      </c>
      <c r="V78">
        <v>0</v>
      </c>
      <c r="W78">
        <v>0</v>
      </c>
      <c r="X78" s="102">
        <f t="shared" si="4"/>
        <v>1</v>
      </c>
      <c r="AF78">
        <v>0</v>
      </c>
      <c r="AG78">
        <v>0</v>
      </c>
      <c r="AH78">
        <v>0</v>
      </c>
      <c r="AI78">
        <v>0</v>
      </c>
      <c r="AJ78">
        <v>0</v>
      </c>
      <c r="AK78" s="3">
        <v>0</v>
      </c>
      <c r="AL78" s="3">
        <v>0</v>
      </c>
      <c r="AM78">
        <v>0</v>
      </c>
      <c r="AN78">
        <v>0</v>
      </c>
      <c r="AO78">
        <v>0</v>
      </c>
      <c r="AP78">
        <v>0</v>
      </c>
      <c r="AQ78">
        <v>0</v>
      </c>
      <c r="AR78">
        <v>0</v>
      </c>
      <c r="AT78">
        <f t="shared" si="5"/>
        <v>0</v>
      </c>
      <c r="AY78">
        <f t="shared" si="3"/>
        <v>1</v>
      </c>
    </row>
    <row r="79" spans="1:51">
      <c r="A79" s="6" t="s">
        <v>75</v>
      </c>
      <c r="B79" s="4" t="s">
        <v>76</v>
      </c>
      <c r="C79" s="4" t="s">
        <v>77</v>
      </c>
      <c r="D79" s="5">
        <v>2016</v>
      </c>
      <c r="E79" s="3" t="s">
        <v>8</v>
      </c>
      <c r="F79">
        <v>0</v>
      </c>
      <c r="G79">
        <v>1</v>
      </c>
      <c r="H79">
        <v>0</v>
      </c>
      <c r="I79">
        <v>0</v>
      </c>
      <c r="J79">
        <v>0</v>
      </c>
      <c r="K79">
        <v>0</v>
      </c>
      <c r="L79">
        <v>0</v>
      </c>
      <c r="M79">
        <v>0</v>
      </c>
      <c r="N79">
        <v>0</v>
      </c>
      <c r="O79">
        <v>0</v>
      </c>
      <c r="P79">
        <v>0</v>
      </c>
      <c r="Q79">
        <v>0</v>
      </c>
      <c r="R79">
        <v>0</v>
      </c>
      <c r="S79">
        <v>0</v>
      </c>
      <c r="T79">
        <v>0</v>
      </c>
      <c r="U79">
        <v>0</v>
      </c>
      <c r="V79">
        <v>0</v>
      </c>
      <c r="W79">
        <v>0</v>
      </c>
      <c r="X79" s="102">
        <f t="shared" si="4"/>
        <v>0</v>
      </c>
      <c r="AF79">
        <v>0</v>
      </c>
      <c r="AG79">
        <v>0</v>
      </c>
      <c r="AH79">
        <v>0</v>
      </c>
      <c r="AI79">
        <v>0</v>
      </c>
      <c r="AJ79">
        <v>0</v>
      </c>
      <c r="AK79" s="3">
        <v>0</v>
      </c>
      <c r="AL79" s="3">
        <v>0</v>
      </c>
      <c r="AM79">
        <v>0</v>
      </c>
      <c r="AN79">
        <v>0</v>
      </c>
      <c r="AO79">
        <v>0</v>
      </c>
      <c r="AP79">
        <v>0</v>
      </c>
      <c r="AQ79">
        <v>0</v>
      </c>
      <c r="AR79">
        <v>0</v>
      </c>
      <c r="AT79">
        <f t="shared" si="5"/>
        <v>0</v>
      </c>
      <c r="AY79">
        <f t="shared" si="3"/>
        <v>0</v>
      </c>
    </row>
    <row r="80" spans="1:51">
      <c r="A80" s="3" t="s">
        <v>204</v>
      </c>
      <c r="B80" s="3" t="s">
        <v>205</v>
      </c>
      <c r="C80" s="3" t="s">
        <v>206</v>
      </c>
      <c r="D80" s="3">
        <v>2018</v>
      </c>
      <c r="E80" t="s">
        <v>8</v>
      </c>
      <c r="F80">
        <v>0</v>
      </c>
      <c r="G80">
        <v>1</v>
      </c>
      <c r="H80">
        <v>0</v>
      </c>
      <c r="I80">
        <v>0</v>
      </c>
      <c r="J80">
        <v>0</v>
      </c>
      <c r="K80">
        <v>0</v>
      </c>
      <c r="L80">
        <v>0</v>
      </c>
      <c r="M80">
        <v>0</v>
      </c>
      <c r="N80">
        <v>0</v>
      </c>
      <c r="O80">
        <v>0</v>
      </c>
      <c r="P80">
        <v>0</v>
      </c>
      <c r="Q80">
        <v>0</v>
      </c>
      <c r="R80">
        <v>1</v>
      </c>
      <c r="S80">
        <v>0</v>
      </c>
      <c r="T80">
        <v>0</v>
      </c>
      <c r="U80">
        <v>0</v>
      </c>
      <c r="V80">
        <v>0</v>
      </c>
      <c r="W80">
        <v>0</v>
      </c>
      <c r="X80" s="102">
        <f t="shared" si="4"/>
        <v>1</v>
      </c>
      <c r="AF80">
        <v>0</v>
      </c>
      <c r="AG80">
        <v>0</v>
      </c>
      <c r="AH80">
        <v>0</v>
      </c>
      <c r="AI80">
        <v>0</v>
      </c>
      <c r="AJ80">
        <v>0</v>
      </c>
      <c r="AK80" s="3">
        <v>0</v>
      </c>
      <c r="AL80" s="3">
        <v>0</v>
      </c>
      <c r="AM80">
        <v>0</v>
      </c>
      <c r="AN80">
        <v>0</v>
      </c>
      <c r="AO80">
        <v>0</v>
      </c>
      <c r="AP80">
        <v>0</v>
      </c>
      <c r="AQ80">
        <v>0</v>
      </c>
      <c r="AR80">
        <v>0</v>
      </c>
      <c r="AT80">
        <f t="shared" si="5"/>
        <v>0</v>
      </c>
      <c r="AY80">
        <f t="shared" si="3"/>
        <v>1</v>
      </c>
    </row>
    <row r="81" spans="1:51" ht="15.75">
      <c r="A81" s="12" t="s">
        <v>481</v>
      </c>
      <c r="B81" s="12" t="s">
        <v>482</v>
      </c>
      <c r="C81" s="12" t="s">
        <v>24</v>
      </c>
      <c r="D81" s="15">
        <v>2019</v>
      </c>
      <c r="E81" s="3" t="s">
        <v>8</v>
      </c>
      <c r="F81">
        <v>0</v>
      </c>
      <c r="G81">
        <v>1</v>
      </c>
      <c r="H81">
        <v>1</v>
      </c>
      <c r="I81">
        <v>0</v>
      </c>
      <c r="J81">
        <v>0</v>
      </c>
      <c r="K81">
        <v>0</v>
      </c>
      <c r="L81">
        <v>0</v>
      </c>
      <c r="M81">
        <v>0</v>
      </c>
      <c r="N81">
        <v>0</v>
      </c>
      <c r="O81">
        <v>0</v>
      </c>
      <c r="P81">
        <v>0</v>
      </c>
      <c r="Q81">
        <v>0</v>
      </c>
      <c r="R81">
        <v>1</v>
      </c>
      <c r="S81">
        <v>0</v>
      </c>
      <c r="T81">
        <v>0</v>
      </c>
      <c r="U81">
        <v>0</v>
      </c>
      <c r="V81">
        <v>0</v>
      </c>
      <c r="W81">
        <v>0</v>
      </c>
      <c r="X81" s="102">
        <f t="shared" si="4"/>
        <v>2</v>
      </c>
      <c r="AF81">
        <v>0</v>
      </c>
      <c r="AG81">
        <v>0</v>
      </c>
      <c r="AH81">
        <v>0</v>
      </c>
      <c r="AI81">
        <v>0</v>
      </c>
      <c r="AJ81">
        <v>0</v>
      </c>
      <c r="AK81" s="3">
        <v>0</v>
      </c>
      <c r="AL81" s="3">
        <v>0</v>
      </c>
      <c r="AM81">
        <v>0</v>
      </c>
      <c r="AN81">
        <v>0</v>
      </c>
      <c r="AO81">
        <v>0</v>
      </c>
      <c r="AP81">
        <v>0</v>
      </c>
      <c r="AQ81">
        <v>0</v>
      </c>
      <c r="AR81">
        <v>0</v>
      </c>
      <c r="AT81">
        <f t="shared" si="5"/>
        <v>0</v>
      </c>
      <c r="AY81">
        <f t="shared" si="3"/>
        <v>2</v>
      </c>
    </row>
    <row r="82" spans="1:51">
      <c r="A82" s="6" t="s">
        <v>307</v>
      </c>
      <c r="B82" s="4" t="s">
        <v>308</v>
      </c>
      <c r="C82" s="4" t="s">
        <v>309</v>
      </c>
      <c r="D82" s="5">
        <v>2018</v>
      </c>
      <c r="E82" s="3" t="s">
        <v>8</v>
      </c>
      <c r="F82">
        <v>0</v>
      </c>
      <c r="G82">
        <v>1</v>
      </c>
      <c r="H82">
        <v>0</v>
      </c>
      <c r="I82">
        <v>0</v>
      </c>
      <c r="J82">
        <v>0</v>
      </c>
      <c r="K82">
        <v>0</v>
      </c>
      <c r="L82">
        <v>0</v>
      </c>
      <c r="M82">
        <v>0</v>
      </c>
      <c r="N82">
        <v>0</v>
      </c>
      <c r="O82">
        <v>0</v>
      </c>
      <c r="P82">
        <v>0</v>
      </c>
      <c r="Q82">
        <v>0</v>
      </c>
      <c r="R82">
        <v>0</v>
      </c>
      <c r="S82">
        <v>0</v>
      </c>
      <c r="T82">
        <v>0</v>
      </c>
      <c r="U82">
        <v>0</v>
      </c>
      <c r="V82">
        <v>0</v>
      </c>
      <c r="W82">
        <v>0</v>
      </c>
      <c r="X82" s="102">
        <f t="shared" si="4"/>
        <v>0</v>
      </c>
      <c r="AF82">
        <v>0</v>
      </c>
      <c r="AG82">
        <v>0</v>
      </c>
      <c r="AH82">
        <v>0</v>
      </c>
      <c r="AI82">
        <v>0</v>
      </c>
      <c r="AJ82">
        <v>0</v>
      </c>
      <c r="AK82" s="3">
        <v>0</v>
      </c>
      <c r="AL82" s="3">
        <v>0</v>
      </c>
      <c r="AM82">
        <v>0</v>
      </c>
      <c r="AN82">
        <v>0</v>
      </c>
      <c r="AO82">
        <v>0</v>
      </c>
      <c r="AP82">
        <v>0</v>
      </c>
      <c r="AQ82">
        <v>0</v>
      </c>
      <c r="AR82">
        <v>0</v>
      </c>
      <c r="AT82">
        <f t="shared" si="5"/>
        <v>0</v>
      </c>
      <c r="AY82">
        <f t="shared" si="3"/>
        <v>0</v>
      </c>
    </row>
    <row r="83" spans="1:51">
      <c r="A83" s="6" t="s">
        <v>107</v>
      </c>
      <c r="B83" s="4" t="s">
        <v>108</v>
      </c>
      <c r="C83" s="4" t="s">
        <v>109</v>
      </c>
      <c r="D83" s="5">
        <v>2017</v>
      </c>
      <c r="E83" s="3" t="s">
        <v>8</v>
      </c>
      <c r="F83">
        <v>0</v>
      </c>
      <c r="G83">
        <v>1</v>
      </c>
      <c r="H83">
        <v>0</v>
      </c>
      <c r="I83">
        <v>0</v>
      </c>
      <c r="J83">
        <v>0</v>
      </c>
      <c r="K83">
        <v>0</v>
      </c>
      <c r="L83">
        <v>0</v>
      </c>
      <c r="M83">
        <v>0</v>
      </c>
      <c r="N83">
        <v>0</v>
      </c>
      <c r="O83">
        <v>1</v>
      </c>
      <c r="P83">
        <v>0</v>
      </c>
      <c r="Q83">
        <v>0</v>
      </c>
      <c r="R83">
        <v>1</v>
      </c>
      <c r="S83">
        <v>0</v>
      </c>
      <c r="T83">
        <v>0</v>
      </c>
      <c r="U83">
        <v>0</v>
      </c>
      <c r="V83">
        <v>0</v>
      </c>
      <c r="W83">
        <v>0</v>
      </c>
      <c r="X83" s="102">
        <f t="shared" si="4"/>
        <v>2</v>
      </c>
      <c r="AF83">
        <v>0</v>
      </c>
      <c r="AG83">
        <v>0</v>
      </c>
      <c r="AH83">
        <v>0</v>
      </c>
      <c r="AI83">
        <v>0</v>
      </c>
      <c r="AJ83">
        <v>0</v>
      </c>
      <c r="AK83" s="3">
        <v>0</v>
      </c>
      <c r="AL83" s="3">
        <v>0</v>
      </c>
      <c r="AM83">
        <v>0</v>
      </c>
      <c r="AN83">
        <v>0</v>
      </c>
      <c r="AO83">
        <v>0</v>
      </c>
      <c r="AP83">
        <v>0</v>
      </c>
      <c r="AQ83">
        <v>0</v>
      </c>
      <c r="AR83">
        <v>0</v>
      </c>
      <c r="AT83">
        <f t="shared" si="5"/>
        <v>0</v>
      </c>
      <c r="AY83">
        <f t="shared" si="3"/>
        <v>2</v>
      </c>
    </row>
    <row r="84" spans="1:51">
      <c r="A84" s="6" t="s">
        <v>1087</v>
      </c>
      <c r="B84" s="4" t="s">
        <v>1088</v>
      </c>
      <c r="C84" s="4" t="s">
        <v>1089</v>
      </c>
      <c r="D84" s="5">
        <v>2020</v>
      </c>
      <c r="E84" s="3" t="s">
        <v>8</v>
      </c>
      <c r="F84">
        <v>0</v>
      </c>
      <c r="G84">
        <v>1</v>
      </c>
      <c r="H84">
        <v>0</v>
      </c>
      <c r="I84">
        <v>0</v>
      </c>
      <c r="J84">
        <v>0</v>
      </c>
      <c r="K84">
        <v>0</v>
      </c>
      <c r="L84">
        <v>0</v>
      </c>
      <c r="M84">
        <v>0</v>
      </c>
      <c r="N84">
        <v>0</v>
      </c>
      <c r="O84">
        <v>1</v>
      </c>
      <c r="P84">
        <v>0</v>
      </c>
      <c r="Q84">
        <v>0</v>
      </c>
      <c r="R84">
        <v>1</v>
      </c>
      <c r="S84">
        <v>0</v>
      </c>
      <c r="T84">
        <v>0</v>
      </c>
      <c r="U84">
        <v>0</v>
      </c>
      <c r="V84">
        <v>0</v>
      </c>
      <c r="W84">
        <v>0</v>
      </c>
      <c r="X84" s="102">
        <f t="shared" si="4"/>
        <v>2</v>
      </c>
      <c r="AF84">
        <v>0</v>
      </c>
      <c r="AG84">
        <v>0</v>
      </c>
      <c r="AH84">
        <v>0</v>
      </c>
      <c r="AI84">
        <v>0</v>
      </c>
      <c r="AJ84">
        <v>0</v>
      </c>
      <c r="AK84" s="3">
        <v>0</v>
      </c>
      <c r="AL84" s="3">
        <v>0</v>
      </c>
      <c r="AM84">
        <v>0</v>
      </c>
      <c r="AN84">
        <v>0</v>
      </c>
      <c r="AO84">
        <v>0</v>
      </c>
      <c r="AP84">
        <v>0</v>
      </c>
      <c r="AQ84">
        <v>0</v>
      </c>
      <c r="AR84">
        <v>0</v>
      </c>
      <c r="AT84">
        <f t="shared" si="5"/>
        <v>0</v>
      </c>
      <c r="AY84">
        <f t="shared" si="3"/>
        <v>2</v>
      </c>
    </row>
    <row r="85" spans="1:51">
      <c r="A85" s="6" t="s">
        <v>1178</v>
      </c>
      <c r="B85" s="4" t="s">
        <v>1179</v>
      </c>
      <c r="C85" s="4" t="s">
        <v>861</v>
      </c>
      <c r="D85" s="5">
        <v>2021</v>
      </c>
      <c r="E85" s="3" t="s">
        <v>176</v>
      </c>
      <c r="F85">
        <v>0</v>
      </c>
      <c r="G85">
        <v>1</v>
      </c>
      <c r="H85">
        <v>0</v>
      </c>
      <c r="I85">
        <v>0</v>
      </c>
      <c r="J85">
        <v>0</v>
      </c>
      <c r="K85">
        <v>0</v>
      </c>
      <c r="L85">
        <v>0</v>
      </c>
      <c r="M85">
        <v>0</v>
      </c>
      <c r="N85">
        <v>0</v>
      </c>
      <c r="O85">
        <v>0</v>
      </c>
      <c r="P85">
        <v>0</v>
      </c>
      <c r="Q85">
        <v>0</v>
      </c>
      <c r="R85">
        <v>0</v>
      </c>
      <c r="S85">
        <v>0</v>
      </c>
      <c r="T85">
        <v>0</v>
      </c>
      <c r="U85">
        <v>0</v>
      </c>
      <c r="V85">
        <v>0</v>
      </c>
      <c r="W85">
        <v>0</v>
      </c>
      <c r="X85" s="102">
        <f t="shared" si="4"/>
        <v>0</v>
      </c>
      <c r="AF85">
        <v>0</v>
      </c>
      <c r="AG85">
        <v>0</v>
      </c>
      <c r="AH85">
        <v>0</v>
      </c>
      <c r="AI85">
        <v>0</v>
      </c>
      <c r="AJ85">
        <v>0</v>
      </c>
      <c r="AK85" s="3">
        <v>0</v>
      </c>
      <c r="AL85" s="3">
        <v>0</v>
      </c>
      <c r="AM85">
        <v>0</v>
      </c>
      <c r="AN85">
        <v>0</v>
      </c>
      <c r="AO85">
        <v>0</v>
      </c>
      <c r="AP85">
        <v>0</v>
      </c>
      <c r="AQ85">
        <v>0</v>
      </c>
      <c r="AR85">
        <v>0</v>
      </c>
      <c r="AT85">
        <f t="shared" si="5"/>
        <v>0</v>
      </c>
      <c r="AY85">
        <f t="shared" si="3"/>
        <v>0</v>
      </c>
    </row>
    <row r="86" spans="1:51">
      <c r="A86" s="6" t="s">
        <v>1269</v>
      </c>
      <c r="B86" s="4" t="s">
        <v>1270</v>
      </c>
      <c r="C86" s="4" t="s">
        <v>1271</v>
      </c>
      <c r="D86" s="5">
        <v>2021</v>
      </c>
      <c r="E86" s="3" t="s">
        <v>8</v>
      </c>
      <c r="F86">
        <v>0</v>
      </c>
      <c r="G86">
        <v>1</v>
      </c>
      <c r="H86">
        <v>0</v>
      </c>
      <c r="I86">
        <v>0</v>
      </c>
      <c r="J86">
        <v>0</v>
      </c>
      <c r="K86">
        <v>0</v>
      </c>
      <c r="L86">
        <v>0</v>
      </c>
      <c r="M86">
        <v>0</v>
      </c>
      <c r="N86">
        <v>0</v>
      </c>
      <c r="O86">
        <v>0</v>
      </c>
      <c r="P86">
        <v>0</v>
      </c>
      <c r="Q86">
        <v>0</v>
      </c>
      <c r="R86">
        <v>0</v>
      </c>
      <c r="S86">
        <v>0</v>
      </c>
      <c r="T86">
        <v>0</v>
      </c>
      <c r="U86">
        <v>0</v>
      </c>
      <c r="V86">
        <v>0</v>
      </c>
      <c r="W86">
        <v>0</v>
      </c>
      <c r="X86" s="102">
        <f t="shared" si="4"/>
        <v>0</v>
      </c>
      <c r="AF86">
        <v>0</v>
      </c>
      <c r="AG86">
        <v>0</v>
      </c>
      <c r="AH86">
        <v>0</v>
      </c>
      <c r="AI86">
        <v>0</v>
      </c>
      <c r="AJ86">
        <v>0</v>
      </c>
      <c r="AK86" s="3">
        <v>0</v>
      </c>
      <c r="AL86" s="3">
        <v>0</v>
      </c>
      <c r="AM86">
        <v>0</v>
      </c>
      <c r="AN86">
        <v>0</v>
      </c>
      <c r="AO86">
        <v>0</v>
      </c>
      <c r="AP86">
        <v>0</v>
      </c>
      <c r="AQ86">
        <v>0</v>
      </c>
      <c r="AR86">
        <v>0</v>
      </c>
      <c r="AT86">
        <f t="shared" si="5"/>
        <v>0</v>
      </c>
      <c r="AY86">
        <f t="shared" si="3"/>
        <v>0</v>
      </c>
    </row>
    <row r="87" spans="1:51">
      <c r="A87" s="6" t="s">
        <v>148</v>
      </c>
      <c r="B87" s="4" t="s">
        <v>149</v>
      </c>
      <c r="C87" s="4"/>
      <c r="D87" s="4">
        <v>2017</v>
      </c>
      <c r="E87" s="3" t="s">
        <v>8</v>
      </c>
      <c r="F87">
        <v>0</v>
      </c>
      <c r="G87">
        <v>1</v>
      </c>
      <c r="H87">
        <v>0</v>
      </c>
      <c r="I87">
        <v>0</v>
      </c>
      <c r="J87">
        <v>1</v>
      </c>
      <c r="K87">
        <v>0</v>
      </c>
      <c r="L87">
        <v>0</v>
      </c>
      <c r="M87">
        <v>0</v>
      </c>
      <c r="N87">
        <v>0</v>
      </c>
      <c r="O87">
        <v>0</v>
      </c>
      <c r="P87">
        <v>0</v>
      </c>
      <c r="Q87">
        <v>0</v>
      </c>
      <c r="R87">
        <v>1</v>
      </c>
      <c r="S87">
        <v>1</v>
      </c>
      <c r="T87">
        <v>0</v>
      </c>
      <c r="U87">
        <v>0</v>
      </c>
      <c r="V87">
        <v>0</v>
      </c>
      <c r="W87">
        <v>0</v>
      </c>
      <c r="X87" s="102">
        <f t="shared" si="4"/>
        <v>3</v>
      </c>
      <c r="AF87">
        <v>0</v>
      </c>
      <c r="AG87">
        <v>0</v>
      </c>
      <c r="AH87">
        <v>0</v>
      </c>
      <c r="AI87">
        <v>0</v>
      </c>
      <c r="AJ87">
        <v>0</v>
      </c>
      <c r="AK87" s="3">
        <v>0</v>
      </c>
      <c r="AL87" s="3">
        <v>0</v>
      </c>
      <c r="AM87">
        <v>0</v>
      </c>
      <c r="AN87">
        <v>0</v>
      </c>
      <c r="AO87">
        <v>0</v>
      </c>
      <c r="AP87">
        <v>0</v>
      </c>
      <c r="AQ87">
        <v>0</v>
      </c>
      <c r="AR87">
        <v>0</v>
      </c>
      <c r="AS87" t="s">
        <v>1388</v>
      </c>
      <c r="AT87">
        <f t="shared" si="5"/>
        <v>0</v>
      </c>
      <c r="AY87">
        <f t="shared" si="3"/>
        <v>3</v>
      </c>
    </row>
    <row r="88" spans="1:51">
      <c r="A88" s="4" t="s">
        <v>1068</v>
      </c>
      <c r="B88" s="4" t="s">
        <v>1069</v>
      </c>
      <c r="C88" s="4" t="s">
        <v>295</v>
      </c>
      <c r="D88" s="5">
        <v>2020</v>
      </c>
      <c r="E88" s="3" t="s">
        <v>8</v>
      </c>
      <c r="F88">
        <v>0</v>
      </c>
      <c r="G88">
        <v>1</v>
      </c>
      <c r="H88">
        <v>0</v>
      </c>
      <c r="I88">
        <v>0</v>
      </c>
      <c r="J88">
        <v>0</v>
      </c>
      <c r="K88">
        <v>0</v>
      </c>
      <c r="L88">
        <v>0</v>
      </c>
      <c r="M88">
        <v>0</v>
      </c>
      <c r="N88">
        <v>0</v>
      </c>
      <c r="O88">
        <v>0</v>
      </c>
      <c r="P88">
        <v>0</v>
      </c>
      <c r="Q88">
        <v>0</v>
      </c>
      <c r="R88">
        <v>1</v>
      </c>
      <c r="S88">
        <v>0</v>
      </c>
      <c r="T88">
        <v>0</v>
      </c>
      <c r="U88">
        <v>0</v>
      </c>
      <c r="V88">
        <v>0</v>
      </c>
      <c r="W88">
        <v>0</v>
      </c>
      <c r="X88" s="102">
        <f t="shared" si="4"/>
        <v>1</v>
      </c>
      <c r="AF88">
        <v>0</v>
      </c>
      <c r="AG88">
        <v>0</v>
      </c>
      <c r="AH88">
        <v>0</v>
      </c>
      <c r="AI88">
        <v>0</v>
      </c>
      <c r="AJ88">
        <v>0</v>
      </c>
      <c r="AK88" s="3">
        <v>0</v>
      </c>
      <c r="AL88" s="3">
        <v>0</v>
      </c>
      <c r="AM88">
        <v>0</v>
      </c>
      <c r="AN88">
        <v>0</v>
      </c>
      <c r="AO88">
        <v>0</v>
      </c>
      <c r="AP88">
        <v>0</v>
      </c>
      <c r="AQ88">
        <v>0</v>
      </c>
      <c r="AR88">
        <v>0</v>
      </c>
      <c r="AT88">
        <f t="shared" si="5"/>
        <v>0</v>
      </c>
      <c r="AY88">
        <f t="shared" si="3"/>
        <v>1</v>
      </c>
    </row>
    <row r="89" spans="1:51">
      <c r="A89" s="4" t="s">
        <v>363</v>
      </c>
      <c r="B89" s="4" t="s">
        <v>364</v>
      </c>
      <c r="C89" s="4" t="s">
        <v>16</v>
      </c>
      <c r="D89" s="5">
        <v>2019</v>
      </c>
      <c r="E89" s="3" t="s">
        <v>8</v>
      </c>
      <c r="F89">
        <v>0</v>
      </c>
      <c r="G89">
        <v>1</v>
      </c>
      <c r="H89">
        <v>0</v>
      </c>
      <c r="I89">
        <v>0</v>
      </c>
      <c r="J89">
        <v>0</v>
      </c>
      <c r="K89">
        <v>1</v>
      </c>
      <c r="L89">
        <v>0</v>
      </c>
      <c r="M89">
        <v>0</v>
      </c>
      <c r="N89">
        <v>0</v>
      </c>
      <c r="O89">
        <v>0</v>
      </c>
      <c r="P89">
        <v>0</v>
      </c>
      <c r="Q89">
        <v>0</v>
      </c>
      <c r="R89">
        <v>0</v>
      </c>
      <c r="S89">
        <v>0</v>
      </c>
      <c r="T89">
        <v>0</v>
      </c>
      <c r="U89">
        <v>0</v>
      </c>
      <c r="V89">
        <v>0</v>
      </c>
      <c r="W89">
        <v>0</v>
      </c>
      <c r="X89" s="102">
        <f t="shared" si="4"/>
        <v>1</v>
      </c>
      <c r="AF89">
        <v>0</v>
      </c>
      <c r="AG89">
        <v>0</v>
      </c>
      <c r="AH89">
        <v>0</v>
      </c>
      <c r="AI89">
        <v>0</v>
      </c>
      <c r="AJ89">
        <v>0</v>
      </c>
      <c r="AK89" s="3">
        <v>0</v>
      </c>
      <c r="AL89" s="3">
        <v>1</v>
      </c>
      <c r="AM89">
        <v>0</v>
      </c>
      <c r="AN89">
        <v>0</v>
      </c>
      <c r="AO89">
        <v>0</v>
      </c>
      <c r="AP89">
        <v>0</v>
      </c>
      <c r="AQ89">
        <v>0</v>
      </c>
      <c r="AR89">
        <v>0</v>
      </c>
      <c r="AT89">
        <f t="shared" si="5"/>
        <v>1</v>
      </c>
      <c r="AY89">
        <f t="shared" si="3"/>
        <v>2</v>
      </c>
    </row>
    <row r="90" spans="1:51">
      <c r="A90" s="4" t="s">
        <v>757</v>
      </c>
      <c r="B90" s="4" t="s">
        <v>758</v>
      </c>
      <c r="C90" t="s">
        <v>759</v>
      </c>
      <c r="D90" s="5">
        <v>2020</v>
      </c>
      <c r="E90" s="3" t="s">
        <v>8</v>
      </c>
      <c r="F90">
        <v>0</v>
      </c>
      <c r="G90">
        <v>1</v>
      </c>
      <c r="H90">
        <v>0</v>
      </c>
      <c r="I90">
        <v>0</v>
      </c>
      <c r="J90">
        <v>0</v>
      </c>
      <c r="K90">
        <v>0</v>
      </c>
      <c r="L90">
        <v>0</v>
      </c>
      <c r="M90">
        <v>0</v>
      </c>
      <c r="N90">
        <v>0</v>
      </c>
      <c r="O90">
        <v>0</v>
      </c>
      <c r="P90">
        <v>0</v>
      </c>
      <c r="Q90">
        <v>0</v>
      </c>
      <c r="R90">
        <v>1</v>
      </c>
      <c r="S90">
        <v>0</v>
      </c>
      <c r="T90">
        <v>0</v>
      </c>
      <c r="U90">
        <v>0</v>
      </c>
      <c r="V90">
        <v>0</v>
      </c>
      <c r="W90">
        <v>0</v>
      </c>
      <c r="X90" s="102">
        <f t="shared" si="4"/>
        <v>1</v>
      </c>
      <c r="AF90">
        <v>0</v>
      </c>
      <c r="AG90">
        <v>0</v>
      </c>
      <c r="AH90">
        <v>0</v>
      </c>
      <c r="AI90">
        <v>0</v>
      </c>
      <c r="AJ90">
        <v>0</v>
      </c>
      <c r="AK90" s="3">
        <v>0</v>
      </c>
      <c r="AL90" s="3">
        <v>0</v>
      </c>
      <c r="AM90">
        <v>0</v>
      </c>
      <c r="AN90">
        <v>0</v>
      </c>
      <c r="AO90">
        <v>0</v>
      </c>
      <c r="AP90">
        <v>0</v>
      </c>
      <c r="AQ90">
        <v>0</v>
      </c>
      <c r="AR90">
        <v>0</v>
      </c>
      <c r="AT90">
        <f t="shared" si="5"/>
        <v>0</v>
      </c>
      <c r="AY90">
        <f t="shared" si="3"/>
        <v>1</v>
      </c>
    </row>
    <row r="91" spans="1:51">
      <c r="A91" s="6" t="s">
        <v>287</v>
      </c>
      <c r="B91" s="13" t="s">
        <v>288</v>
      </c>
      <c r="C91" s="92" t="s">
        <v>289</v>
      </c>
      <c r="D91" s="11">
        <v>2018</v>
      </c>
      <c r="E91" s="3" t="s">
        <v>8</v>
      </c>
      <c r="F91">
        <v>0</v>
      </c>
      <c r="G91">
        <v>1</v>
      </c>
      <c r="H91">
        <v>0</v>
      </c>
      <c r="I91">
        <v>0</v>
      </c>
      <c r="J91">
        <v>1</v>
      </c>
      <c r="K91">
        <v>0</v>
      </c>
      <c r="L91">
        <v>0</v>
      </c>
      <c r="M91">
        <v>0</v>
      </c>
      <c r="N91">
        <v>0</v>
      </c>
      <c r="O91">
        <v>0</v>
      </c>
      <c r="P91">
        <v>0</v>
      </c>
      <c r="Q91">
        <v>0</v>
      </c>
      <c r="R91">
        <v>1</v>
      </c>
      <c r="S91">
        <v>0</v>
      </c>
      <c r="T91">
        <v>0</v>
      </c>
      <c r="U91">
        <v>0</v>
      </c>
      <c r="V91">
        <v>0</v>
      </c>
      <c r="W91">
        <v>0</v>
      </c>
      <c r="X91" s="102">
        <f t="shared" si="4"/>
        <v>2</v>
      </c>
      <c r="AD91">
        <v>1</v>
      </c>
      <c r="AF91">
        <v>0</v>
      </c>
      <c r="AG91">
        <v>1</v>
      </c>
      <c r="AH91">
        <v>0</v>
      </c>
      <c r="AI91">
        <v>1</v>
      </c>
      <c r="AJ91">
        <v>0</v>
      </c>
      <c r="AK91" s="3">
        <v>0</v>
      </c>
      <c r="AL91" s="3">
        <v>0</v>
      </c>
      <c r="AM91">
        <v>0</v>
      </c>
      <c r="AN91">
        <v>0</v>
      </c>
      <c r="AO91">
        <v>0</v>
      </c>
      <c r="AP91">
        <v>0</v>
      </c>
      <c r="AQ91">
        <v>0</v>
      </c>
      <c r="AR91">
        <v>0</v>
      </c>
      <c r="AS91" t="s">
        <v>1391</v>
      </c>
      <c r="AT91">
        <f t="shared" si="5"/>
        <v>3</v>
      </c>
      <c r="AY91">
        <f t="shared" si="3"/>
        <v>5</v>
      </c>
    </row>
    <row r="92" spans="1:51">
      <c r="A92" s="6" t="s">
        <v>740</v>
      </c>
      <c r="B92" s="4" t="s">
        <v>741</v>
      </c>
      <c r="C92" s="4" t="s">
        <v>742</v>
      </c>
      <c r="D92" s="5">
        <v>2020</v>
      </c>
      <c r="E92" s="3" t="s">
        <v>8</v>
      </c>
      <c r="F92">
        <v>0</v>
      </c>
      <c r="G92">
        <v>1</v>
      </c>
      <c r="H92">
        <v>0</v>
      </c>
      <c r="I92">
        <v>0</v>
      </c>
      <c r="J92">
        <v>0</v>
      </c>
      <c r="K92">
        <v>0</v>
      </c>
      <c r="L92">
        <v>0</v>
      </c>
      <c r="M92">
        <v>0</v>
      </c>
      <c r="N92">
        <v>0</v>
      </c>
      <c r="O92">
        <v>0</v>
      </c>
      <c r="P92">
        <v>0</v>
      </c>
      <c r="Q92">
        <v>0</v>
      </c>
      <c r="R92">
        <v>0</v>
      </c>
      <c r="S92">
        <v>0</v>
      </c>
      <c r="T92">
        <v>0</v>
      </c>
      <c r="U92">
        <v>0</v>
      </c>
      <c r="V92">
        <v>0</v>
      </c>
      <c r="W92">
        <v>0</v>
      </c>
      <c r="X92" s="102">
        <f t="shared" si="4"/>
        <v>0</v>
      </c>
      <c r="AF92">
        <v>0</v>
      </c>
      <c r="AG92">
        <v>0</v>
      </c>
      <c r="AH92">
        <v>0</v>
      </c>
      <c r="AI92">
        <v>0</v>
      </c>
      <c r="AJ92">
        <v>0</v>
      </c>
      <c r="AK92" s="3">
        <v>0</v>
      </c>
      <c r="AL92" s="3">
        <v>0</v>
      </c>
      <c r="AM92">
        <v>0</v>
      </c>
      <c r="AN92">
        <v>0</v>
      </c>
      <c r="AO92">
        <v>0</v>
      </c>
      <c r="AP92">
        <v>0</v>
      </c>
      <c r="AQ92">
        <v>0</v>
      </c>
      <c r="AR92">
        <v>0</v>
      </c>
      <c r="AT92">
        <f t="shared" si="5"/>
        <v>0</v>
      </c>
      <c r="AY92">
        <f t="shared" si="3"/>
        <v>0</v>
      </c>
    </row>
    <row r="93" spans="1:51">
      <c r="A93" s="6" t="s">
        <v>1282</v>
      </c>
      <c r="B93" s="4" t="s">
        <v>1283</v>
      </c>
      <c r="C93" s="4" t="s">
        <v>1284</v>
      </c>
      <c r="D93" s="5">
        <v>2021</v>
      </c>
      <c r="E93" s="3" t="s">
        <v>8</v>
      </c>
      <c r="F93">
        <v>0</v>
      </c>
      <c r="G93">
        <v>1</v>
      </c>
      <c r="H93">
        <v>0</v>
      </c>
      <c r="I93">
        <v>0</v>
      </c>
      <c r="J93">
        <v>0</v>
      </c>
      <c r="K93">
        <v>0</v>
      </c>
      <c r="L93">
        <v>0</v>
      </c>
      <c r="M93">
        <v>0</v>
      </c>
      <c r="N93">
        <v>0</v>
      </c>
      <c r="O93">
        <v>0</v>
      </c>
      <c r="P93">
        <v>0</v>
      </c>
      <c r="Q93">
        <v>0</v>
      </c>
      <c r="R93">
        <v>0</v>
      </c>
      <c r="S93">
        <v>1</v>
      </c>
      <c r="T93">
        <v>0</v>
      </c>
      <c r="U93">
        <v>0</v>
      </c>
      <c r="V93">
        <v>0</v>
      </c>
      <c r="W93">
        <v>0</v>
      </c>
      <c r="X93" s="102">
        <f t="shared" si="4"/>
        <v>1</v>
      </c>
      <c r="AF93">
        <v>0</v>
      </c>
      <c r="AG93">
        <v>0</v>
      </c>
      <c r="AH93">
        <v>0</v>
      </c>
      <c r="AI93">
        <v>0</v>
      </c>
      <c r="AJ93">
        <v>0</v>
      </c>
      <c r="AK93" s="3">
        <v>0</v>
      </c>
      <c r="AL93" s="3">
        <v>0</v>
      </c>
      <c r="AM93">
        <v>0</v>
      </c>
      <c r="AN93">
        <v>0</v>
      </c>
      <c r="AO93">
        <v>0</v>
      </c>
      <c r="AP93">
        <v>0</v>
      </c>
      <c r="AQ93">
        <v>0</v>
      </c>
      <c r="AR93">
        <v>0</v>
      </c>
      <c r="AT93">
        <f t="shared" si="5"/>
        <v>0</v>
      </c>
      <c r="AY93">
        <f t="shared" si="3"/>
        <v>1</v>
      </c>
    </row>
    <row r="94" spans="1:51">
      <c r="A94" s="4" t="s">
        <v>1070</v>
      </c>
      <c r="B94" s="4" t="s">
        <v>1071</v>
      </c>
      <c r="C94" s="4" t="s">
        <v>569</v>
      </c>
      <c r="D94" s="5">
        <v>2020</v>
      </c>
      <c r="E94" s="3" t="s">
        <v>8</v>
      </c>
      <c r="F94">
        <v>0</v>
      </c>
      <c r="G94">
        <v>1</v>
      </c>
      <c r="H94">
        <v>0</v>
      </c>
      <c r="I94">
        <v>0</v>
      </c>
      <c r="J94">
        <v>1</v>
      </c>
      <c r="K94">
        <v>0</v>
      </c>
      <c r="L94">
        <v>0</v>
      </c>
      <c r="M94">
        <v>0</v>
      </c>
      <c r="N94">
        <v>0</v>
      </c>
      <c r="O94">
        <v>1</v>
      </c>
      <c r="P94">
        <v>0</v>
      </c>
      <c r="Q94">
        <v>0</v>
      </c>
      <c r="R94">
        <v>1</v>
      </c>
      <c r="S94">
        <v>1</v>
      </c>
      <c r="T94">
        <v>0</v>
      </c>
      <c r="U94">
        <v>0</v>
      </c>
      <c r="V94">
        <v>0</v>
      </c>
      <c r="W94">
        <v>0</v>
      </c>
      <c r="X94" s="102">
        <f t="shared" si="4"/>
        <v>4</v>
      </c>
      <c r="AF94">
        <v>0</v>
      </c>
      <c r="AG94">
        <v>0</v>
      </c>
      <c r="AH94">
        <v>0</v>
      </c>
      <c r="AI94">
        <v>0</v>
      </c>
      <c r="AJ94">
        <v>0</v>
      </c>
      <c r="AK94" s="3">
        <v>0</v>
      </c>
      <c r="AL94" s="3">
        <v>0</v>
      </c>
      <c r="AM94">
        <v>0</v>
      </c>
      <c r="AN94">
        <v>0</v>
      </c>
      <c r="AO94">
        <v>0</v>
      </c>
      <c r="AP94">
        <v>0</v>
      </c>
      <c r="AQ94">
        <v>0</v>
      </c>
      <c r="AR94">
        <v>0</v>
      </c>
      <c r="AS94" t="s">
        <v>1392</v>
      </c>
      <c r="AT94">
        <f t="shared" si="5"/>
        <v>0</v>
      </c>
      <c r="AY94">
        <f t="shared" si="3"/>
        <v>4</v>
      </c>
    </row>
    <row r="95" spans="1:51">
      <c r="A95" s="4" t="s">
        <v>418</v>
      </c>
      <c r="B95" s="4" t="s">
        <v>419</v>
      </c>
      <c r="C95" s="4" t="s">
        <v>33</v>
      </c>
      <c r="D95" s="5">
        <v>2019</v>
      </c>
      <c r="E95" s="3" t="s">
        <v>8</v>
      </c>
      <c r="F95">
        <v>0</v>
      </c>
      <c r="G95">
        <v>1</v>
      </c>
      <c r="H95">
        <v>0</v>
      </c>
      <c r="I95">
        <v>0</v>
      </c>
      <c r="J95">
        <v>0</v>
      </c>
      <c r="K95">
        <v>0</v>
      </c>
      <c r="L95">
        <v>0</v>
      </c>
      <c r="M95">
        <v>0</v>
      </c>
      <c r="N95">
        <v>0</v>
      </c>
      <c r="O95">
        <v>0</v>
      </c>
      <c r="P95">
        <v>0</v>
      </c>
      <c r="Q95">
        <v>1</v>
      </c>
      <c r="R95">
        <v>0</v>
      </c>
      <c r="S95">
        <v>0</v>
      </c>
      <c r="T95">
        <v>0</v>
      </c>
      <c r="U95">
        <v>0</v>
      </c>
      <c r="V95">
        <v>0</v>
      </c>
      <c r="W95">
        <v>0</v>
      </c>
      <c r="X95" s="102">
        <f t="shared" si="4"/>
        <v>1</v>
      </c>
      <c r="AF95">
        <v>0</v>
      </c>
      <c r="AG95">
        <v>0</v>
      </c>
      <c r="AH95">
        <v>0</v>
      </c>
      <c r="AI95">
        <v>0</v>
      </c>
      <c r="AJ95">
        <v>0</v>
      </c>
      <c r="AK95" s="3">
        <v>0</v>
      </c>
      <c r="AL95" s="3">
        <v>0</v>
      </c>
      <c r="AM95">
        <v>0</v>
      </c>
      <c r="AN95">
        <v>0</v>
      </c>
      <c r="AO95">
        <v>0</v>
      </c>
      <c r="AP95">
        <v>0</v>
      </c>
      <c r="AQ95">
        <v>0</v>
      </c>
      <c r="AR95">
        <v>0</v>
      </c>
      <c r="AT95">
        <f t="shared" si="5"/>
        <v>0</v>
      </c>
      <c r="AY95">
        <f t="shared" si="3"/>
        <v>1</v>
      </c>
    </row>
    <row r="96" spans="1:51">
      <c r="A96" s="6" t="s">
        <v>119</v>
      </c>
      <c r="B96" s="13" t="s">
        <v>120</v>
      </c>
      <c r="C96" s="92" t="s">
        <v>24</v>
      </c>
      <c r="D96" s="11">
        <v>2017</v>
      </c>
      <c r="E96" s="3" t="s">
        <v>8</v>
      </c>
      <c r="F96">
        <v>0</v>
      </c>
      <c r="G96">
        <v>1</v>
      </c>
      <c r="H96">
        <v>0</v>
      </c>
      <c r="I96">
        <v>0</v>
      </c>
      <c r="J96">
        <v>0</v>
      </c>
      <c r="K96">
        <v>0</v>
      </c>
      <c r="L96">
        <v>0</v>
      </c>
      <c r="M96">
        <v>0</v>
      </c>
      <c r="N96">
        <v>0</v>
      </c>
      <c r="O96">
        <v>0</v>
      </c>
      <c r="P96">
        <v>0</v>
      </c>
      <c r="Q96">
        <v>0</v>
      </c>
      <c r="R96">
        <v>0</v>
      </c>
      <c r="S96">
        <v>0</v>
      </c>
      <c r="T96">
        <v>1</v>
      </c>
      <c r="U96">
        <v>0</v>
      </c>
      <c r="V96">
        <v>0</v>
      </c>
      <c r="W96">
        <v>0</v>
      </c>
      <c r="X96" s="102">
        <f t="shared" si="4"/>
        <v>1</v>
      </c>
      <c r="AF96">
        <v>0</v>
      </c>
      <c r="AG96">
        <v>0</v>
      </c>
      <c r="AH96">
        <v>0</v>
      </c>
      <c r="AI96">
        <v>0</v>
      </c>
      <c r="AJ96">
        <v>0</v>
      </c>
      <c r="AK96" s="3">
        <v>0</v>
      </c>
      <c r="AL96" s="3">
        <v>0</v>
      </c>
      <c r="AM96">
        <v>0</v>
      </c>
      <c r="AN96">
        <v>0</v>
      </c>
      <c r="AO96">
        <v>0</v>
      </c>
      <c r="AP96">
        <v>0</v>
      </c>
      <c r="AQ96">
        <v>0</v>
      </c>
      <c r="AR96">
        <v>0</v>
      </c>
      <c r="AT96">
        <f t="shared" si="5"/>
        <v>0</v>
      </c>
      <c r="AY96">
        <f t="shared" si="3"/>
        <v>1</v>
      </c>
    </row>
    <row r="97" spans="1:51">
      <c r="A97" s="6" t="s">
        <v>1113</v>
      </c>
      <c r="B97" s="4" t="s">
        <v>1114</v>
      </c>
      <c r="C97" s="4" t="s">
        <v>822</v>
      </c>
      <c r="D97" s="4">
        <v>2020</v>
      </c>
      <c r="E97" s="3" t="s">
        <v>8</v>
      </c>
      <c r="F97">
        <v>0</v>
      </c>
      <c r="G97">
        <v>1</v>
      </c>
      <c r="H97">
        <v>0</v>
      </c>
      <c r="I97">
        <v>0</v>
      </c>
      <c r="J97">
        <v>0</v>
      </c>
      <c r="K97">
        <v>0</v>
      </c>
      <c r="L97">
        <v>0</v>
      </c>
      <c r="M97">
        <v>0</v>
      </c>
      <c r="N97">
        <v>0</v>
      </c>
      <c r="O97">
        <v>0</v>
      </c>
      <c r="P97">
        <v>0</v>
      </c>
      <c r="Q97">
        <v>0</v>
      </c>
      <c r="R97">
        <v>1</v>
      </c>
      <c r="S97">
        <v>1</v>
      </c>
      <c r="T97">
        <v>1</v>
      </c>
      <c r="U97">
        <v>0</v>
      </c>
      <c r="V97">
        <v>0</v>
      </c>
      <c r="W97">
        <v>0</v>
      </c>
      <c r="X97" s="102">
        <f t="shared" si="4"/>
        <v>3</v>
      </c>
      <c r="AF97">
        <v>0</v>
      </c>
      <c r="AG97">
        <v>0</v>
      </c>
      <c r="AH97">
        <v>0</v>
      </c>
      <c r="AI97">
        <v>0</v>
      </c>
      <c r="AJ97">
        <v>0</v>
      </c>
      <c r="AK97" s="3">
        <v>0</v>
      </c>
      <c r="AL97" s="3">
        <v>0</v>
      </c>
      <c r="AM97">
        <v>0</v>
      </c>
      <c r="AN97">
        <v>0</v>
      </c>
      <c r="AO97">
        <v>0</v>
      </c>
      <c r="AP97">
        <v>0</v>
      </c>
      <c r="AQ97">
        <v>0</v>
      </c>
      <c r="AR97">
        <v>0</v>
      </c>
      <c r="AT97">
        <f t="shared" si="5"/>
        <v>0</v>
      </c>
      <c r="AY97">
        <f t="shared" si="3"/>
        <v>3</v>
      </c>
    </row>
    <row r="98" spans="1:51">
      <c r="A98" s="6" t="s">
        <v>88</v>
      </c>
      <c r="B98" s="4" t="s">
        <v>89</v>
      </c>
      <c r="C98" s="4" t="s">
        <v>28</v>
      </c>
      <c r="D98" s="5">
        <v>2017</v>
      </c>
      <c r="E98" s="3" t="s">
        <v>8</v>
      </c>
      <c r="F98">
        <v>0</v>
      </c>
      <c r="G98">
        <v>1</v>
      </c>
      <c r="H98">
        <v>1</v>
      </c>
      <c r="I98">
        <v>0</v>
      </c>
      <c r="J98">
        <v>0</v>
      </c>
      <c r="K98">
        <v>0</v>
      </c>
      <c r="L98">
        <v>0</v>
      </c>
      <c r="M98">
        <v>0</v>
      </c>
      <c r="N98">
        <v>0</v>
      </c>
      <c r="O98">
        <v>0</v>
      </c>
      <c r="P98">
        <v>0</v>
      </c>
      <c r="Q98">
        <v>0</v>
      </c>
      <c r="R98">
        <v>1</v>
      </c>
      <c r="S98">
        <v>0</v>
      </c>
      <c r="T98">
        <v>0</v>
      </c>
      <c r="U98">
        <v>0</v>
      </c>
      <c r="V98">
        <v>0</v>
      </c>
      <c r="W98">
        <v>0</v>
      </c>
      <c r="X98" s="102">
        <f t="shared" si="4"/>
        <v>2</v>
      </c>
      <c r="AF98">
        <v>0</v>
      </c>
      <c r="AG98">
        <v>0</v>
      </c>
      <c r="AH98">
        <v>0</v>
      </c>
      <c r="AI98">
        <v>0</v>
      </c>
      <c r="AJ98">
        <v>0</v>
      </c>
      <c r="AK98" s="3">
        <v>0</v>
      </c>
      <c r="AL98" s="3">
        <v>0</v>
      </c>
      <c r="AM98">
        <v>0</v>
      </c>
      <c r="AN98">
        <v>0</v>
      </c>
      <c r="AO98">
        <v>0</v>
      </c>
      <c r="AP98">
        <v>0</v>
      </c>
      <c r="AQ98">
        <v>0</v>
      </c>
      <c r="AR98">
        <v>0</v>
      </c>
      <c r="AT98">
        <f t="shared" si="5"/>
        <v>0</v>
      </c>
      <c r="AY98">
        <f t="shared" si="3"/>
        <v>2</v>
      </c>
    </row>
    <row r="99" spans="1:51">
      <c r="A99" s="6" t="s">
        <v>1194</v>
      </c>
      <c r="B99" s="4" t="s">
        <v>1195</v>
      </c>
      <c r="C99" s="4" t="s">
        <v>785</v>
      </c>
      <c r="D99" s="5">
        <v>2021</v>
      </c>
      <c r="E99" s="3" t="s">
        <v>8</v>
      </c>
      <c r="F99">
        <v>0</v>
      </c>
      <c r="G99">
        <v>1</v>
      </c>
      <c r="H99">
        <v>0</v>
      </c>
      <c r="I99">
        <v>0</v>
      </c>
      <c r="J99">
        <v>0</v>
      </c>
      <c r="K99">
        <v>0</v>
      </c>
      <c r="L99">
        <v>0</v>
      </c>
      <c r="M99">
        <v>0</v>
      </c>
      <c r="N99">
        <v>0</v>
      </c>
      <c r="O99">
        <v>0</v>
      </c>
      <c r="P99">
        <v>0</v>
      </c>
      <c r="Q99">
        <v>0</v>
      </c>
      <c r="R99">
        <v>1</v>
      </c>
      <c r="S99">
        <v>0</v>
      </c>
      <c r="T99">
        <v>0</v>
      </c>
      <c r="U99">
        <v>0</v>
      </c>
      <c r="V99">
        <v>0</v>
      </c>
      <c r="W99">
        <v>0</v>
      </c>
      <c r="X99" s="102">
        <f t="shared" si="4"/>
        <v>1</v>
      </c>
      <c r="AF99">
        <v>0</v>
      </c>
      <c r="AG99">
        <v>0</v>
      </c>
      <c r="AH99">
        <v>0</v>
      </c>
      <c r="AI99">
        <v>0</v>
      </c>
      <c r="AJ99">
        <v>0</v>
      </c>
      <c r="AK99" s="3">
        <v>0</v>
      </c>
      <c r="AL99" s="3">
        <v>1</v>
      </c>
      <c r="AM99">
        <v>0</v>
      </c>
      <c r="AN99">
        <v>0</v>
      </c>
      <c r="AO99">
        <v>0</v>
      </c>
      <c r="AP99">
        <v>0</v>
      </c>
      <c r="AQ99">
        <v>0</v>
      </c>
      <c r="AR99">
        <v>0</v>
      </c>
      <c r="AS99" t="s">
        <v>1378</v>
      </c>
      <c r="AT99">
        <f t="shared" si="5"/>
        <v>1</v>
      </c>
      <c r="AY99">
        <f t="shared" si="3"/>
        <v>2</v>
      </c>
    </row>
    <row r="100" spans="1:51">
      <c r="A100" s="4" t="s">
        <v>487</v>
      </c>
      <c r="B100" s="4" t="s">
        <v>488</v>
      </c>
      <c r="C100" s="4" t="s">
        <v>489</v>
      </c>
      <c r="D100" s="5">
        <v>2019</v>
      </c>
      <c r="E100" s="3" t="s">
        <v>8</v>
      </c>
      <c r="F100">
        <v>0</v>
      </c>
      <c r="G100">
        <v>1</v>
      </c>
      <c r="H100">
        <v>1</v>
      </c>
      <c r="I100">
        <v>0</v>
      </c>
      <c r="J100">
        <v>0</v>
      </c>
      <c r="K100" s="3">
        <v>0</v>
      </c>
      <c r="L100" s="3">
        <v>0</v>
      </c>
      <c r="M100" s="3">
        <v>0</v>
      </c>
      <c r="N100" s="3">
        <v>0</v>
      </c>
      <c r="O100" s="3">
        <v>0</v>
      </c>
      <c r="P100" s="3">
        <v>0</v>
      </c>
      <c r="Q100" s="3">
        <v>0</v>
      </c>
      <c r="R100">
        <v>1</v>
      </c>
      <c r="S100" s="3">
        <v>0</v>
      </c>
      <c r="T100" s="3">
        <v>0</v>
      </c>
      <c r="U100" s="3">
        <v>0</v>
      </c>
      <c r="V100" s="3">
        <v>0</v>
      </c>
      <c r="W100" s="3">
        <v>0</v>
      </c>
      <c r="X100" s="102">
        <f t="shared" si="4"/>
        <v>2</v>
      </c>
      <c r="AF100" s="3">
        <v>0</v>
      </c>
      <c r="AG100" s="3">
        <v>0</v>
      </c>
      <c r="AH100" s="3">
        <v>0</v>
      </c>
      <c r="AI100" s="3">
        <v>0</v>
      </c>
      <c r="AJ100" s="3">
        <v>0</v>
      </c>
      <c r="AK100" s="3">
        <v>0</v>
      </c>
      <c r="AL100" s="3">
        <v>0</v>
      </c>
      <c r="AM100" s="3">
        <v>0</v>
      </c>
      <c r="AN100" s="3">
        <v>0</v>
      </c>
      <c r="AO100" s="3">
        <v>0</v>
      </c>
      <c r="AP100" s="3">
        <v>0</v>
      </c>
      <c r="AQ100" s="3">
        <v>0</v>
      </c>
      <c r="AR100" s="3">
        <v>0</v>
      </c>
      <c r="AT100">
        <f t="shared" si="5"/>
        <v>0</v>
      </c>
      <c r="AY100">
        <f t="shared" si="3"/>
        <v>2</v>
      </c>
    </row>
    <row r="101" spans="1:51">
      <c r="A101" s="6" t="s">
        <v>1155</v>
      </c>
      <c r="B101" s="4" t="s">
        <v>1156</v>
      </c>
      <c r="C101" s="4"/>
      <c r="D101" s="5">
        <v>2020</v>
      </c>
      <c r="E101" s="3" t="s">
        <v>8</v>
      </c>
      <c r="F101">
        <v>0</v>
      </c>
      <c r="G101">
        <v>1</v>
      </c>
      <c r="H101">
        <v>0</v>
      </c>
      <c r="I101">
        <v>0</v>
      </c>
      <c r="J101">
        <v>1</v>
      </c>
      <c r="K101">
        <v>0</v>
      </c>
      <c r="L101">
        <v>0</v>
      </c>
      <c r="M101">
        <v>0</v>
      </c>
      <c r="N101">
        <v>0</v>
      </c>
      <c r="O101">
        <v>0</v>
      </c>
      <c r="P101">
        <v>0</v>
      </c>
      <c r="Q101">
        <v>0</v>
      </c>
      <c r="R101">
        <v>1</v>
      </c>
      <c r="S101">
        <v>1</v>
      </c>
      <c r="T101">
        <v>0</v>
      </c>
      <c r="U101">
        <v>0</v>
      </c>
      <c r="V101">
        <v>0</v>
      </c>
      <c r="W101">
        <v>0</v>
      </c>
      <c r="X101" s="102">
        <f t="shared" si="4"/>
        <v>3</v>
      </c>
      <c r="AF101">
        <v>0</v>
      </c>
      <c r="AG101">
        <v>0</v>
      </c>
      <c r="AH101">
        <v>0</v>
      </c>
      <c r="AI101">
        <v>0</v>
      </c>
      <c r="AJ101">
        <v>0</v>
      </c>
      <c r="AK101" s="3">
        <v>0</v>
      </c>
      <c r="AL101" s="3">
        <v>0</v>
      </c>
      <c r="AM101">
        <v>0</v>
      </c>
      <c r="AN101">
        <v>0</v>
      </c>
      <c r="AO101">
        <v>0</v>
      </c>
      <c r="AP101">
        <v>0</v>
      </c>
      <c r="AQ101">
        <v>0</v>
      </c>
      <c r="AR101">
        <v>0</v>
      </c>
      <c r="AS101" t="s">
        <v>1395</v>
      </c>
      <c r="AT101">
        <f t="shared" si="5"/>
        <v>0</v>
      </c>
      <c r="AY101">
        <f t="shared" si="3"/>
        <v>3</v>
      </c>
    </row>
    <row r="102" spans="1:51">
      <c r="A102" s="6" t="s">
        <v>1059</v>
      </c>
      <c r="B102" s="4" t="s">
        <v>1060</v>
      </c>
      <c r="C102" s="4" t="s">
        <v>1061</v>
      </c>
      <c r="D102" s="5">
        <v>2020</v>
      </c>
      <c r="E102" s="3" t="s">
        <v>8</v>
      </c>
      <c r="F102">
        <v>0</v>
      </c>
      <c r="G102">
        <v>1</v>
      </c>
      <c r="H102">
        <v>0</v>
      </c>
      <c r="I102">
        <v>0</v>
      </c>
      <c r="J102">
        <v>0</v>
      </c>
      <c r="K102">
        <v>0</v>
      </c>
      <c r="L102">
        <v>0</v>
      </c>
      <c r="M102">
        <v>0</v>
      </c>
      <c r="N102">
        <v>0</v>
      </c>
      <c r="O102">
        <v>0</v>
      </c>
      <c r="P102">
        <v>0</v>
      </c>
      <c r="Q102">
        <v>0</v>
      </c>
      <c r="R102">
        <v>0</v>
      </c>
      <c r="S102">
        <v>0</v>
      </c>
      <c r="T102">
        <v>1</v>
      </c>
      <c r="U102">
        <v>0</v>
      </c>
      <c r="V102">
        <v>0</v>
      </c>
      <c r="W102">
        <v>0</v>
      </c>
      <c r="X102" s="102">
        <f t="shared" si="4"/>
        <v>1</v>
      </c>
      <c r="AF102">
        <v>0</v>
      </c>
      <c r="AG102">
        <v>0</v>
      </c>
      <c r="AH102">
        <v>0</v>
      </c>
      <c r="AI102">
        <v>0</v>
      </c>
      <c r="AJ102">
        <v>0</v>
      </c>
      <c r="AK102" s="3">
        <v>0</v>
      </c>
      <c r="AL102" s="3">
        <v>0</v>
      </c>
      <c r="AM102">
        <v>0</v>
      </c>
      <c r="AN102">
        <v>0</v>
      </c>
      <c r="AO102">
        <v>0</v>
      </c>
      <c r="AP102">
        <v>0</v>
      </c>
      <c r="AQ102">
        <v>0</v>
      </c>
      <c r="AR102">
        <v>0</v>
      </c>
      <c r="AT102">
        <f t="shared" si="5"/>
        <v>0</v>
      </c>
      <c r="AY102">
        <f t="shared" si="3"/>
        <v>1</v>
      </c>
    </row>
    <row r="103" spans="1:51">
      <c r="A103" s="3" t="s">
        <v>137</v>
      </c>
      <c r="B103" s="3" t="s">
        <v>138</v>
      </c>
      <c r="C103" s="3" t="s">
        <v>139</v>
      </c>
      <c r="D103" s="3">
        <v>2017</v>
      </c>
      <c r="E103" s="3" t="s">
        <v>8</v>
      </c>
      <c r="F103">
        <v>0</v>
      </c>
      <c r="G103">
        <v>1</v>
      </c>
      <c r="H103">
        <v>0</v>
      </c>
      <c r="I103">
        <v>0</v>
      </c>
      <c r="J103">
        <v>0</v>
      </c>
      <c r="K103">
        <v>0</v>
      </c>
      <c r="L103">
        <v>0</v>
      </c>
      <c r="M103">
        <v>0</v>
      </c>
      <c r="N103">
        <v>0</v>
      </c>
      <c r="O103">
        <v>0</v>
      </c>
      <c r="P103">
        <v>0</v>
      </c>
      <c r="Q103">
        <v>0</v>
      </c>
      <c r="R103">
        <v>0</v>
      </c>
      <c r="S103">
        <v>0</v>
      </c>
      <c r="T103">
        <v>0</v>
      </c>
      <c r="U103">
        <v>0</v>
      </c>
      <c r="V103">
        <v>0</v>
      </c>
      <c r="W103">
        <v>0</v>
      </c>
      <c r="X103" s="102">
        <f t="shared" si="4"/>
        <v>0</v>
      </c>
      <c r="AE103" s="3"/>
      <c r="AF103">
        <v>0</v>
      </c>
      <c r="AG103">
        <v>0</v>
      </c>
      <c r="AH103">
        <v>0</v>
      </c>
      <c r="AI103">
        <v>0</v>
      </c>
      <c r="AJ103">
        <v>0</v>
      </c>
      <c r="AK103" s="3">
        <v>0</v>
      </c>
      <c r="AL103" s="3">
        <v>0</v>
      </c>
      <c r="AM103">
        <v>0</v>
      </c>
      <c r="AN103">
        <v>0</v>
      </c>
      <c r="AO103">
        <v>0</v>
      </c>
      <c r="AP103">
        <v>0</v>
      </c>
      <c r="AQ103">
        <v>0</v>
      </c>
      <c r="AR103">
        <v>0</v>
      </c>
      <c r="AT103">
        <f t="shared" si="5"/>
        <v>0</v>
      </c>
      <c r="AY103">
        <f t="shared" si="3"/>
        <v>0</v>
      </c>
    </row>
    <row r="104" spans="1:51">
      <c r="A104" s="3" t="s">
        <v>201</v>
      </c>
      <c r="B104" s="3" t="s">
        <v>202</v>
      </c>
      <c r="C104" s="3" t="s">
        <v>203</v>
      </c>
      <c r="D104" s="3">
        <v>2018</v>
      </c>
      <c r="E104" t="s">
        <v>8</v>
      </c>
      <c r="F104">
        <v>0</v>
      </c>
      <c r="G104">
        <v>1</v>
      </c>
      <c r="H104">
        <v>0</v>
      </c>
      <c r="I104">
        <v>0</v>
      </c>
      <c r="J104">
        <v>0</v>
      </c>
      <c r="K104">
        <v>0</v>
      </c>
      <c r="L104">
        <v>0</v>
      </c>
      <c r="M104">
        <v>0</v>
      </c>
      <c r="N104">
        <v>0</v>
      </c>
      <c r="O104">
        <v>0</v>
      </c>
      <c r="P104">
        <v>0</v>
      </c>
      <c r="Q104">
        <v>0</v>
      </c>
      <c r="R104">
        <v>0</v>
      </c>
      <c r="S104">
        <v>0</v>
      </c>
      <c r="T104">
        <v>0</v>
      </c>
      <c r="U104">
        <v>0</v>
      </c>
      <c r="V104">
        <v>0</v>
      </c>
      <c r="W104">
        <v>0</v>
      </c>
      <c r="X104" s="102">
        <f t="shared" si="4"/>
        <v>0</v>
      </c>
      <c r="AF104">
        <v>0</v>
      </c>
      <c r="AG104">
        <v>0</v>
      </c>
      <c r="AH104">
        <v>1</v>
      </c>
      <c r="AI104">
        <v>0</v>
      </c>
      <c r="AJ104">
        <v>0</v>
      </c>
      <c r="AK104" s="3">
        <v>0</v>
      </c>
      <c r="AL104" s="3">
        <v>0</v>
      </c>
      <c r="AM104">
        <v>1</v>
      </c>
      <c r="AN104">
        <v>0</v>
      </c>
      <c r="AO104">
        <v>0</v>
      </c>
      <c r="AP104">
        <v>0</v>
      </c>
      <c r="AQ104">
        <v>0</v>
      </c>
      <c r="AR104">
        <v>0</v>
      </c>
      <c r="AT104">
        <f t="shared" si="5"/>
        <v>2</v>
      </c>
      <c r="AY104">
        <f t="shared" si="3"/>
        <v>2</v>
      </c>
    </row>
    <row r="105" spans="1:51">
      <c r="A105" s="6" t="s">
        <v>599</v>
      </c>
      <c r="B105" s="4" t="s">
        <v>600</v>
      </c>
      <c r="C105" s="4" t="s">
        <v>601</v>
      </c>
      <c r="D105" s="5">
        <v>2019</v>
      </c>
      <c r="E105" s="3" t="s">
        <v>8</v>
      </c>
      <c r="F105">
        <v>0</v>
      </c>
      <c r="G105">
        <v>1</v>
      </c>
      <c r="H105">
        <v>0</v>
      </c>
      <c r="I105">
        <v>0</v>
      </c>
      <c r="J105">
        <v>0</v>
      </c>
      <c r="K105">
        <v>0</v>
      </c>
      <c r="L105">
        <v>0</v>
      </c>
      <c r="M105">
        <v>0</v>
      </c>
      <c r="N105">
        <v>0</v>
      </c>
      <c r="O105">
        <v>0</v>
      </c>
      <c r="P105">
        <v>0</v>
      </c>
      <c r="Q105">
        <v>0</v>
      </c>
      <c r="R105">
        <v>0</v>
      </c>
      <c r="S105">
        <v>0</v>
      </c>
      <c r="T105">
        <v>0</v>
      </c>
      <c r="U105">
        <v>0</v>
      </c>
      <c r="V105">
        <v>0</v>
      </c>
      <c r="W105">
        <v>0</v>
      </c>
      <c r="X105" s="102">
        <f t="shared" si="4"/>
        <v>0</v>
      </c>
      <c r="AF105">
        <v>0</v>
      </c>
      <c r="AG105">
        <v>0</v>
      </c>
      <c r="AH105">
        <v>0</v>
      </c>
      <c r="AI105">
        <v>0</v>
      </c>
      <c r="AJ105">
        <v>0</v>
      </c>
      <c r="AK105" s="3">
        <v>0</v>
      </c>
      <c r="AL105" s="3">
        <v>0</v>
      </c>
      <c r="AM105">
        <v>0</v>
      </c>
      <c r="AN105">
        <v>0</v>
      </c>
      <c r="AO105">
        <v>0</v>
      </c>
      <c r="AP105">
        <v>0</v>
      </c>
      <c r="AQ105">
        <v>0</v>
      </c>
      <c r="AR105">
        <v>0</v>
      </c>
      <c r="AT105">
        <f t="shared" si="5"/>
        <v>0</v>
      </c>
      <c r="AY105">
        <f t="shared" si="3"/>
        <v>0</v>
      </c>
    </row>
    <row r="106" spans="1:51">
      <c r="A106" s="4" t="s">
        <v>198</v>
      </c>
      <c r="B106" s="4" t="s">
        <v>199</v>
      </c>
      <c r="C106" s="4" t="s">
        <v>200</v>
      </c>
      <c r="D106" s="5">
        <v>2018</v>
      </c>
      <c r="E106" s="3" t="s">
        <v>8</v>
      </c>
      <c r="F106">
        <v>0</v>
      </c>
      <c r="G106">
        <v>1</v>
      </c>
      <c r="H106">
        <v>0</v>
      </c>
      <c r="I106">
        <v>0</v>
      </c>
      <c r="J106">
        <v>0</v>
      </c>
      <c r="K106">
        <v>0</v>
      </c>
      <c r="L106">
        <v>0</v>
      </c>
      <c r="M106">
        <v>0</v>
      </c>
      <c r="N106">
        <v>0</v>
      </c>
      <c r="O106">
        <v>0</v>
      </c>
      <c r="P106">
        <v>0</v>
      </c>
      <c r="Q106">
        <v>0</v>
      </c>
      <c r="R106">
        <v>1</v>
      </c>
      <c r="S106">
        <v>0</v>
      </c>
      <c r="T106">
        <v>0</v>
      </c>
      <c r="U106">
        <v>0</v>
      </c>
      <c r="V106">
        <v>0</v>
      </c>
      <c r="W106">
        <v>0</v>
      </c>
      <c r="X106" s="102">
        <f t="shared" si="4"/>
        <v>1</v>
      </c>
      <c r="AF106">
        <v>0</v>
      </c>
      <c r="AG106">
        <v>0</v>
      </c>
      <c r="AH106">
        <v>0</v>
      </c>
      <c r="AI106">
        <v>0</v>
      </c>
      <c r="AJ106">
        <v>0</v>
      </c>
      <c r="AK106" s="3">
        <v>0</v>
      </c>
      <c r="AL106" s="3">
        <v>0</v>
      </c>
      <c r="AM106">
        <v>0</v>
      </c>
      <c r="AN106">
        <v>0</v>
      </c>
      <c r="AO106">
        <v>0</v>
      </c>
      <c r="AP106">
        <v>0</v>
      </c>
      <c r="AQ106">
        <v>0</v>
      </c>
      <c r="AR106">
        <v>0</v>
      </c>
      <c r="AT106">
        <f t="shared" si="5"/>
        <v>0</v>
      </c>
      <c r="AY106">
        <f t="shared" si="3"/>
        <v>1</v>
      </c>
    </row>
    <row r="107" spans="1:51">
      <c r="A107" s="6" t="s">
        <v>479</v>
      </c>
      <c r="B107" s="4" t="s">
        <v>480</v>
      </c>
      <c r="C107" s="4" t="s">
        <v>77</v>
      </c>
      <c r="D107" s="5">
        <v>2019</v>
      </c>
      <c r="E107" s="3" t="s">
        <v>8</v>
      </c>
      <c r="F107">
        <v>0</v>
      </c>
      <c r="G107">
        <v>1</v>
      </c>
      <c r="H107">
        <v>0</v>
      </c>
      <c r="I107">
        <v>0</v>
      </c>
      <c r="J107">
        <v>0</v>
      </c>
      <c r="K107">
        <v>0</v>
      </c>
      <c r="L107">
        <v>0</v>
      </c>
      <c r="M107">
        <v>0</v>
      </c>
      <c r="N107">
        <v>0</v>
      </c>
      <c r="O107">
        <v>0</v>
      </c>
      <c r="P107">
        <v>0</v>
      </c>
      <c r="Q107">
        <v>0</v>
      </c>
      <c r="R107">
        <v>1</v>
      </c>
      <c r="S107">
        <v>0</v>
      </c>
      <c r="T107">
        <v>0</v>
      </c>
      <c r="U107">
        <v>0</v>
      </c>
      <c r="V107">
        <v>0</v>
      </c>
      <c r="W107">
        <v>0</v>
      </c>
      <c r="X107" s="102">
        <f t="shared" si="4"/>
        <v>1</v>
      </c>
      <c r="AF107">
        <v>0</v>
      </c>
      <c r="AG107">
        <v>0</v>
      </c>
      <c r="AH107">
        <v>0</v>
      </c>
      <c r="AI107">
        <v>0</v>
      </c>
      <c r="AJ107">
        <v>0</v>
      </c>
      <c r="AK107" s="3">
        <v>0</v>
      </c>
      <c r="AL107" s="3">
        <v>0</v>
      </c>
      <c r="AM107">
        <v>0</v>
      </c>
      <c r="AN107">
        <v>0</v>
      </c>
      <c r="AO107">
        <v>0</v>
      </c>
      <c r="AP107">
        <v>0</v>
      </c>
      <c r="AQ107">
        <v>0</v>
      </c>
      <c r="AR107">
        <v>0</v>
      </c>
      <c r="AT107">
        <f t="shared" si="5"/>
        <v>0</v>
      </c>
      <c r="AY107">
        <f t="shared" si="3"/>
        <v>1</v>
      </c>
    </row>
    <row r="108" spans="1:51">
      <c r="A108" s="4" t="s">
        <v>980</v>
      </c>
      <c r="B108" s="4" t="s">
        <v>981</v>
      </c>
      <c r="C108" s="4" t="s">
        <v>982</v>
      </c>
      <c r="D108" s="5">
        <v>2020</v>
      </c>
      <c r="E108" s="3" t="s">
        <v>8</v>
      </c>
      <c r="F108">
        <v>0</v>
      </c>
      <c r="G108">
        <v>1</v>
      </c>
      <c r="H108">
        <v>1</v>
      </c>
      <c r="I108">
        <v>0</v>
      </c>
      <c r="J108">
        <v>0</v>
      </c>
      <c r="K108">
        <v>0</v>
      </c>
      <c r="L108">
        <v>0</v>
      </c>
      <c r="M108">
        <v>0</v>
      </c>
      <c r="N108">
        <v>0</v>
      </c>
      <c r="O108">
        <v>0</v>
      </c>
      <c r="P108">
        <v>0</v>
      </c>
      <c r="Q108">
        <v>0</v>
      </c>
      <c r="R108">
        <v>0</v>
      </c>
      <c r="S108">
        <v>0</v>
      </c>
      <c r="T108">
        <v>0</v>
      </c>
      <c r="U108">
        <v>0</v>
      </c>
      <c r="V108">
        <v>0</v>
      </c>
      <c r="W108">
        <v>0</v>
      </c>
      <c r="X108" s="102">
        <f t="shared" si="4"/>
        <v>1</v>
      </c>
      <c r="AF108">
        <v>1</v>
      </c>
      <c r="AG108">
        <v>0</v>
      </c>
      <c r="AH108">
        <v>0</v>
      </c>
      <c r="AI108">
        <v>0</v>
      </c>
      <c r="AJ108">
        <v>0</v>
      </c>
      <c r="AK108" s="3">
        <v>0</v>
      </c>
      <c r="AL108" s="3">
        <v>0</v>
      </c>
      <c r="AM108">
        <v>0</v>
      </c>
      <c r="AN108">
        <v>0</v>
      </c>
      <c r="AO108">
        <v>0</v>
      </c>
      <c r="AP108">
        <v>0</v>
      </c>
      <c r="AQ108">
        <v>0</v>
      </c>
      <c r="AR108">
        <v>0</v>
      </c>
      <c r="AT108">
        <f t="shared" si="5"/>
        <v>1</v>
      </c>
      <c r="AY108">
        <f t="shared" si="3"/>
        <v>2</v>
      </c>
    </row>
    <row r="109" spans="1:51">
      <c r="A109" s="3" t="s">
        <v>46</v>
      </c>
      <c r="B109" s="3" t="s">
        <v>47</v>
      </c>
      <c r="C109" s="3" t="s">
        <v>48</v>
      </c>
      <c r="D109" s="3">
        <v>2021</v>
      </c>
      <c r="E109" s="3" t="s">
        <v>1268</v>
      </c>
      <c r="F109">
        <v>0</v>
      </c>
      <c r="G109">
        <v>1</v>
      </c>
      <c r="H109">
        <v>0</v>
      </c>
      <c r="I109">
        <v>0</v>
      </c>
      <c r="J109">
        <v>0</v>
      </c>
      <c r="K109">
        <v>0</v>
      </c>
      <c r="L109">
        <v>0</v>
      </c>
      <c r="M109">
        <v>0</v>
      </c>
      <c r="N109">
        <v>0</v>
      </c>
      <c r="O109">
        <v>0</v>
      </c>
      <c r="P109">
        <v>0</v>
      </c>
      <c r="Q109">
        <v>0</v>
      </c>
      <c r="R109">
        <v>0</v>
      </c>
      <c r="S109">
        <v>0</v>
      </c>
      <c r="T109">
        <v>1</v>
      </c>
      <c r="U109">
        <v>0</v>
      </c>
      <c r="V109">
        <v>0</v>
      </c>
      <c r="W109">
        <v>0</v>
      </c>
      <c r="X109" s="102">
        <f t="shared" si="4"/>
        <v>1</v>
      </c>
      <c r="AE109">
        <v>1</v>
      </c>
      <c r="AF109">
        <v>1</v>
      </c>
      <c r="AG109">
        <v>0</v>
      </c>
      <c r="AH109">
        <v>0</v>
      </c>
      <c r="AI109">
        <v>0</v>
      </c>
      <c r="AJ109">
        <v>0</v>
      </c>
      <c r="AK109" s="3">
        <v>0</v>
      </c>
      <c r="AL109" s="3">
        <v>0</v>
      </c>
      <c r="AM109">
        <v>0</v>
      </c>
      <c r="AN109">
        <v>0</v>
      </c>
      <c r="AO109">
        <v>0</v>
      </c>
      <c r="AP109">
        <v>0</v>
      </c>
      <c r="AQ109">
        <v>0</v>
      </c>
      <c r="AR109">
        <v>0</v>
      </c>
      <c r="AT109">
        <f t="shared" si="5"/>
        <v>2</v>
      </c>
      <c r="AY109">
        <f t="shared" si="3"/>
        <v>3</v>
      </c>
    </row>
    <row r="110" spans="1:51">
      <c r="A110" s="4" t="s">
        <v>1161</v>
      </c>
      <c r="B110" s="4" t="s">
        <v>1162</v>
      </c>
      <c r="C110" s="4" t="s">
        <v>858</v>
      </c>
      <c r="D110" s="4">
        <v>2021</v>
      </c>
      <c r="E110" s="3" t="s">
        <v>8</v>
      </c>
      <c r="F110">
        <v>0</v>
      </c>
      <c r="G110">
        <v>1</v>
      </c>
      <c r="H110">
        <v>0</v>
      </c>
      <c r="I110">
        <v>0</v>
      </c>
      <c r="J110">
        <v>0</v>
      </c>
      <c r="K110">
        <v>0</v>
      </c>
      <c r="L110">
        <v>0</v>
      </c>
      <c r="M110">
        <v>0</v>
      </c>
      <c r="N110">
        <v>0</v>
      </c>
      <c r="O110">
        <v>0</v>
      </c>
      <c r="P110">
        <v>0</v>
      </c>
      <c r="Q110">
        <v>0</v>
      </c>
      <c r="R110">
        <v>1</v>
      </c>
      <c r="S110">
        <v>0</v>
      </c>
      <c r="T110">
        <v>0</v>
      </c>
      <c r="U110">
        <v>0</v>
      </c>
      <c r="V110">
        <v>0</v>
      </c>
      <c r="W110">
        <v>0</v>
      </c>
      <c r="X110" s="102">
        <f t="shared" si="4"/>
        <v>1</v>
      </c>
      <c r="AF110">
        <v>0</v>
      </c>
      <c r="AG110">
        <v>0</v>
      </c>
      <c r="AH110">
        <v>0</v>
      </c>
      <c r="AI110">
        <v>0</v>
      </c>
      <c r="AJ110">
        <v>0</v>
      </c>
      <c r="AK110" s="3">
        <v>0</v>
      </c>
      <c r="AL110" s="3">
        <v>1</v>
      </c>
      <c r="AM110">
        <v>0</v>
      </c>
      <c r="AN110">
        <v>0</v>
      </c>
      <c r="AO110">
        <v>0</v>
      </c>
      <c r="AP110">
        <v>0</v>
      </c>
      <c r="AQ110">
        <v>0</v>
      </c>
      <c r="AR110">
        <v>0</v>
      </c>
      <c r="AT110">
        <f t="shared" si="5"/>
        <v>1</v>
      </c>
      <c r="AY110">
        <f t="shared" si="3"/>
        <v>2</v>
      </c>
    </row>
    <row r="111" spans="1:51">
      <c r="A111" s="6" t="s">
        <v>1326</v>
      </c>
      <c r="B111" s="4" t="s">
        <v>1327</v>
      </c>
      <c r="C111" t="s">
        <v>1328</v>
      </c>
      <c r="D111" s="5">
        <v>2021</v>
      </c>
      <c r="E111" s="3" t="s">
        <v>8</v>
      </c>
      <c r="F111">
        <v>0</v>
      </c>
      <c r="G111">
        <v>1</v>
      </c>
      <c r="H111">
        <v>0</v>
      </c>
      <c r="I111">
        <v>0</v>
      </c>
      <c r="J111">
        <v>0</v>
      </c>
      <c r="K111">
        <v>0</v>
      </c>
      <c r="L111">
        <v>0</v>
      </c>
      <c r="M111">
        <v>0</v>
      </c>
      <c r="N111">
        <v>0</v>
      </c>
      <c r="O111">
        <v>0</v>
      </c>
      <c r="P111">
        <v>0</v>
      </c>
      <c r="Q111">
        <v>0</v>
      </c>
      <c r="R111">
        <v>0</v>
      </c>
      <c r="S111">
        <v>0</v>
      </c>
      <c r="T111">
        <v>0</v>
      </c>
      <c r="U111">
        <v>0</v>
      </c>
      <c r="V111">
        <v>0</v>
      </c>
      <c r="W111">
        <v>0</v>
      </c>
      <c r="X111" s="102">
        <f t="shared" si="4"/>
        <v>0</v>
      </c>
      <c r="AF111">
        <v>0</v>
      </c>
      <c r="AG111">
        <v>0</v>
      </c>
      <c r="AH111">
        <v>0</v>
      </c>
      <c r="AI111">
        <v>0</v>
      </c>
      <c r="AJ111">
        <v>0</v>
      </c>
      <c r="AK111" s="3">
        <v>0</v>
      </c>
      <c r="AL111" s="3">
        <v>0</v>
      </c>
      <c r="AM111">
        <v>0</v>
      </c>
      <c r="AN111">
        <v>0</v>
      </c>
      <c r="AO111">
        <v>0</v>
      </c>
      <c r="AP111">
        <v>0</v>
      </c>
      <c r="AQ111">
        <v>0</v>
      </c>
      <c r="AR111">
        <v>0</v>
      </c>
      <c r="AT111">
        <f t="shared" si="5"/>
        <v>0</v>
      </c>
      <c r="AY111">
        <f t="shared" si="3"/>
        <v>0</v>
      </c>
    </row>
    <row r="112" spans="1:51">
      <c r="A112" s="6" t="s">
        <v>714</v>
      </c>
      <c r="B112" s="4" t="s">
        <v>715</v>
      </c>
      <c r="C112" s="4" t="s">
        <v>716</v>
      </c>
      <c r="D112" s="5">
        <v>2020</v>
      </c>
      <c r="E112" s="3" t="s">
        <v>8</v>
      </c>
      <c r="F112">
        <v>0</v>
      </c>
      <c r="G112">
        <v>1</v>
      </c>
      <c r="H112">
        <v>0</v>
      </c>
      <c r="I112">
        <v>0</v>
      </c>
      <c r="J112">
        <v>0</v>
      </c>
      <c r="K112">
        <v>0</v>
      </c>
      <c r="L112">
        <v>0</v>
      </c>
      <c r="M112">
        <v>0</v>
      </c>
      <c r="N112">
        <v>0</v>
      </c>
      <c r="O112">
        <v>0</v>
      </c>
      <c r="P112">
        <v>0</v>
      </c>
      <c r="Q112">
        <v>0</v>
      </c>
      <c r="R112">
        <v>0</v>
      </c>
      <c r="S112">
        <v>0</v>
      </c>
      <c r="T112">
        <v>0</v>
      </c>
      <c r="U112">
        <v>0</v>
      </c>
      <c r="V112">
        <v>0</v>
      </c>
      <c r="W112">
        <v>0</v>
      </c>
      <c r="X112" s="102">
        <f t="shared" si="4"/>
        <v>0</v>
      </c>
      <c r="AF112">
        <v>0</v>
      </c>
      <c r="AG112">
        <v>0</v>
      </c>
      <c r="AH112">
        <v>0</v>
      </c>
      <c r="AI112">
        <v>0</v>
      </c>
      <c r="AJ112">
        <v>0</v>
      </c>
      <c r="AK112" s="3">
        <v>0</v>
      </c>
      <c r="AL112" s="3">
        <v>0</v>
      </c>
      <c r="AM112">
        <v>0</v>
      </c>
      <c r="AN112">
        <v>0</v>
      </c>
      <c r="AO112">
        <v>0</v>
      </c>
      <c r="AP112">
        <v>0</v>
      </c>
      <c r="AQ112">
        <v>0</v>
      </c>
      <c r="AR112">
        <v>0</v>
      </c>
      <c r="AT112">
        <f t="shared" si="5"/>
        <v>0</v>
      </c>
      <c r="AY112">
        <f t="shared" si="3"/>
        <v>0</v>
      </c>
    </row>
    <row r="113" spans="1:51">
      <c r="A113" s="4" t="s">
        <v>913</v>
      </c>
      <c r="B113" s="4" t="s">
        <v>914</v>
      </c>
      <c r="C113" s="4" t="s">
        <v>26</v>
      </c>
      <c r="D113" s="5">
        <v>2020</v>
      </c>
      <c r="E113" s="3" t="s">
        <v>8</v>
      </c>
      <c r="F113">
        <v>0</v>
      </c>
      <c r="G113">
        <v>1</v>
      </c>
      <c r="H113">
        <v>0</v>
      </c>
      <c r="I113">
        <v>0</v>
      </c>
      <c r="J113">
        <v>0</v>
      </c>
      <c r="K113">
        <v>0</v>
      </c>
      <c r="L113">
        <v>0</v>
      </c>
      <c r="M113">
        <v>0</v>
      </c>
      <c r="N113">
        <v>0</v>
      </c>
      <c r="O113">
        <v>0</v>
      </c>
      <c r="P113">
        <v>0</v>
      </c>
      <c r="Q113">
        <v>0</v>
      </c>
      <c r="R113">
        <v>1</v>
      </c>
      <c r="S113">
        <v>0</v>
      </c>
      <c r="T113">
        <v>0</v>
      </c>
      <c r="U113">
        <v>0</v>
      </c>
      <c r="V113">
        <v>0</v>
      </c>
      <c r="W113">
        <v>0</v>
      </c>
      <c r="X113" s="102">
        <f t="shared" si="4"/>
        <v>1</v>
      </c>
      <c r="AF113">
        <v>0</v>
      </c>
      <c r="AG113">
        <v>0</v>
      </c>
      <c r="AH113">
        <v>0</v>
      </c>
      <c r="AI113">
        <v>0</v>
      </c>
      <c r="AJ113">
        <v>0</v>
      </c>
      <c r="AK113" s="3">
        <v>0</v>
      </c>
      <c r="AL113" s="3">
        <v>0</v>
      </c>
      <c r="AM113">
        <v>0</v>
      </c>
      <c r="AN113">
        <v>0</v>
      </c>
      <c r="AO113">
        <v>0</v>
      </c>
      <c r="AP113">
        <v>0</v>
      </c>
      <c r="AQ113">
        <v>0</v>
      </c>
      <c r="AR113">
        <v>0</v>
      </c>
      <c r="AT113">
        <f t="shared" si="5"/>
        <v>0</v>
      </c>
      <c r="AY113">
        <f t="shared" si="3"/>
        <v>1</v>
      </c>
    </row>
    <row r="114" spans="1:51">
      <c r="A114" s="4" t="s">
        <v>1102</v>
      </c>
      <c r="B114" s="4" t="s">
        <v>1103</v>
      </c>
      <c r="C114" t="s">
        <v>1104</v>
      </c>
      <c r="D114" s="5">
        <v>2020</v>
      </c>
      <c r="E114" s="3" t="s">
        <v>8</v>
      </c>
      <c r="F114">
        <v>0</v>
      </c>
      <c r="G114">
        <v>1</v>
      </c>
      <c r="H114">
        <v>0</v>
      </c>
      <c r="I114">
        <v>0</v>
      </c>
      <c r="J114">
        <v>0</v>
      </c>
      <c r="K114">
        <v>0</v>
      </c>
      <c r="L114">
        <v>0</v>
      </c>
      <c r="M114">
        <v>0</v>
      </c>
      <c r="N114">
        <v>0</v>
      </c>
      <c r="O114">
        <v>0</v>
      </c>
      <c r="P114">
        <v>0</v>
      </c>
      <c r="Q114">
        <v>0</v>
      </c>
      <c r="R114">
        <v>1</v>
      </c>
      <c r="S114">
        <v>0</v>
      </c>
      <c r="T114">
        <v>0</v>
      </c>
      <c r="U114">
        <v>0</v>
      </c>
      <c r="V114">
        <v>0</v>
      </c>
      <c r="W114">
        <v>0</v>
      </c>
      <c r="X114" s="102">
        <f t="shared" si="4"/>
        <v>1</v>
      </c>
      <c r="AF114">
        <v>0</v>
      </c>
      <c r="AG114">
        <v>0</v>
      </c>
      <c r="AH114">
        <v>1</v>
      </c>
      <c r="AI114">
        <v>0</v>
      </c>
      <c r="AJ114">
        <v>0</v>
      </c>
      <c r="AK114" s="3">
        <v>0</v>
      </c>
      <c r="AL114" s="3">
        <v>0</v>
      </c>
      <c r="AM114">
        <v>0</v>
      </c>
      <c r="AN114">
        <v>0</v>
      </c>
      <c r="AO114">
        <v>0</v>
      </c>
      <c r="AP114">
        <v>0</v>
      </c>
      <c r="AQ114">
        <v>0</v>
      </c>
      <c r="AR114">
        <v>0</v>
      </c>
      <c r="AT114">
        <f t="shared" si="5"/>
        <v>1</v>
      </c>
      <c r="AY114">
        <f t="shared" si="3"/>
        <v>2</v>
      </c>
    </row>
    <row r="115" spans="1:51">
      <c r="A115" s="6" t="s">
        <v>1279</v>
      </c>
      <c r="B115" s="4" t="s">
        <v>1280</v>
      </c>
      <c r="C115" s="4" t="s">
        <v>1281</v>
      </c>
      <c r="D115" s="5">
        <v>2021</v>
      </c>
      <c r="E115" s="3" t="s">
        <v>8</v>
      </c>
      <c r="F115">
        <v>0</v>
      </c>
      <c r="G115">
        <v>1</v>
      </c>
      <c r="H115">
        <v>0</v>
      </c>
      <c r="I115">
        <v>0</v>
      </c>
      <c r="J115">
        <v>0</v>
      </c>
      <c r="K115">
        <v>0</v>
      </c>
      <c r="L115">
        <v>0</v>
      </c>
      <c r="M115">
        <v>0</v>
      </c>
      <c r="N115">
        <v>0</v>
      </c>
      <c r="O115">
        <v>0</v>
      </c>
      <c r="P115">
        <v>0</v>
      </c>
      <c r="Q115">
        <v>0</v>
      </c>
      <c r="R115">
        <v>1</v>
      </c>
      <c r="S115">
        <v>0</v>
      </c>
      <c r="T115">
        <v>1</v>
      </c>
      <c r="U115">
        <v>0</v>
      </c>
      <c r="V115">
        <v>0</v>
      </c>
      <c r="W115">
        <v>0</v>
      </c>
      <c r="X115" s="102">
        <f t="shared" si="4"/>
        <v>2</v>
      </c>
      <c r="AF115">
        <v>0</v>
      </c>
      <c r="AG115">
        <v>0</v>
      </c>
      <c r="AH115">
        <v>0</v>
      </c>
      <c r="AI115">
        <v>0</v>
      </c>
      <c r="AJ115">
        <v>0</v>
      </c>
      <c r="AK115" s="3">
        <v>0</v>
      </c>
      <c r="AL115" s="3">
        <v>0</v>
      </c>
      <c r="AM115">
        <v>0</v>
      </c>
      <c r="AN115">
        <v>0</v>
      </c>
      <c r="AO115">
        <v>0</v>
      </c>
      <c r="AP115">
        <v>0</v>
      </c>
      <c r="AQ115">
        <v>0</v>
      </c>
      <c r="AR115">
        <v>0</v>
      </c>
      <c r="AT115">
        <f t="shared" si="5"/>
        <v>0</v>
      </c>
      <c r="AY115">
        <f t="shared" si="3"/>
        <v>2</v>
      </c>
    </row>
    <row r="116" spans="1:51" ht="15.75">
      <c r="A116" s="12" t="s">
        <v>463</v>
      </c>
      <c r="B116" s="12" t="s">
        <v>464</v>
      </c>
      <c r="C116" s="12" t="s">
        <v>465</v>
      </c>
      <c r="D116" s="15">
        <v>2019</v>
      </c>
      <c r="E116" s="3" t="s">
        <v>8</v>
      </c>
      <c r="F116">
        <v>0</v>
      </c>
      <c r="G116">
        <v>1</v>
      </c>
      <c r="H116">
        <v>0</v>
      </c>
      <c r="I116">
        <v>0</v>
      </c>
      <c r="J116">
        <v>0</v>
      </c>
      <c r="K116">
        <v>0</v>
      </c>
      <c r="L116">
        <v>0</v>
      </c>
      <c r="M116">
        <v>0</v>
      </c>
      <c r="N116">
        <v>0</v>
      </c>
      <c r="O116">
        <v>0</v>
      </c>
      <c r="P116">
        <v>0</v>
      </c>
      <c r="Q116">
        <v>0</v>
      </c>
      <c r="R116">
        <v>0</v>
      </c>
      <c r="S116">
        <v>1</v>
      </c>
      <c r="T116">
        <v>0</v>
      </c>
      <c r="U116">
        <v>0</v>
      </c>
      <c r="V116">
        <v>0</v>
      </c>
      <c r="W116">
        <v>0</v>
      </c>
      <c r="X116" s="102">
        <f t="shared" si="4"/>
        <v>1</v>
      </c>
      <c r="AF116">
        <v>1</v>
      </c>
      <c r="AG116">
        <v>0</v>
      </c>
      <c r="AH116">
        <v>0</v>
      </c>
      <c r="AI116">
        <v>0</v>
      </c>
      <c r="AJ116">
        <v>0</v>
      </c>
      <c r="AK116" s="3">
        <v>0</v>
      </c>
      <c r="AL116" s="3">
        <v>0</v>
      </c>
      <c r="AM116">
        <v>0</v>
      </c>
      <c r="AN116">
        <v>0</v>
      </c>
      <c r="AO116">
        <v>0</v>
      </c>
      <c r="AP116">
        <v>0</v>
      </c>
      <c r="AQ116">
        <v>0</v>
      </c>
      <c r="AR116">
        <v>0</v>
      </c>
      <c r="AT116">
        <f t="shared" si="5"/>
        <v>1</v>
      </c>
      <c r="AY116">
        <f t="shared" si="3"/>
        <v>2</v>
      </c>
    </row>
    <row r="117" spans="1:51">
      <c r="A117" s="6" t="s">
        <v>727</v>
      </c>
      <c r="B117" s="4" t="s">
        <v>728</v>
      </c>
      <c r="C117" s="4" t="s">
        <v>729</v>
      </c>
      <c r="D117" s="5">
        <v>2020</v>
      </c>
      <c r="E117" s="3" t="s">
        <v>8</v>
      </c>
      <c r="F117">
        <v>0</v>
      </c>
      <c r="G117">
        <v>1</v>
      </c>
      <c r="H117">
        <v>0</v>
      </c>
      <c r="I117">
        <v>0</v>
      </c>
      <c r="J117">
        <v>0</v>
      </c>
      <c r="K117">
        <v>0</v>
      </c>
      <c r="L117">
        <v>0</v>
      </c>
      <c r="M117">
        <v>0</v>
      </c>
      <c r="N117">
        <v>0</v>
      </c>
      <c r="O117">
        <v>0</v>
      </c>
      <c r="P117">
        <v>0</v>
      </c>
      <c r="Q117">
        <v>0</v>
      </c>
      <c r="R117">
        <v>0</v>
      </c>
      <c r="S117">
        <v>0</v>
      </c>
      <c r="T117">
        <v>0</v>
      </c>
      <c r="U117">
        <v>0</v>
      </c>
      <c r="V117">
        <v>0</v>
      </c>
      <c r="W117">
        <v>0</v>
      </c>
      <c r="X117" s="102">
        <f t="shared" si="4"/>
        <v>0</v>
      </c>
      <c r="AF117">
        <v>0</v>
      </c>
      <c r="AG117">
        <v>0</v>
      </c>
      <c r="AH117">
        <v>0</v>
      </c>
      <c r="AI117">
        <v>0</v>
      </c>
      <c r="AJ117">
        <v>0</v>
      </c>
      <c r="AK117" s="3">
        <v>0</v>
      </c>
      <c r="AL117" s="3">
        <v>0</v>
      </c>
      <c r="AM117">
        <v>0</v>
      </c>
      <c r="AN117">
        <v>0</v>
      </c>
      <c r="AO117">
        <v>0</v>
      </c>
      <c r="AP117">
        <v>0</v>
      </c>
      <c r="AQ117">
        <v>0</v>
      </c>
      <c r="AR117">
        <v>0</v>
      </c>
      <c r="AT117">
        <f t="shared" si="5"/>
        <v>0</v>
      </c>
      <c r="AY117">
        <f t="shared" si="3"/>
        <v>0</v>
      </c>
    </row>
    <row r="118" spans="1:51">
      <c r="A118" s="4" t="s">
        <v>722</v>
      </c>
      <c r="B118" s="4" t="s">
        <v>723</v>
      </c>
      <c r="C118" s="4" t="s">
        <v>428</v>
      </c>
      <c r="D118" s="5">
        <v>2020</v>
      </c>
      <c r="E118" s="3" t="s">
        <v>8</v>
      </c>
      <c r="F118">
        <v>0</v>
      </c>
      <c r="G118">
        <v>1</v>
      </c>
      <c r="H118">
        <v>0</v>
      </c>
      <c r="I118">
        <v>0</v>
      </c>
      <c r="J118">
        <v>0</v>
      </c>
      <c r="K118">
        <v>0</v>
      </c>
      <c r="L118">
        <v>0</v>
      </c>
      <c r="M118">
        <v>0</v>
      </c>
      <c r="N118">
        <v>0</v>
      </c>
      <c r="O118">
        <v>0</v>
      </c>
      <c r="P118">
        <v>0</v>
      </c>
      <c r="Q118">
        <v>0</v>
      </c>
      <c r="R118">
        <v>0</v>
      </c>
      <c r="S118">
        <v>0</v>
      </c>
      <c r="T118">
        <v>0</v>
      </c>
      <c r="U118">
        <v>0</v>
      </c>
      <c r="V118">
        <v>0</v>
      </c>
      <c r="W118">
        <v>0</v>
      </c>
      <c r="X118" s="102">
        <f t="shared" si="4"/>
        <v>0</v>
      </c>
      <c r="AF118">
        <v>0</v>
      </c>
      <c r="AG118">
        <v>0</v>
      </c>
      <c r="AH118">
        <v>0</v>
      </c>
      <c r="AI118">
        <v>0</v>
      </c>
      <c r="AJ118">
        <v>0</v>
      </c>
      <c r="AK118" s="3">
        <v>0</v>
      </c>
      <c r="AL118" s="3">
        <v>0</v>
      </c>
      <c r="AM118">
        <v>0</v>
      </c>
      <c r="AN118">
        <v>0</v>
      </c>
      <c r="AO118">
        <v>0</v>
      </c>
      <c r="AP118">
        <v>0</v>
      </c>
      <c r="AQ118">
        <v>0</v>
      </c>
      <c r="AR118">
        <v>0</v>
      </c>
      <c r="AT118">
        <f t="shared" si="5"/>
        <v>0</v>
      </c>
      <c r="AY118">
        <f t="shared" si="3"/>
        <v>0</v>
      </c>
    </row>
    <row r="119" spans="1:51">
      <c r="A119" s="4" t="s">
        <v>624</v>
      </c>
      <c r="B119" s="4" t="s">
        <v>625</v>
      </c>
      <c r="D119" s="5">
        <v>2019</v>
      </c>
      <c r="E119" s="3" t="s">
        <v>8</v>
      </c>
      <c r="F119">
        <v>0</v>
      </c>
      <c r="G119">
        <v>1</v>
      </c>
      <c r="H119">
        <v>0</v>
      </c>
      <c r="I119">
        <v>0</v>
      </c>
      <c r="J119">
        <v>0</v>
      </c>
      <c r="K119">
        <v>0</v>
      </c>
      <c r="L119">
        <v>0</v>
      </c>
      <c r="M119">
        <v>0</v>
      </c>
      <c r="N119">
        <v>0</v>
      </c>
      <c r="O119">
        <v>0</v>
      </c>
      <c r="P119">
        <v>0</v>
      </c>
      <c r="Q119">
        <v>0</v>
      </c>
      <c r="R119">
        <v>0</v>
      </c>
      <c r="S119">
        <v>0</v>
      </c>
      <c r="T119">
        <v>0</v>
      </c>
      <c r="U119">
        <v>0</v>
      </c>
      <c r="V119">
        <v>0</v>
      </c>
      <c r="W119">
        <v>0</v>
      </c>
      <c r="X119" s="102">
        <f t="shared" si="4"/>
        <v>0</v>
      </c>
      <c r="AF119">
        <v>0</v>
      </c>
      <c r="AG119">
        <v>0</v>
      </c>
      <c r="AH119">
        <v>0</v>
      </c>
      <c r="AI119">
        <v>0</v>
      </c>
      <c r="AJ119">
        <v>0</v>
      </c>
      <c r="AK119" s="3">
        <v>0</v>
      </c>
      <c r="AL119" s="3">
        <v>0</v>
      </c>
      <c r="AM119">
        <v>0</v>
      </c>
      <c r="AN119">
        <v>0</v>
      </c>
      <c r="AO119">
        <v>0</v>
      </c>
      <c r="AP119">
        <v>0</v>
      </c>
      <c r="AQ119">
        <v>0</v>
      </c>
      <c r="AR119">
        <v>0</v>
      </c>
      <c r="AT119">
        <f t="shared" si="5"/>
        <v>0</v>
      </c>
      <c r="AY119">
        <f t="shared" si="3"/>
        <v>0</v>
      </c>
    </row>
    <row r="120" spans="1:51">
      <c r="A120" s="6" t="s">
        <v>210</v>
      </c>
      <c r="B120" s="3" t="s">
        <v>211</v>
      </c>
      <c r="C120" s="3" t="s">
        <v>13</v>
      </c>
      <c r="D120" s="3">
        <v>2018</v>
      </c>
      <c r="E120" s="3" t="s">
        <v>8</v>
      </c>
      <c r="F120">
        <v>0</v>
      </c>
      <c r="G120">
        <v>1</v>
      </c>
      <c r="H120">
        <v>0</v>
      </c>
      <c r="I120">
        <v>0</v>
      </c>
      <c r="J120">
        <v>0</v>
      </c>
      <c r="K120">
        <v>0</v>
      </c>
      <c r="L120">
        <v>0</v>
      </c>
      <c r="M120">
        <v>0</v>
      </c>
      <c r="N120">
        <v>0</v>
      </c>
      <c r="O120">
        <v>0</v>
      </c>
      <c r="P120">
        <v>0</v>
      </c>
      <c r="Q120">
        <v>0</v>
      </c>
      <c r="R120">
        <v>1</v>
      </c>
      <c r="S120">
        <v>0</v>
      </c>
      <c r="T120">
        <v>0</v>
      </c>
      <c r="U120">
        <v>0</v>
      </c>
      <c r="V120">
        <v>0</v>
      </c>
      <c r="W120">
        <v>0</v>
      </c>
      <c r="X120" s="102">
        <f t="shared" si="4"/>
        <v>1</v>
      </c>
      <c r="AF120">
        <v>0</v>
      </c>
      <c r="AG120">
        <v>0</v>
      </c>
      <c r="AH120">
        <v>0</v>
      </c>
      <c r="AI120">
        <v>0</v>
      </c>
      <c r="AJ120">
        <v>0</v>
      </c>
      <c r="AK120" s="3">
        <v>0</v>
      </c>
      <c r="AL120" s="3">
        <v>0</v>
      </c>
      <c r="AM120">
        <v>0</v>
      </c>
      <c r="AN120">
        <v>0</v>
      </c>
      <c r="AO120">
        <v>0</v>
      </c>
      <c r="AP120">
        <v>0</v>
      </c>
      <c r="AQ120">
        <v>0</v>
      </c>
      <c r="AR120">
        <v>0</v>
      </c>
      <c r="AT120">
        <f t="shared" si="5"/>
        <v>0</v>
      </c>
      <c r="AY120">
        <f t="shared" si="3"/>
        <v>1</v>
      </c>
    </row>
    <row r="121" spans="1:51">
      <c r="A121" s="6" t="s">
        <v>1346</v>
      </c>
      <c r="B121" s="4" t="s">
        <v>1347</v>
      </c>
      <c r="C121" s="4" t="s">
        <v>1348</v>
      </c>
      <c r="D121" s="5">
        <v>2021</v>
      </c>
      <c r="E121" s="3" t="s">
        <v>8</v>
      </c>
      <c r="F121">
        <v>0</v>
      </c>
      <c r="G121">
        <v>1</v>
      </c>
      <c r="H121">
        <v>0</v>
      </c>
      <c r="I121">
        <v>0</v>
      </c>
      <c r="J121">
        <v>0</v>
      </c>
      <c r="K121">
        <v>0</v>
      </c>
      <c r="L121">
        <v>0</v>
      </c>
      <c r="M121">
        <v>0</v>
      </c>
      <c r="N121">
        <v>0</v>
      </c>
      <c r="O121">
        <v>0</v>
      </c>
      <c r="P121">
        <v>0</v>
      </c>
      <c r="Q121">
        <v>0</v>
      </c>
      <c r="R121">
        <v>0</v>
      </c>
      <c r="S121">
        <v>1</v>
      </c>
      <c r="T121">
        <v>0</v>
      </c>
      <c r="U121">
        <v>0</v>
      </c>
      <c r="V121">
        <v>0</v>
      </c>
      <c r="W121">
        <v>0</v>
      </c>
      <c r="X121" s="102">
        <f t="shared" si="4"/>
        <v>1</v>
      </c>
      <c r="AF121">
        <v>0</v>
      </c>
      <c r="AG121">
        <v>0</v>
      </c>
      <c r="AH121">
        <v>0</v>
      </c>
      <c r="AI121">
        <v>0</v>
      </c>
      <c r="AJ121">
        <v>0</v>
      </c>
      <c r="AK121" s="3">
        <v>0</v>
      </c>
      <c r="AL121" s="3">
        <v>0</v>
      </c>
      <c r="AM121">
        <v>0</v>
      </c>
      <c r="AN121">
        <v>0</v>
      </c>
      <c r="AO121">
        <v>0</v>
      </c>
      <c r="AP121">
        <v>0</v>
      </c>
      <c r="AQ121">
        <v>0</v>
      </c>
      <c r="AR121">
        <v>0</v>
      </c>
      <c r="AT121">
        <f t="shared" si="5"/>
        <v>0</v>
      </c>
      <c r="AY121">
        <f t="shared" si="3"/>
        <v>1</v>
      </c>
    </row>
    <row r="122" spans="1:51">
      <c r="A122" s="4" t="s">
        <v>1183</v>
      </c>
      <c r="B122" s="4" t="s">
        <v>1184</v>
      </c>
      <c r="C122" s="4" t="s">
        <v>222</v>
      </c>
      <c r="D122" s="5">
        <v>2021</v>
      </c>
      <c r="E122" s="3" t="s">
        <v>8</v>
      </c>
      <c r="F122">
        <v>0</v>
      </c>
      <c r="G122">
        <v>1</v>
      </c>
      <c r="H122">
        <v>0</v>
      </c>
      <c r="I122">
        <v>0</v>
      </c>
      <c r="J122">
        <v>0</v>
      </c>
      <c r="K122">
        <v>0</v>
      </c>
      <c r="L122">
        <v>0</v>
      </c>
      <c r="M122">
        <v>1</v>
      </c>
      <c r="N122">
        <v>0</v>
      </c>
      <c r="O122">
        <v>0</v>
      </c>
      <c r="P122">
        <v>1</v>
      </c>
      <c r="Q122">
        <v>0</v>
      </c>
      <c r="R122">
        <v>0</v>
      </c>
      <c r="S122">
        <v>0</v>
      </c>
      <c r="T122">
        <v>0</v>
      </c>
      <c r="U122">
        <v>0</v>
      </c>
      <c r="V122">
        <v>0</v>
      </c>
      <c r="W122">
        <v>0</v>
      </c>
      <c r="X122" s="102">
        <f t="shared" si="4"/>
        <v>2</v>
      </c>
      <c r="AF122">
        <v>0</v>
      </c>
      <c r="AG122">
        <v>0</v>
      </c>
      <c r="AH122">
        <v>0</v>
      </c>
      <c r="AI122">
        <v>0</v>
      </c>
      <c r="AJ122">
        <v>0</v>
      </c>
      <c r="AK122" s="3">
        <v>0</v>
      </c>
      <c r="AL122" s="3">
        <v>0</v>
      </c>
      <c r="AM122">
        <v>0</v>
      </c>
      <c r="AN122">
        <v>0</v>
      </c>
      <c r="AO122">
        <v>0</v>
      </c>
      <c r="AP122">
        <v>0</v>
      </c>
      <c r="AQ122">
        <v>0</v>
      </c>
      <c r="AR122">
        <v>0</v>
      </c>
      <c r="AT122">
        <f t="shared" si="5"/>
        <v>0</v>
      </c>
      <c r="AY122">
        <f t="shared" si="3"/>
        <v>2</v>
      </c>
    </row>
    <row r="123" spans="1:51">
      <c r="A123" s="6" t="s">
        <v>1137</v>
      </c>
      <c r="B123" s="4" t="s">
        <v>1138</v>
      </c>
      <c r="C123" s="4"/>
      <c r="D123" s="5">
        <v>2020</v>
      </c>
      <c r="E123" s="3" t="s">
        <v>8</v>
      </c>
      <c r="F123">
        <v>0</v>
      </c>
      <c r="G123">
        <v>1</v>
      </c>
      <c r="H123">
        <v>0</v>
      </c>
      <c r="I123">
        <v>0</v>
      </c>
      <c r="J123">
        <v>0</v>
      </c>
      <c r="K123">
        <v>0</v>
      </c>
      <c r="L123">
        <v>0</v>
      </c>
      <c r="M123">
        <v>0</v>
      </c>
      <c r="N123">
        <v>0</v>
      </c>
      <c r="O123">
        <v>1</v>
      </c>
      <c r="P123">
        <v>0</v>
      </c>
      <c r="Q123">
        <v>0</v>
      </c>
      <c r="R123">
        <v>1</v>
      </c>
      <c r="S123">
        <v>0</v>
      </c>
      <c r="T123">
        <v>1</v>
      </c>
      <c r="U123">
        <v>0</v>
      </c>
      <c r="V123">
        <v>0</v>
      </c>
      <c r="W123">
        <v>0</v>
      </c>
      <c r="X123" s="102">
        <f t="shared" si="4"/>
        <v>3</v>
      </c>
      <c r="AF123">
        <v>0</v>
      </c>
      <c r="AG123">
        <v>0</v>
      </c>
      <c r="AH123">
        <v>0</v>
      </c>
      <c r="AI123">
        <v>0</v>
      </c>
      <c r="AJ123">
        <v>0</v>
      </c>
      <c r="AK123" s="3">
        <v>0</v>
      </c>
      <c r="AL123" s="3">
        <v>0</v>
      </c>
      <c r="AM123">
        <v>0</v>
      </c>
      <c r="AN123">
        <v>0</v>
      </c>
      <c r="AO123">
        <v>0</v>
      </c>
      <c r="AP123">
        <v>0</v>
      </c>
      <c r="AQ123">
        <v>0</v>
      </c>
      <c r="AR123">
        <v>0</v>
      </c>
      <c r="AT123">
        <f t="shared" si="5"/>
        <v>0</v>
      </c>
      <c r="AY123">
        <f t="shared" si="3"/>
        <v>3</v>
      </c>
    </row>
    <row r="124" spans="1:51">
      <c r="A124" s="4" t="s">
        <v>532</v>
      </c>
      <c r="B124" s="4" t="s">
        <v>533</v>
      </c>
      <c r="C124" s="4" t="s">
        <v>534</v>
      </c>
      <c r="D124" s="5">
        <v>2019</v>
      </c>
      <c r="E124" s="3"/>
      <c r="F124" s="3">
        <v>0</v>
      </c>
      <c r="H124">
        <v>0</v>
      </c>
      <c r="I124">
        <v>0</v>
      </c>
      <c r="J124">
        <v>0</v>
      </c>
      <c r="K124">
        <v>0</v>
      </c>
      <c r="L124">
        <v>0</v>
      </c>
      <c r="M124">
        <v>0</v>
      </c>
      <c r="N124">
        <v>0</v>
      </c>
      <c r="O124">
        <v>0</v>
      </c>
      <c r="P124">
        <v>0</v>
      </c>
      <c r="Q124">
        <v>0</v>
      </c>
      <c r="R124">
        <v>1</v>
      </c>
      <c r="S124">
        <v>0</v>
      </c>
      <c r="T124">
        <v>0</v>
      </c>
      <c r="U124">
        <v>0</v>
      </c>
      <c r="V124">
        <v>0</v>
      </c>
      <c r="W124">
        <v>0</v>
      </c>
      <c r="X124" s="102">
        <f t="shared" si="4"/>
        <v>1</v>
      </c>
      <c r="AF124">
        <v>0</v>
      </c>
      <c r="AG124">
        <v>0</v>
      </c>
      <c r="AH124">
        <v>0</v>
      </c>
      <c r="AI124">
        <v>0</v>
      </c>
      <c r="AJ124">
        <v>0</v>
      </c>
      <c r="AK124" s="3">
        <v>0</v>
      </c>
      <c r="AL124" s="3">
        <v>0</v>
      </c>
      <c r="AM124">
        <v>0</v>
      </c>
      <c r="AN124">
        <v>0</v>
      </c>
      <c r="AO124">
        <v>0</v>
      </c>
      <c r="AP124">
        <v>0</v>
      </c>
      <c r="AQ124">
        <v>0</v>
      </c>
      <c r="AR124">
        <v>0</v>
      </c>
      <c r="AT124">
        <f t="shared" si="5"/>
        <v>0</v>
      </c>
      <c r="AY124">
        <f t="shared" si="3"/>
        <v>1</v>
      </c>
    </row>
    <row r="125" spans="1:51">
      <c r="A125" s="4" t="s">
        <v>909</v>
      </c>
      <c r="B125" s="4" t="s">
        <v>910</v>
      </c>
      <c r="C125" t="s">
        <v>26</v>
      </c>
      <c r="D125" s="5">
        <v>2020</v>
      </c>
      <c r="E125" s="3" t="s">
        <v>8</v>
      </c>
      <c r="F125">
        <v>0</v>
      </c>
      <c r="G125">
        <v>1</v>
      </c>
      <c r="H125">
        <v>0</v>
      </c>
      <c r="I125">
        <v>0</v>
      </c>
      <c r="J125">
        <v>0</v>
      </c>
      <c r="K125">
        <v>0</v>
      </c>
      <c r="L125">
        <v>0</v>
      </c>
      <c r="M125">
        <v>0</v>
      </c>
      <c r="N125">
        <v>0</v>
      </c>
      <c r="O125">
        <v>0</v>
      </c>
      <c r="P125">
        <v>0</v>
      </c>
      <c r="Q125">
        <v>0</v>
      </c>
      <c r="R125">
        <v>1</v>
      </c>
      <c r="S125">
        <v>0</v>
      </c>
      <c r="T125">
        <v>0</v>
      </c>
      <c r="U125">
        <v>0</v>
      </c>
      <c r="V125">
        <v>0</v>
      </c>
      <c r="W125">
        <v>0</v>
      </c>
      <c r="X125" s="102">
        <f t="shared" si="4"/>
        <v>1</v>
      </c>
      <c r="AF125">
        <v>0</v>
      </c>
      <c r="AG125">
        <v>0</v>
      </c>
      <c r="AH125">
        <v>1</v>
      </c>
      <c r="AI125">
        <v>0</v>
      </c>
      <c r="AJ125">
        <v>0</v>
      </c>
      <c r="AK125" s="3">
        <v>0</v>
      </c>
      <c r="AL125" s="3">
        <v>0</v>
      </c>
      <c r="AM125">
        <v>0</v>
      </c>
      <c r="AN125">
        <v>0</v>
      </c>
      <c r="AO125">
        <v>0</v>
      </c>
      <c r="AP125">
        <v>0</v>
      </c>
      <c r="AQ125">
        <v>0</v>
      </c>
      <c r="AR125">
        <v>0</v>
      </c>
      <c r="AT125">
        <f t="shared" si="5"/>
        <v>1</v>
      </c>
      <c r="AY125">
        <f t="shared" si="3"/>
        <v>2</v>
      </c>
    </row>
    <row r="126" spans="1:51">
      <c r="A126" s="6" t="s">
        <v>746</v>
      </c>
      <c r="B126" s="4" t="s">
        <v>747</v>
      </c>
      <c r="C126" t="s">
        <v>748</v>
      </c>
      <c r="D126" s="5">
        <v>2020</v>
      </c>
      <c r="E126" s="3" t="s">
        <v>8</v>
      </c>
      <c r="F126">
        <v>0</v>
      </c>
      <c r="G126">
        <v>1</v>
      </c>
      <c r="H126">
        <v>0</v>
      </c>
      <c r="I126">
        <v>0</v>
      </c>
      <c r="J126">
        <v>0</v>
      </c>
      <c r="K126">
        <v>0</v>
      </c>
      <c r="L126">
        <v>0</v>
      </c>
      <c r="M126">
        <v>0</v>
      </c>
      <c r="N126">
        <v>0</v>
      </c>
      <c r="O126">
        <v>0</v>
      </c>
      <c r="P126">
        <v>0</v>
      </c>
      <c r="Q126">
        <v>0</v>
      </c>
      <c r="R126">
        <v>0</v>
      </c>
      <c r="S126">
        <v>1</v>
      </c>
      <c r="T126">
        <v>0</v>
      </c>
      <c r="U126">
        <v>0</v>
      </c>
      <c r="V126">
        <v>0</v>
      </c>
      <c r="W126">
        <v>0</v>
      </c>
      <c r="X126" s="102">
        <f t="shared" si="4"/>
        <v>1</v>
      </c>
      <c r="AF126">
        <v>0</v>
      </c>
      <c r="AG126">
        <v>0</v>
      </c>
      <c r="AH126">
        <v>0</v>
      </c>
      <c r="AI126">
        <v>0</v>
      </c>
      <c r="AJ126">
        <v>0</v>
      </c>
      <c r="AK126" s="3">
        <v>0</v>
      </c>
      <c r="AL126" s="3">
        <v>0</v>
      </c>
      <c r="AM126">
        <v>0</v>
      </c>
      <c r="AN126">
        <v>0</v>
      </c>
      <c r="AO126">
        <v>0</v>
      </c>
      <c r="AP126">
        <v>0</v>
      </c>
      <c r="AQ126">
        <v>0</v>
      </c>
      <c r="AR126">
        <v>0</v>
      </c>
      <c r="AT126">
        <f t="shared" si="5"/>
        <v>0</v>
      </c>
      <c r="AY126">
        <f t="shared" si="3"/>
        <v>1</v>
      </c>
    </row>
    <row r="127" spans="1:51">
      <c r="A127" s="6" t="s">
        <v>626</v>
      </c>
      <c r="B127" s="4" t="s">
        <v>627</v>
      </c>
      <c r="C127" s="4"/>
      <c r="D127" s="5">
        <v>2019</v>
      </c>
      <c r="E127" s="3" t="s">
        <v>8</v>
      </c>
      <c r="F127">
        <v>0</v>
      </c>
      <c r="G127">
        <v>1</v>
      </c>
      <c r="H127">
        <v>0</v>
      </c>
      <c r="I127">
        <v>0</v>
      </c>
      <c r="J127">
        <v>0</v>
      </c>
      <c r="K127">
        <v>0</v>
      </c>
      <c r="L127">
        <v>0</v>
      </c>
      <c r="M127">
        <v>0</v>
      </c>
      <c r="N127">
        <v>0</v>
      </c>
      <c r="O127">
        <v>0</v>
      </c>
      <c r="P127">
        <v>0</v>
      </c>
      <c r="Q127">
        <v>0</v>
      </c>
      <c r="R127">
        <v>0</v>
      </c>
      <c r="S127">
        <v>0</v>
      </c>
      <c r="T127">
        <v>0</v>
      </c>
      <c r="U127">
        <v>0</v>
      </c>
      <c r="V127">
        <v>0</v>
      </c>
      <c r="W127">
        <v>0</v>
      </c>
      <c r="X127" s="102">
        <f t="shared" si="4"/>
        <v>0</v>
      </c>
      <c r="AF127">
        <v>0</v>
      </c>
      <c r="AG127">
        <v>0</v>
      </c>
      <c r="AH127">
        <v>0</v>
      </c>
      <c r="AI127">
        <v>0</v>
      </c>
      <c r="AJ127">
        <v>0</v>
      </c>
      <c r="AK127" s="3">
        <v>0</v>
      </c>
      <c r="AL127" s="3">
        <v>0</v>
      </c>
      <c r="AM127">
        <v>0</v>
      </c>
      <c r="AN127">
        <v>0</v>
      </c>
      <c r="AO127">
        <v>0</v>
      </c>
      <c r="AP127">
        <v>0</v>
      </c>
      <c r="AQ127">
        <v>0</v>
      </c>
      <c r="AR127">
        <v>0</v>
      </c>
      <c r="AT127">
        <f t="shared" si="5"/>
        <v>0</v>
      </c>
      <c r="AY127">
        <f t="shared" si="3"/>
        <v>0</v>
      </c>
    </row>
    <row r="128" spans="1:51">
      <c r="A128" s="6" t="s">
        <v>1147</v>
      </c>
      <c r="B128" s="4" t="s">
        <v>1366</v>
      </c>
      <c r="C128" s="4"/>
      <c r="D128" s="5">
        <v>2020</v>
      </c>
      <c r="E128" s="3" t="s">
        <v>8</v>
      </c>
      <c r="F128">
        <v>0</v>
      </c>
      <c r="G128">
        <v>1</v>
      </c>
      <c r="H128">
        <v>0</v>
      </c>
      <c r="I128">
        <v>0</v>
      </c>
      <c r="J128">
        <v>0</v>
      </c>
      <c r="K128">
        <v>0</v>
      </c>
      <c r="L128">
        <v>0</v>
      </c>
      <c r="M128">
        <v>0</v>
      </c>
      <c r="N128">
        <v>0</v>
      </c>
      <c r="O128">
        <v>0</v>
      </c>
      <c r="P128">
        <v>0</v>
      </c>
      <c r="Q128">
        <v>0</v>
      </c>
      <c r="R128">
        <v>1</v>
      </c>
      <c r="S128">
        <v>1</v>
      </c>
      <c r="T128">
        <v>0</v>
      </c>
      <c r="U128">
        <v>0</v>
      </c>
      <c r="V128">
        <v>0</v>
      </c>
      <c r="W128">
        <v>0</v>
      </c>
      <c r="X128" s="102">
        <f t="shared" si="4"/>
        <v>2</v>
      </c>
      <c r="AF128">
        <v>0</v>
      </c>
      <c r="AG128">
        <v>0</v>
      </c>
      <c r="AH128">
        <v>1</v>
      </c>
      <c r="AI128">
        <v>0</v>
      </c>
      <c r="AJ128">
        <v>0</v>
      </c>
      <c r="AK128" s="3">
        <v>0</v>
      </c>
      <c r="AL128" s="3">
        <v>0</v>
      </c>
      <c r="AM128">
        <v>0</v>
      </c>
      <c r="AN128">
        <v>0</v>
      </c>
      <c r="AO128">
        <v>0</v>
      </c>
      <c r="AP128">
        <v>0</v>
      </c>
      <c r="AQ128">
        <v>0</v>
      </c>
      <c r="AR128">
        <v>0</v>
      </c>
      <c r="AT128">
        <f t="shared" si="5"/>
        <v>1</v>
      </c>
      <c r="AY128">
        <f t="shared" si="3"/>
        <v>3</v>
      </c>
    </row>
    <row r="129" spans="1:51">
      <c r="A129" s="6" t="s">
        <v>904</v>
      </c>
      <c r="B129" s="4" t="s">
        <v>905</v>
      </c>
      <c r="C129" s="4" t="s">
        <v>265</v>
      </c>
      <c r="D129" s="5">
        <v>2020</v>
      </c>
      <c r="E129" s="3" t="s">
        <v>8</v>
      </c>
      <c r="F129">
        <v>0</v>
      </c>
      <c r="G129">
        <v>1</v>
      </c>
      <c r="H129">
        <v>0</v>
      </c>
      <c r="I129">
        <v>0</v>
      </c>
      <c r="J129">
        <v>0</v>
      </c>
      <c r="K129">
        <v>0</v>
      </c>
      <c r="L129">
        <v>0</v>
      </c>
      <c r="M129">
        <v>0</v>
      </c>
      <c r="N129">
        <v>0</v>
      </c>
      <c r="O129">
        <v>0</v>
      </c>
      <c r="P129">
        <v>0</v>
      </c>
      <c r="Q129">
        <v>0</v>
      </c>
      <c r="R129">
        <v>1</v>
      </c>
      <c r="S129">
        <v>0</v>
      </c>
      <c r="T129">
        <v>0</v>
      </c>
      <c r="U129">
        <v>0</v>
      </c>
      <c r="V129">
        <v>0</v>
      </c>
      <c r="W129">
        <v>0</v>
      </c>
      <c r="X129" s="102">
        <f t="shared" si="4"/>
        <v>1</v>
      </c>
      <c r="AF129">
        <v>0</v>
      </c>
      <c r="AG129">
        <v>0</v>
      </c>
      <c r="AH129">
        <v>0</v>
      </c>
      <c r="AI129">
        <v>0</v>
      </c>
      <c r="AJ129">
        <v>0</v>
      </c>
      <c r="AK129" s="3">
        <v>0</v>
      </c>
      <c r="AL129" s="3">
        <v>0</v>
      </c>
      <c r="AM129">
        <v>0</v>
      </c>
      <c r="AN129">
        <v>0</v>
      </c>
      <c r="AO129">
        <v>0</v>
      </c>
      <c r="AP129">
        <v>0</v>
      </c>
      <c r="AQ129">
        <v>0</v>
      </c>
      <c r="AR129">
        <v>0</v>
      </c>
      <c r="AT129">
        <f t="shared" si="5"/>
        <v>0</v>
      </c>
      <c r="AY129">
        <f t="shared" si="3"/>
        <v>1</v>
      </c>
    </row>
    <row r="130" spans="1:51">
      <c r="A130" s="6" t="s">
        <v>1318</v>
      </c>
      <c r="B130" s="4" t="s">
        <v>1319</v>
      </c>
      <c r="C130" t="s">
        <v>1320</v>
      </c>
      <c r="D130" s="5">
        <v>2021</v>
      </c>
      <c r="E130" s="3" t="s">
        <v>8</v>
      </c>
      <c r="F130">
        <v>0</v>
      </c>
      <c r="G130">
        <v>1</v>
      </c>
      <c r="H130">
        <v>0</v>
      </c>
      <c r="I130">
        <v>0</v>
      </c>
      <c r="J130">
        <v>0</v>
      </c>
      <c r="K130">
        <v>0</v>
      </c>
      <c r="L130">
        <v>0</v>
      </c>
      <c r="M130">
        <v>0</v>
      </c>
      <c r="N130">
        <v>0</v>
      </c>
      <c r="O130">
        <v>0</v>
      </c>
      <c r="P130">
        <v>0</v>
      </c>
      <c r="Q130">
        <v>0</v>
      </c>
      <c r="R130">
        <v>0</v>
      </c>
      <c r="S130">
        <v>0</v>
      </c>
      <c r="T130">
        <v>0</v>
      </c>
      <c r="U130">
        <v>0</v>
      </c>
      <c r="V130">
        <v>0</v>
      </c>
      <c r="W130">
        <v>1</v>
      </c>
      <c r="X130" s="102">
        <f t="shared" si="4"/>
        <v>1</v>
      </c>
      <c r="AF130">
        <v>0</v>
      </c>
      <c r="AG130">
        <v>0</v>
      </c>
      <c r="AH130">
        <v>0</v>
      </c>
      <c r="AI130">
        <v>0</v>
      </c>
      <c r="AJ130">
        <v>0</v>
      </c>
      <c r="AK130" s="3">
        <v>0</v>
      </c>
      <c r="AL130" s="3">
        <v>0</v>
      </c>
      <c r="AM130">
        <v>0</v>
      </c>
      <c r="AN130">
        <v>0</v>
      </c>
      <c r="AO130">
        <v>0</v>
      </c>
      <c r="AP130">
        <v>0</v>
      </c>
      <c r="AQ130">
        <v>0</v>
      </c>
      <c r="AR130">
        <v>0</v>
      </c>
      <c r="AT130">
        <f t="shared" si="5"/>
        <v>0</v>
      </c>
      <c r="AY130">
        <f t="shared" ref="AY130:AY193" si="6">X130+AT130</f>
        <v>1</v>
      </c>
    </row>
    <row r="131" spans="1:51">
      <c r="A131" s="6" t="s">
        <v>978</v>
      </c>
      <c r="B131" s="4" t="s">
        <v>979</v>
      </c>
      <c r="C131" t="s">
        <v>77</v>
      </c>
      <c r="D131" s="5">
        <v>2020</v>
      </c>
      <c r="E131" s="3" t="s">
        <v>8</v>
      </c>
      <c r="F131">
        <v>0</v>
      </c>
      <c r="G131">
        <v>1</v>
      </c>
      <c r="H131">
        <v>0</v>
      </c>
      <c r="I131">
        <v>0</v>
      </c>
      <c r="J131">
        <v>0</v>
      </c>
      <c r="K131">
        <v>0</v>
      </c>
      <c r="L131">
        <v>0</v>
      </c>
      <c r="M131">
        <v>0</v>
      </c>
      <c r="N131">
        <v>0</v>
      </c>
      <c r="O131">
        <v>1</v>
      </c>
      <c r="P131">
        <v>0</v>
      </c>
      <c r="Q131">
        <v>0</v>
      </c>
      <c r="R131">
        <v>1</v>
      </c>
      <c r="S131">
        <v>0</v>
      </c>
      <c r="T131">
        <v>0</v>
      </c>
      <c r="U131">
        <v>0</v>
      </c>
      <c r="V131">
        <v>0</v>
      </c>
      <c r="W131">
        <v>0</v>
      </c>
      <c r="X131" s="102">
        <f t="shared" ref="X131:X194" si="7">SUM(H131:W131)</f>
        <v>2</v>
      </c>
      <c r="AF131">
        <v>0</v>
      </c>
      <c r="AG131">
        <v>0</v>
      </c>
      <c r="AH131">
        <v>0</v>
      </c>
      <c r="AI131">
        <v>0</v>
      </c>
      <c r="AJ131">
        <v>0</v>
      </c>
      <c r="AK131" s="3">
        <v>0</v>
      </c>
      <c r="AL131" s="3">
        <v>0</v>
      </c>
      <c r="AM131">
        <v>0</v>
      </c>
      <c r="AN131">
        <v>0</v>
      </c>
      <c r="AO131">
        <v>0</v>
      </c>
      <c r="AP131">
        <v>0</v>
      </c>
      <c r="AQ131">
        <v>0</v>
      </c>
      <c r="AR131">
        <v>0</v>
      </c>
      <c r="AT131">
        <f t="shared" ref="AT131:AT194" si="8">SUM(AD131:AR131)</f>
        <v>0</v>
      </c>
      <c r="AY131">
        <f t="shared" si="6"/>
        <v>2</v>
      </c>
    </row>
    <row r="132" spans="1:51">
      <c r="A132" s="6" t="s">
        <v>1057</v>
      </c>
      <c r="B132" s="4" t="s">
        <v>1058</v>
      </c>
      <c r="C132" s="4" t="s">
        <v>604</v>
      </c>
      <c r="D132" s="5">
        <v>2020</v>
      </c>
      <c r="E132" s="3" t="s">
        <v>8</v>
      </c>
      <c r="F132">
        <v>0</v>
      </c>
      <c r="G132">
        <v>1</v>
      </c>
      <c r="H132">
        <v>0</v>
      </c>
      <c r="I132">
        <v>0</v>
      </c>
      <c r="J132">
        <v>0</v>
      </c>
      <c r="K132">
        <v>0</v>
      </c>
      <c r="L132">
        <v>0</v>
      </c>
      <c r="M132">
        <v>0</v>
      </c>
      <c r="N132">
        <v>0</v>
      </c>
      <c r="O132">
        <v>0</v>
      </c>
      <c r="P132">
        <v>0</v>
      </c>
      <c r="Q132">
        <v>0</v>
      </c>
      <c r="R132">
        <v>0</v>
      </c>
      <c r="S132">
        <v>1</v>
      </c>
      <c r="T132">
        <v>0</v>
      </c>
      <c r="U132">
        <v>0</v>
      </c>
      <c r="V132">
        <v>0</v>
      </c>
      <c r="W132">
        <v>0</v>
      </c>
      <c r="X132" s="102">
        <f t="shared" si="7"/>
        <v>1</v>
      </c>
      <c r="AF132">
        <v>0</v>
      </c>
      <c r="AG132">
        <v>0</v>
      </c>
      <c r="AH132">
        <v>0</v>
      </c>
      <c r="AI132">
        <v>0</v>
      </c>
      <c r="AJ132">
        <v>0</v>
      </c>
      <c r="AK132" s="3">
        <v>0</v>
      </c>
      <c r="AL132" s="3">
        <v>0</v>
      </c>
      <c r="AM132">
        <v>0</v>
      </c>
      <c r="AN132">
        <v>0</v>
      </c>
      <c r="AO132">
        <v>0</v>
      </c>
      <c r="AP132">
        <v>0</v>
      </c>
      <c r="AQ132">
        <v>0</v>
      </c>
      <c r="AR132">
        <v>0</v>
      </c>
      <c r="AT132">
        <f t="shared" si="8"/>
        <v>0</v>
      </c>
      <c r="AY132">
        <f t="shared" si="6"/>
        <v>1</v>
      </c>
    </row>
    <row r="133" spans="1:51">
      <c r="A133" s="4" t="s">
        <v>558</v>
      </c>
      <c r="B133" s="4" t="s">
        <v>559</v>
      </c>
      <c r="C133" s="4" t="s">
        <v>560</v>
      </c>
      <c r="D133" s="5">
        <v>2019</v>
      </c>
      <c r="E133" s="3" t="s">
        <v>8</v>
      </c>
      <c r="F133">
        <v>0</v>
      </c>
      <c r="G133">
        <v>1</v>
      </c>
      <c r="H133">
        <v>0</v>
      </c>
      <c r="I133">
        <v>0</v>
      </c>
      <c r="J133">
        <v>0</v>
      </c>
      <c r="K133">
        <v>0</v>
      </c>
      <c r="L133">
        <v>0</v>
      </c>
      <c r="M133">
        <v>0</v>
      </c>
      <c r="N133">
        <v>0</v>
      </c>
      <c r="O133">
        <v>0</v>
      </c>
      <c r="P133">
        <v>0</v>
      </c>
      <c r="Q133">
        <v>0</v>
      </c>
      <c r="R133">
        <v>0</v>
      </c>
      <c r="S133">
        <v>0</v>
      </c>
      <c r="T133">
        <v>0</v>
      </c>
      <c r="U133">
        <v>0</v>
      </c>
      <c r="V133">
        <v>0</v>
      </c>
      <c r="W133">
        <v>0</v>
      </c>
      <c r="X133" s="102">
        <f t="shared" si="7"/>
        <v>0</v>
      </c>
      <c r="AF133">
        <v>0</v>
      </c>
      <c r="AG133">
        <v>0</v>
      </c>
      <c r="AH133">
        <v>0</v>
      </c>
      <c r="AI133">
        <v>0</v>
      </c>
      <c r="AJ133">
        <v>0</v>
      </c>
      <c r="AK133" s="3">
        <v>0</v>
      </c>
      <c r="AL133" s="3">
        <v>0</v>
      </c>
      <c r="AM133">
        <v>0</v>
      </c>
      <c r="AN133">
        <v>0</v>
      </c>
      <c r="AO133">
        <v>0</v>
      </c>
      <c r="AP133">
        <v>0</v>
      </c>
      <c r="AQ133">
        <v>0</v>
      </c>
      <c r="AR133">
        <v>0</v>
      </c>
      <c r="AT133">
        <f t="shared" si="8"/>
        <v>0</v>
      </c>
      <c r="AY133">
        <f t="shared" si="6"/>
        <v>0</v>
      </c>
    </row>
    <row r="134" spans="1:51">
      <c r="A134" s="6" t="s">
        <v>293</v>
      </c>
      <c r="B134" s="4" t="s">
        <v>294</v>
      </c>
      <c r="C134" s="4" t="s">
        <v>295</v>
      </c>
      <c r="D134" s="5">
        <v>2018</v>
      </c>
      <c r="E134" s="3" t="s">
        <v>8</v>
      </c>
      <c r="F134">
        <v>0</v>
      </c>
      <c r="G134">
        <v>1</v>
      </c>
      <c r="H134">
        <v>0</v>
      </c>
      <c r="I134">
        <v>0</v>
      </c>
      <c r="J134">
        <v>0</v>
      </c>
      <c r="K134">
        <v>0</v>
      </c>
      <c r="L134">
        <v>0</v>
      </c>
      <c r="M134">
        <v>0</v>
      </c>
      <c r="N134">
        <v>0</v>
      </c>
      <c r="O134">
        <v>0</v>
      </c>
      <c r="P134">
        <v>0</v>
      </c>
      <c r="Q134">
        <v>0</v>
      </c>
      <c r="R134">
        <v>1</v>
      </c>
      <c r="S134">
        <v>0</v>
      </c>
      <c r="T134">
        <v>0</v>
      </c>
      <c r="U134">
        <v>0</v>
      </c>
      <c r="V134">
        <v>0</v>
      </c>
      <c r="W134">
        <v>0</v>
      </c>
      <c r="X134" s="102">
        <f t="shared" si="7"/>
        <v>1</v>
      </c>
      <c r="AF134">
        <v>0</v>
      </c>
      <c r="AG134">
        <v>0</v>
      </c>
      <c r="AH134">
        <v>0</v>
      </c>
      <c r="AI134">
        <v>0</v>
      </c>
      <c r="AJ134">
        <v>0</v>
      </c>
      <c r="AK134" s="3">
        <v>0</v>
      </c>
      <c r="AL134" s="3">
        <v>0</v>
      </c>
      <c r="AM134">
        <v>0</v>
      </c>
      <c r="AN134">
        <v>0</v>
      </c>
      <c r="AO134">
        <v>0</v>
      </c>
      <c r="AP134">
        <v>0</v>
      </c>
      <c r="AQ134">
        <v>0</v>
      </c>
      <c r="AR134">
        <v>0</v>
      </c>
      <c r="AT134">
        <f t="shared" si="8"/>
        <v>0</v>
      </c>
      <c r="AY134">
        <f t="shared" si="6"/>
        <v>1</v>
      </c>
    </row>
    <row r="135" spans="1:51">
      <c r="A135" s="6" t="s">
        <v>191</v>
      </c>
      <c r="B135" s="4" t="s">
        <v>192</v>
      </c>
      <c r="C135" s="4" t="s">
        <v>33</v>
      </c>
      <c r="D135" s="5">
        <v>2018</v>
      </c>
      <c r="E135" s="3" t="s">
        <v>8</v>
      </c>
      <c r="F135">
        <v>0</v>
      </c>
      <c r="G135">
        <v>1</v>
      </c>
      <c r="H135">
        <v>1</v>
      </c>
      <c r="I135">
        <v>0</v>
      </c>
      <c r="J135">
        <v>0</v>
      </c>
      <c r="K135">
        <v>0</v>
      </c>
      <c r="L135">
        <v>0</v>
      </c>
      <c r="M135">
        <v>0</v>
      </c>
      <c r="N135">
        <v>0</v>
      </c>
      <c r="O135">
        <v>0</v>
      </c>
      <c r="P135">
        <v>0</v>
      </c>
      <c r="Q135">
        <v>0</v>
      </c>
      <c r="R135">
        <v>0</v>
      </c>
      <c r="S135">
        <v>0</v>
      </c>
      <c r="T135">
        <v>0</v>
      </c>
      <c r="U135">
        <v>0</v>
      </c>
      <c r="V135">
        <v>0</v>
      </c>
      <c r="W135">
        <v>0</v>
      </c>
      <c r="X135" s="102">
        <f t="shared" si="7"/>
        <v>1</v>
      </c>
      <c r="AF135">
        <v>0</v>
      </c>
      <c r="AG135">
        <v>0</v>
      </c>
      <c r="AH135">
        <v>0</v>
      </c>
      <c r="AI135">
        <v>0</v>
      </c>
      <c r="AJ135">
        <v>0</v>
      </c>
      <c r="AK135" s="3">
        <v>0</v>
      </c>
      <c r="AL135" s="3">
        <v>0</v>
      </c>
      <c r="AM135">
        <v>0</v>
      </c>
      <c r="AN135">
        <v>0</v>
      </c>
      <c r="AO135">
        <v>0</v>
      </c>
      <c r="AP135">
        <v>0</v>
      </c>
      <c r="AQ135">
        <v>0</v>
      </c>
      <c r="AR135">
        <v>0</v>
      </c>
      <c r="AT135">
        <f t="shared" si="8"/>
        <v>0</v>
      </c>
      <c r="AY135">
        <f t="shared" si="6"/>
        <v>1</v>
      </c>
    </row>
    <row r="136" spans="1:51">
      <c r="A136" s="6" t="s">
        <v>1121</v>
      </c>
      <c r="B136" s="4" t="s">
        <v>1122</v>
      </c>
      <c r="C136" s="4"/>
      <c r="D136" s="5">
        <v>2020</v>
      </c>
      <c r="E136" s="3" t="s">
        <v>8</v>
      </c>
      <c r="F136">
        <v>0</v>
      </c>
      <c r="G136">
        <v>1</v>
      </c>
      <c r="H136">
        <v>0</v>
      </c>
      <c r="I136">
        <v>0</v>
      </c>
      <c r="J136">
        <v>0</v>
      </c>
      <c r="K136">
        <v>0</v>
      </c>
      <c r="L136">
        <v>0</v>
      </c>
      <c r="M136">
        <v>0</v>
      </c>
      <c r="N136">
        <v>0</v>
      </c>
      <c r="O136">
        <v>0</v>
      </c>
      <c r="P136">
        <v>0</v>
      </c>
      <c r="Q136">
        <v>0</v>
      </c>
      <c r="R136">
        <v>0</v>
      </c>
      <c r="S136">
        <v>0</v>
      </c>
      <c r="T136">
        <v>0</v>
      </c>
      <c r="U136">
        <v>0</v>
      </c>
      <c r="V136">
        <v>0</v>
      </c>
      <c r="W136">
        <v>0</v>
      </c>
      <c r="X136" s="102">
        <f t="shared" si="7"/>
        <v>0</v>
      </c>
      <c r="AF136">
        <v>0</v>
      </c>
      <c r="AG136">
        <v>0</v>
      </c>
      <c r="AH136">
        <v>0</v>
      </c>
      <c r="AI136">
        <v>0</v>
      </c>
      <c r="AJ136">
        <v>0</v>
      </c>
      <c r="AK136" s="3">
        <v>0</v>
      </c>
      <c r="AL136" s="3">
        <v>0</v>
      </c>
      <c r="AM136">
        <v>0</v>
      </c>
      <c r="AN136">
        <v>0</v>
      </c>
      <c r="AO136">
        <v>0</v>
      </c>
      <c r="AP136">
        <v>0</v>
      </c>
      <c r="AQ136">
        <v>0</v>
      </c>
      <c r="AR136">
        <v>0</v>
      </c>
      <c r="AT136">
        <f t="shared" si="8"/>
        <v>0</v>
      </c>
      <c r="AY136">
        <f t="shared" si="6"/>
        <v>0</v>
      </c>
    </row>
    <row r="137" spans="1:51">
      <c r="A137" s="6" t="s">
        <v>386</v>
      </c>
      <c r="B137" s="4" t="s">
        <v>387</v>
      </c>
      <c r="C137" t="s">
        <v>388</v>
      </c>
      <c r="D137" s="5">
        <v>2019</v>
      </c>
      <c r="E137" s="3" t="s">
        <v>8</v>
      </c>
      <c r="F137">
        <v>0</v>
      </c>
      <c r="G137">
        <v>1</v>
      </c>
      <c r="H137">
        <v>0</v>
      </c>
      <c r="I137">
        <v>0</v>
      </c>
      <c r="J137">
        <v>0</v>
      </c>
      <c r="K137">
        <v>0</v>
      </c>
      <c r="L137">
        <v>0</v>
      </c>
      <c r="M137">
        <v>0</v>
      </c>
      <c r="N137">
        <v>0</v>
      </c>
      <c r="O137">
        <v>0</v>
      </c>
      <c r="P137">
        <v>0</v>
      </c>
      <c r="Q137">
        <v>0</v>
      </c>
      <c r="R137">
        <v>1</v>
      </c>
      <c r="S137">
        <v>0</v>
      </c>
      <c r="T137">
        <v>0</v>
      </c>
      <c r="U137">
        <v>0</v>
      </c>
      <c r="V137">
        <v>0</v>
      </c>
      <c r="W137">
        <v>0</v>
      </c>
      <c r="X137" s="102">
        <f t="shared" si="7"/>
        <v>1</v>
      </c>
      <c r="AF137">
        <v>0</v>
      </c>
      <c r="AG137">
        <v>0</v>
      </c>
      <c r="AH137">
        <v>0</v>
      </c>
      <c r="AI137">
        <v>0</v>
      </c>
      <c r="AJ137">
        <v>0</v>
      </c>
      <c r="AK137" s="3">
        <v>0</v>
      </c>
      <c r="AL137" s="3">
        <v>0</v>
      </c>
      <c r="AM137">
        <v>0</v>
      </c>
      <c r="AN137">
        <v>0</v>
      </c>
      <c r="AO137">
        <v>0</v>
      </c>
      <c r="AP137">
        <v>0</v>
      </c>
      <c r="AQ137">
        <v>0</v>
      </c>
      <c r="AR137">
        <v>0</v>
      </c>
      <c r="AT137">
        <f t="shared" si="8"/>
        <v>0</v>
      </c>
      <c r="AY137">
        <f t="shared" si="6"/>
        <v>1</v>
      </c>
    </row>
    <row r="138" spans="1:51">
      <c r="A138" s="4" t="s">
        <v>402</v>
      </c>
      <c r="B138" s="4" t="s">
        <v>403</v>
      </c>
      <c r="C138" s="4" t="s">
        <v>404</v>
      </c>
      <c r="D138" s="5">
        <v>2019</v>
      </c>
      <c r="E138" s="3" t="s">
        <v>8</v>
      </c>
      <c r="F138">
        <v>0</v>
      </c>
      <c r="G138">
        <v>1</v>
      </c>
      <c r="H138">
        <v>0</v>
      </c>
      <c r="I138">
        <v>0</v>
      </c>
      <c r="J138">
        <v>0</v>
      </c>
      <c r="K138">
        <v>0</v>
      </c>
      <c r="L138">
        <v>0</v>
      </c>
      <c r="M138">
        <v>0</v>
      </c>
      <c r="N138">
        <v>0</v>
      </c>
      <c r="O138">
        <v>0</v>
      </c>
      <c r="P138">
        <v>0</v>
      </c>
      <c r="Q138">
        <v>0</v>
      </c>
      <c r="R138">
        <v>0</v>
      </c>
      <c r="S138">
        <v>0</v>
      </c>
      <c r="T138">
        <v>0</v>
      </c>
      <c r="U138">
        <v>0</v>
      </c>
      <c r="V138">
        <v>0</v>
      </c>
      <c r="W138">
        <v>0</v>
      </c>
      <c r="X138" s="102">
        <f t="shared" si="7"/>
        <v>0</v>
      </c>
      <c r="AF138">
        <v>0</v>
      </c>
      <c r="AG138">
        <v>0</v>
      </c>
      <c r="AH138">
        <v>0</v>
      </c>
      <c r="AI138">
        <v>0</v>
      </c>
      <c r="AJ138">
        <v>0</v>
      </c>
      <c r="AK138" s="3">
        <v>0</v>
      </c>
      <c r="AL138" s="3">
        <v>0</v>
      </c>
      <c r="AM138">
        <v>0</v>
      </c>
      <c r="AN138">
        <v>0</v>
      </c>
      <c r="AO138">
        <v>0</v>
      </c>
      <c r="AP138">
        <v>0</v>
      </c>
      <c r="AQ138">
        <v>0</v>
      </c>
      <c r="AR138">
        <v>0</v>
      </c>
      <c r="AT138">
        <f t="shared" si="8"/>
        <v>0</v>
      </c>
      <c r="AY138">
        <f t="shared" si="6"/>
        <v>0</v>
      </c>
    </row>
    <row r="139" spans="1:51">
      <c r="A139" s="4" t="s">
        <v>682</v>
      </c>
      <c r="B139" s="4" t="s">
        <v>683</v>
      </c>
      <c r="C139" t="s">
        <v>684</v>
      </c>
      <c r="D139" s="5">
        <v>2020</v>
      </c>
      <c r="E139" s="3" t="s">
        <v>8</v>
      </c>
      <c r="F139">
        <v>0</v>
      </c>
      <c r="G139">
        <v>1</v>
      </c>
      <c r="H139">
        <v>0</v>
      </c>
      <c r="I139">
        <v>0</v>
      </c>
      <c r="J139">
        <v>0</v>
      </c>
      <c r="K139">
        <v>0</v>
      </c>
      <c r="L139">
        <v>0</v>
      </c>
      <c r="M139">
        <v>0</v>
      </c>
      <c r="N139">
        <v>0</v>
      </c>
      <c r="O139">
        <v>0</v>
      </c>
      <c r="P139">
        <v>0</v>
      </c>
      <c r="Q139">
        <v>0</v>
      </c>
      <c r="R139">
        <v>1</v>
      </c>
      <c r="S139">
        <v>0</v>
      </c>
      <c r="T139">
        <v>0</v>
      </c>
      <c r="U139">
        <v>0</v>
      </c>
      <c r="V139">
        <v>0</v>
      </c>
      <c r="W139">
        <v>0</v>
      </c>
      <c r="X139" s="102">
        <f t="shared" si="7"/>
        <v>1</v>
      </c>
      <c r="AF139">
        <v>0</v>
      </c>
      <c r="AG139">
        <v>0</v>
      </c>
      <c r="AH139">
        <v>0</v>
      </c>
      <c r="AI139">
        <v>0</v>
      </c>
      <c r="AJ139">
        <v>0</v>
      </c>
      <c r="AK139" s="3">
        <v>0</v>
      </c>
      <c r="AL139" s="3">
        <v>0</v>
      </c>
      <c r="AM139">
        <v>1</v>
      </c>
      <c r="AN139">
        <v>1</v>
      </c>
      <c r="AO139">
        <v>0</v>
      </c>
      <c r="AP139">
        <v>0</v>
      </c>
      <c r="AQ139">
        <v>0</v>
      </c>
      <c r="AR139">
        <v>0</v>
      </c>
      <c r="AT139">
        <f t="shared" si="8"/>
        <v>2</v>
      </c>
      <c r="AY139">
        <f t="shared" si="6"/>
        <v>3</v>
      </c>
    </row>
    <row r="140" spans="1:51">
      <c r="A140" s="6" t="s">
        <v>83</v>
      </c>
      <c r="B140" s="4" t="s">
        <v>84</v>
      </c>
      <c r="C140" s="4" t="s">
        <v>85</v>
      </c>
      <c r="D140" s="5">
        <v>2016</v>
      </c>
      <c r="E140" s="3" t="s">
        <v>8</v>
      </c>
      <c r="F140">
        <v>0</v>
      </c>
      <c r="G140">
        <v>1</v>
      </c>
      <c r="H140">
        <v>0</v>
      </c>
      <c r="I140">
        <v>0</v>
      </c>
      <c r="J140">
        <v>0</v>
      </c>
      <c r="K140">
        <v>0</v>
      </c>
      <c r="L140">
        <v>0</v>
      </c>
      <c r="M140">
        <v>0</v>
      </c>
      <c r="N140">
        <v>0</v>
      </c>
      <c r="O140">
        <v>0</v>
      </c>
      <c r="P140">
        <v>0</v>
      </c>
      <c r="Q140">
        <v>0</v>
      </c>
      <c r="R140">
        <v>0</v>
      </c>
      <c r="S140">
        <v>0</v>
      </c>
      <c r="T140">
        <v>0</v>
      </c>
      <c r="U140">
        <v>0</v>
      </c>
      <c r="V140">
        <v>0</v>
      </c>
      <c r="W140">
        <v>0</v>
      </c>
      <c r="X140" s="102">
        <f t="shared" si="7"/>
        <v>0</v>
      </c>
      <c r="AF140">
        <v>0</v>
      </c>
      <c r="AG140">
        <v>0</v>
      </c>
      <c r="AH140">
        <v>0</v>
      </c>
      <c r="AI140">
        <v>0</v>
      </c>
      <c r="AJ140">
        <v>0</v>
      </c>
      <c r="AK140" s="3">
        <v>0</v>
      </c>
      <c r="AL140" s="3">
        <v>0</v>
      </c>
      <c r="AM140">
        <v>0</v>
      </c>
      <c r="AN140">
        <v>0</v>
      </c>
      <c r="AO140">
        <v>0</v>
      </c>
      <c r="AP140">
        <v>0</v>
      </c>
      <c r="AQ140">
        <v>0</v>
      </c>
      <c r="AR140">
        <v>0</v>
      </c>
      <c r="AT140">
        <f t="shared" si="8"/>
        <v>0</v>
      </c>
      <c r="AY140">
        <f t="shared" si="6"/>
        <v>0</v>
      </c>
    </row>
    <row r="141" spans="1:51">
      <c r="A141" s="3" t="s">
        <v>851</v>
      </c>
      <c r="B141" s="26" t="s">
        <v>852</v>
      </c>
      <c r="C141" s="3" t="s">
        <v>473</v>
      </c>
      <c r="D141" s="3">
        <v>2020</v>
      </c>
      <c r="E141" s="3" t="s">
        <v>8</v>
      </c>
      <c r="F141">
        <v>0</v>
      </c>
      <c r="G141">
        <v>1</v>
      </c>
      <c r="H141">
        <v>0</v>
      </c>
      <c r="I141">
        <v>0</v>
      </c>
      <c r="J141">
        <v>0</v>
      </c>
      <c r="K141">
        <v>0</v>
      </c>
      <c r="L141">
        <v>0</v>
      </c>
      <c r="M141">
        <v>0</v>
      </c>
      <c r="N141">
        <v>1</v>
      </c>
      <c r="O141">
        <v>0</v>
      </c>
      <c r="P141">
        <v>0</v>
      </c>
      <c r="Q141">
        <v>0</v>
      </c>
      <c r="R141">
        <v>0</v>
      </c>
      <c r="S141">
        <v>0</v>
      </c>
      <c r="T141">
        <v>0</v>
      </c>
      <c r="U141">
        <v>0</v>
      </c>
      <c r="V141">
        <v>0</v>
      </c>
      <c r="W141">
        <v>0</v>
      </c>
      <c r="X141" s="102">
        <f t="shared" si="7"/>
        <v>1</v>
      </c>
      <c r="AE141" s="3"/>
      <c r="AF141">
        <v>0</v>
      </c>
      <c r="AG141">
        <v>0</v>
      </c>
      <c r="AH141">
        <v>0</v>
      </c>
      <c r="AI141">
        <v>0</v>
      </c>
      <c r="AJ141">
        <v>0</v>
      </c>
      <c r="AK141" s="3">
        <v>0</v>
      </c>
      <c r="AL141" s="3">
        <v>0</v>
      </c>
      <c r="AM141">
        <v>0</v>
      </c>
      <c r="AN141">
        <v>0</v>
      </c>
      <c r="AO141">
        <v>0</v>
      </c>
      <c r="AP141">
        <v>0</v>
      </c>
      <c r="AQ141">
        <v>0</v>
      </c>
      <c r="AR141">
        <v>0</v>
      </c>
      <c r="AT141">
        <f t="shared" si="8"/>
        <v>0</v>
      </c>
      <c r="AY141">
        <f t="shared" si="6"/>
        <v>1</v>
      </c>
    </row>
    <row r="142" spans="1:51">
      <c r="A142" s="23" t="s">
        <v>846</v>
      </c>
      <c r="B142" s="38" t="s">
        <v>847</v>
      </c>
      <c r="C142" t="s">
        <v>751</v>
      </c>
      <c r="D142" s="24">
        <v>2020</v>
      </c>
      <c r="E142" s="3" t="s">
        <v>8</v>
      </c>
      <c r="F142">
        <v>0</v>
      </c>
      <c r="G142">
        <v>1</v>
      </c>
      <c r="H142">
        <v>0</v>
      </c>
      <c r="I142">
        <v>0</v>
      </c>
      <c r="J142">
        <v>0</v>
      </c>
      <c r="K142">
        <v>0</v>
      </c>
      <c r="L142">
        <v>0</v>
      </c>
      <c r="M142">
        <v>0</v>
      </c>
      <c r="N142">
        <v>0</v>
      </c>
      <c r="O142">
        <v>0</v>
      </c>
      <c r="P142">
        <v>0</v>
      </c>
      <c r="Q142">
        <v>0</v>
      </c>
      <c r="R142">
        <v>0</v>
      </c>
      <c r="S142">
        <v>0</v>
      </c>
      <c r="T142">
        <v>0</v>
      </c>
      <c r="U142">
        <v>0</v>
      </c>
      <c r="V142">
        <v>0</v>
      </c>
      <c r="W142">
        <v>0</v>
      </c>
      <c r="X142" s="102">
        <f t="shared" si="7"/>
        <v>0</v>
      </c>
      <c r="AE142" s="3"/>
      <c r="AF142">
        <v>0</v>
      </c>
      <c r="AG142">
        <v>0</v>
      </c>
      <c r="AH142">
        <v>0</v>
      </c>
      <c r="AI142">
        <v>0</v>
      </c>
      <c r="AJ142">
        <v>0</v>
      </c>
      <c r="AK142" s="3">
        <v>0</v>
      </c>
      <c r="AL142" s="3">
        <v>0</v>
      </c>
      <c r="AM142">
        <v>0</v>
      </c>
      <c r="AN142">
        <v>0</v>
      </c>
      <c r="AO142">
        <v>0</v>
      </c>
      <c r="AP142">
        <v>0</v>
      </c>
      <c r="AQ142">
        <v>0</v>
      </c>
      <c r="AR142">
        <v>0</v>
      </c>
      <c r="AT142">
        <f t="shared" si="8"/>
        <v>0</v>
      </c>
      <c r="AY142">
        <f t="shared" si="6"/>
        <v>0</v>
      </c>
    </row>
    <row r="143" spans="1:51">
      <c r="A143" s="6" t="s">
        <v>818</v>
      </c>
      <c r="B143" s="4" t="s">
        <v>819</v>
      </c>
      <c r="C143" s="4" t="s">
        <v>703</v>
      </c>
      <c r="D143" s="5">
        <v>2020</v>
      </c>
      <c r="E143" s="3" t="s">
        <v>8</v>
      </c>
      <c r="F143">
        <v>0</v>
      </c>
      <c r="G143">
        <v>1</v>
      </c>
      <c r="H143">
        <v>0</v>
      </c>
      <c r="I143">
        <v>0</v>
      </c>
      <c r="J143">
        <v>0</v>
      </c>
      <c r="K143">
        <v>0</v>
      </c>
      <c r="L143">
        <v>0</v>
      </c>
      <c r="M143">
        <v>0</v>
      </c>
      <c r="N143">
        <v>1</v>
      </c>
      <c r="O143">
        <v>0</v>
      </c>
      <c r="P143">
        <v>0</v>
      </c>
      <c r="Q143">
        <v>0</v>
      </c>
      <c r="R143">
        <v>0</v>
      </c>
      <c r="S143">
        <v>1</v>
      </c>
      <c r="T143">
        <v>0</v>
      </c>
      <c r="U143">
        <v>0</v>
      </c>
      <c r="V143">
        <v>0</v>
      </c>
      <c r="W143">
        <v>0</v>
      </c>
      <c r="X143" s="102">
        <f t="shared" si="7"/>
        <v>2</v>
      </c>
      <c r="AF143">
        <v>0</v>
      </c>
      <c r="AG143">
        <v>0</v>
      </c>
      <c r="AH143">
        <v>0</v>
      </c>
      <c r="AI143">
        <v>0</v>
      </c>
      <c r="AJ143">
        <v>0</v>
      </c>
      <c r="AK143" s="3">
        <v>0</v>
      </c>
      <c r="AL143" s="3">
        <v>0</v>
      </c>
      <c r="AM143">
        <v>0</v>
      </c>
      <c r="AN143">
        <v>0</v>
      </c>
      <c r="AO143">
        <v>0</v>
      </c>
      <c r="AP143">
        <v>0</v>
      </c>
      <c r="AQ143">
        <v>0</v>
      </c>
      <c r="AR143">
        <v>0</v>
      </c>
      <c r="AT143">
        <f t="shared" si="8"/>
        <v>0</v>
      </c>
      <c r="AY143">
        <f t="shared" si="6"/>
        <v>2</v>
      </c>
    </row>
    <row r="144" spans="1:51">
      <c r="A144" s="6" t="s">
        <v>389</v>
      </c>
      <c r="B144" s="4" t="s">
        <v>390</v>
      </c>
      <c r="C144" s="4" t="s">
        <v>391</v>
      </c>
      <c r="D144" s="5">
        <v>2019</v>
      </c>
      <c r="E144" s="3"/>
      <c r="F144" s="3">
        <v>0</v>
      </c>
      <c r="H144">
        <v>0</v>
      </c>
      <c r="I144">
        <v>0</v>
      </c>
      <c r="J144">
        <v>0</v>
      </c>
      <c r="K144">
        <v>0</v>
      </c>
      <c r="L144">
        <v>0</v>
      </c>
      <c r="M144">
        <v>0</v>
      </c>
      <c r="N144">
        <v>0</v>
      </c>
      <c r="O144">
        <v>0</v>
      </c>
      <c r="P144">
        <v>0</v>
      </c>
      <c r="Q144">
        <v>0</v>
      </c>
      <c r="R144">
        <v>0</v>
      </c>
      <c r="S144">
        <v>0</v>
      </c>
      <c r="T144">
        <v>0</v>
      </c>
      <c r="U144">
        <v>0</v>
      </c>
      <c r="V144">
        <v>0</v>
      </c>
      <c r="W144">
        <v>0</v>
      </c>
      <c r="X144" s="102">
        <f t="shared" si="7"/>
        <v>0</v>
      </c>
      <c r="AF144">
        <v>0</v>
      </c>
      <c r="AG144">
        <v>0</v>
      </c>
      <c r="AH144">
        <v>0</v>
      </c>
      <c r="AI144">
        <v>0</v>
      </c>
      <c r="AJ144">
        <v>0</v>
      </c>
      <c r="AK144" s="3">
        <v>0</v>
      </c>
      <c r="AL144" s="3">
        <v>0</v>
      </c>
      <c r="AM144">
        <v>0</v>
      </c>
      <c r="AN144">
        <v>0</v>
      </c>
      <c r="AO144">
        <v>0</v>
      </c>
      <c r="AP144">
        <v>0</v>
      </c>
      <c r="AQ144">
        <v>0</v>
      </c>
      <c r="AR144">
        <v>0</v>
      </c>
      <c r="AT144">
        <f t="shared" si="8"/>
        <v>0</v>
      </c>
      <c r="AY144">
        <f t="shared" si="6"/>
        <v>0</v>
      </c>
    </row>
    <row r="145" spans="1:51">
      <c r="A145" s="6" t="s">
        <v>1219</v>
      </c>
      <c r="B145" s="4" t="s">
        <v>1220</v>
      </c>
      <c r="C145" s="4" t="s">
        <v>748</v>
      </c>
      <c r="D145" s="5">
        <v>2021</v>
      </c>
      <c r="E145" s="3" t="s">
        <v>8</v>
      </c>
      <c r="F145">
        <v>0</v>
      </c>
      <c r="G145">
        <v>1</v>
      </c>
      <c r="H145">
        <v>0</v>
      </c>
      <c r="I145">
        <v>0</v>
      </c>
      <c r="J145">
        <v>0</v>
      </c>
      <c r="K145">
        <v>0</v>
      </c>
      <c r="L145">
        <v>0</v>
      </c>
      <c r="M145">
        <v>0</v>
      </c>
      <c r="N145">
        <v>0</v>
      </c>
      <c r="O145">
        <v>0</v>
      </c>
      <c r="P145">
        <v>0</v>
      </c>
      <c r="Q145">
        <v>0</v>
      </c>
      <c r="R145">
        <v>1</v>
      </c>
      <c r="S145">
        <v>0</v>
      </c>
      <c r="T145">
        <v>0</v>
      </c>
      <c r="U145">
        <v>0</v>
      </c>
      <c r="V145">
        <v>0</v>
      </c>
      <c r="W145">
        <v>0</v>
      </c>
      <c r="X145" s="102">
        <f t="shared" si="7"/>
        <v>1</v>
      </c>
      <c r="AF145">
        <v>0</v>
      </c>
      <c r="AG145">
        <v>0</v>
      </c>
      <c r="AH145">
        <v>0</v>
      </c>
      <c r="AI145">
        <v>0</v>
      </c>
      <c r="AJ145">
        <v>0</v>
      </c>
      <c r="AK145" s="3">
        <v>0</v>
      </c>
      <c r="AL145" s="3">
        <v>0</v>
      </c>
      <c r="AM145">
        <v>0</v>
      </c>
      <c r="AN145">
        <v>0</v>
      </c>
      <c r="AO145">
        <v>0</v>
      </c>
      <c r="AP145">
        <v>0</v>
      </c>
      <c r="AQ145">
        <v>0</v>
      </c>
      <c r="AR145">
        <v>0</v>
      </c>
      <c r="AT145">
        <f t="shared" si="8"/>
        <v>0</v>
      </c>
      <c r="AY145">
        <f t="shared" si="6"/>
        <v>1</v>
      </c>
    </row>
    <row r="146" spans="1:51" ht="15.75">
      <c r="A146" s="12" t="s">
        <v>1039</v>
      </c>
      <c r="B146" s="12" t="s">
        <v>1040</v>
      </c>
      <c r="C146" s="12" t="s">
        <v>1007</v>
      </c>
      <c r="D146" s="15">
        <v>2020</v>
      </c>
      <c r="E146" s="3" t="s">
        <v>8</v>
      </c>
      <c r="F146">
        <v>0</v>
      </c>
      <c r="G146">
        <v>1</v>
      </c>
      <c r="H146">
        <v>0</v>
      </c>
      <c r="I146">
        <v>0</v>
      </c>
      <c r="J146">
        <v>0</v>
      </c>
      <c r="K146">
        <v>0</v>
      </c>
      <c r="L146">
        <v>0</v>
      </c>
      <c r="M146">
        <v>0</v>
      </c>
      <c r="N146">
        <v>0</v>
      </c>
      <c r="O146">
        <v>0</v>
      </c>
      <c r="P146">
        <v>0</v>
      </c>
      <c r="Q146">
        <v>0</v>
      </c>
      <c r="R146">
        <v>0</v>
      </c>
      <c r="S146">
        <v>0</v>
      </c>
      <c r="T146">
        <v>0</v>
      </c>
      <c r="U146">
        <v>0</v>
      </c>
      <c r="V146">
        <v>0</v>
      </c>
      <c r="W146">
        <v>0</v>
      </c>
      <c r="X146" s="102">
        <f t="shared" si="7"/>
        <v>0</v>
      </c>
      <c r="AF146">
        <v>0</v>
      </c>
      <c r="AG146">
        <v>0</v>
      </c>
      <c r="AH146">
        <v>0</v>
      </c>
      <c r="AI146">
        <v>0</v>
      </c>
      <c r="AJ146">
        <v>0</v>
      </c>
      <c r="AK146" s="3">
        <v>0</v>
      </c>
      <c r="AL146" s="3">
        <v>0</v>
      </c>
      <c r="AM146">
        <v>0</v>
      </c>
      <c r="AN146">
        <v>0</v>
      </c>
      <c r="AO146">
        <v>0</v>
      </c>
      <c r="AP146">
        <v>0</v>
      </c>
      <c r="AQ146">
        <v>0</v>
      </c>
      <c r="AR146">
        <v>0</v>
      </c>
      <c r="AT146">
        <f t="shared" si="8"/>
        <v>0</v>
      </c>
      <c r="AY146">
        <f t="shared" si="6"/>
        <v>0</v>
      </c>
    </row>
    <row r="147" spans="1:51">
      <c r="A147" s="6" t="s">
        <v>415</v>
      </c>
      <c r="B147" s="4" t="s">
        <v>416</v>
      </c>
      <c r="C147" s="4" t="s">
        <v>417</v>
      </c>
      <c r="D147" s="5">
        <v>2019</v>
      </c>
      <c r="E147" s="3"/>
      <c r="F147" s="3">
        <v>0</v>
      </c>
      <c r="H147">
        <v>0</v>
      </c>
      <c r="I147">
        <v>0</v>
      </c>
      <c r="J147">
        <v>0</v>
      </c>
      <c r="K147">
        <v>0</v>
      </c>
      <c r="L147">
        <v>0</v>
      </c>
      <c r="M147">
        <v>0</v>
      </c>
      <c r="N147">
        <v>0</v>
      </c>
      <c r="O147">
        <v>0</v>
      </c>
      <c r="P147">
        <v>0</v>
      </c>
      <c r="Q147">
        <v>0</v>
      </c>
      <c r="R147">
        <v>0</v>
      </c>
      <c r="S147">
        <v>0</v>
      </c>
      <c r="T147">
        <v>0</v>
      </c>
      <c r="U147">
        <v>0</v>
      </c>
      <c r="V147">
        <v>0</v>
      </c>
      <c r="W147">
        <v>0</v>
      </c>
      <c r="X147" s="102">
        <f t="shared" si="7"/>
        <v>0</v>
      </c>
      <c r="AF147">
        <v>0</v>
      </c>
      <c r="AG147">
        <v>0</v>
      </c>
      <c r="AH147">
        <v>0</v>
      </c>
      <c r="AI147">
        <v>0</v>
      </c>
      <c r="AJ147">
        <v>0</v>
      </c>
      <c r="AK147" s="3">
        <v>0</v>
      </c>
      <c r="AL147" s="3">
        <v>0</v>
      </c>
      <c r="AM147">
        <v>0</v>
      </c>
      <c r="AN147">
        <v>0</v>
      </c>
      <c r="AO147">
        <v>0</v>
      </c>
      <c r="AP147">
        <v>0</v>
      </c>
      <c r="AQ147">
        <v>0</v>
      </c>
      <c r="AR147">
        <v>0</v>
      </c>
      <c r="AT147">
        <f t="shared" si="8"/>
        <v>0</v>
      </c>
      <c r="AY147">
        <f t="shared" si="6"/>
        <v>0</v>
      </c>
    </row>
    <row r="148" spans="1:51">
      <c r="A148" s="6" t="s">
        <v>1064</v>
      </c>
      <c r="B148" s="4" t="s">
        <v>1065</v>
      </c>
      <c r="C148" s="4" t="s">
        <v>1007</v>
      </c>
      <c r="D148" s="5">
        <v>2020</v>
      </c>
      <c r="E148" s="3" t="s">
        <v>8</v>
      </c>
      <c r="F148">
        <v>0</v>
      </c>
      <c r="G148">
        <v>1</v>
      </c>
      <c r="H148">
        <v>0</v>
      </c>
      <c r="I148">
        <v>0</v>
      </c>
      <c r="J148">
        <v>0</v>
      </c>
      <c r="K148">
        <v>0</v>
      </c>
      <c r="L148">
        <v>0</v>
      </c>
      <c r="M148">
        <v>0</v>
      </c>
      <c r="N148">
        <v>0</v>
      </c>
      <c r="O148">
        <v>0</v>
      </c>
      <c r="P148">
        <v>0</v>
      </c>
      <c r="Q148">
        <v>0</v>
      </c>
      <c r="R148">
        <v>1</v>
      </c>
      <c r="S148">
        <v>1</v>
      </c>
      <c r="T148">
        <v>1</v>
      </c>
      <c r="U148">
        <v>0</v>
      </c>
      <c r="V148">
        <v>0</v>
      </c>
      <c r="W148">
        <v>0</v>
      </c>
      <c r="X148" s="102">
        <f t="shared" si="7"/>
        <v>3</v>
      </c>
      <c r="AF148">
        <v>0</v>
      </c>
      <c r="AG148">
        <v>0</v>
      </c>
      <c r="AH148">
        <v>0</v>
      </c>
      <c r="AI148">
        <v>0</v>
      </c>
      <c r="AJ148">
        <v>0</v>
      </c>
      <c r="AK148" s="3">
        <v>0</v>
      </c>
      <c r="AL148" s="3">
        <v>0</v>
      </c>
      <c r="AM148">
        <v>0</v>
      </c>
      <c r="AN148">
        <v>1</v>
      </c>
      <c r="AO148">
        <v>0</v>
      </c>
      <c r="AP148">
        <v>0</v>
      </c>
      <c r="AQ148">
        <v>0</v>
      </c>
      <c r="AR148">
        <v>0</v>
      </c>
      <c r="AT148">
        <f t="shared" si="8"/>
        <v>1</v>
      </c>
      <c r="AY148">
        <f t="shared" si="6"/>
        <v>4</v>
      </c>
    </row>
    <row r="149" spans="1:51" ht="15.75">
      <c r="A149" s="12" t="s">
        <v>1265</v>
      </c>
      <c r="B149" s="12" t="s">
        <v>1266</v>
      </c>
      <c r="C149" s="12" t="s">
        <v>1267</v>
      </c>
      <c r="D149" s="15">
        <v>2021</v>
      </c>
      <c r="E149" s="3" t="s">
        <v>8</v>
      </c>
      <c r="F149">
        <v>0</v>
      </c>
      <c r="G149">
        <v>1</v>
      </c>
      <c r="H149">
        <v>0</v>
      </c>
      <c r="I149">
        <v>0</v>
      </c>
      <c r="J149">
        <v>0</v>
      </c>
      <c r="K149">
        <v>0</v>
      </c>
      <c r="L149">
        <v>0</v>
      </c>
      <c r="M149">
        <v>0</v>
      </c>
      <c r="N149">
        <v>0</v>
      </c>
      <c r="O149">
        <v>0</v>
      </c>
      <c r="P149">
        <v>0</v>
      </c>
      <c r="Q149">
        <v>0</v>
      </c>
      <c r="R149">
        <v>0</v>
      </c>
      <c r="S149">
        <v>0</v>
      </c>
      <c r="T149">
        <v>0</v>
      </c>
      <c r="U149">
        <v>0</v>
      </c>
      <c r="V149">
        <v>0</v>
      </c>
      <c r="W149">
        <v>0</v>
      </c>
      <c r="X149" s="102">
        <f t="shared" si="7"/>
        <v>0</v>
      </c>
      <c r="AF149">
        <v>0</v>
      </c>
      <c r="AG149">
        <v>0</v>
      </c>
      <c r="AH149">
        <v>0</v>
      </c>
      <c r="AI149">
        <v>0</v>
      </c>
      <c r="AJ149">
        <v>0</v>
      </c>
      <c r="AK149" s="3">
        <v>0</v>
      </c>
      <c r="AL149" s="3">
        <v>0</v>
      </c>
      <c r="AM149">
        <v>0</v>
      </c>
      <c r="AN149">
        <v>0</v>
      </c>
      <c r="AO149">
        <v>0</v>
      </c>
      <c r="AP149">
        <v>0</v>
      </c>
      <c r="AQ149">
        <v>0</v>
      </c>
      <c r="AR149">
        <v>0</v>
      </c>
      <c r="AT149">
        <f t="shared" si="8"/>
        <v>0</v>
      </c>
      <c r="AY149">
        <f t="shared" si="6"/>
        <v>0</v>
      </c>
    </row>
    <row r="150" spans="1:51">
      <c r="A150" s="4" t="s">
        <v>1304</v>
      </c>
      <c r="B150" s="4" t="s">
        <v>1305</v>
      </c>
      <c r="C150" s="4" t="s">
        <v>85</v>
      </c>
      <c r="D150" s="5">
        <v>2021</v>
      </c>
      <c r="E150" s="3" t="s">
        <v>8</v>
      </c>
      <c r="F150">
        <v>0</v>
      </c>
      <c r="G150">
        <v>1</v>
      </c>
      <c r="H150">
        <v>0</v>
      </c>
      <c r="I150">
        <v>0</v>
      </c>
      <c r="J150">
        <v>0</v>
      </c>
      <c r="K150">
        <v>0</v>
      </c>
      <c r="L150">
        <v>0</v>
      </c>
      <c r="M150">
        <v>0</v>
      </c>
      <c r="N150">
        <v>0</v>
      </c>
      <c r="O150">
        <v>0</v>
      </c>
      <c r="P150">
        <v>0</v>
      </c>
      <c r="Q150">
        <v>0</v>
      </c>
      <c r="R150">
        <v>1</v>
      </c>
      <c r="S150">
        <v>0</v>
      </c>
      <c r="T150">
        <v>0</v>
      </c>
      <c r="U150">
        <v>0</v>
      </c>
      <c r="V150">
        <v>0</v>
      </c>
      <c r="W150">
        <v>0</v>
      </c>
      <c r="X150" s="102">
        <f t="shared" si="7"/>
        <v>1</v>
      </c>
      <c r="AF150">
        <v>0</v>
      </c>
      <c r="AG150">
        <v>0</v>
      </c>
      <c r="AH150">
        <v>0</v>
      </c>
      <c r="AI150">
        <v>0</v>
      </c>
      <c r="AJ150">
        <v>0</v>
      </c>
      <c r="AK150" s="3">
        <v>0</v>
      </c>
      <c r="AL150" s="3">
        <v>0</v>
      </c>
      <c r="AM150">
        <v>0</v>
      </c>
      <c r="AN150">
        <v>0</v>
      </c>
      <c r="AO150">
        <v>0</v>
      </c>
      <c r="AP150">
        <v>0</v>
      </c>
      <c r="AQ150">
        <v>0</v>
      </c>
      <c r="AR150">
        <v>0</v>
      </c>
      <c r="AT150">
        <f t="shared" si="8"/>
        <v>0</v>
      </c>
      <c r="AY150">
        <f t="shared" si="6"/>
        <v>1</v>
      </c>
    </row>
    <row r="151" spans="1:51">
      <c r="A151" s="6" t="s">
        <v>611</v>
      </c>
      <c r="B151" s="4" t="s">
        <v>612</v>
      </c>
      <c r="C151" t="s">
        <v>613</v>
      </c>
      <c r="D151" s="5">
        <v>2019</v>
      </c>
      <c r="E151" s="3" t="s">
        <v>8</v>
      </c>
      <c r="F151">
        <v>0</v>
      </c>
      <c r="G151">
        <v>1</v>
      </c>
      <c r="H151">
        <v>0</v>
      </c>
      <c r="I151">
        <v>0</v>
      </c>
      <c r="J151">
        <v>0</v>
      </c>
      <c r="K151">
        <v>0</v>
      </c>
      <c r="L151">
        <v>0</v>
      </c>
      <c r="M151">
        <v>0</v>
      </c>
      <c r="N151">
        <v>0</v>
      </c>
      <c r="O151">
        <v>0</v>
      </c>
      <c r="P151">
        <v>0</v>
      </c>
      <c r="Q151">
        <v>0</v>
      </c>
      <c r="R151">
        <v>1</v>
      </c>
      <c r="S151">
        <v>0</v>
      </c>
      <c r="T151">
        <v>1</v>
      </c>
      <c r="U151">
        <v>0</v>
      </c>
      <c r="V151">
        <v>0</v>
      </c>
      <c r="W151">
        <v>0</v>
      </c>
      <c r="X151" s="102">
        <f t="shared" si="7"/>
        <v>2</v>
      </c>
      <c r="AD151">
        <v>1</v>
      </c>
      <c r="AF151">
        <v>0</v>
      </c>
      <c r="AG151">
        <v>0</v>
      </c>
      <c r="AH151">
        <v>0</v>
      </c>
      <c r="AI151">
        <v>0</v>
      </c>
      <c r="AJ151">
        <v>0</v>
      </c>
      <c r="AK151" s="3">
        <v>0</v>
      </c>
      <c r="AL151" s="3">
        <v>0</v>
      </c>
      <c r="AM151">
        <v>0</v>
      </c>
      <c r="AN151">
        <v>0</v>
      </c>
      <c r="AO151">
        <v>0</v>
      </c>
      <c r="AP151">
        <v>0</v>
      </c>
      <c r="AQ151">
        <v>0</v>
      </c>
      <c r="AR151">
        <v>0</v>
      </c>
      <c r="AT151">
        <f t="shared" si="8"/>
        <v>1</v>
      </c>
      <c r="AY151">
        <f t="shared" si="6"/>
        <v>3</v>
      </c>
    </row>
    <row r="152" spans="1:51" ht="15.75">
      <c r="A152" s="12" t="s">
        <v>1230</v>
      </c>
      <c r="B152" s="12" t="s">
        <v>1231</v>
      </c>
      <c r="C152" s="12" t="s">
        <v>11</v>
      </c>
      <c r="D152" s="15">
        <v>2021</v>
      </c>
      <c r="E152" s="3" t="s">
        <v>8</v>
      </c>
      <c r="F152">
        <v>0</v>
      </c>
      <c r="G152">
        <v>1</v>
      </c>
      <c r="H152">
        <v>0</v>
      </c>
      <c r="I152">
        <v>0</v>
      </c>
      <c r="J152">
        <v>0</v>
      </c>
      <c r="K152">
        <v>0</v>
      </c>
      <c r="L152">
        <v>0</v>
      </c>
      <c r="M152">
        <v>0</v>
      </c>
      <c r="N152">
        <v>0</v>
      </c>
      <c r="O152">
        <v>0</v>
      </c>
      <c r="P152">
        <v>0</v>
      </c>
      <c r="Q152">
        <v>0</v>
      </c>
      <c r="R152">
        <v>0</v>
      </c>
      <c r="S152">
        <v>0</v>
      </c>
      <c r="T152">
        <v>1</v>
      </c>
      <c r="U152">
        <v>0</v>
      </c>
      <c r="V152">
        <v>0</v>
      </c>
      <c r="W152">
        <v>0</v>
      </c>
      <c r="X152" s="102">
        <f t="shared" si="7"/>
        <v>1</v>
      </c>
      <c r="AF152">
        <v>0</v>
      </c>
      <c r="AG152">
        <v>0</v>
      </c>
      <c r="AH152">
        <v>1</v>
      </c>
      <c r="AI152">
        <v>0</v>
      </c>
      <c r="AJ152">
        <v>0</v>
      </c>
      <c r="AK152" s="3">
        <v>0</v>
      </c>
      <c r="AL152" s="3">
        <v>0</v>
      </c>
      <c r="AM152">
        <v>0</v>
      </c>
      <c r="AN152">
        <v>0</v>
      </c>
      <c r="AO152">
        <v>0</v>
      </c>
      <c r="AP152">
        <v>0</v>
      </c>
      <c r="AQ152">
        <v>0</v>
      </c>
      <c r="AR152">
        <v>0</v>
      </c>
      <c r="AT152">
        <f t="shared" si="8"/>
        <v>1</v>
      </c>
      <c r="AY152">
        <f t="shared" si="6"/>
        <v>2</v>
      </c>
    </row>
    <row r="153" spans="1:51">
      <c r="A153" s="6" t="s">
        <v>348</v>
      </c>
      <c r="B153" s="4" t="s">
        <v>349</v>
      </c>
      <c r="C153" s="4" t="s">
        <v>350</v>
      </c>
      <c r="D153" s="5">
        <v>2018</v>
      </c>
      <c r="E153" s="3" t="s">
        <v>8</v>
      </c>
      <c r="F153">
        <v>0</v>
      </c>
      <c r="H153">
        <v>0</v>
      </c>
      <c r="I153">
        <v>0</v>
      </c>
      <c r="J153">
        <v>0</v>
      </c>
      <c r="K153">
        <v>0</v>
      </c>
      <c r="L153">
        <v>0</v>
      </c>
      <c r="M153">
        <v>0</v>
      </c>
      <c r="N153">
        <v>1</v>
      </c>
      <c r="O153">
        <v>0</v>
      </c>
      <c r="P153">
        <v>1</v>
      </c>
      <c r="Q153">
        <v>0</v>
      </c>
      <c r="R153">
        <v>1</v>
      </c>
      <c r="S153">
        <v>0</v>
      </c>
      <c r="T153">
        <v>0</v>
      </c>
      <c r="U153">
        <v>0</v>
      </c>
      <c r="V153">
        <v>0</v>
      </c>
      <c r="W153">
        <v>1</v>
      </c>
      <c r="X153" s="102">
        <f t="shared" si="7"/>
        <v>4</v>
      </c>
      <c r="AD153">
        <v>1</v>
      </c>
      <c r="AF153">
        <v>0</v>
      </c>
      <c r="AG153">
        <v>0</v>
      </c>
      <c r="AH153">
        <v>0</v>
      </c>
      <c r="AI153">
        <v>0</v>
      </c>
      <c r="AJ153">
        <v>0</v>
      </c>
      <c r="AK153" s="3">
        <v>0</v>
      </c>
      <c r="AL153" s="3">
        <v>0</v>
      </c>
      <c r="AM153">
        <v>0</v>
      </c>
      <c r="AN153">
        <v>0</v>
      </c>
      <c r="AO153">
        <v>0</v>
      </c>
      <c r="AP153">
        <v>0</v>
      </c>
      <c r="AQ153">
        <v>0</v>
      </c>
      <c r="AR153">
        <v>0</v>
      </c>
      <c r="AT153">
        <f t="shared" si="8"/>
        <v>1</v>
      </c>
      <c r="AY153">
        <f t="shared" si="6"/>
        <v>5</v>
      </c>
    </row>
    <row r="154" spans="1:51">
      <c r="A154" s="4" t="s">
        <v>891</v>
      </c>
      <c r="B154" s="4" t="s">
        <v>892</v>
      </c>
      <c r="C154" t="s">
        <v>9</v>
      </c>
      <c r="D154" s="5">
        <v>2020</v>
      </c>
      <c r="E154" s="3" t="s">
        <v>8</v>
      </c>
      <c r="F154">
        <v>0</v>
      </c>
      <c r="G154">
        <v>1</v>
      </c>
      <c r="H154">
        <v>0</v>
      </c>
      <c r="I154">
        <v>0</v>
      </c>
      <c r="J154">
        <v>0</v>
      </c>
      <c r="K154">
        <v>0</v>
      </c>
      <c r="L154">
        <v>0</v>
      </c>
      <c r="M154">
        <v>0</v>
      </c>
      <c r="N154">
        <v>0</v>
      </c>
      <c r="O154">
        <v>0</v>
      </c>
      <c r="P154">
        <v>0</v>
      </c>
      <c r="Q154">
        <v>0</v>
      </c>
      <c r="R154">
        <v>0</v>
      </c>
      <c r="S154">
        <v>0</v>
      </c>
      <c r="T154">
        <v>0</v>
      </c>
      <c r="U154">
        <v>0</v>
      </c>
      <c r="V154">
        <v>0</v>
      </c>
      <c r="W154">
        <v>0</v>
      </c>
      <c r="X154" s="102">
        <f t="shared" si="7"/>
        <v>0</v>
      </c>
      <c r="AF154">
        <v>0</v>
      </c>
      <c r="AG154">
        <v>0</v>
      </c>
      <c r="AH154">
        <v>0</v>
      </c>
      <c r="AI154">
        <v>0</v>
      </c>
      <c r="AJ154">
        <v>0</v>
      </c>
      <c r="AK154" s="3">
        <v>0</v>
      </c>
      <c r="AL154" s="3">
        <v>0</v>
      </c>
      <c r="AM154">
        <v>0</v>
      </c>
      <c r="AN154">
        <v>0</v>
      </c>
      <c r="AO154">
        <v>0</v>
      </c>
      <c r="AP154">
        <v>0</v>
      </c>
      <c r="AQ154">
        <v>0</v>
      </c>
      <c r="AR154">
        <v>0</v>
      </c>
      <c r="AT154">
        <f t="shared" si="8"/>
        <v>0</v>
      </c>
      <c r="AY154">
        <f t="shared" si="6"/>
        <v>0</v>
      </c>
    </row>
    <row r="155" spans="1:51">
      <c r="A155" s="6" t="s">
        <v>503</v>
      </c>
      <c r="B155" s="25" t="s">
        <v>504</v>
      </c>
      <c r="C155" s="11" t="s">
        <v>77</v>
      </c>
      <c r="D155" s="11">
        <v>2019</v>
      </c>
      <c r="E155" s="3" t="s">
        <v>8</v>
      </c>
      <c r="F155">
        <v>0</v>
      </c>
      <c r="G155">
        <v>1</v>
      </c>
      <c r="H155">
        <v>0</v>
      </c>
      <c r="I155">
        <v>0</v>
      </c>
      <c r="J155">
        <v>0</v>
      </c>
      <c r="K155">
        <v>0</v>
      </c>
      <c r="L155">
        <v>0</v>
      </c>
      <c r="M155">
        <v>0</v>
      </c>
      <c r="N155">
        <v>0</v>
      </c>
      <c r="O155">
        <v>0</v>
      </c>
      <c r="P155">
        <v>0</v>
      </c>
      <c r="Q155">
        <v>0</v>
      </c>
      <c r="R155">
        <v>0</v>
      </c>
      <c r="S155">
        <v>0</v>
      </c>
      <c r="T155">
        <v>0</v>
      </c>
      <c r="U155">
        <v>0</v>
      </c>
      <c r="V155">
        <v>0</v>
      </c>
      <c r="W155">
        <v>0</v>
      </c>
      <c r="X155" s="102">
        <f t="shared" si="7"/>
        <v>0</v>
      </c>
      <c r="AF155">
        <v>0</v>
      </c>
      <c r="AG155">
        <v>0</v>
      </c>
      <c r="AH155">
        <v>0</v>
      </c>
      <c r="AI155">
        <v>0</v>
      </c>
      <c r="AJ155">
        <v>0</v>
      </c>
      <c r="AK155" s="3">
        <v>0</v>
      </c>
      <c r="AL155" s="3">
        <v>0</v>
      </c>
      <c r="AM155">
        <v>0</v>
      </c>
      <c r="AN155">
        <v>0</v>
      </c>
      <c r="AO155">
        <v>0</v>
      </c>
      <c r="AP155">
        <v>0</v>
      </c>
      <c r="AQ155">
        <v>0</v>
      </c>
      <c r="AR155">
        <v>0</v>
      </c>
      <c r="AT155">
        <f t="shared" si="8"/>
        <v>0</v>
      </c>
      <c r="AY155">
        <f t="shared" si="6"/>
        <v>0</v>
      </c>
    </row>
    <row r="156" spans="1:51">
      <c r="A156" s="6" t="s">
        <v>78</v>
      </c>
      <c r="B156" s="4" t="s">
        <v>79</v>
      </c>
      <c r="C156" s="4" t="s">
        <v>14</v>
      </c>
      <c r="D156" s="5">
        <v>2016</v>
      </c>
      <c r="E156" s="3" t="s">
        <v>8</v>
      </c>
      <c r="F156">
        <v>0</v>
      </c>
      <c r="G156">
        <v>1</v>
      </c>
      <c r="H156">
        <v>0</v>
      </c>
      <c r="I156">
        <v>0</v>
      </c>
      <c r="J156">
        <v>0</v>
      </c>
      <c r="K156">
        <v>0</v>
      </c>
      <c r="L156">
        <v>0</v>
      </c>
      <c r="M156">
        <v>0</v>
      </c>
      <c r="N156">
        <v>0</v>
      </c>
      <c r="O156">
        <v>0</v>
      </c>
      <c r="P156">
        <v>0</v>
      </c>
      <c r="Q156">
        <v>0</v>
      </c>
      <c r="R156">
        <v>0</v>
      </c>
      <c r="S156">
        <v>0</v>
      </c>
      <c r="T156">
        <v>0</v>
      </c>
      <c r="U156">
        <v>0</v>
      </c>
      <c r="V156">
        <v>0</v>
      </c>
      <c r="W156">
        <v>0</v>
      </c>
      <c r="X156" s="102">
        <f t="shared" si="7"/>
        <v>0</v>
      </c>
      <c r="AF156">
        <v>0</v>
      </c>
      <c r="AG156">
        <v>0</v>
      </c>
      <c r="AH156">
        <v>0</v>
      </c>
      <c r="AI156">
        <v>0</v>
      </c>
      <c r="AJ156">
        <v>0</v>
      </c>
      <c r="AK156" s="3">
        <v>0</v>
      </c>
      <c r="AL156" s="3">
        <v>0</v>
      </c>
      <c r="AM156">
        <v>0</v>
      </c>
      <c r="AN156">
        <v>0</v>
      </c>
      <c r="AO156">
        <v>0</v>
      </c>
      <c r="AP156">
        <v>0</v>
      </c>
      <c r="AQ156">
        <v>0</v>
      </c>
      <c r="AR156">
        <v>0</v>
      </c>
      <c r="AT156">
        <f t="shared" si="8"/>
        <v>0</v>
      </c>
      <c r="AY156">
        <f t="shared" si="6"/>
        <v>0</v>
      </c>
    </row>
    <row r="157" spans="1:51">
      <c r="A157" s="6" t="s">
        <v>1227</v>
      </c>
      <c r="B157" s="4" t="s">
        <v>1228</v>
      </c>
      <c r="C157" s="4" t="s">
        <v>1229</v>
      </c>
      <c r="D157" s="5">
        <v>2021</v>
      </c>
      <c r="E157" s="3" t="s">
        <v>8</v>
      </c>
      <c r="F157">
        <v>0</v>
      </c>
      <c r="G157">
        <v>1</v>
      </c>
      <c r="H157">
        <v>0</v>
      </c>
      <c r="I157">
        <v>0</v>
      </c>
      <c r="J157">
        <v>0</v>
      </c>
      <c r="K157">
        <v>0</v>
      </c>
      <c r="L157">
        <v>0</v>
      </c>
      <c r="M157">
        <v>0</v>
      </c>
      <c r="N157">
        <v>0</v>
      </c>
      <c r="O157">
        <v>0</v>
      </c>
      <c r="P157">
        <v>0</v>
      </c>
      <c r="Q157">
        <v>0</v>
      </c>
      <c r="R157">
        <v>1</v>
      </c>
      <c r="S157">
        <v>0</v>
      </c>
      <c r="T157">
        <v>1</v>
      </c>
      <c r="U157">
        <v>0</v>
      </c>
      <c r="V157">
        <v>0</v>
      </c>
      <c r="W157">
        <v>0</v>
      </c>
      <c r="X157" s="102">
        <f t="shared" si="7"/>
        <v>2</v>
      </c>
      <c r="AF157">
        <v>0</v>
      </c>
      <c r="AG157">
        <v>0</v>
      </c>
      <c r="AH157">
        <v>0</v>
      </c>
      <c r="AI157">
        <v>0</v>
      </c>
      <c r="AJ157">
        <v>0</v>
      </c>
      <c r="AK157" s="3">
        <v>0</v>
      </c>
      <c r="AL157" s="3">
        <v>0</v>
      </c>
      <c r="AM157">
        <v>0</v>
      </c>
      <c r="AN157">
        <v>0</v>
      </c>
      <c r="AO157">
        <v>0</v>
      </c>
      <c r="AP157">
        <v>0</v>
      </c>
      <c r="AQ157">
        <v>0</v>
      </c>
      <c r="AR157">
        <v>0</v>
      </c>
      <c r="AT157">
        <f t="shared" si="8"/>
        <v>0</v>
      </c>
      <c r="AY157">
        <f t="shared" si="6"/>
        <v>2</v>
      </c>
    </row>
    <row r="158" spans="1:51">
      <c r="A158" s="6" t="s">
        <v>608</v>
      </c>
      <c r="B158" s="4" t="s">
        <v>609</v>
      </c>
      <c r="C158" s="4" t="s">
        <v>610</v>
      </c>
      <c r="D158" s="5">
        <v>2019</v>
      </c>
      <c r="E158" s="3" t="s">
        <v>8</v>
      </c>
      <c r="F158">
        <v>0</v>
      </c>
      <c r="G158">
        <v>1</v>
      </c>
      <c r="H158">
        <v>0</v>
      </c>
      <c r="I158">
        <v>0</v>
      </c>
      <c r="J158">
        <v>0</v>
      </c>
      <c r="K158">
        <v>0</v>
      </c>
      <c r="L158">
        <v>0</v>
      </c>
      <c r="M158">
        <v>0</v>
      </c>
      <c r="N158">
        <v>0</v>
      </c>
      <c r="O158">
        <v>0</v>
      </c>
      <c r="P158">
        <v>0</v>
      </c>
      <c r="Q158">
        <v>0</v>
      </c>
      <c r="R158">
        <v>1</v>
      </c>
      <c r="S158">
        <v>0</v>
      </c>
      <c r="T158">
        <v>0</v>
      </c>
      <c r="U158">
        <v>0</v>
      </c>
      <c r="V158">
        <v>0</v>
      </c>
      <c r="W158">
        <v>0</v>
      </c>
      <c r="X158" s="102">
        <f t="shared" si="7"/>
        <v>1</v>
      </c>
      <c r="AF158">
        <v>0</v>
      </c>
      <c r="AG158">
        <v>0</v>
      </c>
      <c r="AH158">
        <v>0</v>
      </c>
      <c r="AI158">
        <v>0</v>
      </c>
      <c r="AJ158">
        <v>0</v>
      </c>
      <c r="AK158" s="3">
        <v>0</v>
      </c>
      <c r="AL158" s="3">
        <v>0</v>
      </c>
      <c r="AM158">
        <v>0</v>
      </c>
      <c r="AN158">
        <v>0</v>
      </c>
      <c r="AO158">
        <v>0</v>
      </c>
      <c r="AP158">
        <v>0</v>
      </c>
      <c r="AQ158">
        <v>0</v>
      </c>
      <c r="AR158">
        <v>0</v>
      </c>
      <c r="AT158">
        <f t="shared" si="8"/>
        <v>0</v>
      </c>
      <c r="AY158">
        <f t="shared" si="6"/>
        <v>1</v>
      </c>
    </row>
    <row r="159" spans="1:51">
      <c r="A159" s="6" t="s">
        <v>701</v>
      </c>
      <c r="B159" s="4" t="s">
        <v>702</v>
      </c>
      <c r="C159" s="4" t="s">
        <v>703</v>
      </c>
      <c r="D159" s="5">
        <v>2020</v>
      </c>
      <c r="E159" s="3" t="s">
        <v>8</v>
      </c>
      <c r="F159">
        <v>0</v>
      </c>
      <c r="G159">
        <v>1</v>
      </c>
      <c r="H159">
        <v>0</v>
      </c>
      <c r="I159">
        <v>0</v>
      </c>
      <c r="J159">
        <v>0</v>
      </c>
      <c r="K159">
        <v>0</v>
      </c>
      <c r="L159">
        <v>0</v>
      </c>
      <c r="M159">
        <v>0</v>
      </c>
      <c r="N159">
        <v>0</v>
      </c>
      <c r="O159">
        <v>0</v>
      </c>
      <c r="P159">
        <v>0</v>
      </c>
      <c r="Q159">
        <v>0</v>
      </c>
      <c r="R159">
        <v>1</v>
      </c>
      <c r="S159">
        <v>0</v>
      </c>
      <c r="T159">
        <v>1</v>
      </c>
      <c r="U159">
        <v>0</v>
      </c>
      <c r="V159">
        <v>0</v>
      </c>
      <c r="W159">
        <v>0</v>
      </c>
      <c r="X159" s="102">
        <f t="shared" si="7"/>
        <v>2</v>
      </c>
      <c r="AF159">
        <v>0</v>
      </c>
      <c r="AG159">
        <v>0</v>
      </c>
      <c r="AH159">
        <v>0</v>
      </c>
      <c r="AI159">
        <v>0</v>
      </c>
      <c r="AJ159">
        <v>0</v>
      </c>
      <c r="AK159" s="3">
        <v>0</v>
      </c>
      <c r="AL159" s="3">
        <v>0</v>
      </c>
      <c r="AM159">
        <v>0</v>
      </c>
      <c r="AN159">
        <v>0</v>
      </c>
      <c r="AO159">
        <v>0</v>
      </c>
      <c r="AP159">
        <v>0</v>
      </c>
      <c r="AQ159">
        <v>0</v>
      </c>
      <c r="AR159">
        <v>0</v>
      </c>
      <c r="AT159">
        <f t="shared" si="8"/>
        <v>0</v>
      </c>
      <c r="AY159">
        <f t="shared" si="6"/>
        <v>2</v>
      </c>
    </row>
    <row r="160" spans="1:51">
      <c r="A160" s="6" t="s">
        <v>1341</v>
      </c>
      <c r="B160" s="4" t="s">
        <v>1342</v>
      </c>
      <c r="C160" s="4"/>
      <c r="D160" s="5">
        <v>2021</v>
      </c>
      <c r="E160" s="3" t="s">
        <v>8</v>
      </c>
      <c r="F160">
        <v>0</v>
      </c>
      <c r="G160">
        <v>1</v>
      </c>
      <c r="H160">
        <v>0</v>
      </c>
      <c r="I160">
        <v>0</v>
      </c>
      <c r="J160">
        <v>0</v>
      </c>
      <c r="K160">
        <v>0</v>
      </c>
      <c r="L160">
        <v>0</v>
      </c>
      <c r="M160">
        <v>0</v>
      </c>
      <c r="N160">
        <v>0</v>
      </c>
      <c r="O160">
        <v>0</v>
      </c>
      <c r="P160">
        <v>0</v>
      </c>
      <c r="Q160">
        <v>0</v>
      </c>
      <c r="R160">
        <v>1</v>
      </c>
      <c r="S160">
        <v>0</v>
      </c>
      <c r="T160">
        <v>0</v>
      </c>
      <c r="U160">
        <v>0</v>
      </c>
      <c r="V160">
        <v>0</v>
      </c>
      <c r="W160">
        <v>0</v>
      </c>
      <c r="X160" s="102">
        <f t="shared" si="7"/>
        <v>1</v>
      </c>
      <c r="AF160">
        <v>0</v>
      </c>
      <c r="AG160">
        <v>0</v>
      </c>
      <c r="AH160">
        <v>0</v>
      </c>
      <c r="AI160">
        <v>0</v>
      </c>
      <c r="AJ160">
        <v>0</v>
      </c>
      <c r="AK160" s="3">
        <v>0</v>
      </c>
      <c r="AL160" s="3">
        <v>0</v>
      </c>
      <c r="AM160">
        <v>0</v>
      </c>
      <c r="AN160">
        <v>0</v>
      </c>
      <c r="AO160">
        <v>0</v>
      </c>
      <c r="AP160">
        <v>0</v>
      </c>
      <c r="AQ160">
        <v>0</v>
      </c>
      <c r="AR160">
        <v>0</v>
      </c>
      <c r="AT160">
        <f t="shared" si="8"/>
        <v>0</v>
      </c>
      <c r="AY160">
        <f t="shared" si="6"/>
        <v>1</v>
      </c>
    </row>
    <row r="161" spans="1:51">
      <c r="A161" s="4" t="s">
        <v>1196</v>
      </c>
      <c r="B161" s="4" t="s">
        <v>1197</v>
      </c>
      <c r="C161" t="s">
        <v>20</v>
      </c>
      <c r="D161" s="5">
        <v>2021</v>
      </c>
      <c r="E161" s="3" t="s">
        <v>8</v>
      </c>
      <c r="F161">
        <v>0</v>
      </c>
      <c r="G161">
        <v>1</v>
      </c>
      <c r="H161">
        <v>0</v>
      </c>
      <c r="I161">
        <v>0</v>
      </c>
      <c r="J161">
        <v>0</v>
      </c>
      <c r="K161">
        <v>0</v>
      </c>
      <c r="L161">
        <v>0</v>
      </c>
      <c r="M161">
        <v>0</v>
      </c>
      <c r="N161">
        <v>0</v>
      </c>
      <c r="O161">
        <v>0</v>
      </c>
      <c r="P161">
        <v>0</v>
      </c>
      <c r="Q161">
        <v>0</v>
      </c>
      <c r="R161">
        <v>1</v>
      </c>
      <c r="S161">
        <v>0</v>
      </c>
      <c r="T161">
        <v>0</v>
      </c>
      <c r="U161">
        <v>0</v>
      </c>
      <c r="V161">
        <v>0</v>
      </c>
      <c r="W161">
        <v>0</v>
      </c>
      <c r="X161" s="102">
        <f t="shared" si="7"/>
        <v>1</v>
      </c>
      <c r="AF161">
        <v>0</v>
      </c>
      <c r="AG161">
        <v>0</v>
      </c>
      <c r="AH161">
        <v>0</v>
      </c>
      <c r="AI161">
        <v>0</v>
      </c>
      <c r="AJ161">
        <v>0</v>
      </c>
      <c r="AK161" s="3">
        <v>0</v>
      </c>
      <c r="AL161" s="3">
        <v>0</v>
      </c>
      <c r="AM161">
        <v>0</v>
      </c>
      <c r="AN161">
        <v>0</v>
      </c>
      <c r="AO161">
        <v>0</v>
      </c>
      <c r="AP161">
        <v>0</v>
      </c>
      <c r="AQ161">
        <v>0</v>
      </c>
      <c r="AR161">
        <v>0</v>
      </c>
      <c r="AT161">
        <f t="shared" si="8"/>
        <v>0</v>
      </c>
      <c r="AY161">
        <f t="shared" si="6"/>
        <v>1</v>
      </c>
    </row>
    <row r="162" spans="1:51" ht="15.75">
      <c r="A162" s="12" t="s">
        <v>927</v>
      </c>
      <c r="B162" s="12" t="s">
        <v>928</v>
      </c>
      <c r="C162" s="12" t="s">
        <v>274</v>
      </c>
      <c r="D162" s="15">
        <v>2020</v>
      </c>
      <c r="E162" s="3" t="s">
        <v>8</v>
      </c>
      <c r="F162">
        <v>0</v>
      </c>
      <c r="G162">
        <v>1</v>
      </c>
      <c r="H162">
        <v>0</v>
      </c>
      <c r="I162">
        <v>0</v>
      </c>
      <c r="J162">
        <v>0</v>
      </c>
      <c r="K162">
        <v>0</v>
      </c>
      <c r="L162">
        <v>0</v>
      </c>
      <c r="M162">
        <v>0</v>
      </c>
      <c r="N162">
        <v>0</v>
      </c>
      <c r="O162">
        <v>0</v>
      </c>
      <c r="P162">
        <v>0</v>
      </c>
      <c r="Q162">
        <v>0</v>
      </c>
      <c r="R162">
        <v>1</v>
      </c>
      <c r="S162">
        <v>0</v>
      </c>
      <c r="T162">
        <v>0</v>
      </c>
      <c r="U162">
        <v>0</v>
      </c>
      <c r="V162">
        <v>0</v>
      </c>
      <c r="W162">
        <v>0</v>
      </c>
      <c r="X162" s="102">
        <f t="shared" si="7"/>
        <v>1</v>
      </c>
      <c r="AF162">
        <v>0</v>
      </c>
      <c r="AG162">
        <v>0</v>
      </c>
      <c r="AH162">
        <v>0</v>
      </c>
      <c r="AI162">
        <v>0</v>
      </c>
      <c r="AJ162">
        <v>0</v>
      </c>
      <c r="AK162" s="3">
        <v>0</v>
      </c>
      <c r="AL162" s="3">
        <v>0</v>
      </c>
      <c r="AM162">
        <v>0</v>
      </c>
      <c r="AN162">
        <v>0</v>
      </c>
      <c r="AO162">
        <v>0</v>
      </c>
      <c r="AP162">
        <v>0</v>
      </c>
      <c r="AQ162">
        <v>0</v>
      </c>
      <c r="AR162">
        <v>0</v>
      </c>
      <c r="AT162">
        <f t="shared" si="8"/>
        <v>0</v>
      </c>
      <c r="AY162">
        <f t="shared" si="6"/>
        <v>1</v>
      </c>
    </row>
    <row r="163" spans="1:51">
      <c r="A163" s="6" t="s">
        <v>1272</v>
      </c>
      <c r="B163" s="4" t="s">
        <v>1273</v>
      </c>
      <c r="C163" s="4" t="s">
        <v>14</v>
      </c>
      <c r="D163" s="5">
        <v>2021</v>
      </c>
      <c r="E163" s="3" t="s">
        <v>8</v>
      </c>
      <c r="F163">
        <v>0</v>
      </c>
      <c r="G163">
        <v>1</v>
      </c>
      <c r="H163">
        <v>0</v>
      </c>
      <c r="I163">
        <v>0</v>
      </c>
      <c r="J163">
        <v>0</v>
      </c>
      <c r="K163">
        <v>0</v>
      </c>
      <c r="L163">
        <v>0</v>
      </c>
      <c r="M163">
        <v>0</v>
      </c>
      <c r="N163">
        <v>0</v>
      </c>
      <c r="O163">
        <v>0</v>
      </c>
      <c r="P163">
        <v>0</v>
      </c>
      <c r="Q163">
        <v>0</v>
      </c>
      <c r="R163">
        <v>1</v>
      </c>
      <c r="S163">
        <v>0</v>
      </c>
      <c r="T163">
        <v>0</v>
      </c>
      <c r="U163">
        <v>0</v>
      </c>
      <c r="V163">
        <v>0</v>
      </c>
      <c r="W163">
        <v>0</v>
      </c>
      <c r="X163" s="102">
        <f t="shared" si="7"/>
        <v>1</v>
      </c>
      <c r="AF163">
        <v>0</v>
      </c>
      <c r="AG163">
        <v>0</v>
      </c>
      <c r="AH163">
        <v>0</v>
      </c>
      <c r="AI163">
        <v>0</v>
      </c>
      <c r="AJ163">
        <v>0</v>
      </c>
      <c r="AK163" s="3">
        <v>0</v>
      </c>
      <c r="AL163" s="3">
        <v>0</v>
      </c>
      <c r="AM163">
        <v>0</v>
      </c>
      <c r="AN163">
        <v>0</v>
      </c>
      <c r="AO163">
        <v>0</v>
      </c>
      <c r="AP163">
        <v>0</v>
      </c>
      <c r="AQ163">
        <v>0</v>
      </c>
      <c r="AR163">
        <v>0</v>
      </c>
      <c r="AT163">
        <f t="shared" si="8"/>
        <v>0</v>
      </c>
      <c r="AY163">
        <f t="shared" si="6"/>
        <v>1</v>
      </c>
    </row>
    <row r="164" spans="1:51">
      <c r="A164" s="4" t="s">
        <v>235</v>
      </c>
      <c r="B164" s="4" t="s">
        <v>236</v>
      </c>
      <c r="C164" s="4" t="s">
        <v>106</v>
      </c>
      <c r="D164" s="5">
        <v>2018</v>
      </c>
      <c r="E164" s="3" t="s">
        <v>8</v>
      </c>
      <c r="F164">
        <v>0</v>
      </c>
      <c r="G164">
        <v>1</v>
      </c>
      <c r="H164">
        <v>0</v>
      </c>
      <c r="I164">
        <v>0</v>
      </c>
      <c r="J164">
        <v>0</v>
      </c>
      <c r="K164">
        <v>0</v>
      </c>
      <c r="L164">
        <v>0</v>
      </c>
      <c r="M164">
        <v>0</v>
      </c>
      <c r="N164">
        <v>0</v>
      </c>
      <c r="O164">
        <v>0</v>
      </c>
      <c r="P164">
        <v>0</v>
      </c>
      <c r="Q164">
        <v>0</v>
      </c>
      <c r="R164">
        <v>0</v>
      </c>
      <c r="S164">
        <v>0</v>
      </c>
      <c r="T164">
        <v>0</v>
      </c>
      <c r="U164">
        <v>0</v>
      </c>
      <c r="V164">
        <v>0</v>
      </c>
      <c r="W164">
        <v>0</v>
      </c>
      <c r="X164" s="102">
        <f t="shared" si="7"/>
        <v>0</v>
      </c>
      <c r="AF164">
        <v>0</v>
      </c>
      <c r="AG164">
        <v>0</v>
      </c>
      <c r="AH164">
        <v>0</v>
      </c>
      <c r="AI164">
        <v>0</v>
      </c>
      <c r="AJ164">
        <v>0</v>
      </c>
      <c r="AK164" s="3">
        <v>0</v>
      </c>
      <c r="AL164" s="3">
        <v>0</v>
      </c>
      <c r="AM164">
        <v>0</v>
      </c>
      <c r="AN164">
        <v>0</v>
      </c>
      <c r="AO164">
        <v>0</v>
      </c>
      <c r="AP164">
        <v>0</v>
      </c>
      <c r="AQ164">
        <v>0</v>
      </c>
      <c r="AR164">
        <v>0</v>
      </c>
      <c r="AT164">
        <f t="shared" si="8"/>
        <v>0</v>
      </c>
      <c r="AY164">
        <f t="shared" si="6"/>
        <v>0</v>
      </c>
    </row>
    <row r="165" spans="1:51">
      <c r="A165" s="3" t="s">
        <v>1123</v>
      </c>
      <c r="B165" s="3" t="s">
        <v>1124</v>
      </c>
      <c r="C165" s="3"/>
      <c r="D165" s="3">
        <v>2020</v>
      </c>
      <c r="E165" t="s">
        <v>8</v>
      </c>
      <c r="F165">
        <v>0</v>
      </c>
      <c r="G165">
        <v>1</v>
      </c>
      <c r="H165">
        <v>0</v>
      </c>
      <c r="I165">
        <v>0</v>
      </c>
      <c r="J165">
        <v>0</v>
      </c>
      <c r="K165">
        <v>0</v>
      </c>
      <c r="L165">
        <v>0</v>
      </c>
      <c r="M165">
        <v>0</v>
      </c>
      <c r="N165">
        <v>0</v>
      </c>
      <c r="O165">
        <v>0</v>
      </c>
      <c r="P165">
        <v>0</v>
      </c>
      <c r="Q165">
        <v>0</v>
      </c>
      <c r="R165">
        <v>0</v>
      </c>
      <c r="S165">
        <v>0</v>
      </c>
      <c r="T165">
        <v>0</v>
      </c>
      <c r="U165">
        <v>0</v>
      </c>
      <c r="V165">
        <v>0</v>
      </c>
      <c r="W165">
        <v>0</v>
      </c>
      <c r="X165" s="102">
        <f t="shared" si="7"/>
        <v>0</v>
      </c>
      <c r="AF165">
        <v>0</v>
      </c>
      <c r="AG165">
        <v>0</v>
      </c>
      <c r="AH165">
        <v>0</v>
      </c>
      <c r="AI165">
        <v>0</v>
      </c>
      <c r="AJ165">
        <v>0</v>
      </c>
      <c r="AK165" s="3">
        <v>0</v>
      </c>
      <c r="AL165" s="3">
        <v>0</v>
      </c>
      <c r="AM165">
        <v>0</v>
      </c>
      <c r="AN165">
        <v>0</v>
      </c>
      <c r="AO165">
        <v>0</v>
      </c>
      <c r="AP165">
        <v>0</v>
      </c>
      <c r="AQ165">
        <v>0</v>
      </c>
      <c r="AR165">
        <v>0</v>
      </c>
      <c r="AT165">
        <f t="shared" si="8"/>
        <v>0</v>
      </c>
      <c r="AY165">
        <f t="shared" si="6"/>
        <v>0</v>
      </c>
    </row>
    <row r="166" spans="1:51">
      <c r="A166" s="6" t="s">
        <v>284</v>
      </c>
      <c r="B166" s="4" t="s">
        <v>285</v>
      </c>
      <c r="C166" t="s">
        <v>286</v>
      </c>
      <c r="D166" s="5">
        <v>2018</v>
      </c>
      <c r="E166" s="3" t="s">
        <v>8</v>
      </c>
      <c r="F166">
        <v>0</v>
      </c>
      <c r="G166">
        <v>1</v>
      </c>
      <c r="H166">
        <v>0</v>
      </c>
      <c r="I166">
        <v>0</v>
      </c>
      <c r="J166">
        <v>0</v>
      </c>
      <c r="K166">
        <v>0</v>
      </c>
      <c r="L166">
        <v>0</v>
      </c>
      <c r="M166">
        <v>0</v>
      </c>
      <c r="N166">
        <v>0</v>
      </c>
      <c r="O166">
        <v>0</v>
      </c>
      <c r="P166">
        <v>0</v>
      </c>
      <c r="Q166">
        <v>0</v>
      </c>
      <c r="R166">
        <v>1</v>
      </c>
      <c r="S166">
        <v>1</v>
      </c>
      <c r="T166">
        <v>0</v>
      </c>
      <c r="U166">
        <v>0</v>
      </c>
      <c r="V166">
        <v>0</v>
      </c>
      <c r="W166">
        <v>0</v>
      </c>
      <c r="X166" s="102">
        <f t="shared" si="7"/>
        <v>2</v>
      </c>
      <c r="AF166">
        <v>0</v>
      </c>
      <c r="AG166">
        <v>0</v>
      </c>
      <c r="AH166">
        <v>1</v>
      </c>
      <c r="AI166">
        <v>0</v>
      </c>
      <c r="AJ166">
        <v>0</v>
      </c>
      <c r="AK166" s="3">
        <v>0</v>
      </c>
      <c r="AL166" s="3">
        <v>0</v>
      </c>
      <c r="AM166">
        <v>0</v>
      </c>
      <c r="AN166">
        <v>0</v>
      </c>
      <c r="AO166">
        <v>0</v>
      </c>
      <c r="AP166">
        <v>0</v>
      </c>
      <c r="AQ166">
        <v>0</v>
      </c>
      <c r="AR166">
        <v>0</v>
      </c>
      <c r="AT166">
        <f t="shared" si="8"/>
        <v>1</v>
      </c>
      <c r="AY166">
        <f t="shared" si="6"/>
        <v>3</v>
      </c>
    </row>
    <row r="167" spans="1:51">
      <c r="A167" s="6" t="s">
        <v>1263</v>
      </c>
      <c r="B167" s="4" t="s">
        <v>1264</v>
      </c>
      <c r="C167" s="4" t="s">
        <v>274</v>
      </c>
      <c r="D167" s="5">
        <v>2021</v>
      </c>
      <c r="E167" s="3" t="s">
        <v>8</v>
      </c>
      <c r="F167">
        <v>0</v>
      </c>
      <c r="G167">
        <v>1</v>
      </c>
      <c r="H167">
        <v>0</v>
      </c>
      <c r="I167">
        <v>0</v>
      </c>
      <c r="J167">
        <v>0</v>
      </c>
      <c r="K167">
        <v>0</v>
      </c>
      <c r="L167">
        <v>0</v>
      </c>
      <c r="M167">
        <v>0</v>
      </c>
      <c r="N167">
        <v>0</v>
      </c>
      <c r="O167">
        <v>0</v>
      </c>
      <c r="P167">
        <v>0</v>
      </c>
      <c r="Q167">
        <v>0</v>
      </c>
      <c r="R167">
        <v>1</v>
      </c>
      <c r="S167">
        <v>0</v>
      </c>
      <c r="T167">
        <v>0</v>
      </c>
      <c r="U167">
        <v>0</v>
      </c>
      <c r="V167">
        <v>0</v>
      </c>
      <c r="W167">
        <v>0</v>
      </c>
      <c r="X167" s="102">
        <f t="shared" si="7"/>
        <v>1</v>
      </c>
      <c r="AF167">
        <v>0</v>
      </c>
      <c r="AG167">
        <v>0</v>
      </c>
      <c r="AH167">
        <v>0</v>
      </c>
      <c r="AI167">
        <v>0</v>
      </c>
      <c r="AJ167">
        <v>0</v>
      </c>
      <c r="AK167" s="3">
        <v>0</v>
      </c>
      <c r="AL167" s="3">
        <v>0</v>
      </c>
      <c r="AM167">
        <v>0</v>
      </c>
      <c r="AN167">
        <v>0</v>
      </c>
      <c r="AO167">
        <v>0</v>
      </c>
      <c r="AP167">
        <v>0</v>
      </c>
      <c r="AQ167">
        <v>0</v>
      </c>
      <c r="AR167">
        <v>0</v>
      </c>
      <c r="AT167">
        <f t="shared" si="8"/>
        <v>0</v>
      </c>
      <c r="AY167">
        <f t="shared" si="6"/>
        <v>1</v>
      </c>
    </row>
    <row r="168" spans="1:51">
      <c r="A168" s="6" t="s">
        <v>455</v>
      </c>
      <c r="B168" s="4" t="s">
        <v>456</v>
      </c>
      <c r="C168" s="4" t="s">
        <v>457</v>
      </c>
      <c r="D168" s="5">
        <v>2019</v>
      </c>
      <c r="E168" s="3" t="s">
        <v>8</v>
      </c>
      <c r="F168">
        <v>0</v>
      </c>
      <c r="G168">
        <v>1</v>
      </c>
      <c r="H168">
        <v>0</v>
      </c>
      <c r="I168">
        <v>0</v>
      </c>
      <c r="J168">
        <v>0</v>
      </c>
      <c r="K168">
        <v>0</v>
      </c>
      <c r="L168">
        <v>0</v>
      </c>
      <c r="M168">
        <v>0</v>
      </c>
      <c r="N168">
        <v>0</v>
      </c>
      <c r="O168">
        <v>0</v>
      </c>
      <c r="P168">
        <v>0</v>
      </c>
      <c r="Q168">
        <v>0</v>
      </c>
      <c r="R168">
        <v>1</v>
      </c>
      <c r="S168">
        <v>0</v>
      </c>
      <c r="T168">
        <v>0</v>
      </c>
      <c r="U168">
        <v>0</v>
      </c>
      <c r="V168">
        <v>0</v>
      </c>
      <c r="W168">
        <v>0</v>
      </c>
      <c r="X168" s="102">
        <f t="shared" si="7"/>
        <v>1</v>
      </c>
      <c r="AF168">
        <v>0</v>
      </c>
      <c r="AG168">
        <v>0</v>
      </c>
      <c r="AH168">
        <v>0</v>
      </c>
      <c r="AI168">
        <v>0</v>
      </c>
      <c r="AJ168">
        <v>0</v>
      </c>
      <c r="AK168" s="3">
        <v>0</v>
      </c>
      <c r="AL168" s="3">
        <v>0</v>
      </c>
      <c r="AM168">
        <v>0</v>
      </c>
      <c r="AN168">
        <v>0</v>
      </c>
      <c r="AO168">
        <v>0</v>
      </c>
      <c r="AP168">
        <v>0</v>
      </c>
      <c r="AQ168">
        <v>0</v>
      </c>
      <c r="AR168">
        <v>0</v>
      </c>
      <c r="AT168">
        <f t="shared" si="8"/>
        <v>0</v>
      </c>
      <c r="AY168">
        <f t="shared" si="6"/>
        <v>1</v>
      </c>
    </row>
    <row r="169" spans="1:51" ht="15.75">
      <c r="A169" s="12" t="s">
        <v>452</v>
      </c>
      <c r="B169" s="12" t="s">
        <v>453</v>
      </c>
      <c r="C169" s="12" t="s">
        <v>454</v>
      </c>
      <c r="D169" s="15">
        <v>2019</v>
      </c>
      <c r="E169" s="3" t="s">
        <v>8</v>
      </c>
      <c r="F169">
        <v>0</v>
      </c>
      <c r="G169">
        <v>1</v>
      </c>
      <c r="H169">
        <v>0</v>
      </c>
      <c r="I169">
        <v>0</v>
      </c>
      <c r="J169">
        <v>0</v>
      </c>
      <c r="K169">
        <v>0</v>
      </c>
      <c r="L169">
        <v>0</v>
      </c>
      <c r="M169">
        <v>0</v>
      </c>
      <c r="N169">
        <v>0</v>
      </c>
      <c r="O169">
        <v>0</v>
      </c>
      <c r="P169">
        <v>0</v>
      </c>
      <c r="Q169">
        <v>0</v>
      </c>
      <c r="R169">
        <v>1</v>
      </c>
      <c r="S169">
        <v>0</v>
      </c>
      <c r="T169">
        <v>0</v>
      </c>
      <c r="U169">
        <v>0</v>
      </c>
      <c r="V169">
        <v>0</v>
      </c>
      <c r="W169">
        <v>0</v>
      </c>
      <c r="X169" s="102">
        <f t="shared" si="7"/>
        <v>1</v>
      </c>
      <c r="AF169">
        <v>0</v>
      </c>
      <c r="AG169">
        <v>0</v>
      </c>
      <c r="AH169">
        <v>0</v>
      </c>
      <c r="AI169">
        <v>0</v>
      </c>
      <c r="AJ169">
        <v>0</v>
      </c>
      <c r="AK169" s="3">
        <v>0</v>
      </c>
      <c r="AL169" s="3">
        <v>0</v>
      </c>
      <c r="AM169">
        <v>0</v>
      </c>
      <c r="AN169">
        <v>0</v>
      </c>
      <c r="AO169">
        <v>0</v>
      </c>
      <c r="AP169">
        <v>0</v>
      </c>
      <c r="AQ169">
        <v>0</v>
      </c>
      <c r="AR169">
        <v>0</v>
      </c>
      <c r="AT169">
        <f t="shared" si="8"/>
        <v>0</v>
      </c>
      <c r="AY169">
        <f t="shared" si="6"/>
        <v>1</v>
      </c>
    </row>
    <row r="170" spans="1:51">
      <c r="A170" s="6" t="s">
        <v>832</v>
      </c>
      <c r="B170" s="4" t="s">
        <v>833</v>
      </c>
      <c r="C170" s="4" t="s">
        <v>16</v>
      </c>
      <c r="D170" s="5">
        <v>2020</v>
      </c>
      <c r="E170" s="3" t="s">
        <v>8</v>
      </c>
      <c r="F170">
        <v>0</v>
      </c>
      <c r="G170">
        <v>1</v>
      </c>
      <c r="H170">
        <v>0</v>
      </c>
      <c r="I170">
        <v>0</v>
      </c>
      <c r="J170">
        <v>0</v>
      </c>
      <c r="K170">
        <v>0</v>
      </c>
      <c r="L170">
        <v>0</v>
      </c>
      <c r="M170">
        <v>0</v>
      </c>
      <c r="N170">
        <v>0</v>
      </c>
      <c r="O170">
        <v>0</v>
      </c>
      <c r="P170">
        <v>0</v>
      </c>
      <c r="Q170">
        <v>0</v>
      </c>
      <c r="R170">
        <v>1</v>
      </c>
      <c r="S170">
        <v>0</v>
      </c>
      <c r="T170">
        <v>1</v>
      </c>
      <c r="U170">
        <v>0</v>
      </c>
      <c r="V170">
        <v>0</v>
      </c>
      <c r="W170">
        <v>0</v>
      </c>
      <c r="X170" s="102">
        <f t="shared" si="7"/>
        <v>2</v>
      </c>
      <c r="AF170">
        <v>0</v>
      </c>
      <c r="AG170">
        <v>0</v>
      </c>
      <c r="AH170">
        <v>0</v>
      </c>
      <c r="AI170">
        <v>0</v>
      </c>
      <c r="AJ170">
        <v>0</v>
      </c>
      <c r="AK170" s="3">
        <v>0</v>
      </c>
      <c r="AL170" s="3">
        <v>0</v>
      </c>
      <c r="AM170">
        <v>0</v>
      </c>
      <c r="AN170">
        <v>0</v>
      </c>
      <c r="AO170">
        <v>0</v>
      </c>
      <c r="AP170">
        <v>0</v>
      </c>
      <c r="AQ170">
        <v>0</v>
      </c>
      <c r="AR170">
        <v>0</v>
      </c>
      <c r="AT170">
        <f t="shared" si="8"/>
        <v>0</v>
      </c>
      <c r="AY170">
        <f t="shared" si="6"/>
        <v>2</v>
      </c>
    </row>
    <row r="171" spans="1:51">
      <c r="A171" s="6" t="s">
        <v>1066</v>
      </c>
      <c r="B171" s="4" t="s">
        <v>1067</v>
      </c>
      <c r="C171" s="4" t="s">
        <v>309</v>
      </c>
      <c r="D171" s="5">
        <v>2020</v>
      </c>
      <c r="E171" s="3" t="s">
        <v>8</v>
      </c>
      <c r="F171">
        <v>0</v>
      </c>
      <c r="G171">
        <v>1</v>
      </c>
      <c r="H171">
        <v>0</v>
      </c>
      <c r="I171">
        <v>0</v>
      </c>
      <c r="J171">
        <v>0</v>
      </c>
      <c r="K171">
        <v>0</v>
      </c>
      <c r="L171">
        <v>0</v>
      </c>
      <c r="M171">
        <v>0</v>
      </c>
      <c r="N171">
        <v>0</v>
      </c>
      <c r="O171">
        <v>0</v>
      </c>
      <c r="P171">
        <v>0</v>
      </c>
      <c r="Q171">
        <v>0</v>
      </c>
      <c r="R171">
        <v>1</v>
      </c>
      <c r="S171">
        <v>0</v>
      </c>
      <c r="T171">
        <v>0</v>
      </c>
      <c r="U171">
        <v>0</v>
      </c>
      <c r="V171">
        <v>0</v>
      </c>
      <c r="W171">
        <v>0</v>
      </c>
      <c r="X171" s="102">
        <f t="shared" si="7"/>
        <v>1</v>
      </c>
      <c r="AF171">
        <v>0</v>
      </c>
      <c r="AG171">
        <v>0</v>
      </c>
      <c r="AH171">
        <v>0</v>
      </c>
      <c r="AI171">
        <v>0</v>
      </c>
      <c r="AJ171">
        <v>0</v>
      </c>
      <c r="AK171" s="3">
        <v>0</v>
      </c>
      <c r="AL171" s="3">
        <v>0</v>
      </c>
      <c r="AM171">
        <v>0</v>
      </c>
      <c r="AN171">
        <v>0</v>
      </c>
      <c r="AO171">
        <v>0</v>
      </c>
      <c r="AP171">
        <v>0</v>
      </c>
      <c r="AQ171">
        <v>0</v>
      </c>
      <c r="AR171">
        <v>0</v>
      </c>
      <c r="AT171">
        <f t="shared" si="8"/>
        <v>0</v>
      </c>
      <c r="AY171">
        <f t="shared" si="6"/>
        <v>1</v>
      </c>
    </row>
    <row r="172" spans="1:51">
      <c r="A172" s="6" t="s">
        <v>770</v>
      </c>
      <c r="B172" s="4" t="s">
        <v>771</v>
      </c>
      <c r="C172" s="4" t="s">
        <v>11</v>
      </c>
      <c r="D172" s="5">
        <v>2020</v>
      </c>
      <c r="E172" s="3" t="s">
        <v>8</v>
      </c>
      <c r="F172">
        <v>0</v>
      </c>
      <c r="G172">
        <v>1</v>
      </c>
      <c r="H172">
        <v>0</v>
      </c>
      <c r="I172">
        <v>0</v>
      </c>
      <c r="J172">
        <v>0</v>
      </c>
      <c r="K172">
        <v>0</v>
      </c>
      <c r="L172">
        <v>0</v>
      </c>
      <c r="M172">
        <v>0</v>
      </c>
      <c r="N172">
        <v>0</v>
      </c>
      <c r="O172">
        <v>0</v>
      </c>
      <c r="P172">
        <v>0</v>
      </c>
      <c r="Q172">
        <v>0</v>
      </c>
      <c r="R172">
        <v>0</v>
      </c>
      <c r="S172">
        <v>0</v>
      </c>
      <c r="T172">
        <v>0</v>
      </c>
      <c r="U172">
        <v>0</v>
      </c>
      <c r="V172">
        <v>0</v>
      </c>
      <c r="W172">
        <v>0</v>
      </c>
      <c r="X172" s="102">
        <f t="shared" si="7"/>
        <v>0</v>
      </c>
      <c r="AF172">
        <v>0</v>
      </c>
      <c r="AG172">
        <v>0</v>
      </c>
      <c r="AH172">
        <v>0</v>
      </c>
      <c r="AI172">
        <v>0</v>
      </c>
      <c r="AJ172">
        <v>0</v>
      </c>
      <c r="AK172" s="3">
        <v>0</v>
      </c>
      <c r="AL172" s="3">
        <v>0</v>
      </c>
      <c r="AM172">
        <v>0</v>
      </c>
      <c r="AN172">
        <v>0</v>
      </c>
      <c r="AO172">
        <v>0</v>
      </c>
      <c r="AP172">
        <v>0</v>
      </c>
      <c r="AQ172">
        <v>0</v>
      </c>
      <c r="AR172">
        <v>0</v>
      </c>
      <c r="AT172">
        <f t="shared" si="8"/>
        <v>0</v>
      </c>
      <c r="AY172">
        <f t="shared" si="6"/>
        <v>0</v>
      </c>
    </row>
    <row r="173" spans="1:51">
      <c r="A173" s="4" t="s">
        <v>1200</v>
      </c>
      <c r="B173" s="4" t="s">
        <v>1201</v>
      </c>
      <c r="C173" t="s">
        <v>11</v>
      </c>
      <c r="D173" s="5">
        <v>2021</v>
      </c>
      <c r="E173" s="3" t="s">
        <v>8</v>
      </c>
      <c r="F173">
        <v>0</v>
      </c>
      <c r="G173">
        <v>1</v>
      </c>
      <c r="H173">
        <v>0</v>
      </c>
      <c r="I173">
        <v>0</v>
      </c>
      <c r="J173">
        <v>0</v>
      </c>
      <c r="K173">
        <v>0</v>
      </c>
      <c r="L173">
        <v>0</v>
      </c>
      <c r="M173">
        <v>0</v>
      </c>
      <c r="N173">
        <v>0</v>
      </c>
      <c r="O173">
        <v>0</v>
      </c>
      <c r="P173">
        <v>0</v>
      </c>
      <c r="Q173">
        <v>0</v>
      </c>
      <c r="R173">
        <v>1</v>
      </c>
      <c r="S173">
        <v>0</v>
      </c>
      <c r="T173">
        <v>0</v>
      </c>
      <c r="U173">
        <v>0</v>
      </c>
      <c r="V173">
        <v>0</v>
      </c>
      <c r="W173">
        <v>0</v>
      </c>
      <c r="X173" s="102">
        <f t="shared" si="7"/>
        <v>1</v>
      </c>
      <c r="AF173">
        <v>0</v>
      </c>
      <c r="AG173">
        <v>0</v>
      </c>
      <c r="AH173">
        <v>0</v>
      </c>
      <c r="AI173">
        <v>0</v>
      </c>
      <c r="AJ173">
        <v>0</v>
      </c>
      <c r="AK173" s="3">
        <v>0</v>
      </c>
      <c r="AL173" s="3">
        <v>0</v>
      </c>
      <c r="AM173">
        <v>0</v>
      </c>
      <c r="AN173">
        <v>0</v>
      </c>
      <c r="AO173">
        <v>0</v>
      </c>
      <c r="AP173">
        <v>0</v>
      </c>
      <c r="AQ173">
        <v>0</v>
      </c>
      <c r="AR173">
        <v>0</v>
      </c>
      <c r="AT173">
        <f t="shared" si="8"/>
        <v>0</v>
      </c>
      <c r="AY173">
        <f t="shared" si="6"/>
        <v>1</v>
      </c>
    </row>
    <row r="174" spans="1:51">
      <c r="A174" s="6" t="s">
        <v>121</v>
      </c>
      <c r="B174" s="4" t="s">
        <v>122</v>
      </c>
      <c r="C174" s="4" t="s">
        <v>24</v>
      </c>
      <c r="D174" s="5">
        <v>2017</v>
      </c>
      <c r="E174" s="3" t="s">
        <v>8</v>
      </c>
      <c r="F174">
        <v>0</v>
      </c>
      <c r="G174">
        <v>1</v>
      </c>
      <c r="H174">
        <v>0</v>
      </c>
      <c r="I174">
        <v>0</v>
      </c>
      <c r="J174">
        <v>0</v>
      </c>
      <c r="K174">
        <v>0</v>
      </c>
      <c r="L174">
        <v>0</v>
      </c>
      <c r="M174">
        <v>0</v>
      </c>
      <c r="N174">
        <v>0</v>
      </c>
      <c r="O174">
        <v>0</v>
      </c>
      <c r="P174">
        <v>0</v>
      </c>
      <c r="Q174">
        <v>0</v>
      </c>
      <c r="R174">
        <v>0</v>
      </c>
      <c r="S174">
        <v>0</v>
      </c>
      <c r="T174">
        <v>0</v>
      </c>
      <c r="U174">
        <v>0</v>
      </c>
      <c r="V174">
        <v>0</v>
      </c>
      <c r="W174">
        <v>0</v>
      </c>
      <c r="X174" s="102">
        <f t="shared" si="7"/>
        <v>0</v>
      </c>
      <c r="AF174">
        <v>0</v>
      </c>
      <c r="AG174">
        <v>0</v>
      </c>
      <c r="AH174">
        <v>0</v>
      </c>
      <c r="AI174">
        <v>0</v>
      </c>
      <c r="AJ174">
        <v>0</v>
      </c>
      <c r="AK174" s="3">
        <v>0</v>
      </c>
      <c r="AL174" s="3">
        <v>0</v>
      </c>
      <c r="AM174">
        <v>0</v>
      </c>
      <c r="AN174">
        <v>0</v>
      </c>
      <c r="AO174">
        <v>0</v>
      </c>
      <c r="AP174">
        <v>0</v>
      </c>
      <c r="AQ174">
        <v>0</v>
      </c>
      <c r="AR174">
        <v>0</v>
      </c>
      <c r="AT174">
        <f t="shared" si="8"/>
        <v>0</v>
      </c>
      <c r="AY174">
        <f t="shared" si="6"/>
        <v>0</v>
      </c>
    </row>
    <row r="175" spans="1:51">
      <c r="A175" s="6" t="s">
        <v>121</v>
      </c>
      <c r="B175" s="4" t="s">
        <v>414</v>
      </c>
      <c r="C175" s="4" t="s">
        <v>184</v>
      </c>
      <c r="D175" s="5">
        <v>2019</v>
      </c>
      <c r="E175" s="3" t="s">
        <v>8</v>
      </c>
      <c r="F175">
        <v>0</v>
      </c>
      <c r="G175">
        <v>1</v>
      </c>
      <c r="H175">
        <v>0</v>
      </c>
      <c r="I175">
        <v>0</v>
      </c>
      <c r="J175">
        <v>0</v>
      </c>
      <c r="K175">
        <v>0</v>
      </c>
      <c r="L175">
        <v>0</v>
      </c>
      <c r="M175">
        <v>0</v>
      </c>
      <c r="N175">
        <v>0</v>
      </c>
      <c r="O175">
        <v>0</v>
      </c>
      <c r="P175">
        <v>0</v>
      </c>
      <c r="Q175">
        <v>0</v>
      </c>
      <c r="R175">
        <v>1</v>
      </c>
      <c r="S175">
        <v>0</v>
      </c>
      <c r="T175">
        <v>0</v>
      </c>
      <c r="U175">
        <v>0</v>
      </c>
      <c r="V175">
        <v>0</v>
      </c>
      <c r="W175">
        <v>0</v>
      </c>
      <c r="X175" s="102">
        <f t="shared" si="7"/>
        <v>1</v>
      </c>
      <c r="AF175">
        <v>0</v>
      </c>
      <c r="AG175">
        <v>0</v>
      </c>
      <c r="AH175">
        <v>0</v>
      </c>
      <c r="AI175">
        <v>0</v>
      </c>
      <c r="AJ175">
        <v>0</v>
      </c>
      <c r="AK175" s="3">
        <v>0</v>
      </c>
      <c r="AL175" s="3">
        <v>0</v>
      </c>
      <c r="AM175">
        <v>0</v>
      </c>
      <c r="AN175">
        <v>0</v>
      </c>
      <c r="AO175">
        <v>0</v>
      </c>
      <c r="AP175">
        <v>0</v>
      </c>
      <c r="AQ175">
        <v>0</v>
      </c>
      <c r="AR175">
        <v>0</v>
      </c>
      <c r="AT175">
        <f t="shared" si="8"/>
        <v>0</v>
      </c>
      <c r="AY175">
        <f t="shared" si="6"/>
        <v>1</v>
      </c>
    </row>
    <row r="176" spans="1:51">
      <c r="A176" s="6" t="s">
        <v>842</v>
      </c>
      <c r="B176" s="4" t="s">
        <v>843</v>
      </c>
      <c r="C176" s="4" t="s">
        <v>10</v>
      </c>
      <c r="D176" s="5">
        <v>2020</v>
      </c>
      <c r="E176" s="3" t="s">
        <v>8</v>
      </c>
      <c r="F176">
        <v>0</v>
      </c>
      <c r="G176">
        <v>1</v>
      </c>
      <c r="H176">
        <v>0</v>
      </c>
      <c r="I176">
        <v>0</v>
      </c>
      <c r="J176">
        <v>0</v>
      </c>
      <c r="K176">
        <v>0</v>
      </c>
      <c r="L176">
        <v>0</v>
      </c>
      <c r="M176">
        <v>0</v>
      </c>
      <c r="N176">
        <v>0</v>
      </c>
      <c r="O176">
        <v>0</v>
      </c>
      <c r="P176">
        <v>0</v>
      </c>
      <c r="Q176">
        <v>0</v>
      </c>
      <c r="R176">
        <v>1</v>
      </c>
      <c r="S176">
        <v>0</v>
      </c>
      <c r="T176">
        <v>0</v>
      </c>
      <c r="U176">
        <v>0</v>
      </c>
      <c r="V176">
        <v>0</v>
      </c>
      <c r="W176">
        <v>0</v>
      </c>
      <c r="X176" s="102">
        <f t="shared" si="7"/>
        <v>1</v>
      </c>
      <c r="AF176">
        <v>0</v>
      </c>
      <c r="AG176">
        <v>0</v>
      </c>
      <c r="AH176">
        <v>0</v>
      </c>
      <c r="AI176">
        <v>0</v>
      </c>
      <c r="AJ176">
        <v>0</v>
      </c>
      <c r="AK176" s="3">
        <v>0</v>
      </c>
      <c r="AL176" s="3">
        <v>0</v>
      </c>
      <c r="AM176">
        <v>0</v>
      </c>
      <c r="AN176">
        <v>0</v>
      </c>
      <c r="AO176">
        <v>0</v>
      </c>
      <c r="AP176">
        <v>0</v>
      </c>
      <c r="AQ176">
        <v>0</v>
      </c>
      <c r="AR176">
        <v>0</v>
      </c>
      <c r="AT176">
        <f t="shared" si="8"/>
        <v>0</v>
      </c>
      <c r="AY176">
        <f t="shared" si="6"/>
        <v>1</v>
      </c>
    </row>
    <row r="177" spans="1:51">
      <c r="A177" s="6" t="s">
        <v>80</v>
      </c>
      <c r="B177" s="4" t="s">
        <v>81</v>
      </c>
      <c r="C177" t="s">
        <v>82</v>
      </c>
      <c r="D177" s="5">
        <v>2016</v>
      </c>
      <c r="E177" s="3" t="s">
        <v>8</v>
      </c>
      <c r="F177">
        <v>0</v>
      </c>
      <c r="G177">
        <v>1</v>
      </c>
      <c r="H177">
        <v>0</v>
      </c>
      <c r="I177">
        <v>0</v>
      </c>
      <c r="J177">
        <v>0</v>
      </c>
      <c r="K177">
        <v>0</v>
      </c>
      <c r="L177">
        <v>0</v>
      </c>
      <c r="M177">
        <v>0</v>
      </c>
      <c r="N177">
        <v>0</v>
      </c>
      <c r="O177">
        <v>1</v>
      </c>
      <c r="P177">
        <v>0</v>
      </c>
      <c r="Q177">
        <v>0</v>
      </c>
      <c r="R177">
        <v>1</v>
      </c>
      <c r="S177">
        <v>0</v>
      </c>
      <c r="T177">
        <v>0</v>
      </c>
      <c r="U177">
        <v>0</v>
      </c>
      <c r="V177">
        <v>0</v>
      </c>
      <c r="W177">
        <v>0</v>
      </c>
      <c r="X177" s="102">
        <f t="shared" si="7"/>
        <v>2</v>
      </c>
      <c r="AF177">
        <v>0</v>
      </c>
      <c r="AG177">
        <v>0</v>
      </c>
      <c r="AH177">
        <v>1</v>
      </c>
      <c r="AI177">
        <v>0</v>
      </c>
      <c r="AJ177">
        <v>0</v>
      </c>
      <c r="AK177" s="3">
        <v>0</v>
      </c>
      <c r="AL177" s="3">
        <v>0</v>
      </c>
      <c r="AM177">
        <v>0</v>
      </c>
      <c r="AN177">
        <v>1</v>
      </c>
      <c r="AO177">
        <v>0</v>
      </c>
      <c r="AP177">
        <v>0</v>
      </c>
      <c r="AQ177">
        <v>0</v>
      </c>
      <c r="AR177">
        <v>0</v>
      </c>
      <c r="AT177">
        <f t="shared" si="8"/>
        <v>2</v>
      </c>
      <c r="AY177">
        <f t="shared" si="6"/>
        <v>4</v>
      </c>
    </row>
    <row r="178" spans="1:51">
      <c r="A178" s="6" t="s">
        <v>1028</v>
      </c>
      <c r="B178" s="4" t="s">
        <v>1029</v>
      </c>
      <c r="C178" s="4" t="s">
        <v>1030</v>
      </c>
      <c r="D178" s="5">
        <v>2020</v>
      </c>
      <c r="E178" s="3" t="s">
        <v>8</v>
      </c>
      <c r="F178">
        <v>0</v>
      </c>
      <c r="G178">
        <v>1</v>
      </c>
      <c r="H178">
        <v>0</v>
      </c>
      <c r="I178">
        <v>0</v>
      </c>
      <c r="J178">
        <v>0</v>
      </c>
      <c r="K178">
        <v>0</v>
      </c>
      <c r="L178">
        <v>0</v>
      </c>
      <c r="M178">
        <v>0</v>
      </c>
      <c r="N178">
        <v>0</v>
      </c>
      <c r="O178">
        <v>0</v>
      </c>
      <c r="P178">
        <v>0</v>
      </c>
      <c r="Q178">
        <v>0</v>
      </c>
      <c r="R178">
        <v>1</v>
      </c>
      <c r="S178">
        <v>0</v>
      </c>
      <c r="T178">
        <v>0</v>
      </c>
      <c r="U178">
        <v>0</v>
      </c>
      <c r="V178">
        <v>0</v>
      </c>
      <c r="W178">
        <v>0</v>
      </c>
      <c r="X178" s="102">
        <f t="shared" si="7"/>
        <v>1</v>
      </c>
      <c r="AF178">
        <v>0</v>
      </c>
      <c r="AG178">
        <v>0</v>
      </c>
      <c r="AH178">
        <v>0</v>
      </c>
      <c r="AI178">
        <v>0</v>
      </c>
      <c r="AJ178">
        <v>0</v>
      </c>
      <c r="AK178" s="3">
        <v>0</v>
      </c>
      <c r="AL178" s="3">
        <v>0</v>
      </c>
      <c r="AM178">
        <v>0</v>
      </c>
      <c r="AN178">
        <v>0</v>
      </c>
      <c r="AO178">
        <v>0</v>
      </c>
      <c r="AP178">
        <v>0</v>
      </c>
      <c r="AQ178">
        <v>0</v>
      </c>
      <c r="AR178">
        <v>0</v>
      </c>
      <c r="AT178">
        <f t="shared" si="8"/>
        <v>0</v>
      </c>
      <c r="AY178">
        <f t="shared" si="6"/>
        <v>1</v>
      </c>
    </row>
    <row r="179" spans="1:51">
      <c r="A179" s="6" t="s">
        <v>507</v>
      </c>
      <c r="B179" s="4" t="s">
        <v>508</v>
      </c>
      <c r="C179" s="4" t="s">
        <v>14</v>
      </c>
      <c r="D179" s="5">
        <v>2019</v>
      </c>
      <c r="E179" s="3" t="s">
        <v>8</v>
      </c>
      <c r="F179">
        <v>0</v>
      </c>
      <c r="G179">
        <v>1</v>
      </c>
      <c r="H179">
        <v>0</v>
      </c>
      <c r="I179">
        <v>0</v>
      </c>
      <c r="J179">
        <v>0</v>
      </c>
      <c r="K179">
        <v>0</v>
      </c>
      <c r="L179">
        <v>0</v>
      </c>
      <c r="M179">
        <v>0</v>
      </c>
      <c r="N179">
        <v>0</v>
      </c>
      <c r="O179">
        <v>0</v>
      </c>
      <c r="P179">
        <v>0</v>
      </c>
      <c r="Q179">
        <v>0</v>
      </c>
      <c r="R179">
        <v>1</v>
      </c>
      <c r="S179">
        <v>0</v>
      </c>
      <c r="T179">
        <v>0</v>
      </c>
      <c r="U179">
        <v>0</v>
      </c>
      <c r="V179">
        <v>0</v>
      </c>
      <c r="W179">
        <v>0</v>
      </c>
      <c r="X179" s="102">
        <f t="shared" si="7"/>
        <v>1</v>
      </c>
      <c r="AF179">
        <v>0</v>
      </c>
      <c r="AG179">
        <v>0</v>
      </c>
      <c r="AH179">
        <v>0</v>
      </c>
      <c r="AI179">
        <v>0</v>
      </c>
      <c r="AJ179">
        <v>0</v>
      </c>
      <c r="AK179" s="3">
        <v>0</v>
      </c>
      <c r="AL179" s="3">
        <v>0</v>
      </c>
      <c r="AM179">
        <v>0</v>
      </c>
      <c r="AN179">
        <v>0</v>
      </c>
      <c r="AO179">
        <v>0</v>
      </c>
      <c r="AP179">
        <v>0</v>
      </c>
      <c r="AQ179">
        <v>0</v>
      </c>
      <c r="AR179">
        <v>0</v>
      </c>
      <c r="AT179">
        <f t="shared" si="8"/>
        <v>0</v>
      </c>
      <c r="AY179">
        <f t="shared" si="6"/>
        <v>1</v>
      </c>
    </row>
    <row r="180" spans="1:51">
      <c r="A180" s="6" t="s">
        <v>1191</v>
      </c>
      <c r="B180" s="4" t="s">
        <v>1192</v>
      </c>
      <c r="C180" s="4" t="s">
        <v>1193</v>
      </c>
      <c r="D180" s="5">
        <v>2021</v>
      </c>
      <c r="E180" s="3" t="s">
        <v>8</v>
      </c>
      <c r="F180">
        <v>0</v>
      </c>
      <c r="G180">
        <v>1</v>
      </c>
      <c r="H180">
        <v>0</v>
      </c>
      <c r="I180">
        <v>0</v>
      </c>
      <c r="J180">
        <v>0</v>
      </c>
      <c r="K180">
        <v>0</v>
      </c>
      <c r="L180">
        <v>0</v>
      </c>
      <c r="M180">
        <v>0</v>
      </c>
      <c r="N180">
        <v>0</v>
      </c>
      <c r="O180">
        <v>0</v>
      </c>
      <c r="P180">
        <v>0</v>
      </c>
      <c r="Q180">
        <v>0</v>
      </c>
      <c r="R180">
        <v>0</v>
      </c>
      <c r="S180">
        <v>1</v>
      </c>
      <c r="T180">
        <v>0</v>
      </c>
      <c r="U180">
        <v>0</v>
      </c>
      <c r="V180">
        <v>0</v>
      </c>
      <c r="W180">
        <v>0</v>
      </c>
      <c r="X180" s="102">
        <f t="shared" si="7"/>
        <v>1</v>
      </c>
      <c r="AF180">
        <v>0</v>
      </c>
      <c r="AG180">
        <v>0</v>
      </c>
      <c r="AH180">
        <v>0</v>
      </c>
      <c r="AI180">
        <v>0</v>
      </c>
      <c r="AJ180">
        <v>0</v>
      </c>
      <c r="AK180" s="3">
        <v>0</v>
      </c>
      <c r="AL180" s="3">
        <v>0</v>
      </c>
      <c r="AM180">
        <v>0</v>
      </c>
      <c r="AN180">
        <v>0</v>
      </c>
      <c r="AO180">
        <v>0</v>
      </c>
      <c r="AP180">
        <v>0</v>
      </c>
      <c r="AQ180">
        <v>0</v>
      </c>
      <c r="AR180">
        <v>0</v>
      </c>
      <c r="AT180">
        <f t="shared" si="8"/>
        <v>0</v>
      </c>
      <c r="AY180">
        <f t="shared" si="6"/>
        <v>1</v>
      </c>
    </row>
    <row r="181" spans="1:51">
      <c r="A181" s="6" t="s">
        <v>925</v>
      </c>
      <c r="B181" s="4" t="s">
        <v>926</v>
      </c>
      <c r="C181" s="4" t="s">
        <v>268</v>
      </c>
      <c r="D181" s="5">
        <v>2020</v>
      </c>
      <c r="E181" s="3" t="s">
        <v>8</v>
      </c>
      <c r="F181">
        <v>0</v>
      </c>
      <c r="G181">
        <v>1</v>
      </c>
      <c r="H181">
        <v>0</v>
      </c>
      <c r="I181">
        <v>0</v>
      </c>
      <c r="J181">
        <v>0</v>
      </c>
      <c r="K181">
        <v>0</v>
      </c>
      <c r="L181">
        <v>0</v>
      </c>
      <c r="M181">
        <v>0</v>
      </c>
      <c r="N181">
        <v>0</v>
      </c>
      <c r="O181">
        <v>0</v>
      </c>
      <c r="P181">
        <v>0</v>
      </c>
      <c r="Q181">
        <v>0</v>
      </c>
      <c r="R181">
        <v>0</v>
      </c>
      <c r="S181">
        <v>0</v>
      </c>
      <c r="T181">
        <v>0</v>
      </c>
      <c r="U181">
        <v>0</v>
      </c>
      <c r="V181">
        <v>0</v>
      </c>
      <c r="W181">
        <v>0</v>
      </c>
      <c r="X181" s="102">
        <f t="shared" si="7"/>
        <v>0</v>
      </c>
      <c r="AF181">
        <v>0</v>
      </c>
      <c r="AG181">
        <v>0</v>
      </c>
      <c r="AH181">
        <v>0</v>
      </c>
      <c r="AI181">
        <v>0</v>
      </c>
      <c r="AJ181">
        <v>0</v>
      </c>
      <c r="AK181" s="3">
        <v>0</v>
      </c>
      <c r="AL181" s="3">
        <v>0</v>
      </c>
      <c r="AM181">
        <v>0</v>
      </c>
      <c r="AN181">
        <v>0</v>
      </c>
      <c r="AO181">
        <v>0</v>
      </c>
      <c r="AP181">
        <v>0</v>
      </c>
      <c r="AQ181">
        <v>0</v>
      </c>
      <c r="AR181">
        <v>0</v>
      </c>
      <c r="AT181">
        <f t="shared" si="8"/>
        <v>0</v>
      </c>
      <c r="AY181">
        <f t="shared" si="6"/>
        <v>0</v>
      </c>
    </row>
    <row r="182" spans="1:51">
      <c r="A182" s="6" t="s">
        <v>652</v>
      </c>
      <c r="B182" s="4" t="s">
        <v>653</v>
      </c>
      <c r="C182" s="4"/>
      <c r="D182" s="5">
        <v>2019</v>
      </c>
      <c r="E182" s="3" t="s">
        <v>8</v>
      </c>
      <c r="F182">
        <v>0</v>
      </c>
      <c r="G182">
        <v>1</v>
      </c>
      <c r="H182">
        <v>0</v>
      </c>
      <c r="I182">
        <v>0</v>
      </c>
      <c r="J182">
        <v>0</v>
      </c>
      <c r="K182">
        <v>0</v>
      </c>
      <c r="L182">
        <v>0</v>
      </c>
      <c r="M182">
        <v>0</v>
      </c>
      <c r="N182">
        <v>0</v>
      </c>
      <c r="O182">
        <v>0</v>
      </c>
      <c r="P182">
        <v>0</v>
      </c>
      <c r="Q182">
        <v>0</v>
      </c>
      <c r="R182">
        <v>1</v>
      </c>
      <c r="S182">
        <v>0</v>
      </c>
      <c r="T182">
        <v>0</v>
      </c>
      <c r="U182">
        <v>0</v>
      </c>
      <c r="V182">
        <v>0</v>
      </c>
      <c r="W182">
        <v>0</v>
      </c>
      <c r="X182" s="102">
        <f t="shared" si="7"/>
        <v>1</v>
      </c>
      <c r="AF182">
        <v>0</v>
      </c>
      <c r="AG182">
        <v>0</v>
      </c>
      <c r="AH182">
        <v>0</v>
      </c>
      <c r="AI182">
        <v>0</v>
      </c>
      <c r="AJ182">
        <v>0</v>
      </c>
      <c r="AK182" s="3">
        <v>0</v>
      </c>
      <c r="AL182" s="3">
        <v>0</v>
      </c>
      <c r="AM182">
        <v>0</v>
      </c>
      <c r="AN182">
        <v>0</v>
      </c>
      <c r="AO182">
        <v>0</v>
      </c>
      <c r="AP182">
        <v>0</v>
      </c>
      <c r="AQ182">
        <v>0</v>
      </c>
      <c r="AR182">
        <v>0</v>
      </c>
      <c r="AT182">
        <f t="shared" si="8"/>
        <v>0</v>
      </c>
      <c r="AY182">
        <f t="shared" si="6"/>
        <v>1</v>
      </c>
    </row>
    <row r="183" spans="1:51" ht="15.75">
      <c r="A183" s="12" t="s">
        <v>564</v>
      </c>
      <c r="B183" s="12" t="s">
        <v>565</v>
      </c>
      <c r="C183" s="12" t="s">
        <v>566</v>
      </c>
      <c r="D183" s="15">
        <v>2019</v>
      </c>
      <c r="E183" s="3" t="s">
        <v>8</v>
      </c>
      <c r="F183">
        <v>0</v>
      </c>
      <c r="G183">
        <v>1</v>
      </c>
      <c r="H183">
        <v>0</v>
      </c>
      <c r="I183">
        <v>0</v>
      </c>
      <c r="J183">
        <v>0</v>
      </c>
      <c r="K183">
        <v>0</v>
      </c>
      <c r="L183">
        <v>0</v>
      </c>
      <c r="M183">
        <v>0</v>
      </c>
      <c r="N183">
        <v>0</v>
      </c>
      <c r="O183">
        <v>0</v>
      </c>
      <c r="P183">
        <v>0</v>
      </c>
      <c r="Q183">
        <v>0</v>
      </c>
      <c r="R183">
        <v>1</v>
      </c>
      <c r="S183">
        <v>0</v>
      </c>
      <c r="T183">
        <v>0</v>
      </c>
      <c r="U183">
        <v>0</v>
      </c>
      <c r="V183">
        <v>0</v>
      </c>
      <c r="W183">
        <v>0</v>
      </c>
      <c r="X183" s="102">
        <f t="shared" si="7"/>
        <v>1</v>
      </c>
      <c r="AF183">
        <v>0</v>
      </c>
      <c r="AG183">
        <v>0</v>
      </c>
      <c r="AH183">
        <v>0</v>
      </c>
      <c r="AI183">
        <v>0</v>
      </c>
      <c r="AJ183">
        <v>0</v>
      </c>
      <c r="AK183" s="3">
        <v>0</v>
      </c>
      <c r="AL183" s="3">
        <v>0</v>
      </c>
      <c r="AM183">
        <v>0</v>
      </c>
      <c r="AN183">
        <v>0</v>
      </c>
      <c r="AO183">
        <v>0</v>
      </c>
      <c r="AP183">
        <v>0</v>
      </c>
      <c r="AQ183">
        <v>0</v>
      </c>
      <c r="AR183">
        <v>0</v>
      </c>
      <c r="AT183">
        <f t="shared" si="8"/>
        <v>0</v>
      </c>
      <c r="AY183">
        <f t="shared" si="6"/>
        <v>1</v>
      </c>
    </row>
    <row r="184" spans="1:51">
      <c r="A184" s="3" t="s">
        <v>564</v>
      </c>
      <c r="B184" s="23" t="s">
        <v>1111</v>
      </c>
      <c r="C184" t="s">
        <v>1112</v>
      </c>
      <c r="D184" s="24">
        <v>2020</v>
      </c>
      <c r="E184" s="3" t="s">
        <v>8</v>
      </c>
      <c r="F184">
        <v>0</v>
      </c>
      <c r="G184">
        <v>1</v>
      </c>
      <c r="H184">
        <v>0</v>
      </c>
      <c r="I184">
        <v>0</v>
      </c>
      <c r="J184">
        <v>0</v>
      </c>
      <c r="K184">
        <v>0</v>
      </c>
      <c r="L184">
        <v>0</v>
      </c>
      <c r="M184">
        <v>0</v>
      </c>
      <c r="N184">
        <v>0</v>
      </c>
      <c r="O184">
        <v>0</v>
      </c>
      <c r="P184">
        <v>0</v>
      </c>
      <c r="Q184">
        <v>0</v>
      </c>
      <c r="R184">
        <v>1</v>
      </c>
      <c r="S184">
        <v>1</v>
      </c>
      <c r="T184">
        <v>0</v>
      </c>
      <c r="U184">
        <v>0</v>
      </c>
      <c r="V184">
        <v>0</v>
      </c>
      <c r="W184">
        <v>0</v>
      </c>
      <c r="X184" s="102">
        <f t="shared" si="7"/>
        <v>2</v>
      </c>
      <c r="AE184" s="3"/>
      <c r="AF184">
        <v>0</v>
      </c>
      <c r="AG184">
        <v>0</v>
      </c>
      <c r="AH184">
        <v>0</v>
      </c>
      <c r="AI184">
        <v>0</v>
      </c>
      <c r="AJ184">
        <v>0</v>
      </c>
      <c r="AK184" s="3">
        <v>0</v>
      </c>
      <c r="AL184" s="3">
        <v>0</v>
      </c>
      <c r="AM184">
        <v>0</v>
      </c>
      <c r="AN184">
        <v>0</v>
      </c>
      <c r="AO184">
        <v>0</v>
      </c>
      <c r="AP184">
        <v>0</v>
      </c>
      <c r="AQ184">
        <v>0</v>
      </c>
      <c r="AR184">
        <v>0</v>
      </c>
      <c r="AT184">
        <f t="shared" si="8"/>
        <v>0</v>
      </c>
      <c r="AY184">
        <f t="shared" si="6"/>
        <v>2</v>
      </c>
    </row>
    <row r="185" spans="1:51">
      <c r="A185" s="4" t="s">
        <v>342</v>
      </c>
      <c r="B185" s="4" t="s">
        <v>343</v>
      </c>
      <c r="C185" s="4" t="s">
        <v>344</v>
      </c>
      <c r="D185" s="5">
        <v>2018</v>
      </c>
      <c r="E185" s="3" t="s">
        <v>8</v>
      </c>
      <c r="F185">
        <v>0</v>
      </c>
      <c r="G185">
        <v>1</v>
      </c>
      <c r="H185">
        <v>0</v>
      </c>
      <c r="I185">
        <v>0</v>
      </c>
      <c r="J185">
        <v>0</v>
      </c>
      <c r="K185">
        <v>0</v>
      </c>
      <c r="L185">
        <v>0</v>
      </c>
      <c r="M185">
        <v>0</v>
      </c>
      <c r="N185">
        <v>0</v>
      </c>
      <c r="O185">
        <v>0</v>
      </c>
      <c r="P185">
        <v>0</v>
      </c>
      <c r="Q185">
        <v>0</v>
      </c>
      <c r="R185">
        <v>1</v>
      </c>
      <c r="S185">
        <v>0</v>
      </c>
      <c r="T185">
        <v>0</v>
      </c>
      <c r="U185">
        <v>0</v>
      </c>
      <c r="V185">
        <v>0</v>
      </c>
      <c r="W185">
        <v>0</v>
      </c>
      <c r="X185" s="102">
        <f t="shared" si="7"/>
        <v>1</v>
      </c>
      <c r="AF185">
        <v>0</v>
      </c>
      <c r="AG185">
        <v>0</v>
      </c>
      <c r="AH185">
        <v>0</v>
      </c>
      <c r="AI185">
        <v>0</v>
      </c>
      <c r="AJ185">
        <v>0</v>
      </c>
      <c r="AK185" s="3">
        <v>0</v>
      </c>
      <c r="AL185" s="3">
        <v>0</v>
      </c>
      <c r="AM185">
        <v>0</v>
      </c>
      <c r="AN185">
        <v>0</v>
      </c>
      <c r="AO185">
        <v>0</v>
      </c>
      <c r="AP185">
        <v>0</v>
      </c>
      <c r="AQ185">
        <v>0</v>
      </c>
      <c r="AR185">
        <v>1</v>
      </c>
      <c r="AT185">
        <f t="shared" si="8"/>
        <v>1</v>
      </c>
      <c r="AY185">
        <f t="shared" si="6"/>
        <v>2</v>
      </c>
    </row>
    <row r="186" spans="1:51">
      <c r="A186" s="4" t="s">
        <v>1329</v>
      </c>
      <c r="B186" s="4" t="s">
        <v>1330</v>
      </c>
      <c r="C186" s="4" t="s">
        <v>1331</v>
      </c>
      <c r="D186" s="5">
        <v>2021</v>
      </c>
      <c r="E186" s="3" t="s">
        <v>176</v>
      </c>
      <c r="F186">
        <v>0</v>
      </c>
      <c r="G186">
        <v>1</v>
      </c>
      <c r="H186">
        <v>0</v>
      </c>
      <c r="I186">
        <v>0</v>
      </c>
      <c r="J186">
        <v>0</v>
      </c>
      <c r="K186">
        <v>0</v>
      </c>
      <c r="L186">
        <v>0</v>
      </c>
      <c r="M186">
        <v>0</v>
      </c>
      <c r="N186">
        <v>0</v>
      </c>
      <c r="O186">
        <v>0</v>
      </c>
      <c r="P186">
        <v>0</v>
      </c>
      <c r="Q186">
        <v>0</v>
      </c>
      <c r="R186">
        <v>1</v>
      </c>
      <c r="S186">
        <v>0</v>
      </c>
      <c r="T186">
        <v>0</v>
      </c>
      <c r="U186">
        <v>0</v>
      </c>
      <c r="V186">
        <v>0</v>
      </c>
      <c r="W186">
        <v>0</v>
      </c>
      <c r="X186" s="102">
        <f t="shared" si="7"/>
        <v>1</v>
      </c>
      <c r="AF186">
        <v>0</v>
      </c>
      <c r="AG186">
        <v>0</v>
      </c>
      <c r="AH186">
        <v>0</v>
      </c>
      <c r="AI186">
        <v>0</v>
      </c>
      <c r="AJ186">
        <v>0</v>
      </c>
      <c r="AK186" s="3">
        <v>0</v>
      </c>
      <c r="AL186" s="3">
        <v>0</v>
      </c>
      <c r="AM186">
        <v>0</v>
      </c>
      <c r="AN186">
        <v>0</v>
      </c>
      <c r="AO186">
        <v>0</v>
      </c>
      <c r="AP186">
        <v>0</v>
      </c>
      <c r="AQ186">
        <v>0</v>
      </c>
      <c r="AR186">
        <v>0</v>
      </c>
      <c r="AT186">
        <f t="shared" si="8"/>
        <v>0</v>
      </c>
      <c r="AY186">
        <f t="shared" si="6"/>
        <v>1</v>
      </c>
    </row>
    <row r="187" spans="1:51">
      <c r="A187" s="6" t="s">
        <v>145</v>
      </c>
      <c r="B187" s="4" t="s">
        <v>146</v>
      </c>
      <c r="C187" s="4" t="s">
        <v>147</v>
      </c>
      <c r="D187" s="5">
        <v>2017</v>
      </c>
      <c r="E187" s="3" t="s">
        <v>8</v>
      </c>
      <c r="F187">
        <v>0</v>
      </c>
      <c r="G187">
        <v>1</v>
      </c>
      <c r="H187">
        <v>0</v>
      </c>
      <c r="I187">
        <v>0</v>
      </c>
      <c r="J187">
        <v>0</v>
      </c>
      <c r="K187">
        <v>0</v>
      </c>
      <c r="L187">
        <v>0</v>
      </c>
      <c r="M187">
        <v>0</v>
      </c>
      <c r="N187">
        <v>0</v>
      </c>
      <c r="O187">
        <v>0</v>
      </c>
      <c r="P187">
        <v>0</v>
      </c>
      <c r="Q187">
        <v>0</v>
      </c>
      <c r="R187">
        <v>1</v>
      </c>
      <c r="S187">
        <v>0</v>
      </c>
      <c r="T187">
        <v>0</v>
      </c>
      <c r="U187">
        <v>0</v>
      </c>
      <c r="V187">
        <v>0</v>
      </c>
      <c r="W187">
        <v>0</v>
      </c>
      <c r="X187" s="102">
        <f t="shared" si="7"/>
        <v>1</v>
      </c>
      <c r="AF187">
        <v>0</v>
      </c>
      <c r="AG187">
        <v>0</v>
      </c>
      <c r="AH187">
        <v>0</v>
      </c>
      <c r="AI187">
        <v>0</v>
      </c>
      <c r="AJ187">
        <v>0</v>
      </c>
      <c r="AK187" s="3">
        <v>0</v>
      </c>
      <c r="AL187" s="3">
        <v>0</v>
      </c>
      <c r="AM187">
        <v>0</v>
      </c>
      <c r="AN187">
        <v>0</v>
      </c>
      <c r="AO187">
        <v>0</v>
      </c>
      <c r="AP187">
        <v>0</v>
      </c>
      <c r="AQ187">
        <v>0</v>
      </c>
      <c r="AR187">
        <v>0</v>
      </c>
      <c r="AT187">
        <f t="shared" si="8"/>
        <v>0</v>
      </c>
      <c r="AY187">
        <f t="shared" si="6"/>
        <v>1</v>
      </c>
    </row>
    <row r="188" spans="1:51">
      <c r="A188" s="6" t="s">
        <v>734</v>
      </c>
      <c r="B188" s="4" t="s">
        <v>735</v>
      </c>
      <c r="C188" s="4" t="s">
        <v>40</v>
      </c>
      <c r="D188" s="5">
        <v>2020</v>
      </c>
      <c r="E188" s="3" t="s">
        <v>8</v>
      </c>
      <c r="F188">
        <v>0</v>
      </c>
      <c r="G188">
        <v>1</v>
      </c>
      <c r="H188">
        <v>0</v>
      </c>
      <c r="I188">
        <v>0</v>
      </c>
      <c r="J188">
        <v>0</v>
      </c>
      <c r="K188">
        <v>0</v>
      </c>
      <c r="L188">
        <v>0</v>
      </c>
      <c r="M188">
        <v>0</v>
      </c>
      <c r="N188">
        <v>0</v>
      </c>
      <c r="O188">
        <v>0</v>
      </c>
      <c r="P188">
        <v>0</v>
      </c>
      <c r="Q188">
        <v>0</v>
      </c>
      <c r="R188">
        <v>1</v>
      </c>
      <c r="S188">
        <v>0</v>
      </c>
      <c r="T188">
        <v>1</v>
      </c>
      <c r="U188">
        <v>0</v>
      </c>
      <c r="V188">
        <v>0</v>
      </c>
      <c r="W188">
        <v>0</v>
      </c>
      <c r="X188" s="102">
        <f t="shared" si="7"/>
        <v>2</v>
      </c>
      <c r="AF188">
        <v>0</v>
      </c>
      <c r="AG188">
        <v>1</v>
      </c>
      <c r="AH188">
        <v>0</v>
      </c>
      <c r="AI188">
        <v>0</v>
      </c>
      <c r="AJ188">
        <v>0</v>
      </c>
      <c r="AK188" s="3">
        <v>0</v>
      </c>
      <c r="AL188" s="3">
        <v>0</v>
      </c>
      <c r="AM188">
        <v>0</v>
      </c>
      <c r="AN188">
        <v>0</v>
      </c>
      <c r="AO188">
        <v>0</v>
      </c>
      <c r="AP188">
        <v>0</v>
      </c>
      <c r="AQ188">
        <v>0</v>
      </c>
      <c r="AR188">
        <v>0</v>
      </c>
      <c r="AT188">
        <f t="shared" si="8"/>
        <v>1</v>
      </c>
      <c r="AY188">
        <f t="shared" si="6"/>
        <v>3</v>
      </c>
    </row>
    <row r="189" spans="1:51">
      <c r="A189" s="6" t="s">
        <v>494</v>
      </c>
      <c r="B189" s="4" t="s">
        <v>495</v>
      </c>
      <c r="C189" s="4" t="s">
        <v>496</v>
      </c>
      <c r="D189" s="5">
        <v>2019</v>
      </c>
      <c r="E189" s="3" t="s">
        <v>8</v>
      </c>
      <c r="F189">
        <v>0</v>
      </c>
      <c r="G189">
        <v>1</v>
      </c>
      <c r="H189">
        <v>0</v>
      </c>
      <c r="I189">
        <v>0</v>
      </c>
      <c r="J189">
        <v>0</v>
      </c>
      <c r="K189">
        <v>0</v>
      </c>
      <c r="L189">
        <v>0</v>
      </c>
      <c r="M189">
        <v>0</v>
      </c>
      <c r="N189">
        <v>0</v>
      </c>
      <c r="O189">
        <v>0</v>
      </c>
      <c r="P189">
        <v>0</v>
      </c>
      <c r="Q189">
        <v>0</v>
      </c>
      <c r="R189">
        <v>0</v>
      </c>
      <c r="S189">
        <v>0</v>
      </c>
      <c r="T189">
        <v>0</v>
      </c>
      <c r="U189">
        <v>0</v>
      </c>
      <c r="V189">
        <v>0</v>
      </c>
      <c r="W189">
        <v>0</v>
      </c>
      <c r="X189" s="102">
        <f t="shared" si="7"/>
        <v>0</v>
      </c>
      <c r="AF189">
        <v>0</v>
      </c>
      <c r="AG189">
        <v>0</v>
      </c>
      <c r="AH189">
        <v>0</v>
      </c>
      <c r="AI189">
        <v>0</v>
      </c>
      <c r="AJ189">
        <v>0</v>
      </c>
      <c r="AK189" s="3">
        <v>0</v>
      </c>
      <c r="AL189" s="3">
        <v>0</v>
      </c>
      <c r="AM189">
        <v>0</v>
      </c>
      <c r="AN189">
        <v>0</v>
      </c>
      <c r="AO189">
        <v>0</v>
      </c>
      <c r="AP189">
        <v>0</v>
      </c>
      <c r="AQ189">
        <v>0</v>
      </c>
      <c r="AR189">
        <v>0</v>
      </c>
      <c r="AT189">
        <f t="shared" si="8"/>
        <v>0</v>
      </c>
      <c r="AY189">
        <f t="shared" si="6"/>
        <v>0</v>
      </c>
    </row>
    <row r="190" spans="1:51" ht="15.75">
      <c r="A190" s="12" t="s">
        <v>1310</v>
      </c>
      <c r="B190" s="12" t="s">
        <v>1311</v>
      </c>
      <c r="C190" s="12" t="s">
        <v>1312</v>
      </c>
      <c r="D190" s="15">
        <v>2021</v>
      </c>
      <c r="E190" s="3" t="s">
        <v>8</v>
      </c>
      <c r="F190">
        <v>0</v>
      </c>
      <c r="G190">
        <v>1</v>
      </c>
      <c r="H190">
        <v>0</v>
      </c>
      <c r="I190">
        <v>0</v>
      </c>
      <c r="J190">
        <v>0</v>
      </c>
      <c r="K190">
        <v>0</v>
      </c>
      <c r="L190">
        <v>0</v>
      </c>
      <c r="M190">
        <v>0</v>
      </c>
      <c r="N190">
        <v>0</v>
      </c>
      <c r="O190">
        <v>1</v>
      </c>
      <c r="P190">
        <v>0</v>
      </c>
      <c r="Q190">
        <v>0</v>
      </c>
      <c r="R190">
        <v>1</v>
      </c>
      <c r="S190">
        <v>0</v>
      </c>
      <c r="T190">
        <v>0</v>
      </c>
      <c r="U190">
        <v>0</v>
      </c>
      <c r="V190">
        <v>0</v>
      </c>
      <c r="W190">
        <v>0</v>
      </c>
      <c r="X190" s="102">
        <f t="shared" si="7"/>
        <v>2</v>
      </c>
      <c r="AF190">
        <v>0</v>
      </c>
      <c r="AG190">
        <v>0</v>
      </c>
      <c r="AH190">
        <v>0</v>
      </c>
      <c r="AI190">
        <v>0</v>
      </c>
      <c r="AJ190">
        <v>0</v>
      </c>
      <c r="AK190" s="3">
        <v>0</v>
      </c>
      <c r="AL190" s="3">
        <v>0</v>
      </c>
      <c r="AM190">
        <v>0</v>
      </c>
      <c r="AN190">
        <v>0</v>
      </c>
      <c r="AO190">
        <v>0</v>
      </c>
      <c r="AP190">
        <v>0</v>
      </c>
      <c r="AQ190">
        <v>0</v>
      </c>
      <c r="AR190">
        <v>0</v>
      </c>
      <c r="AT190">
        <f t="shared" si="8"/>
        <v>0</v>
      </c>
      <c r="AY190">
        <f t="shared" si="6"/>
        <v>2</v>
      </c>
    </row>
    <row r="191" spans="1:51" ht="15.75">
      <c r="A191" s="12" t="s">
        <v>483</v>
      </c>
      <c r="B191" s="12" t="s">
        <v>484</v>
      </c>
      <c r="C191" s="12" t="s">
        <v>26</v>
      </c>
      <c r="D191" s="15">
        <v>2019</v>
      </c>
      <c r="E191" s="3" t="s">
        <v>8</v>
      </c>
      <c r="F191">
        <v>0</v>
      </c>
      <c r="G191">
        <v>1</v>
      </c>
      <c r="H191">
        <v>0</v>
      </c>
      <c r="I191">
        <v>0</v>
      </c>
      <c r="J191">
        <v>0</v>
      </c>
      <c r="K191">
        <v>0</v>
      </c>
      <c r="L191">
        <v>0</v>
      </c>
      <c r="M191">
        <v>0</v>
      </c>
      <c r="N191">
        <v>0</v>
      </c>
      <c r="O191">
        <v>0</v>
      </c>
      <c r="P191">
        <v>0</v>
      </c>
      <c r="Q191">
        <v>0</v>
      </c>
      <c r="R191">
        <v>1</v>
      </c>
      <c r="S191">
        <v>0</v>
      </c>
      <c r="T191">
        <v>0</v>
      </c>
      <c r="U191">
        <v>0</v>
      </c>
      <c r="V191">
        <v>0</v>
      </c>
      <c r="W191">
        <v>0</v>
      </c>
      <c r="X191" s="102">
        <f t="shared" si="7"/>
        <v>1</v>
      </c>
      <c r="AF191">
        <v>0</v>
      </c>
      <c r="AG191">
        <v>0</v>
      </c>
      <c r="AH191">
        <v>0</v>
      </c>
      <c r="AI191">
        <v>0</v>
      </c>
      <c r="AJ191">
        <v>0</v>
      </c>
      <c r="AK191" s="3">
        <v>0</v>
      </c>
      <c r="AL191" s="3">
        <v>0</v>
      </c>
      <c r="AM191">
        <v>0</v>
      </c>
      <c r="AN191">
        <v>0</v>
      </c>
      <c r="AO191">
        <v>0</v>
      </c>
      <c r="AP191">
        <v>0</v>
      </c>
      <c r="AQ191">
        <v>0</v>
      </c>
      <c r="AR191">
        <v>0</v>
      </c>
      <c r="AT191">
        <f t="shared" si="8"/>
        <v>0</v>
      </c>
      <c r="AY191">
        <f t="shared" si="6"/>
        <v>1</v>
      </c>
    </row>
    <row r="192" spans="1:51">
      <c r="A192" s="6" t="s">
        <v>317</v>
      </c>
      <c r="B192" s="4" t="s">
        <v>318</v>
      </c>
      <c r="C192" s="4" t="s">
        <v>319</v>
      </c>
      <c r="D192" s="5">
        <v>2018</v>
      </c>
      <c r="E192" s="3" t="s">
        <v>8</v>
      </c>
      <c r="F192">
        <v>0</v>
      </c>
      <c r="G192">
        <v>1</v>
      </c>
      <c r="H192">
        <v>0</v>
      </c>
      <c r="I192">
        <v>0</v>
      </c>
      <c r="J192">
        <v>0</v>
      </c>
      <c r="K192">
        <v>0</v>
      </c>
      <c r="L192">
        <v>0</v>
      </c>
      <c r="M192">
        <v>0</v>
      </c>
      <c r="N192">
        <v>0</v>
      </c>
      <c r="O192">
        <v>0</v>
      </c>
      <c r="P192">
        <v>0</v>
      </c>
      <c r="Q192">
        <v>0</v>
      </c>
      <c r="R192">
        <v>1</v>
      </c>
      <c r="S192">
        <v>0</v>
      </c>
      <c r="T192">
        <v>1</v>
      </c>
      <c r="U192">
        <v>0</v>
      </c>
      <c r="V192">
        <v>0</v>
      </c>
      <c r="W192">
        <v>0</v>
      </c>
      <c r="X192" s="102">
        <f t="shared" si="7"/>
        <v>2</v>
      </c>
      <c r="AF192">
        <v>0</v>
      </c>
      <c r="AG192">
        <v>0</v>
      </c>
      <c r="AH192">
        <v>0</v>
      </c>
      <c r="AI192">
        <v>0</v>
      </c>
      <c r="AJ192">
        <v>0</v>
      </c>
      <c r="AK192" s="3">
        <v>0</v>
      </c>
      <c r="AL192" s="3">
        <v>0</v>
      </c>
      <c r="AM192">
        <v>0</v>
      </c>
      <c r="AN192">
        <v>0</v>
      </c>
      <c r="AO192">
        <v>0</v>
      </c>
      <c r="AP192">
        <v>0</v>
      </c>
      <c r="AQ192">
        <v>0</v>
      </c>
      <c r="AR192">
        <v>0</v>
      </c>
      <c r="AT192">
        <f t="shared" si="8"/>
        <v>0</v>
      </c>
      <c r="AY192">
        <f t="shared" si="6"/>
        <v>2</v>
      </c>
    </row>
    <row r="193" spans="1:51">
      <c r="A193" s="6" t="s">
        <v>1361</v>
      </c>
      <c r="B193" s="4" t="s">
        <v>924</v>
      </c>
      <c r="C193" s="4" t="s">
        <v>24</v>
      </c>
      <c r="D193" s="5">
        <v>2020</v>
      </c>
      <c r="E193" s="3" t="s">
        <v>8</v>
      </c>
      <c r="F193">
        <v>0</v>
      </c>
      <c r="G193">
        <v>1</v>
      </c>
      <c r="H193">
        <v>0</v>
      </c>
      <c r="I193">
        <v>0</v>
      </c>
      <c r="J193">
        <v>0</v>
      </c>
      <c r="K193">
        <v>0</v>
      </c>
      <c r="L193">
        <v>0</v>
      </c>
      <c r="M193">
        <v>0</v>
      </c>
      <c r="N193">
        <v>0</v>
      </c>
      <c r="O193">
        <v>0</v>
      </c>
      <c r="P193">
        <v>0</v>
      </c>
      <c r="Q193">
        <v>0</v>
      </c>
      <c r="R193">
        <v>1</v>
      </c>
      <c r="S193">
        <v>0</v>
      </c>
      <c r="T193">
        <v>1</v>
      </c>
      <c r="U193">
        <v>0</v>
      </c>
      <c r="V193">
        <v>0</v>
      </c>
      <c r="W193">
        <v>0</v>
      </c>
      <c r="X193" s="102">
        <f t="shared" si="7"/>
        <v>2</v>
      </c>
      <c r="AF193">
        <v>0</v>
      </c>
      <c r="AG193">
        <v>0</v>
      </c>
      <c r="AH193">
        <v>0</v>
      </c>
      <c r="AI193">
        <v>0</v>
      </c>
      <c r="AJ193">
        <v>0</v>
      </c>
      <c r="AK193" s="3">
        <v>0</v>
      </c>
      <c r="AL193" s="3">
        <v>0</v>
      </c>
      <c r="AM193">
        <v>0</v>
      </c>
      <c r="AN193">
        <v>0</v>
      </c>
      <c r="AO193">
        <v>0</v>
      </c>
      <c r="AP193">
        <v>0</v>
      </c>
      <c r="AQ193">
        <v>0</v>
      </c>
      <c r="AR193">
        <v>0</v>
      </c>
      <c r="AT193">
        <f t="shared" si="8"/>
        <v>0</v>
      </c>
      <c r="AY193">
        <f t="shared" si="6"/>
        <v>2</v>
      </c>
    </row>
    <row r="194" spans="1:51">
      <c r="A194" s="6" t="s">
        <v>257</v>
      </c>
      <c r="B194" s="4" t="s">
        <v>258</v>
      </c>
      <c r="C194" t="s">
        <v>259</v>
      </c>
      <c r="D194" s="5">
        <v>2018</v>
      </c>
      <c r="E194" s="3" t="s">
        <v>8</v>
      </c>
      <c r="F194">
        <v>0</v>
      </c>
      <c r="G194">
        <v>1</v>
      </c>
      <c r="H194">
        <v>0</v>
      </c>
      <c r="I194">
        <v>0</v>
      </c>
      <c r="J194">
        <v>0</v>
      </c>
      <c r="K194">
        <v>0</v>
      </c>
      <c r="L194">
        <v>0</v>
      </c>
      <c r="M194">
        <v>0</v>
      </c>
      <c r="N194">
        <v>0</v>
      </c>
      <c r="O194">
        <v>0</v>
      </c>
      <c r="P194">
        <v>0</v>
      </c>
      <c r="Q194">
        <v>0</v>
      </c>
      <c r="R194">
        <v>0</v>
      </c>
      <c r="S194">
        <v>0</v>
      </c>
      <c r="T194">
        <v>0</v>
      </c>
      <c r="U194">
        <v>0</v>
      </c>
      <c r="V194">
        <v>0</v>
      </c>
      <c r="W194">
        <v>0</v>
      </c>
      <c r="X194" s="102">
        <f t="shared" si="7"/>
        <v>0</v>
      </c>
      <c r="AF194">
        <v>0</v>
      </c>
      <c r="AG194">
        <v>0</v>
      </c>
      <c r="AH194">
        <v>0</v>
      </c>
      <c r="AI194">
        <v>0</v>
      </c>
      <c r="AJ194">
        <v>0</v>
      </c>
      <c r="AK194" s="3">
        <v>0</v>
      </c>
      <c r="AL194" s="3">
        <v>0</v>
      </c>
      <c r="AM194">
        <v>0</v>
      </c>
      <c r="AN194">
        <v>0</v>
      </c>
      <c r="AO194">
        <v>0</v>
      </c>
      <c r="AP194">
        <v>0</v>
      </c>
      <c r="AQ194">
        <v>0</v>
      </c>
      <c r="AR194">
        <v>0</v>
      </c>
      <c r="AT194">
        <f t="shared" si="8"/>
        <v>0</v>
      </c>
      <c r="AY194">
        <f t="shared" ref="AY194:AY257" si="9">X194+AT194</f>
        <v>0</v>
      </c>
    </row>
    <row r="195" spans="1:51">
      <c r="A195" s="4" t="s">
        <v>1095</v>
      </c>
      <c r="B195" s="4" t="s">
        <v>1096</v>
      </c>
      <c r="C195" t="s">
        <v>309</v>
      </c>
      <c r="D195" s="5">
        <v>2020</v>
      </c>
      <c r="E195" s="3" t="s">
        <v>8</v>
      </c>
      <c r="F195">
        <v>0</v>
      </c>
      <c r="G195">
        <v>1</v>
      </c>
      <c r="H195">
        <v>0</v>
      </c>
      <c r="I195">
        <v>0</v>
      </c>
      <c r="J195">
        <v>0</v>
      </c>
      <c r="K195">
        <v>0</v>
      </c>
      <c r="L195">
        <v>0</v>
      </c>
      <c r="M195">
        <v>0</v>
      </c>
      <c r="N195">
        <v>0</v>
      </c>
      <c r="O195">
        <v>0</v>
      </c>
      <c r="P195">
        <v>0</v>
      </c>
      <c r="Q195">
        <v>0</v>
      </c>
      <c r="R195">
        <v>0</v>
      </c>
      <c r="S195">
        <v>0</v>
      </c>
      <c r="T195">
        <v>0</v>
      </c>
      <c r="U195">
        <v>0</v>
      </c>
      <c r="V195">
        <v>0</v>
      </c>
      <c r="W195">
        <v>0</v>
      </c>
      <c r="X195" s="102">
        <f t="shared" ref="X195:X258" si="10">SUM(H195:W195)</f>
        <v>0</v>
      </c>
      <c r="AF195">
        <v>0</v>
      </c>
      <c r="AG195">
        <v>0</v>
      </c>
      <c r="AH195">
        <v>0</v>
      </c>
      <c r="AI195">
        <v>0</v>
      </c>
      <c r="AJ195">
        <v>0</v>
      </c>
      <c r="AK195" s="3">
        <v>0</v>
      </c>
      <c r="AL195" s="3">
        <v>0</v>
      </c>
      <c r="AM195">
        <v>0</v>
      </c>
      <c r="AN195">
        <v>0</v>
      </c>
      <c r="AO195">
        <v>0</v>
      </c>
      <c r="AP195">
        <v>0</v>
      </c>
      <c r="AQ195">
        <v>0</v>
      </c>
      <c r="AR195">
        <v>0</v>
      </c>
      <c r="AT195">
        <f t="shared" ref="AT195:AT258" si="11">SUM(AD195:AR195)</f>
        <v>0</v>
      </c>
      <c r="AY195">
        <f t="shared" si="9"/>
        <v>0</v>
      </c>
    </row>
    <row r="196" spans="1:51">
      <c r="A196" s="4" t="s">
        <v>1240</v>
      </c>
      <c r="B196" s="4" t="s">
        <v>1241</v>
      </c>
      <c r="C196" s="4" t="s">
        <v>1242</v>
      </c>
      <c r="D196" s="5">
        <v>2021</v>
      </c>
      <c r="E196" s="3" t="s">
        <v>8</v>
      </c>
      <c r="F196">
        <v>0</v>
      </c>
      <c r="G196">
        <v>1</v>
      </c>
      <c r="H196">
        <v>0</v>
      </c>
      <c r="I196">
        <v>0</v>
      </c>
      <c r="J196">
        <v>0</v>
      </c>
      <c r="K196">
        <v>0</v>
      </c>
      <c r="L196">
        <v>0</v>
      </c>
      <c r="M196">
        <v>0</v>
      </c>
      <c r="N196">
        <v>0</v>
      </c>
      <c r="O196">
        <v>0</v>
      </c>
      <c r="P196">
        <v>0</v>
      </c>
      <c r="Q196">
        <v>0</v>
      </c>
      <c r="R196">
        <v>0</v>
      </c>
      <c r="S196">
        <v>0</v>
      </c>
      <c r="T196">
        <v>0</v>
      </c>
      <c r="U196">
        <v>0</v>
      </c>
      <c r="V196">
        <v>0</v>
      </c>
      <c r="W196">
        <v>0</v>
      </c>
      <c r="X196" s="102">
        <f t="shared" si="10"/>
        <v>0</v>
      </c>
      <c r="AF196">
        <v>1</v>
      </c>
      <c r="AG196">
        <v>0</v>
      </c>
      <c r="AH196">
        <v>0</v>
      </c>
      <c r="AI196">
        <v>0</v>
      </c>
      <c r="AJ196">
        <v>0</v>
      </c>
      <c r="AK196" s="3">
        <v>0</v>
      </c>
      <c r="AL196" s="3">
        <v>0</v>
      </c>
      <c r="AM196">
        <v>0</v>
      </c>
      <c r="AN196">
        <v>0</v>
      </c>
      <c r="AO196">
        <v>0</v>
      </c>
      <c r="AP196">
        <v>0</v>
      </c>
      <c r="AQ196">
        <v>0</v>
      </c>
      <c r="AR196">
        <v>0</v>
      </c>
      <c r="AT196">
        <f t="shared" si="11"/>
        <v>1</v>
      </c>
      <c r="AY196">
        <f t="shared" si="9"/>
        <v>1</v>
      </c>
    </row>
    <row r="197" spans="1:51">
      <c r="A197" s="6" t="s">
        <v>69</v>
      </c>
      <c r="B197" s="4" t="s">
        <v>70</v>
      </c>
      <c r="C197" s="4" t="s">
        <v>71</v>
      </c>
      <c r="D197" s="5">
        <v>2016</v>
      </c>
      <c r="E197" s="3" t="s">
        <v>8</v>
      </c>
      <c r="F197">
        <v>0</v>
      </c>
      <c r="G197">
        <v>1</v>
      </c>
      <c r="H197">
        <v>0</v>
      </c>
      <c r="I197">
        <v>0</v>
      </c>
      <c r="J197">
        <v>0</v>
      </c>
      <c r="K197">
        <v>0</v>
      </c>
      <c r="L197">
        <v>0</v>
      </c>
      <c r="M197">
        <v>0</v>
      </c>
      <c r="N197">
        <v>0</v>
      </c>
      <c r="O197">
        <v>0</v>
      </c>
      <c r="P197">
        <v>0</v>
      </c>
      <c r="Q197">
        <v>0</v>
      </c>
      <c r="R197">
        <v>1</v>
      </c>
      <c r="S197">
        <v>0</v>
      </c>
      <c r="T197">
        <v>0</v>
      </c>
      <c r="U197">
        <v>0</v>
      </c>
      <c r="V197">
        <v>0</v>
      </c>
      <c r="W197">
        <v>0</v>
      </c>
      <c r="X197" s="102">
        <f t="shared" si="10"/>
        <v>1</v>
      </c>
      <c r="AF197">
        <v>0</v>
      </c>
      <c r="AG197">
        <v>0</v>
      </c>
      <c r="AH197">
        <v>0</v>
      </c>
      <c r="AI197">
        <v>0</v>
      </c>
      <c r="AJ197">
        <v>0</v>
      </c>
      <c r="AK197" s="3">
        <v>0</v>
      </c>
      <c r="AL197" s="3">
        <v>0</v>
      </c>
      <c r="AM197">
        <v>0</v>
      </c>
      <c r="AN197">
        <v>1</v>
      </c>
      <c r="AO197">
        <v>0</v>
      </c>
      <c r="AP197">
        <v>0</v>
      </c>
      <c r="AQ197">
        <v>0</v>
      </c>
      <c r="AR197">
        <v>0</v>
      </c>
      <c r="AT197">
        <f t="shared" si="11"/>
        <v>1</v>
      </c>
      <c r="AY197">
        <f t="shared" si="9"/>
        <v>2</v>
      </c>
    </row>
    <row r="198" spans="1:51">
      <c r="A198" s="6" t="s">
        <v>959</v>
      </c>
      <c r="B198" s="4" t="s">
        <v>960</v>
      </c>
      <c r="C198" s="4" t="s">
        <v>77</v>
      </c>
      <c r="D198" s="5">
        <v>2020</v>
      </c>
      <c r="E198" s="3" t="s">
        <v>8</v>
      </c>
      <c r="F198">
        <v>0</v>
      </c>
      <c r="G198">
        <v>1</v>
      </c>
      <c r="H198">
        <v>0</v>
      </c>
      <c r="I198">
        <v>0</v>
      </c>
      <c r="J198">
        <v>0</v>
      </c>
      <c r="K198">
        <v>0</v>
      </c>
      <c r="L198">
        <v>0</v>
      </c>
      <c r="M198">
        <v>0</v>
      </c>
      <c r="N198">
        <v>0</v>
      </c>
      <c r="O198">
        <v>0</v>
      </c>
      <c r="P198">
        <v>0</v>
      </c>
      <c r="Q198">
        <v>0</v>
      </c>
      <c r="R198">
        <v>0</v>
      </c>
      <c r="S198">
        <v>0</v>
      </c>
      <c r="T198">
        <v>0</v>
      </c>
      <c r="U198">
        <v>0</v>
      </c>
      <c r="V198">
        <v>0</v>
      </c>
      <c r="W198">
        <v>0</v>
      </c>
      <c r="X198" s="102">
        <f t="shared" si="10"/>
        <v>0</v>
      </c>
      <c r="AF198">
        <v>0</v>
      </c>
      <c r="AG198">
        <v>0</v>
      </c>
      <c r="AH198">
        <v>0</v>
      </c>
      <c r="AI198">
        <v>0</v>
      </c>
      <c r="AJ198">
        <v>0</v>
      </c>
      <c r="AK198" s="3">
        <v>0</v>
      </c>
      <c r="AL198" s="3">
        <v>0</v>
      </c>
      <c r="AM198">
        <v>0</v>
      </c>
      <c r="AN198">
        <v>1</v>
      </c>
      <c r="AO198">
        <v>0</v>
      </c>
      <c r="AP198">
        <v>0</v>
      </c>
      <c r="AQ198">
        <v>0</v>
      </c>
      <c r="AR198">
        <v>0</v>
      </c>
      <c r="AT198">
        <f t="shared" si="11"/>
        <v>1</v>
      </c>
      <c r="AY198">
        <f t="shared" si="9"/>
        <v>1</v>
      </c>
    </row>
    <row r="199" spans="1:51">
      <c r="A199" s="6" t="s">
        <v>1135</v>
      </c>
      <c r="B199" s="4" t="s">
        <v>1136</v>
      </c>
      <c r="C199" s="4"/>
      <c r="D199" s="5">
        <v>2020</v>
      </c>
      <c r="E199" s="3" t="s">
        <v>8</v>
      </c>
      <c r="F199">
        <v>0</v>
      </c>
      <c r="G199">
        <v>1</v>
      </c>
      <c r="H199">
        <v>0</v>
      </c>
      <c r="I199">
        <v>0</v>
      </c>
      <c r="J199">
        <v>0</v>
      </c>
      <c r="K199">
        <v>0</v>
      </c>
      <c r="L199">
        <v>0</v>
      </c>
      <c r="M199">
        <v>0</v>
      </c>
      <c r="N199">
        <v>0</v>
      </c>
      <c r="O199">
        <v>0</v>
      </c>
      <c r="P199">
        <v>0</v>
      </c>
      <c r="Q199">
        <v>0</v>
      </c>
      <c r="R199">
        <v>1</v>
      </c>
      <c r="S199">
        <v>0</v>
      </c>
      <c r="T199">
        <v>0</v>
      </c>
      <c r="U199">
        <v>0</v>
      </c>
      <c r="V199">
        <v>0</v>
      </c>
      <c r="W199">
        <v>1</v>
      </c>
      <c r="X199" s="102">
        <f t="shared" si="10"/>
        <v>2</v>
      </c>
      <c r="AF199">
        <v>0</v>
      </c>
      <c r="AG199">
        <v>0</v>
      </c>
      <c r="AH199">
        <v>0</v>
      </c>
      <c r="AI199">
        <v>0</v>
      </c>
      <c r="AJ199">
        <v>0</v>
      </c>
      <c r="AK199" s="3">
        <v>0</v>
      </c>
      <c r="AL199" s="3">
        <v>0</v>
      </c>
      <c r="AM199">
        <v>0</v>
      </c>
      <c r="AN199">
        <v>0</v>
      </c>
      <c r="AO199">
        <v>0</v>
      </c>
      <c r="AP199">
        <v>0</v>
      </c>
      <c r="AQ199">
        <v>0</v>
      </c>
      <c r="AR199">
        <v>0</v>
      </c>
      <c r="AT199">
        <f t="shared" si="11"/>
        <v>0</v>
      </c>
      <c r="AY199">
        <f t="shared" si="9"/>
        <v>2</v>
      </c>
    </row>
    <row r="200" spans="1:51">
      <c r="A200" s="6" t="s">
        <v>497</v>
      </c>
      <c r="B200" s="4" t="s">
        <v>498</v>
      </c>
      <c r="C200" s="4" t="s">
        <v>15</v>
      </c>
      <c r="D200" s="5">
        <v>2019</v>
      </c>
      <c r="E200" s="3" t="s">
        <v>8</v>
      </c>
      <c r="F200">
        <v>0</v>
      </c>
      <c r="G200">
        <v>1</v>
      </c>
      <c r="H200">
        <v>0</v>
      </c>
      <c r="I200">
        <v>0</v>
      </c>
      <c r="J200">
        <v>0</v>
      </c>
      <c r="K200">
        <v>0</v>
      </c>
      <c r="L200">
        <v>0</v>
      </c>
      <c r="M200">
        <v>0</v>
      </c>
      <c r="N200">
        <v>0</v>
      </c>
      <c r="O200">
        <v>0</v>
      </c>
      <c r="P200">
        <v>0</v>
      </c>
      <c r="Q200">
        <v>0</v>
      </c>
      <c r="R200">
        <v>0</v>
      </c>
      <c r="S200">
        <v>0</v>
      </c>
      <c r="T200">
        <v>0</v>
      </c>
      <c r="U200">
        <v>0</v>
      </c>
      <c r="V200">
        <v>0</v>
      </c>
      <c r="W200">
        <v>0</v>
      </c>
      <c r="X200" s="102">
        <f t="shared" si="10"/>
        <v>0</v>
      </c>
      <c r="AF200">
        <v>0</v>
      </c>
      <c r="AG200">
        <v>0</v>
      </c>
      <c r="AH200">
        <v>0</v>
      </c>
      <c r="AI200">
        <v>0</v>
      </c>
      <c r="AJ200">
        <v>0</v>
      </c>
      <c r="AK200" s="3">
        <v>0</v>
      </c>
      <c r="AL200" s="3">
        <v>0</v>
      </c>
      <c r="AM200">
        <v>0</v>
      </c>
      <c r="AN200">
        <v>0</v>
      </c>
      <c r="AO200">
        <v>0</v>
      </c>
      <c r="AP200">
        <v>0</v>
      </c>
      <c r="AQ200">
        <v>0</v>
      </c>
      <c r="AR200">
        <v>0</v>
      </c>
      <c r="AT200">
        <f t="shared" si="11"/>
        <v>0</v>
      </c>
      <c r="AY200">
        <f t="shared" si="9"/>
        <v>0</v>
      </c>
    </row>
    <row r="201" spans="1:51">
      <c r="A201" s="4" t="s">
        <v>1243</v>
      </c>
      <c r="B201" s="4" t="s">
        <v>1244</v>
      </c>
      <c r="C201" s="4" t="s">
        <v>396</v>
      </c>
      <c r="D201" s="5">
        <v>2021</v>
      </c>
      <c r="E201" s="3" t="s">
        <v>8</v>
      </c>
      <c r="F201">
        <v>0</v>
      </c>
      <c r="G201">
        <v>1</v>
      </c>
      <c r="H201">
        <v>0</v>
      </c>
      <c r="I201">
        <v>0</v>
      </c>
      <c r="J201">
        <v>0</v>
      </c>
      <c r="K201">
        <v>0</v>
      </c>
      <c r="L201">
        <v>0</v>
      </c>
      <c r="M201">
        <v>0</v>
      </c>
      <c r="N201">
        <v>0</v>
      </c>
      <c r="O201">
        <v>0</v>
      </c>
      <c r="P201">
        <v>0</v>
      </c>
      <c r="Q201">
        <v>0</v>
      </c>
      <c r="R201">
        <v>1</v>
      </c>
      <c r="S201">
        <v>0</v>
      </c>
      <c r="T201">
        <v>0</v>
      </c>
      <c r="U201">
        <v>0</v>
      </c>
      <c r="V201">
        <v>0</v>
      </c>
      <c r="W201">
        <v>0</v>
      </c>
      <c r="X201" s="102">
        <f t="shared" si="10"/>
        <v>1</v>
      </c>
      <c r="AF201">
        <v>0</v>
      </c>
      <c r="AG201">
        <v>0</v>
      </c>
      <c r="AH201">
        <v>1</v>
      </c>
      <c r="AI201">
        <v>0</v>
      </c>
      <c r="AJ201">
        <v>0</v>
      </c>
      <c r="AK201" s="3">
        <v>0</v>
      </c>
      <c r="AL201" s="3">
        <v>0</v>
      </c>
      <c r="AM201">
        <v>0</v>
      </c>
      <c r="AN201">
        <v>0</v>
      </c>
      <c r="AO201">
        <v>0</v>
      </c>
      <c r="AP201">
        <v>0</v>
      </c>
      <c r="AQ201">
        <v>0</v>
      </c>
      <c r="AR201">
        <v>0</v>
      </c>
      <c r="AT201">
        <f t="shared" si="11"/>
        <v>1</v>
      </c>
      <c r="AY201">
        <f t="shared" si="9"/>
        <v>2</v>
      </c>
    </row>
    <row r="202" spans="1:51">
      <c r="A202" s="95" t="s">
        <v>66</v>
      </c>
      <c r="B202" s="4" t="s">
        <v>67</v>
      </c>
      <c r="C202" s="4" t="s">
        <v>68</v>
      </c>
      <c r="D202" s="5">
        <v>2016</v>
      </c>
      <c r="E202" s="3" t="s">
        <v>8</v>
      </c>
      <c r="F202">
        <v>0</v>
      </c>
      <c r="G202">
        <v>1</v>
      </c>
      <c r="H202">
        <v>0</v>
      </c>
      <c r="I202">
        <v>0</v>
      </c>
      <c r="J202">
        <v>0</v>
      </c>
      <c r="K202">
        <v>0</v>
      </c>
      <c r="L202">
        <v>0</v>
      </c>
      <c r="M202">
        <v>0</v>
      </c>
      <c r="N202">
        <v>0</v>
      </c>
      <c r="O202">
        <v>0</v>
      </c>
      <c r="P202">
        <v>0</v>
      </c>
      <c r="Q202">
        <v>0</v>
      </c>
      <c r="R202">
        <v>1</v>
      </c>
      <c r="S202">
        <v>0</v>
      </c>
      <c r="T202">
        <v>0</v>
      </c>
      <c r="U202">
        <v>0</v>
      </c>
      <c r="V202">
        <v>0</v>
      </c>
      <c r="W202">
        <v>0</v>
      </c>
      <c r="X202" s="102">
        <f t="shared" si="10"/>
        <v>1</v>
      </c>
      <c r="AF202">
        <v>0</v>
      </c>
      <c r="AG202">
        <v>0</v>
      </c>
      <c r="AH202">
        <v>0</v>
      </c>
      <c r="AI202">
        <v>0</v>
      </c>
      <c r="AJ202">
        <v>0</v>
      </c>
      <c r="AK202" s="3">
        <v>0</v>
      </c>
      <c r="AL202" s="3">
        <v>0</v>
      </c>
      <c r="AM202">
        <v>0</v>
      </c>
      <c r="AN202">
        <v>0</v>
      </c>
      <c r="AO202">
        <v>0</v>
      </c>
      <c r="AP202">
        <v>0</v>
      </c>
      <c r="AQ202">
        <v>0</v>
      </c>
      <c r="AR202">
        <v>0</v>
      </c>
      <c r="AT202">
        <f t="shared" si="11"/>
        <v>0</v>
      </c>
      <c r="AY202">
        <f t="shared" si="9"/>
        <v>1</v>
      </c>
    </row>
    <row r="203" spans="1:51" ht="15.75">
      <c r="A203" s="12" t="s">
        <v>1252</v>
      </c>
      <c r="B203" s="12" t="s">
        <v>1253</v>
      </c>
      <c r="C203" s="12" t="s">
        <v>1254</v>
      </c>
      <c r="D203" s="15">
        <v>2021</v>
      </c>
      <c r="E203" s="3" t="s">
        <v>8</v>
      </c>
      <c r="F203">
        <v>0</v>
      </c>
      <c r="G203">
        <v>1</v>
      </c>
      <c r="H203">
        <v>1</v>
      </c>
      <c r="I203">
        <v>0</v>
      </c>
      <c r="J203">
        <v>0</v>
      </c>
      <c r="K203">
        <v>0</v>
      </c>
      <c r="L203">
        <v>0</v>
      </c>
      <c r="M203">
        <v>0</v>
      </c>
      <c r="N203">
        <v>0</v>
      </c>
      <c r="O203">
        <v>0</v>
      </c>
      <c r="P203">
        <v>0</v>
      </c>
      <c r="Q203">
        <v>0</v>
      </c>
      <c r="R203">
        <v>0</v>
      </c>
      <c r="S203">
        <v>0</v>
      </c>
      <c r="T203">
        <v>0</v>
      </c>
      <c r="U203">
        <v>0</v>
      </c>
      <c r="V203">
        <v>0</v>
      </c>
      <c r="W203">
        <v>0</v>
      </c>
      <c r="X203" s="102">
        <f t="shared" si="10"/>
        <v>1</v>
      </c>
      <c r="AF203">
        <v>0</v>
      </c>
      <c r="AG203">
        <v>0</v>
      </c>
      <c r="AH203">
        <v>0</v>
      </c>
      <c r="AI203">
        <v>0</v>
      </c>
      <c r="AJ203">
        <v>0</v>
      </c>
      <c r="AK203" s="3">
        <v>0</v>
      </c>
      <c r="AL203" s="3">
        <v>0</v>
      </c>
      <c r="AM203">
        <v>0</v>
      </c>
      <c r="AN203">
        <v>0</v>
      </c>
      <c r="AO203">
        <v>0</v>
      </c>
      <c r="AP203">
        <v>0</v>
      </c>
      <c r="AQ203">
        <v>0</v>
      </c>
      <c r="AR203">
        <v>0</v>
      </c>
      <c r="AT203">
        <f t="shared" si="11"/>
        <v>0</v>
      </c>
      <c r="AY203">
        <f t="shared" si="9"/>
        <v>1</v>
      </c>
    </row>
    <row r="204" spans="1:51">
      <c r="A204" s="6" t="s">
        <v>1157</v>
      </c>
      <c r="B204" s="11" t="s">
        <v>1158</v>
      </c>
      <c r="C204" s="11"/>
      <c r="D204" s="11">
        <v>2020</v>
      </c>
      <c r="E204" s="3" t="s">
        <v>8</v>
      </c>
      <c r="F204">
        <v>0</v>
      </c>
      <c r="G204">
        <v>1</v>
      </c>
      <c r="H204">
        <v>0</v>
      </c>
      <c r="I204">
        <v>0</v>
      </c>
      <c r="J204">
        <v>0</v>
      </c>
      <c r="K204">
        <v>0</v>
      </c>
      <c r="L204">
        <v>0</v>
      </c>
      <c r="M204">
        <v>0</v>
      </c>
      <c r="N204">
        <v>0</v>
      </c>
      <c r="O204">
        <v>0</v>
      </c>
      <c r="P204">
        <v>0</v>
      </c>
      <c r="Q204">
        <v>0</v>
      </c>
      <c r="R204">
        <v>1</v>
      </c>
      <c r="S204">
        <v>0</v>
      </c>
      <c r="T204">
        <v>0</v>
      </c>
      <c r="U204">
        <v>0</v>
      </c>
      <c r="V204">
        <v>0</v>
      </c>
      <c r="W204">
        <v>0</v>
      </c>
      <c r="X204" s="102">
        <f t="shared" si="10"/>
        <v>1</v>
      </c>
      <c r="AF204">
        <v>0</v>
      </c>
      <c r="AG204">
        <v>0</v>
      </c>
      <c r="AH204">
        <v>0</v>
      </c>
      <c r="AI204">
        <v>0</v>
      </c>
      <c r="AJ204">
        <v>0</v>
      </c>
      <c r="AK204" s="3">
        <v>0</v>
      </c>
      <c r="AL204" s="3">
        <v>0</v>
      </c>
      <c r="AM204">
        <v>0</v>
      </c>
      <c r="AN204">
        <v>0</v>
      </c>
      <c r="AO204">
        <v>0</v>
      </c>
      <c r="AP204">
        <v>0</v>
      </c>
      <c r="AQ204">
        <v>0</v>
      </c>
      <c r="AR204">
        <v>0</v>
      </c>
      <c r="AT204">
        <f t="shared" si="11"/>
        <v>0</v>
      </c>
      <c r="AY204">
        <f t="shared" si="9"/>
        <v>1</v>
      </c>
    </row>
    <row r="205" spans="1:51">
      <c r="A205" s="80" t="s">
        <v>1021</v>
      </c>
      <c r="B205" s="80" t="s">
        <v>1022</v>
      </c>
      <c r="C205" s="80" t="s">
        <v>1023</v>
      </c>
      <c r="D205" s="81">
        <v>2020</v>
      </c>
      <c r="E205" s="82" t="s">
        <v>8</v>
      </c>
      <c r="F205">
        <v>0</v>
      </c>
      <c r="G205" s="83">
        <v>1</v>
      </c>
      <c r="H205" s="83">
        <v>0</v>
      </c>
      <c r="I205" s="83">
        <v>0</v>
      </c>
      <c r="J205">
        <v>0</v>
      </c>
      <c r="K205" s="83">
        <v>0</v>
      </c>
      <c r="L205" s="83">
        <v>0</v>
      </c>
      <c r="M205" s="83">
        <v>0</v>
      </c>
      <c r="N205" s="83">
        <v>0</v>
      </c>
      <c r="O205" s="83">
        <v>0</v>
      </c>
      <c r="P205" s="83">
        <v>0</v>
      </c>
      <c r="Q205" s="83">
        <v>0</v>
      </c>
      <c r="R205" s="83">
        <v>0</v>
      </c>
      <c r="S205" s="83">
        <v>1</v>
      </c>
      <c r="T205" s="83">
        <v>0</v>
      </c>
      <c r="U205" s="83">
        <v>0</v>
      </c>
      <c r="V205" s="83">
        <v>0</v>
      </c>
      <c r="W205" s="83">
        <v>0</v>
      </c>
      <c r="X205" s="102">
        <f t="shared" si="10"/>
        <v>1</v>
      </c>
      <c r="AD205" s="83"/>
      <c r="AE205" s="83"/>
      <c r="AF205" s="83">
        <v>0</v>
      </c>
      <c r="AG205" s="83">
        <v>0</v>
      </c>
      <c r="AH205" s="83">
        <v>0</v>
      </c>
      <c r="AI205" s="83">
        <v>0</v>
      </c>
      <c r="AJ205" s="83">
        <v>0</v>
      </c>
      <c r="AK205" s="3">
        <v>0</v>
      </c>
      <c r="AL205" s="3">
        <v>0</v>
      </c>
      <c r="AM205" s="83">
        <v>0</v>
      </c>
      <c r="AN205" s="83">
        <v>0</v>
      </c>
      <c r="AO205" s="83">
        <v>0</v>
      </c>
      <c r="AP205" s="83">
        <v>0</v>
      </c>
      <c r="AQ205" s="83">
        <v>0</v>
      </c>
      <c r="AR205" s="83">
        <v>0</v>
      </c>
      <c r="AT205">
        <f t="shared" si="11"/>
        <v>0</v>
      </c>
      <c r="AY205">
        <f t="shared" si="9"/>
        <v>1</v>
      </c>
    </row>
    <row r="206" spans="1:51">
      <c r="A206" s="94" t="s">
        <v>1021</v>
      </c>
      <c r="B206" s="80" t="s">
        <v>1062</v>
      </c>
      <c r="C206" s="80" t="s">
        <v>1063</v>
      </c>
      <c r="D206" s="81">
        <v>2020</v>
      </c>
      <c r="E206" s="82" t="s">
        <v>8</v>
      </c>
      <c r="F206">
        <v>0</v>
      </c>
      <c r="G206" s="83">
        <v>1</v>
      </c>
      <c r="H206" s="83">
        <v>0</v>
      </c>
      <c r="I206" s="83" t="s">
        <v>1396</v>
      </c>
      <c r="J206">
        <v>0</v>
      </c>
      <c r="K206" s="83"/>
      <c r="L206" s="83">
        <v>0</v>
      </c>
      <c r="M206" s="83">
        <v>0</v>
      </c>
      <c r="N206" s="83"/>
      <c r="O206" s="83"/>
      <c r="P206" s="83">
        <v>0</v>
      </c>
      <c r="Q206" s="83">
        <v>0</v>
      </c>
      <c r="R206" s="83">
        <v>0</v>
      </c>
      <c r="S206" s="83">
        <v>1</v>
      </c>
      <c r="T206" s="83"/>
      <c r="U206" s="83">
        <v>0</v>
      </c>
      <c r="V206" s="83">
        <v>0</v>
      </c>
      <c r="W206" s="83">
        <v>0</v>
      </c>
      <c r="X206" s="102">
        <f t="shared" si="10"/>
        <v>1</v>
      </c>
      <c r="AD206" s="83"/>
      <c r="AE206" s="83"/>
      <c r="AF206" s="83"/>
      <c r="AG206" s="83"/>
      <c r="AH206" s="83">
        <v>0</v>
      </c>
      <c r="AI206" s="83">
        <v>0</v>
      </c>
      <c r="AJ206" s="83">
        <v>0</v>
      </c>
      <c r="AM206" s="83">
        <v>0</v>
      </c>
      <c r="AN206" s="83">
        <v>0</v>
      </c>
      <c r="AO206" s="83">
        <v>0</v>
      </c>
      <c r="AP206" s="83">
        <v>0</v>
      </c>
      <c r="AQ206" s="83">
        <v>0</v>
      </c>
      <c r="AR206" s="83"/>
      <c r="AT206">
        <f t="shared" si="11"/>
        <v>0</v>
      </c>
      <c r="AY206">
        <f t="shared" si="9"/>
        <v>1</v>
      </c>
    </row>
    <row r="207" spans="1:51">
      <c r="A207" s="4" t="s">
        <v>193</v>
      </c>
      <c r="B207" s="4" t="s">
        <v>194</v>
      </c>
      <c r="C207" t="s">
        <v>195</v>
      </c>
      <c r="D207" s="5">
        <v>2018</v>
      </c>
      <c r="E207" s="3" t="s">
        <v>8</v>
      </c>
      <c r="F207">
        <v>0</v>
      </c>
      <c r="G207">
        <v>1</v>
      </c>
      <c r="H207">
        <v>0</v>
      </c>
      <c r="I207">
        <v>0</v>
      </c>
      <c r="J207">
        <v>0</v>
      </c>
      <c r="K207">
        <v>0</v>
      </c>
      <c r="L207">
        <v>0</v>
      </c>
      <c r="M207">
        <v>0</v>
      </c>
      <c r="N207">
        <v>0</v>
      </c>
      <c r="O207">
        <v>0</v>
      </c>
      <c r="P207">
        <v>0</v>
      </c>
      <c r="Q207">
        <v>0</v>
      </c>
      <c r="R207">
        <v>1</v>
      </c>
      <c r="S207">
        <v>0</v>
      </c>
      <c r="T207">
        <v>1</v>
      </c>
      <c r="U207">
        <v>0</v>
      </c>
      <c r="V207">
        <v>0</v>
      </c>
      <c r="W207">
        <v>0</v>
      </c>
      <c r="X207" s="102">
        <f t="shared" si="10"/>
        <v>2</v>
      </c>
      <c r="AF207">
        <v>0</v>
      </c>
      <c r="AG207">
        <v>0</v>
      </c>
      <c r="AH207">
        <v>0</v>
      </c>
      <c r="AI207">
        <v>0</v>
      </c>
      <c r="AJ207">
        <v>0</v>
      </c>
      <c r="AK207" s="3">
        <v>0</v>
      </c>
      <c r="AL207" s="3">
        <v>0</v>
      </c>
      <c r="AM207">
        <v>0</v>
      </c>
      <c r="AN207">
        <v>0</v>
      </c>
      <c r="AO207">
        <v>0</v>
      </c>
      <c r="AP207">
        <v>0</v>
      </c>
      <c r="AQ207">
        <v>0</v>
      </c>
      <c r="AR207">
        <v>0</v>
      </c>
      <c r="AT207">
        <f t="shared" si="11"/>
        <v>0</v>
      </c>
      <c r="AY207">
        <f t="shared" si="9"/>
        <v>2</v>
      </c>
    </row>
    <row r="208" spans="1:51">
      <c r="A208" s="4" t="s">
        <v>640</v>
      </c>
      <c r="B208" s="4" t="s">
        <v>641</v>
      </c>
      <c r="C208" s="4"/>
      <c r="D208" s="5">
        <v>2019</v>
      </c>
      <c r="E208" s="3" t="s">
        <v>8</v>
      </c>
      <c r="F208">
        <v>0</v>
      </c>
      <c r="G208">
        <v>1</v>
      </c>
      <c r="H208">
        <v>0</v>
      </c>
      <c r="I208">
        <v>0</v>
      </c>
      <c r="J208">
        <v>0</v>
      </c>
      <c r="K208">
        <v>0</v>
      </c>
      <c r="L208">
        <v>0</v>
      </c>
      <c r="M208">
        <v>0</v>
      </c>
      <c r="N208">
        <v>0</v>
      </c>
      <c r="O208">
        <v>0</v>
      </c>
      <c r="P208">
        <v>1</v>
      </c>
      <c r="Q208">
        <v>0</v>
      </c>
      <c r="R208">
        <v>0</v>
      </c>
      <c r="S208">
        <v>0</v>
      </c>
      <c r="T208">
        <v>0</v>
      </c>
      <c r="U208">
        <v>0</v>
      </c>
      <c r="V208">
        <v>0</v>
      </c>
      <c r="W208">
        <v>0</v>
      </c>
      <c r="X208" s="102">
        <f t="shared" si="10"/>
        <v>1</v>
      </c>
      <c r="AF208">
        <v>0</v>
      </c>
      <c r="AG208">
        <v>0</v>
      </c>
      <c r="AH208">
        <v>0</v>
      </c>
      <c r="AI208">
        <v>0</v>
      </c>
      <c r="AJ208">
        <v>0</v>
      </c>
      <c r="AK208" s="3">
        <v>0</v>
      </c>
      <c r="AL208" s="3">
        <v>0</v>
      </c>
      <c r="AM208">
        <v>0</v>
      </c>
      <c r="AN208">
        <v>0</v>
      </c>
      <c r="AO208">
        <v>0</v>
      </c>
      <c r="AP208">
        <v>0</v>
      </c>
      <c r="AQ208">
        <v>0</v>
      </c>
      <c r="AR208">
        <v>0</v>
      </c>
      <c r="AT208">
        <f t="shared" si="11"/>
        <v>0</v>
      </c>
      <c r="AY208">
        <f t="shared" si="9"/>
        <v>1</v>
      </c>
    </row>
    <row r="209" spans="1:51">
      <c r="A209" s="4" t="s">
        <v>719</v>
      </c>
      <c r="B209" s="4" t="s">
        <v>720</v>
      </c>
      <c r="C209" s="4" t="s">
        <v>721</v>
      </c>
      <c r="D209" s="5">
        <v>2020</v>
      </c>
      <c r="E209" s="3" t="s">
        <v>8</v>
      </c>
      <c r="F209">
        <v>0</v>
      </c>
      <c r="G209">
        <v>1</v>
      </c>
      <c r="H209">
        <v>0</v>
      </c>
      <c r="I209">
        <v>0</v>
      </c>
      <c r="J209">
        <v>0</v>
      </c>
      <c r="K209">
        <v>0</v>
      </c>
      <c r="L209">
        <v>0</v>
      </c>
      <c r="M209">
        <v>0</v>
      </c>
      <c r="N209">
        <v>0</v>
      </c>
      <c r="O209">
        <v>0</v>
      </c>
      <c r="P209">
        <v>0</v>
      </c>
      <c r="Q209">
        <v>0</v>
      </c>
      <c r="R209">
        <v>0</v>
      </c>
      <c r="S209">
        <v>1</v>
      </c>
      <c r="T209">
        <v>0</v>
      </c>
      <c r="U209">
        <v>0</v>
      </c>
      <c r="V209">
        <v>0</v>
      </c>
      <c r="W209">
        <v>0</v>
      </c>
      <c r="X209" s="102">
        <f t="shared" si="10"/>
        <v>1</v>
      </c>
      <c r="AF209">
        <v>0</v>
      </c>
      <c r="AG209">
        <v>1</v>
      </c>
      <c r="AH209">
        <v>0</v>
      </c>
      <c r="AI209">
        <v>0</v>
      </c>
      <c r="AJ209">
        <v>0</v>
      </c>
      <c r="AK209" s="3">
        <v>0</v>
      </c>
      <c r="AL209" s="3">
        <v>1</v>
      </c>
      <c r="AM209">
        <v>0</v>
      </c>
      <c r="AN209">
        <v>0</v>
      </c>
      <c r="AO209">
        <v>0</v>
      </c>
      <c r="AP209">
        <v>0</v>
      </c>
      <c r="AQ209">
        <v>0</v>
      </c>
      <c r="AR209">
        <v>0</v>
      </c>
      <c r="AT209">
        <f t="shared" si="11"/>
        <v>2</v>
      </c>
      <c r="AY209">
        <f t="shared" si="9"/>
        <v>3</v>
      </c>
    </row>
    <row r="210" spans="1:51" ht="15.75">
      <c r="A210" s="12" t="s">
        <v>902</v>
      </c>
      <c r="B210" s="12" t="s">
        <v>903</v>
      </c>
      <c r="C210" s="12" t="s">
        <v>24</v>
      </c>
      <c r="D210" s="15">
        <v>2020</v>
      </c>
      <c r="E210" s="3" t="s">
        <v>8</v>
      </c>
      <c r="F210">
        <v>0</v>
      </c>
      <c r="G210">
        <v>1</v>
      </c>
      <c r="H210">
        <v>0</v>
      </c>
      <c r="I210">
        <v>0</v>
      </c>
      <c r="J210">
        <v>0</v>
      </c>
      <c r="K210">
        <v>0</v>
      </c>
      <c r="L210">
        <v>0</v>
      </c>
      <c r="M210">
        <v>0</v>
      </c>
      <c r="N210">
        <v>0</v>
      </c>
      <c r="O210">
        <v>0</v>
      </c>
      <c r="P210">
        <v>0</v>
      </c>
      <c r="Q210">
        <v>0</v>
      </c>
      <c r="R210">
        <v>0</v>
      </c>
      <c r="S210">
        <v>0</v>
      </c>
      <c r="T210">
        <v>0</v>
      </c>
      <c r="U210">
        <v>0</v>
      </c>
      <c r="V210">
        <v>0</v>
      </c>
      <c r="W210">
        <v>0</v>
      </c>
      <c r="X210" s="102">
        <f t="shared" si="10"/>
        <v>0</v>
      </c>
      <c r="AF210">
        <v>0</v>
      </c>
      <c r="AG210">
        <v>0</v>
      </c>
      <c r="AH210">
        <v>0</v>
      </c>
      <c r="AI210">
        <v>0</v>
      </c>
      <c r="AJ210">
        <v>0</v>
      </c>
      <c r="AK210" s="3">
        <v>0</v>
      </c>
      <c r="AL210" s="3">
        <v>0</v>
      </c>
      <c r="AM210">
        <v>0</v>
      </c>
      <c r="AN210">
        <v>0</v>
      </c>
      <c r="AO210">
        <v>0</v>
      </c>
      <c r="AP210">
        <v>0</v>
      </c>
      <c r="AQ210">
        <v>0</v>
      </c>
      <c r="AR210">
        <v>0</v>
      </c>
      <c r="AT210">
        <f t="shared" si="11"/>
        <v>0</v>
      </c>
      <c r="AY210">
        <f t="shared" si="9"/>
        <v>0</v>
      </c>
    </row>
    <row r="211" spans="1:51">
      <c r="A211" s="84" t="s">
        <v>1024</v>
      </c>
      <c r="B211" s="76" t="s">
        <v>1025</v>
      </c>
      <c r="C211" s="76" t="s">
        <v>1026</v>
      </c>
      <c r="D211" s="78">
        <v>2020</v>
      </c>
      <c r="E211" s="79" t="s">
        <v>1027</v>
      </c>
      <c r="F211">
        <v>0</v>
      </c>
      <c r="G211" s="77">
        <v>1</v>
      </c>
      <c r="H211" s="77"/>
      <c r="I211" s="77"/>
      <c r="J211">
        <v>0</v>
      </c>
      <c r="K211" s="77"/>
      <c r="L211" s="77"/>
      <c r="M211" s="77"/>
      <c r="N211" s="77"/>
      <c r="O211" s="77"/>
      <c r="P211" s="77"/>
      <c r="Q211" s="77"/>
      <c r="R211" s="77"/>
      <c r="S211" s="77"/>
      <c r="T211" s="77"/>
      <c r="U211" s="77"/>
      <c r="V211" s="77"/>
      <c r="W211" s="77"/>
      <c r="X211" s="102">
        <f t="shared" si="10"/>
        <v>0</v>
      </c>
      <c r="AD211" s="77"/>
      <c r="AE211" s="77"/>
      <c r="AF211" s="77"/>
      <c r="AG211" s="77"/>
      <c r="AH211" s="77"/>
      <c r="AI211" s="77"/>
      <c r="AJ211" s="77"/>
      <c r="AM211" s="77"/>
      <c r="AN211" s="77"/>
      <c r="AO211" s="77"/>
      <c r="AP211" s="77"/>
      <c r="AQ211" s="77"/>
      <c r="AR211" s="77"/>
      <c r="AT211">
        <f t="shared" si="11"/>
        <v>0</v>
      </c>
      <c r="AY211">
        <f t="shared" si="9"/>
        <v>0</v>
      </c>
    </row>
    <row r="212" spans="1:51">
      <c r="A212" s="4" t="s">
        <v>1099</v>
      </c>
      <c r="B212" s="4" t="s">
        <v>1100</v>
      </c>
      <c r="C212" s="4" t="s">
        <v>1101</v>
      </c>
      <c r="D212" s="5">
        <v>2020</v>
      </c>
      <c r="E212" s="3" t="s">
        <v>8</v>
      </c>
      <c r="F212">
        <v>0</v>
      </c>
      <c r="G212">
        <v>1</v>
      </c>
      <c r="H212">
        <v>0</v>
      </c>
      <c r="I212">
        <v>0</v>
      </c>
      <c r="J212">
        <v>0</v>
      </c>
      <c r="K212">
        <v>0</v>
      </c>
      <c r="L212">
        <v>0</v>
      </c>
      <c r="M212">
        <v>0</v>
      </c>
      <c r="N212">
        <v>0</v>
      </c>
      <c r="O212">
        <v>1</v>
      </c>
      <c r="P212">
        <v>0</v>
      </c>
      <c r="Q212">
        <v>0</v>
      </c>
      <c r="R212">
        <v>0</v>
      </c>
      <c r="S212">
        <v>0</v>
      </c>
      <c r="T212">
        <v>0</v>
      </c>
      <c r="U212">
        <v>0</v>
      </c>
      <c r="V212">
        <v>0</v>
      </c>
      <c r="W212">
        <v>0</v>
      </c>
      <c r="X212" s="102">
        <f t="shared" si="10"/>
        <v>1</v>
      </c>
      <c r="AF212">
        <v>0</v>
      </c>
      <c r="AG212">
        <v>0</v>
      </c>
      <c r="AH212">
        <v>1</v>
      </c>
      <c r="AI212">
        <v>0</v>
      </c>
      <c r="AJ212">
        <v>0</v>
      </c>
      <c r="AK212" s="3">
        <v>0</v>
      </c>
      <c r="AL212" s="3">
        <v>0</v>
      </c>
      <c r="AM212">
        <v>0</v>
      </c>
      <c r="AN212">
        <v>0</v>
      </c>
      <c r="AO212">
        <v>0</v>
      </c>
      <c r="AP212">
        <v>0</v>
      </c>
      <c r="AQ212">
        <v>0</v>
      </c>
      <c r="AR212">
        <v>0</v>
      </c>
      <c r="AT212">
        <f t="shared" si="11"/>
        <v>1</v>
      </c>
      <c r="AY212">
        <f t="shared" si="9"/>
        <v>2</v>
      </c>
    </row>
    <row r="213" spans="1:51">
      <c r="A213" s="6" t="s">
        <v>501</v>
      </c>
      <c r="B213" s="4" t="s">
        <v>502</v>
      </c>
      <c r="C213" s="4" t="s">
        <v>34</v>
      </c>
      <c r="D213" s="5">
        <v>2019</v>
      </c>
      <c r="E213" s="3" t="s">
        <v>8</v>
      </c>
      <c r="F213">
        <v>0</v>
      </c>
      <c r="G213">
        <v>1</v>
      </c>
      <c r="H213">
        <v>0</v>
      </c>
      <c r="I213">
        <v>0</v>
      </c>
      <c r="J213">
        <v>0</v>
      </c>
      <c r="K213">
        <v>0</v>
      </c>
      <c r="L213">
        <v>0</v>
      </c>
      <c r="M213">
        <v>0</v>
      </c>
      <c r="N213">
        <v>0</v>
      </c>
      <c r="O213">
        <v>0</v>
      </c>
      <c r="P213">
        <v>0</v>
      </c>
      <c r="Q213">
        <v>0</v>
      </c>
      <c r="R213">
        <v>1</v>
      </c>
      <c r="S213">
        <v>0</v>
      </c>
      <c r="T213">
        <v>0</v>
      </c>
      <c r="U213">
        <v>0</v>
      </c>
      <c r="V213">
        <v>0</v>
      </c>
      <c r="W213">
        <v>0</v>
      </c>
      <c r="X213" s="102">
        <f t="shared" si="10"/>
        <v>1</v>
      </c>
      <c r="AF213">
        <v>0</v>
      </c>
      <c r="AG213">
        <v>0</v>
      </c>
      <c r="AH213">
        <v>0</v>
      </c>
      <c r="AI213">
        <v>0</v>
      </c>
      <c r="AJ213">
        <v>0</v>
      </c>
      <c r="AK213" s="3">
        <v>0</v>
      </c>
      <c r="AL213" s="3">
        <v>0</v>
      </c>
      <c r="AM213">
        <v>0</v>
      </c>
      <c r="AN213">
        <v>0</v>
      </c>
      <c r="AO213">
        <v>0</v>
      </c>
      <c r="AP213">
        <v>0</v>
      </c>
      <c r="AQ213">
        <v>0</v>
      </c>
      <c r="AR213">
        <v>0</v>
      </c>
      <c r="AT213">
        <f t="shared" si="11"/>
        <v>0</v>
      </c>
      <c r="AY213">
        <f t="shared" si="9"/>
        <v>1</v>
      </c>
    </row>
    <row r="214" spans="1:51">
      <c r="A214" s="6" t="s">
        <v>638</v>
      </c>
      <c r="B214" s="4" t="s">
        <v>639</v>
      </c>
      <c r="C214" s="4"/>
      <c r="D214" s="5">
        <v>2019</v>
      </c>
      <c r="E214" s="3" t="s">
        <v>8</v>
      </c>
      <c r="F214">
        <v>0</v>
      </c>
      <c r="G214">
        <v>1</v>
      </c>
      <c r="H214">
        <v>0</v>
      </c>
      <c r="I214">
        <v>0</v>
      </c>
      <c r="J214">
        <v>0</v>
      </c>
      <c r="K214">
        <v>1</v>
      </c>
      <c r="L214">
        <v>0</v>
      </c>
      <c r="M214">
        <v>0</v>
      </c>
      <c r="N214">
        <v>0</v>
      </c>
      <c r="O214">
        <v>0</v>
      </c>
      <c r="P214">
        <v>0</v>
      </c>
      <c r="Q214">
        <v>0</v>
      </c>
      <c r="R214">
        <v>1</v>
      </c>
      <c r="S214">
        <v>0</v>
      </c>
      <c r="T214">
        <v>0</v>
      </c>
      <c r="U214">
        <v>0</v>
      </c>
      <c r="V214">
        <v>0</v>
      </c>
      <c r="W214">
        <v>0</v>
      </c>
      <c r="X214" s="102">
        <f t="shared" si="10"/>
        <v>2</v>
      </c>
      <c r="AF214">
        <v>1</v>
      </c>
      <c r="AG214">
        <v>0</v>
      </c>
      <c r="AH214">
        <v>0</v>
      </c>
      <c r="AI214">
        <v>0</v>
      </c>
      <c r="AJ214">
        <v>0</v>
      </c>
      <c r="AK214" s="3">
        <v>0</v>
      </c>
      <c r="AL214" s="3">
        <v>0</v>
      </c>
      <c r="AM214">
        <v>0</v>
      </c>
      <c r="AN214">
        <v>0</v>
      </c>
      <c r="AO214">
        <v>0</v>
      </c>
      <c r="AP214">
        <v>0</v>
      </c>
      <c r="AQ214">
        <v>0</v>
      </c>
      <c r="AR214">
        <v>0</v>
      </c>
      <c r="AT214">
        <f t="shared" si="11"/>
        <v>1</v>
      </c>
      <c r="AY214">
        <f t="shared" si="9"/>
        <v>3</v>
      </c>
    </row>
    <row r="215" spans="1:51">
      <c r="A215" s="6" t="s">
        <v>1049</v>
      </c>
      <c r="B215" s="4" t="s">
        <v>1050</v>
      </c>
      <c r="C215" s="4" t="s">
        <v>566</v>
      </c>
      <c r="D215" s="5">
        <v>2020</v>
      </c>
      <c r="E215" s="3" t="s">
        <v>8</v>
      </c>
      <c r="F215">
        <v>0</v>
      </c>
      <c r="G215">
        <v>1</v>
      </c>
      <c r="H215">
        <v>0</v>
      </c>
      <c r="I215">
        <v>0</v>
      </c>
      <c r="J215">
        <v>0</v>
      </c>
      <c r="K215">
        <v>0</v>
      </c>
      <c r="L215">
        <v>0</v>
      </c>
      <c r="M215">
        <v>0</v>
      </c>
      <c r="N215">
        <v>0</v>
      </c>
      <c r="O215">
        <v>0</v>
      </c>
      <c r="P215">
        <v>0</v>
      </c>
      <c r="Q215">
        <v>0</v>
      </c>
      <c r="R215">
        <v>0</v>
      </c>
      <c r="S215">
        <v>0</v>
      </c>
      <c r="T215">
        <v>1</v>
      </c>
      <c r="U215">
        <v>0</v>
      </c>
      <c r="V215">
        <v>0</v>
      </c>
      <c r="W215">
        <v>1</v>
      </c>
      <c r="X215" s="102">
        <f t="shared" si="10"/>
        <v>2</v>
      </c>
      <c r="AF215">
        <v>0</v>
      </c>
      <c r="AG215">
        <v>0</v>
      </c>
      <c r="AH215">
        <v>0</v>
      </c>
      <c r="AI215">
        <v>0</v>
      </c>
      <c r="AJ215">
        <v>0</v>
      </c>
      <c r="AK215" s="3">
        <v>0</v>
      </c>
      <c r="AL215" s="3">
        <v>0</v>
      </c>
      <c r="AM215">
        <v>0</v>
      </c>
      <c r="AN215">
        <v>0</v>
      </c>
      <c r="AO215">
        <v>0</v>
      </c>
      <c r="AP215">
        <v>0</v>
      </c>
      <c r="AQ215">
        <v>0</v>
      </c>
      <c r="AR215">
        <v>0</v>
      </c>
      <c r="AT215">
        <f t="shared" si="11"/>
        <v>0</v>
      </c>
      <c r="AY215">
        <f t="shared" si="9"/>
        <v>2</v>
      </c>
    </row>
    <row r="216" spans="1:51">
      <c r="A216" s="4" t="s">
        <v>570</v>
      </c>
      <c r="B216" s="4" t="s">
        <v>571</v>
      </c>
      <c r="C216" s="4" t="s">
        <v>572</v>
      </c>
      <c r="D216" s="5">
        <v>2019</v>
      </c>
      <c r="E216" s="3"/>
      <c r="F216" s="3">
        <v>0</v>
      </c>
      <c r="H216">
        <v>0</v>
      </c>
      <c r="I216">
        <v>0</v>
      </c>
      <c r="J216">
        <v>0</v>
      </c>
      <c r="K216">
        <v>0</v>
      </c>
      <c r="L216">
        <v>0</v>
      </c>
      <c r="M216">
        <v>0</v>
      </c>
      <c r="N216">
        <v>0</v>
      </c>
      <c r="O216">
        <v>0</v>
      </c>
      <c r="P216">
        <v>0</v>
      </c>
      <c r="Q216">
        <v>0</v>
      </c>
      <c r="R216">
        <v>1</v>
      </c>
      <c r="S216">
        <v>1</v>
      </c>
      <c r="T216">
        <v>0</v>
      </c>
      <c r="U216">
        <v>0</v>
      </c>
      <c r="V216">
        <v>0</v>
      </c>
      <c r="W216">
        <v>0</v>
      </c>
      <c r="X216" s="102">
        <f t="shared" si="10"/>
        <v>2</v>
      </c>
      <c r="AF216">
        <v>0</v>
      </c>
      <c r="AG216">
        <v>0</v>
      </c>
      <c r="AH216">
        <v>0</v>
      </c>
      <c r="AI216">
        <v>0</v>
      </c>
      <c r="AJ216">
        <v>0</v>
      </c>
      <c r="AK216" s="3">
        <v>0</v>
      </c>
      <c r="AL216" s="3">
        <v>0</v>
      </c>
      <c r="AM216">
        <v>0</v>
      </c>
      <c r="AN216">
        <v>0</v>
      </c>
      <c r="AO216">
        <v>0</v>
      </c>
      <c r="AP216">
        <v>0</v>
      </c>
      <c r="AQ216">
        <v>0</v>
      </c>
      <c r="AR216">
        <v>0</v>
      </c>
      <c r="AT216">
        <f t="shared" si="11"/>
        <v>0</v>
      </c>
      <c r="AY216">
        <f t="shared" si="9"/>
        <v>2</v>
      </c>
    </row>
    <row r="217" spans="1:51" ht="16.5" thickBot="1">
      <c r="A217" s="12" t="s">
        <v>1315</v>
      </c>
      <c r="B217" s="12" t="s">
        <v>1316</v>
      </c>
      <c r="C217" s="12" t="s">
        <v>1317</v>
      </c>
      <c r="D217" s="15">
        <v>2021</v>
      </c>
      <c r="E217" s="3" t="s">
        <v>8</v>
      </c>
      <c r="F217">
        <v>0</v>
      </c>
      <c r="G217">
        <v>1</v>
      </c>
      <c r="H217">
        <v>0</v>
      </c>
      <c r="I217">
        <v>0</v>
      </c>
      <c r="J217">
        <v>0</v>
      </c>
      <c r="K217">
        <v>0</v>
      </c>
      <c r="L217">
        <v>0</v>
      </c>
      <c r="M217">
        <v>0</v>
      </c>
      <c r="N217">
        <v>0</v>
      </c>
      <c r="O217">
        <v>0</v>
      </c>
      <c r="P217">
        <v>0</v>
      </c>
      <c r="Q217">
        <v>0</v>
      </c>
      <c r="R217">
        <v>1</v>
      </c>
      <c r="S217">
        <v>0</v>
      </c>
      <c r="T217">
        <v>1</v>
      </c>
      <c r="U217">
        <v>0</v>
      </c>
      <c r="V217">
        <v>0</v>
      </c>
      <c r="W217">
        <v>0</v>
      </c>
      <c r="X217" s="102">
        <f t="shared" si="10"/>
        <v>2</v>
      </c>
      <c r="AF217">
        <v>0</v>
      </c>
      <c r="AG217">
        <v>0</v>
      </c>
      <c r="AH217">
        <v>0</v>
      </c>
      <c r="AI217">
        <v>0</v>
      </c>
      <c r="AJ217">
        <v>0</v>
      </c>
      <c r="AK217" s="3">
        <v>0</v>
      </c>
      <c r="AL217" s="3">
        <v>0</v>
      </c>
      <c r="AM217">
        <v>0</v>
      </c>
      <c r="AN217">
        <v>0</v>
      </c>
      <c r="AO217">
        <v>0</v>
      </c>
      <c r="AP217">
        <v>0</v>
      </c>
      <c r="AQ217">
        <v>0</v>
      </c>
      <c r="AR217">
        <v>0</v>
      </c>
      <c r="AT217">
        <f t="shared" si="11"/>
        <v>0</v>
      </c>
      <c r="AY217">
        <f t="shared" si="9"/>
        <v>2</v>
      </c>
    </row>
    <row r="218" spans="1:51" ht="15.75" thickBot="1">
      <c r="A218" s="29" t="s">
        <v>567</v>
      </c>
      <c r="B218" s="29" t="s">
        <v>568</v>
      </c>
      <c r="C218" t="s">
        <v>569</v>
      </c>
      <c r="D218" s="30">
        <v>2019</v>
      </c>
      <c r="E218" s="3" t="s">
        <v>8</v>
      </c>
      <c r="F218">
        <v>0</v>
      </c>
      <c r="G218">
        <v>1</v>
      </c>
      <c r="H218">
        <v>0</v>
      </c>
      <c r="I218">
        <v>0</v>
      </c>
      <c r="J218">
        <v>0</v>
      </c>
      <c r="K218">
        <v>0</v>
      </c>
      <c r="L218">
        <v>0</v>
      </c>
      <c r="M218">
        <v>0</v>
      </c>
      <c r="N218">
        <v>0</v>
      </c>
      <c r="O218">
        <v>0</v>
      </c>
      <c r="P218">
        <v>0</v>
      </c>
      <c r="Q218">
        <v>0</v>
      </c>
      <c r="R218">
        <v>1</v>
      </c>
      <c r="S218">
        <v>0</v>
      </c>
      <c r="T218">
        <v>0</v>
      </c>
      <c r="U218">
        <v>0</v>
      </c>
      <c r="V218">
        <v>0</v>
      </c>
      <c r="W218">
        <v>0</v>
      </c>
      <c r="X218" s="102">
        <f t="shared" si="10"/>
        <v>1</v>
      </c>
      <c r="AF218">
        <v>0</v>
      </c>
      <c r="AG218">
        <v>0</v>
      </c>
      <c r="AH218">
        <v>0</v>
      </c>
      <c r="AI218">
        <v>0</v>
      </c>
      <c r="AJ218">
        <v>0</v>
      </c>
      <c r="AK218" s="3">
        <v>0</v>
      </c>
      <c r="AL218" s="3">
        <v>0</v>
      </c>
      <c r="AM218">
        <v>0</v>
      </c>
      <c r="AN218">
        <v>0</v>
      </c>
      <c r="AO218">
        <v>0</v>
      </c>
      <c r="AP218">
        <v>0</v>
      </c>
      <c r="AQ218">
        <v>0</v>
      </c>
      <c r="AR218">
        <v>0</v>
      </c>
      <c r="AT218">
        <f t="shared" si="11"/>
        <v>0</v>
      </c>
      <c r="AY218">
        <f t="shared" si="9"/>
        <v>1</v>
      </c>
    </row>
    <row r="219" spans="1:51" ht="16.5" thickBot="1">
      <c r="A219" s="87" t="s">
        <v>561</v>
      </c>
      <c r="B219" s="87" t="s">
        <v>562</v>
      </c>
      <c r="C219" s="85" t="s">
        <v>563</v>
      </c>
      <c r="D219" s="100">
        <v>2019</v>
      </c>
      <c r="E219" s="79" t="s">
        <v>8</v>
      </c>
      <c r="F219">
        <v>0</v>
      </c>
      <c r="G219" s="77">
        <v>1</v>
      </c>
      <c r="H219" s="77"/>
      <c r="I219" s="77">
        <v>0</v>
      </c>
      <c r="J219">
        <v>0</v>
      </c>
      <c r="K219" s="77">
        <v>0</v>
      </c>
      <c r="L219" s="77"/>
      <c r="M219" s="77"/>
      <c r="N219" s="77">
        <v>0</v>
      </c>
      <c r="O219" s="77">
        <v>1</v>
      </c>
      <c r="P219" s="77"/>
      <c r="Q219" s="77"/>
      <c r="R219" s="77"/>
      <c r="S219" s="77"/>
      <c r="T219" s="77">
        <v>0</v>
      </c>
      <c r="U219" s="77"/>
      <c r="V219" s="77"/>
      <c r="W219" s="77"/>
      <c r="X219" s="102">
        <f t="shared" si="10"/>
        <v>1</v>
      </c>
      <c r="AD219" s="77"/>
      <c r="AE219" s="77"/>
      <c r="AF219" s="77">
        <v>0</v>
      </c>
      <c r="AG219" s="77">
        <v>0</v>
      </c>
      <c r="AH219" s="77"/>
      <c r="AI219" s="77"/>
      <c r="AJ219" s="77"/>
      <c r="AK219" s="3">
        <v>0</v>
      </c>
      <c r="AL219" s="3">
        <v>0</v>
      </c>
      <c r="AM219" s="77"/>
      <c r="AN219" s="77"/>
      <c r="AO219" s="77"/>
      <c r="AP219" s="77"/>
      <c r="AQ219" s="77"/>
      <c r="AR219" s="77">
        <v>0</v>
      </c>
      <c r="AT219">
        <f t="shared" si="11"/>
        <v>0</v>
      </c>
      <c r="AY219">
        <f t="shared" si="9"/>
        <v>1</v>
      </c>
    </row>
    <row r="220" spans="1:51" ht="16.5" thickBot="1">
      <c r="A220" s="34" t="s">
        <v>296</v>
      </c>
      <c r="B220" s="34" t="s">
        <v>1367</v>
      </c>
      <c r="C220" s="12" t="s">
        <v>297</v>
      </c>
      <c r="D220" s="101">
        <v>2018</v>
      </c>
      <c r="E220" s="3" t="s">
        <v>8</v>
      </c>
      <c r="F220">
        <v>0</v>
      </c>
      <c r="G220">
        <v>1</v>
      </c>
      <c r="H220">
        <v>0</v>
      </c>
      <c r="I220">
        <v>0</v>
      </c>
      <c r="J220">
        <v>0</v>
      </c>
      <c r="K220">
        <v>0</v>
      </c>
      <c r="L220">
        <v>0</v>
      </c>
      <c r="M220">
        <v>0</v>
      </c>
      <c r="N220">
        <v>0</v>
      </c>
      <c r="O220">
        <v>0</v>
      </c>
      <c r="P220">
        <v>0</v>
      </c>
      <c r="Q220">
        <v>0</v>
      </c>
      <c r="R220">
        <v>0</v>
      </c>
      <c r="S220">
        <v>1</v>
      </c>
      <c r="T220">
        <v>0</v>
      </c>
      <c r="U220">
        <v>0</v>
      </c>
      <c r="V220">
        <v>0</v>
      </c>
      <c r="W220">
        <v>0</v>
      </c>
      <c r="X220" s="102">
        <f t="shared" si="10"/>
        <v>1</v>
      </c>
      <c r="AF220">
        <v>0</v>
      </c>
      <c r="AG220">
        <v>0</v>
      </c>
      <c r="AH220">
        <v>0</v>
      </c>
      <c r="AI220">
        <v>0</v>
      </c>
      <c r="AJ220">
        <v>0</v>
      </c>
      <c r="AK220" s="3">
        <v>0</v>
      </c>
      <c r="AL220" s="3">
        <v>0</v>
      </c>
      <c r="AM220">
        <v>0</v>
      </c>
      <c r="AN220">
        <v>0</v>
      </c>
      <c r="AO220">
        <v>0</v>
      </c>
      <c r="AP220">
        <v>0</v>
      </c>
      <c r="AQ220">
        <v>0</v>
      </c>
      <c r="AR220">
        <v>0</v>
      </c>
      <c r="AT220">
        <f t="shared" si="11"/>
        <v>0</v>
      </c>
      <c r="AY220">
        <f t="shared" si="9"/>
        <v>1</v>
      </c>
    </row>
    <row r="221" spans="1:51" ht="15.75" thickBot="1">
      <c r="A221" s="28" t="s">
        <v>104</v>
      </c>
      <c r="B221" s="98" t="s">
        <v>105</v>
      </c>
      <c r="C221" s="92" t="s">
        <v>106</v>
      </c>
      <c r="D221" s="99">
        <v>2017</v>
      </c>
      <c r="E221" s="3" t="s">
        <v>8</v>
      </c>
      <c r="F221">
        <v>0</v>
      </c>
      <c r="G221">
        <v>1</v>
      </c>
      <c r="H221">
        <v>0</v>
      </c>
      <c r="I221">
        <v>0</v>
      </c>
      <c r="J221">
        <v>0</v>
      </c>
      <c r="K221">
        <v>0</v>
      </c>
      <c r="L221">
        <v>0</v>
      </c>
      <c r="M221">
        <v>0</v>
      </c>
      <c r="N221">
        <v>0</v>
      </c>
      <c r="O221">
        <v>0</v>
      </c>
      <c r="P221">
        <v>0</v>
      </c>
      <c r="Q221">
        <v>0</v>
      </c>
      <c r="R221">
        <v>1</v>
      </c>
      <c r="S221">
        <v>1</v>
      </c>
      <c r="T221">
        <v>0</v>
      </c>
      <c r="U221">
        <v>0</v>
      </c>
      <c r="V221">
        <v>0</v>
      </c>
      <c r="W221">
        <v>0</v>
      </c>
      <c r="X221" s="102">
        <f t="shared" si="10"/>
        <v>2</v>
      </c>
      <c r="AF221">
        <v>0</v>
      </c>
      <c r="AG221">
        <v>0</v>
      </c>
      <c r="AH221">
        <v>0</v>
      </c>
      <c r="AI221">
        <v>0</v>
      </c>
      <c r="AJ221">
        <v>0</v>
      </c>
      <c r="AK221" s="3">
        <v>0</v>
      </c>
      <c r="AL221" s="3">
        <v>0</v>
      </c>
      <c r="AM221">
        <v>0</v>
      </c>
      <c r="AN221">
        <v>0</v>
      </c>
      <c r="AO221">
        <v>0</v>
      </c>
      <c r="AP221">
        <v>0</v>
      </c>
      <c r="AQ221">
        <v>0</v>
      </c>
      <c r="AR221">
        <v>0</v>
      </c>
      <c r="AT221">
        <f t="shared" si="11"/>
        <v>0</v>
      </c>
      <c r="AY221">
        <f t="shared" si="9"/>
        <v>2</v>
      </c>
    </row>
    <row r="222" spans="1:51" ht="15.75" thickBot="1">
      <c r="A222" s="28" t="s">
        <v>760</v>
      </c>
      <c r="B222" s="99" t="s">
        <v>761</v>
      </c>
      <c r="C222" s="11" t="s">
        <v>762</v>
      </c>
      <c r="D222" s="99">
        <v>2020</v>
      </c>
      <c r="E222" s="3" t="s">
        <v>8</v>
      </c>
      <c r="F222">
        <v>0</v>
      </c>
      <c r="G222">
        <v>1</v>
      </c>
      <c r="H222">
        <v>0</v>
      </c>
      <c r="I222">
        <v>0</v>
      </c>
      <c r="J222">
        <v>0</v>
      </c>
      <c r="K222">
        <v>0</v>
      </c>
      <c r="L222">
        <v>0</v>
      </c>
      <c r="M222">
        <v>0</v>
      </c>
      <c r="N222">
        <v>0</v>
      </c>
      <c r="O222">
        <v>0</v>
      </c>
      <c r="P222">
        <v>0</v>
      </c>
      <c r="Q222">
        <v>0</v>
      </c>
      <c r="R222">
        <v>0</v>
      </c>
      <c r="S222">
        <v>0</v>
      </c>
      <c r="T222">
        <v>0</v>
      </c>
      <c r="U222">
        <v>0</v>
      </c>
      <c r="V222">
        <v>0</v>
      </c>
      <c r="W222">
        <v>0</v>
      </c>
      <c r="X222" s="102">
        <f t="shared" si="10"/>
        <v>0</v>
      </c>
      <c r="AF222">
        <v>0</v>
      </c>
      <c r="AG222">
        <v>0</v>
      </c>
      <c r="AH222">
        <v>0</v>
      </c>
      <c r="AI222">
        <v>0</v>
      </c>
      <c r="AJ222">
        <v>0</v>
      </c>
      <c r="AK222" s="3">
        <v>0</v>
      </c>
      <c r="AL222" s="3">
        <v>0</v>
      </c>
      <c r="AM222">
        <v>0</v>
      </c>
      <c r="AN222">
        <v>0</v>
      </c>
      <c r="AO222">
        <v>0</v>
      </c>
      <c r="AP222">
        <v>0</v>
      </c>
      <c r="AQ222">
        <v>0</v>
      </c>
      <c r="AR222">
        <v>0</v>
      </c>
      <c r="AT222">
        <f t="shared" si="11"/>
        <v>0</v>
      </c>
      <c r="AY222">
        <f t="shared" si="9"/>
        <v>0</v>
      </c>
    </row>
    <row r="223" spans="1:51" ht="15.75" thickBot="1">
      <c r="A223" s="28" t="s">
        <v>338</v>
      </c>
      <c r="B223" s="22" t="s">
        <v>339</v>
      </c>
      <c r="C223" s="22"/>
      <c r="D223" s="22">
        <v>2018</v>
      </c>
      <c r="E223" s="3" t="s">
        <v>8</v>
      </c>
      <c r="F223">
        <v>0</v>
      </c>
      <c r="G223">
        <v>1</v>
      </c>
      <c r="H223">
        <v>0</v>
      </c>
      <c r="I223">
        <v>0</v>
      </c>
      <c r="J223">
        <v>0</v>
      </c>
      <c r="K223">
        <v>0</v>
      </c>
      <c r="L223">
        <v>0</v>
      </c>
      <c r="M223">
        <v>0</v>
      </c>
      <c r="N223">
        <v>0</v>
      </c>
      <c r="O223">
        <v>0</v>
      </c>
      <c r="P223">
        <v>0</v>
      </c>
      <c r="Q223">
        <v>0</v>
      </c>
      <c r="R223">
        <v>1</v>
      </c>
      <c r="S223">
        <v>0</v>
      </c>
      <c r="T223">
        <v>1</v>
      </c>
      <c r="U223">
        <v>0</v>
      </c>
      <c r="V223">
        <v>0</v>
      </c>
      <c r="W223">
        <v>0</v>
      </c>
      <c r="X223" s="102">
        <f t="shared" si="10"/>
        <v>2</v>
      </c>
      <c r="AF223">
        <v>0</v>
      </c>
      <c r="AG223">
        <v>0</v>
      </c>
      <c r="AH223">
        <v>0</v>
      </c>
      <c r="AI223">
        <v>0</v>
      </c>
      <c r="AJ223">
        <v>0</v>
      </c>
      <c r="AK223" s="3">
        <v>0</v>
      </c>
      <c r="AL223" s="3">
        <v>0</v>
      </c>
      <c r="AM223">
        <v>0</v>
      </c>
      <c r="AN223">
        <v>1</v>
      </c>
      <c r="AO223">
        <v>0</v>
      </c>
      <c r="AP223">
        <v>0</v>
      </c>
      <c r="AQ223">
        <v>0</v>
      </c>
      <c r="AR223">
        <v>0</v>
      </c>
      <c r="AT223">
        <f t="shared" si="11"/>
        <v>1</v>
      </c>
      <c r="AY223">
        <f t="shared" si="9"/>
        <v>3</v>
      </c>
    </row>
    <row r="224" spans="1:51" ht="15.75" thickBot="1">
      <c r="A224" s="28" t="s">
        <v>1188</v>
      </c>
      <c r="B224" s="4" t="s">
        <v>1189</v>
      </c>
      <c r="C224" s="4" t="s">
        <v>1190</v>
      </c>
      <c r="D224" s="4">
        <v>2021</v>
      </c>
      <c r="E224" s="3" t="s">
        <v>8</v>
      </c>
      <c r="F224">
        <v>0</v>
      </c>
      <c r="G224">
        <v>1</v>
      </c>
      <c r="H224">
        <v>0</v>
      </c>
      <c r="I224">
        <v>0</v>
      </c>
      <c r="J224">
        <v>0</v>
      </c>
      <c r="K224">
        <v>0</v>
      </c>
      <c r="L224">
        <v>0</v>
      </c>
      <c r="M224">
        <v>0</v>
      </c>
      <c r="N224">
        <v>0</v>
      </c>
      <c r="O224">
        <v>0</v>
      </c>
      <c r="P224">
        <v>0</v>
      </c>
      <c r="Q224">
        <v>0</v>
      </c>
      <c r="R224">
        <v>1</v>
      </c>
      <c r="S224">
        <v>0</v>
      </c>
      <c r="T224">
        <v>0</v>
      </c>
      <c r="U224">
        <v>0</v>
      </c>
      <c r="V224">
        <v>0</v>
      </c>
      <c r="W224">
        <v>0</v>
      </c>
      <c r="X224" s="102">
        <f t="shared" si="10"/>
        <v>1</v>
      </c>
      <c r="AF224">
        <v>0</v>
      </c>
      <c r="AG224">
        <v>0</v>
      </c>
      <c r="AH224">
        <v>0</v>
      </c>
      <c r="AI224">
        <v>0</v>
      </c>
      <c r="AJ224">
        <v>0</v>
      </c>
      <c r="AK224" s="3">
        <v>0</v>
      </c>
      <c r="AL224" s="3">
        <v>0</v>
      </c>
      <c r="AM224">
        <v>0</v>
      </c>
      <c r="AN224">
        <v>0</v>
      </c>
      <c r="AO224">
        <v>0</v>
      </c>
      <c r="AP224">
        <v>0</v>
      </c>
      <c r="AQ224">
        <v>0</v>
      </c>
      <c r="AR224">
        <v>0</v>
      </c>
      <c r="AT224">
        <f t="shared" si="11"/>
        <v>0</v>
      </c>
      <c r="AY224">
        <f t="shared" si="9"/>
        <v>1</v>
      </c>
    </row>
    <row r="225" spans="1:51" ht="16.5" thickBot="1">
      <c r="A225" s="12" t="s">
        <v>919</v>
      </c>
      <c r="B225" s="12" t="s">
        <v>920</v>
      </c>
      <c r="C225" s="12" t="s">
        <v>921</v>
      </c>
      <c r="D225" s="15">
        <v>2020</v>
      </c>
      <c r="E225" s="3" t="s">
        <v>8</v>
      </c>
      <c r="F225">
        <v>0</v>
      </c>
      <c r="G225">
        <v>1</v>
      </c>
      <c r="H225">
        <v>0</v>
      </c>
      <c r="I225">
        <v>0</v>
      </c>
      <c r="J225">
        <v>0</v>
      </c>
      <c r="K225">
        <v>0</v>
      </c>
      <c r="L225">
        <v>0</v>
      </c>
      <c r="M225">
        <v>0</v>
      </c>
      <c r="N225">
        <v>0</v>
      </c>
      <c r="O225">
        <v>0</v>
      </c>
      <c r="P225">
        <v>0</v>
      </c>
      <c r="Q225">
        <v>0</v>
      </c>
      <c r="R225">
        <v>1</v>
      </c>
      <c r="S225">
        <v>0</v>
      </c>
      <c r="T225">
        <v>0</v>
      </c>
      <c r="U225">
        <v>0</v>
      </c>
      <c r="V225">
        <v>0</v>
      </c>
      <c r="W225">
        <v>0</v>
      </c>
      <c r="X225" s="102">
        <f t="shared" si="10"/>
        <v>1</v>
      </c>
      <c r="AF225">
        <v>0</v>
      </c>
      <c r="AG225">
        <v>0</v>
      </c>
      <c r="AH225">
        <v>0</v>
      </c>
      <c r="AI225">
        <v>0</v>
      </c>
      <c r="AJ225">
        <v>0</v>
      </c>
      <c r="AK225" s="3">
        <v>0</v>
      </c>
      <c r="AL225" s="3">
        <v>0</v>
      </c>
      <c r="AM225">
        <v>0</v>
      </c>
      <c r="AN225">
        <v>0</v>
      </c>
      <c r="AO225">
        <v>0</v>
      </c>
      <c r="AP225">
        <v>0</v>
      </c>
      <c r="AQ225">
        <v>0</v>
      </c>
      <c r="AR225">
        <v>0</v>
      </c>
      <c r="AT225">
        <f t="shared" si="11"/>
        <v>0</v>
      </c>
      <c r="AY225">
        <f t="shared" si="9"/>
        <v>1</v>
      </c>
    </row>
    <row r="226" spans="1:51" ht="15.75" thickBot="1">
      <c r="A226" s="28" t="s">
        <v>1036</v>
      </c>
      <c r="B226" s="4" t="s">
        <v>1037</v>
      </c>
      <c r="C226" s="4" t="s">
        <v>1038</v>
      </c>
      <c r="D226" s="5">
        <v>2020</v>
      </c>
      <c r="E226" s="3" t="s">
        <v>8</v>
      </c>
      <c r="F226">
        <v>0</v>
      </c>
      <c r="G226">
        <v>1</v>
      </c>
      <c r="H226">
        <v>0</v>
      </c>
      <c r="I226">
        <v>0</v>
      </c>
      <c r="J226">
        <v>0</v>
      </c>
      <c r="K226">
        <v>0</v>
      </c>
      <c r="L226">
        <v>0</v>
      </c>
      <c r="M226">
        <v>0</v>
      </c>
      <c r="N226">
        <v>0</v>
      </c>
      <c r="O226">
        <v>0</v>
      </c>
      <c r="P226">
        <v>0</v>
      </c>
      <c r="Q226">
        <v>0</v>
      </c>
      <c r="R226">
        <v>1</v>
      </c>
      <c r="S226">
        <v>0</v>
      </c>
      <c r="T226">
        <v>0</v>
      </c>
      <c r="U226">
        <v>0</v>
      </c>
      <c r="V226">
        <v>0</v>
      </c>
      <c r="W226">
        <v>0</v>
      </c>
      <c r="X226" s="102">
        <f t="shared" si="10"/>
        <v>1</v>
      </c>
      <c r="AF226">
        <v>0</v>
      </c>
      <c r="AG226">
        <v>0</v>
      </c>
      <c r="AH226">
        <v>0</v>
      </c>
      <c r="AI226">
        <v>0</v>
      </c>
      <c r="AJ226">
        <v>0</v>
      </c>
      <c r="AK226" s="3">
        <v>0</v>
      </c>
      <c r="AL226" s="3">
        <v>0</v>
      </c>
      <c r="AM226">
        <v>0</v>
      </c>
      <c r="AN226">
        <v>0</v>
      </c>
      <c r="AO226">
        <v>0</v>
      </c>
      <c r="AP226">
        <v>0</v>
      </c>
      <c r="AQ226">
        <v>0</v>
      </c>
      <c r="AR226">
        <v>0</v>
      </c>
      <c r="AT226">
        <f t="shared" si="11"/>
        <v>0</v>
      </c>
      <c r="AY226">
        <f t="shared" si="9"/>
        <v>1</v>
      </c>
    </row>
    <row r="227" spans="1:51" ht="15.75" thickBot="1">
      <c r="A227" s="29" t="s">
        <v>1054</v>
      </c>
      <c r="B227" s="4" t="s">
        <v>1055</v>
      </c>
      <c r="C227" s="4" t="s">
        <v>1056</v>
      </c>
      <c r="D227" s="5">
        <v>2020</v>
      </c>
      <c r="E227" s="3" t="s">
        <v>8</v>
      </c>
      <c r="F227">
        <v>0</v>
      </c>
      <c r="G227">
        <v>1</v>
      </c>
      <c r="H227">
        <v>0</v>
      </c>
      <c r="I227">
        <v>0</v>
      </c>
      <c r="J227">
        <v>0</v>
      </c>
      <c r="K227">
        <v>0</v>
      </c>
      <c r="L227">
        <v>0</v>
      </c>
      <c r="M227">
        <v>0</v>
      </c>
      <c r="N227">
        <v>0</v>
      </c>
      <c r="O227">
        <v>0</v>
      </c>
      <c r="P227">
        <v>0</v>
      </c>
      <c r="Q227">
        <v>0</v>
      </c>
      <c r="R227">
        <v>1</v>
      </c>
      <c r="S227">
        <v>0</v>
      </c>
      <c r="T227">
        <v>0</v>
      </c>
      <c r="U227">
        <v>0</v>
      </c>
      <c r="V227">
        <v>0</v>
      </c>
      <c r="W227">
        <v>0</v>
      </c>
      <c r="X227" s="102">
        <f t="shared" si="10"/>
        <v>1</v>
      </c>
      <c r="AF227">
        <v>0</v>
      </c>
      <c r="AG227">
        <v>0</v>
      </c>
      <c r="AH227">
        <v>0</v>
      </c>
      <c r="AI227">
        <v>0</v>
      </c>
      <c r="AJ227">
        <v>0</v>
      </c>
      <c r="AK227" s="3">
        <v>0</v>
      </c>
      <c r="AL227" s="3">
        <v>0</v>
      </c>
      <c r="AM227">
        <v>0</v>
      </c>
      <c r="AN227">
        <v>0</v>
      </c>
      <c r="AO227">
        <v>0</v>
      </c>
      <c r="AP227">
        <v>0</v>
      </c>
      <c r="AQ227">
        <v>0</v>
      </c>
      <c r="AR227">
        <v>0</v>
      </c>
      <c r="AT227">
        <f t="shared" si="11"/>
        <v>0</v>
      </c>
      <c r="AY227">
        <f t="shared" si="9"/>
        <v>1</v>
      </c>
    </row>
    <row r="228" spans="1:51" ht="15.75" thickBot="1">
      <c r="A228" s="28" t="s">
        <v>212</v>
      </c>
      <c r="B228" s="16" t="s">
        <v>213</v>
      </c>
      <c r="C228" s="11" t="s">
        <v>214</v>
      </c>
      <c r="D228" s="11">
        <v>2018</v>
      </c>
      <c r="E228" s="3" t="s">
        <v>8</v>
      </c>
      <c r="F228">
        <v>0</v>
      </c>
      <c r="G228">
        <v>1</v>
      </c>
      <c r="H228">
        <v>0</v>
      </c>
      <c r="I228">
        <v>0</v>
      </c>
      <c r="J228">
        <v>0</v>
      </c>
      <c r="K228">
        <v>0</v>
      </c>
      <c r="L228">
        <v>0</v>
      </c>
      <c r="M228">
        <v>0</v>
      </c>
      <c r="N228">
        <v>0</v>
      </c>
      <c r="O228">
        <v>0</v>
      </c>
      <c r="P228">
        <v>0</v>
      </c>
      <c r="Q228">
        <v>0</v>
      </c>
      <c r="R228">
        <v>1</v>
      </c>
      <c r="S228">
        <v>1</v>
      </c>
      <c r="T228">
        <v>1</v>
      </c>
      <c r="U228">
        <v>0</v>
      </c>
      <c r="V228">
        <v>0</v>
      </c>
      <c r="W228">
        <v>0</v>
      </c>
      <c r="X228" s="102">
        <f t="shared" si="10"/>
        <v>3</v>
      </c>
      <c r="AF228">
        <v>0</v>
      </c>
      <c r="AG228">
        <v>0</v>
      </c>
      <c r="AH228">
        <v>1</v>
      </c>
      <c r="AI228">
        <v>0</v>
      </c>
      <c r="AJ228">
        <v>0</v>
      </c>
      <c r="AK228" s="3">
        <v>0</v>
      </c>
      <c r="AL228" s="3">
        <v>0</v>
      </c>
      <c r="AM228">
        <v>0</v>
      </c>
      <c r="AN228">
        <v>0</v>
      </c>
      <c r="AO228">
        <v>0</v>
      </c>
      <c r="AP228">
        <v>0</v>
      </c>
      <c r="AQ228">
        <v>0</v>
      </c>
      <c r="AR228">
        <v>0</v>
      </c>
      <c r="AT228">
        <f t="shared" si="11"/>
        <v>1</v>
      </c>
      <c r="AY228">
        <f t="shared" si="9"/>
        <v>4</v>
      </c>
    </row>
    <row r="229" spans="1:51" ht="15.75" thickBot="1">
      <c r="A229" s="28" t="s">
        <v>1115</v>
      </c>
      <c r="B229" s="4" t="s">
        <v>1116</v>
      </c>
      <c r="C229" s="4"/>
      <c r="D229" s="5">
        <v>2020</v>
      </c>
      <c r="E229" s="3" t="s">
        <v>8</v>
      </c>
      <c r="F229">
        <v>0</v>
      </c>
      <c r="G229">
        <v>1</v>
      </c>
      <c r="H229">
        <v>0</v>
      </c>
      <c r="I229">
        <v>0</v>
      </c>
      <c r="J229">
        <v>0</v>
      </c>
      <c r="K229">
        <v>0</v>
      </c>
      <c r="L229">
        <v>0</v>
      </c>
      <c r="M229">
        <v>1</v>
      </c>
      <c r="N229">
        <v>0</v>
      </c>
      <c r="O229">
        <v>1</v>
      </c>
      <c r="P229">
        <v>1</v>
      </c>
      <c r="Q229">
        <v>0</v>
      </c>
      <c r="R229">
        <v>1</v>
      </c>
      <c r="S229">
        <v>1</v>
      </c>
      <c r="T229">
        <v>1</v>
      </c>
      <c r="U229">
        <v>0</v>
      </c>
      <c r="V229">
        <v>1</v>
      </c>
      <c r="W229">
        <v>0</v>
      </c>
      <c r="X229" s="102">
        <f t="shared" si="10"/>
        <v>7</v>
      </c>
      <c r="AF229">
        <v>0</v>
      </c>
      <c r="AG229">
        <v>0</v>
      </c>
      <c r="AH229">
        <v>1</v>
      </c>
      <c r="AI229">
        <v>0</v>
      </c>
      <c r="AJ229">
        <v>0</v>
      </c>
      <c r="AK229" s="3">
        <v>0</v>
      </c>
      <c r="AL229" s="3">
        <v>0</v>
      </c>
      <c r="AM229">
        <v>1</v>
      </c>
      <c r="AN229">
        <v>1</v>
      </c>
      <c r="AO229">
        <v>0</v>
      </c>
      <c r="AP229">
        <v>0</v>
      </c>
      <c r="AQ229">
        <v>0</v>
      </c>
      <c r="AR229">
        <v>0</v>
      </c>
      <c r="AT229">
        <f t="shared" si="11"/>
        <v>3</v>
      </c>
      <c r="AY229">
        <f t="shared" si="9"/>
        <v>10</v>
      </c>
    </row>
    <row r="230" spans="1:51" ht="15.75" thickBot="1">
      <c r="A230" s="4" t="s">
        <v>768</v>
      </c>
      <c r="B230" s="4" t="s">
        <v>769</v>
      </c>
      <c r="C230" s="4" t="s">
        <v>39</v>
      </c>
      <c r="D230" s="5">
        <v>2020</v>
      </c>
      <c r="E230" s="3" t="s">
        <v>8</v>
      </c>
      <c r="F230">
        <v>0</v>
      </c>
      <c r="G230">
        <v>1</v>
      </c>
      <c r="H230">
        <v>0</v>
      </c>
      <c r="I230">
        <v>0</v>
      </c>
      <c r="J230">
        <v>0</v>
      </c>
      <c r="K230">
        <v>0</v>
      </c>
      <c r="L230">
        <v>0</v>
      </c>
      <c r="M230">
        <v>0</v>
      </c>
      <c r="N230">
        <v>0</v>
      </c>
      <c r="O230">
        <v>0</v>
      </c>
      <c r="P230">
        <v>0</v>
      </c>
      <c r="Q230">
        <v>0</v>
      </c>
      <c r="R230">
        <v>1</v>
      </c>
      <c r="S230">
        <v>0</v>
      </c>
      <c r="T230">
        <v>0</v>
      </c>
      <c r="U230">
        <v>0</v>
      </c>
      <c r="V230">
        <v>0</v>
      </c>
      <c r="W230">
        <v>0</v>
      </c>
      <c r="X230" s="102">
        <f t="shared" si="10"/>
        <v>1</v>
      </c>
      <c r="AF230">
        <v>0</v>
      </c>
      <c r="AG230">
        <v>0</v>
      </c>
      <c r="AH230">
        <v>0</v>
      </c>
      <c r="AI230">
        <v>0</v>
      </c>
      <c r="AJ230">
        <v>0</v>
      </c>
      <c r="AK230" s="3">
        <v>0</v>
      </c>
      <c r="AL230" s="3">
        <v>0</v>
      </c>
      <c r="AM230">
        <v>0</v>
      </c>
      <c r="AN230">
        <v>0</v>
      </c>
      <c r="AO230">
        <v>0</v>
      </c>
      <c r="AP230">
        <v>0</v>
      </c>
      <c r="AQ230">
        <v>0</v>
      </c>
      <c r="AR230">
        <v>0</v>
      </c>
      <c r="AT230">
        <f t="shared" si="11"/>
        <v>0</v>
      </c>
      <c r="AY230">
        <f t="shared" si="9"/>
        <v>1</v>
      </c>
    </row>
    <row r="231" spans="1:51" ht="15.75" thickBot="1">
      <c r="A231" s="39" t="s">
        <v>1119</v>
      </c>
      <c r="B231" s="4" t="s">
        <v>1120</v>
      </c>
      <c r="D231" s="5">
        <v>2020</v>
      </c>
      <c r="E231" s="3" t="s">
        <v>8</v>
      </c>
      <c r="F231">
        <v>0</v>
      </c>
      <c r="G231">
        <v>1</v>
      </c>
      <c r="H231">
        <v>0</v>
      </c>
      <c r="I231">
        <v>0</v>
      </c>
      <c r="J231">
        <v>0</v>
      </c>
      <c r="K231">
        <v>0</v>
      </c>
      <c r="L231">
        <v>0</v>
      </c>
      <c r="M231">
        <v>0</v>
      </c>
      <c r="N231">
        <v>0</v>
      </c>
      <c r="O231">
        <v>0</v>
      </c>
      <c r="P231">
        <v>0</v>
      </c>
      <c r="Q231">
        <v>0</v>
      </c>
      <c r="R231">
        <v>1</v>
      </c>
      <c r="S231">
        <v>0</v>
      </c>
      <c r="T231">
        <v>0</v>
      </c>
      <c r="U231">
        <v>0</v>
      </c>
      <c r="V231">
        <v>0</v>
      </c>
      <c r="W231">
        <v>0</v>
      </c>
      <c r="X231" s="102">
        <f t="shared" si="10"/>
        <v>1</v>
      </c>
      <c r="AF231">
        <v>0</v>
      </c>
      <c r="AG231">
        <v>0</v>
      </c>
      <c r="AH231">
        <v>0</v>
      </c>
      <c r="AI231">
        <v>0</v>
      </c>
      <c r="AJ231">
        <v>0</v>
      </c>
      <c r="AK231" s="3">
        <v>0</v>
      </c>
      <c r="AL231" s="3">
        <v>0</v>
      </c>
      <c r="AM231">
        <v>0</v>
      </c>
      <c r="AN231">
        <v>0</v>
      </c>
      <c r="AO231">
        <v>0</v>
      </c>
      <c r="AP231">
        <v>0</v>
      </c>
      <c r="AQ231">
        <v>0</v>
      </c>
      <c r="AR231">
        <v>0</v>
      </c>
      <c r="AT231">
        <f t="shared" si="11"/>
        <v>0</v>
      </c>
      <c r="AY231">
        <f t="shared" si="9"/>
        <v>1</v>
      </c>
    </row>
    <row r="232" spans="1:51" ht="15.75" thickBot="1">
      <c r="A232" s="28" t="s">
        <v>1302</v>
      </c>
      <c r="B232" s="4" t="s">
        <v>1303</v>
      </c>
      <c r="C232" s="4" t="s">
        <v>309</v>
      </c>
      <c r="D232" s="5">
        <v>2021</v>
      </c>
      <c r="E232" s="3" t="s">
        <v>8</v>
      </c>
      <c r="F232">
        <v>0</v>
      </c>
      <c r="G232">
        <v>1</v>
      </c>
      <c r="H232">
        <v>0</v>
      </c>
      <c r="I232">
        <v>0</v>
      </c>
      <c r="J232">
        <v>0</v>
      </c>
      <c r="K232">
        <v>0</v>
      </c>
      <c r="L232">
        <v>0</v>
      </c>
      <c r="M232">
        <v>0</v>
      </c>
      <c r="N232">
        <v>0</v>
      </c>
      <c r="O232">
        <v>0</v>
      </c>
      <c r="P232">
        <v>0</v>
      </c>
      <c r="Q232">
        <v>0</v>
      </c>
      <c r="R232">
        <v>1</v>
      </c>
      <c r="S232">
        <v>0</v>
      </c>
      <c r="T232">
        <v>1</v>
      </c>
      <c r="U232">
        <v>0</v>
      </c>
      <c r="V232">
        <v>0</v>
      </c>
      <c r="W232">
        <v>0</v>
      </c>
      <c r="X232" s="102">
        <f t="shared" si="10"/>
        <v>2</v>
      </c>
      <c r="AF232">
        <v>0</v>
      </c>
      <c r="AG232">
        <v>0</v>
      </c>
      <c r="AH232">
        <v>0</v>
      </c>
      <c r="AI232">
        <v>0</v>
      </c>
      <c r="AJ232">
        <v>0</v>
      </c>
      <c r="AK232" s="3">
        <v>0</v>
      </c>
      <c r="AL232" s="3">
        <v>0</v>
      </c>
      <c r="AM232">
        <v>0</v>
      </c>
      <c r="AN232">
        <v>0</v>
      </c>
      <c r="AO232">
        <v>0</v>
      </c>
      <c r="AP232">
        <v>0</v>
      </c>
      <c r="AQ232">
        <v>0</v>
      </c>
      <c r="AR232">
        <v>0</v>
      </c>
      <c r="AT232">
        <f t="shared" si="11"/>
        <v>0</v>
      </c>
      <c r="AY232">
        <f t="shared" si="9"/>
        <v>2</v>
      </c>
    </row>
    <row r="233" spans="1:51" ht="15.75" thickBot="1">
      <c r="A233" s="28" t="s">
        <v>736</v>
      </c>
      <c r="B233" s="4" t="s">
        <v>737</v>
      </c>
      <c r="C233" s="4" t="s">
        <v>692</v>
      </c>
      <c r="D233" s="5">
        <v>2020</v>
      </c>
      <c r="E233" s="3" t="s">
        <v>8</v>
      </c>
      <c r="F233">
        <v>0</v>
      </c>
      <c r="G233">
        <v>1</v>
      </c>
      <c r="H233">
        <v>0</v>
      </c>
      <c r="I233">
        <v>0</v>
      </c>
      <c r="J233">
        <v>0</v>
      </c>
      <c r="K233">
        <v>0</v>
      </c>
      <c r="L233">
        <v>0</v>
      </c>
      <c r="M233">
        <v>0</v>
      </c>
      <c r="N233">
        <v>1</v>
      </c>
      <c r="O233">
        <v>0</v>
      </c>
      <c r="P233">
        <v>0</v>
      </c>
      <c r="Q233">
        <v>0</v>
      </c>
      <c r="R233">
        <v>1</v>
      </c>
      <c r="S233">
        <v>0</v>
      </c>
      <c r="T233">
        <v>0</v>
      </c>
      <c r="U233">
        <v>0</v>
      </c>
      <c r="V233">
        <v>0</v>
      </c>
      <c r="W233">
        <v>0</v>
      </c>
      <c r="X233" s="102">
        <f t="shared" si="10"/>
        <v>2</v>
      </c>
      <c r="AF233">
        <v>0</v>
      </c>
      <c r="AG233">
        <v>0</v>
      </c>
      <c r="AH233">
        <v>0</v>
      </c>
      <c r="AI233">
        <v>0</v>
      </c>
      <c r="AJ233">
        <v>0</v>
      </c>
      <c r="AK233" s="3">
        <v>0</v>
      </c>
      <c r="AL233" s="3">
        <v>0</v>
      </c>
      <c r="AM233">
        <v>0</v>
      </c>
      <c r="AN233">
        <v>0</v>
      </c>
      <c r="AO233">
        <v>0</v>
      </c>
      <c r="AP233">
        <v>0</v>
      </c>
      <c r="AQ233">
        <v>0</v>
      </c>
      <c r="AR233">
        <v>0</v>
      </c>
      <c r="AT233">
        <f t="shared" si="11"/>
        <v>0</v>
      </c>
      <c r="AY233">
        <f t="shared" si="9"/>
        <v>2</v>
      </c>
    </row>
    <row r="234" spans="1:51" ht="15.75" thickBot="1">
      <c r="A234" s="28" t="s">
        <v>1349</v>
      </c>
      <c r="B234" s="4" t="s">
        <v>1350</v>
      </c>
      <c r="C234" s="4" t="s">
        <v>309</v>
      </c>
      <c r="D234" s="5">
        <v>2021</v>
      </c>
      <c r="E234" s="3" t="s">
        <v>8</v>
      </c>
      <c r="F234">
        <v>0</v>
      </c>
      <c r="G234">
        <v>1</v>
      </c>
      <c r="H234">
        <v>0</v>
      </c>
      <c r="I234">
        <v>0</v>
      </c>
      <c r="J234">
        <v>0</v>
      </c>
      <c r="K234">
        <v>0</v>
      </c>
      <c r="L234">
        <v>0</v>
      </c>
      <c r="M234">
        <v>0</v>
      </c>
      <c r="N234">
        <v>0</v>
      </c>
      <c r="O234">
        <v>0</v>
      </c>
      <c r="P234">
        <v>0</v>
      </c>
      <c r="Q234">
        <v>0</v>
      </c>
      <c r="R234">
        <v>0</v>
      </c>
      <c r="S234">
        <v>0</v>
      </c>
      <c r="T234">
        <v>0</v>
      </c>
      <c r="U234">
        <v>0</v>
      </c>
      <c r="V234">
        <v>0</v>
      </c>
      <c r="W234">
        <v>0</v>
      </c>
      <c r="X234" s="102">
        <f t="shared" si="10"/>
        <v>0</v>
      </c>
      <c r="AF234">
        <v>0</v>
      </c>
      <c r="AG234">
        <v>0</v>
      </c>
      <c r="AH234">
        <v>0</v>
      </c>
      <c r="AI234">
        <v>0</v>
      </c>
      <c r="AJ234">
        <v>0</v>
      </c>
      <c r="AK234" s="3">
        <v>0</v>
      </c>
      <c r="AL234" s="3">
        <v>0</v>
      </c>
      <c r="AM234">
        <v>0</v>
      </c>
      <c r="AN234">
        <v>0</v>
      </c>
      <c r="AO234">
        <v>0</v>
      </c>
      <c r="AP234">
        <v>0</v>
      </c>
      <c r="AQ234">
        <v>0</v>
      </c>
      <c r="AR234">
        <v>0</v>
      </c>
      <c r="AT234">
        <f t="shared" si="11"/>
        <v>0</v>
      </c>
      <c r="AY234">
        <f t="shared" si="9"/>
        <v>0</v>
      </c>
    </row>
    <row r="235" spans="1:51" ht="15.75" thickBot="1">
      <c r="A235" s="29" t="s">
        <v>848</v>
      </c>
      <c r="B235" s="4" t="s">
        <v>849</v>
      </c>
      <c r="C235" s="4" t="s">
        <v>850</v>
      </c>
      <c r="D235" s="5">
        <v>2020</v>
      </c>
      <c r="E235" s="3" t="s">
        <v>8</v>
      </c>
      <c r="F235">
        <v>0</v>
      </c>
      <c r="G235">
        <v>1</v>
      </c>
      <c r="H235">
        <v>0</v>
      </c>
      <c r="I235">
        <v>0</v>
      </c>
      <c r="J235">
        <v>0</v>
      </c>
      <c r="K235">
        <v>0</v>
      </c>
      <c r="L235">
        <v>0</v>
      </c>
      <c r="M235">
        <v>0</v>
      </c>
      <c r="N235">
        <v>0</v>
      </c>
      <c r="O235">
        <v>1</v>
      </c>
      <c r="P235">
        <v>0</v>
      </c>
      <c r="Q235">
        <v>0</v>
      </c>
      <c r="R235">
        <v>1</v>
      </c>
      <c r="S235">
        <v>0</v>
      </c>
      <c r="T235">
        <v>0</v>
      </c>
      <c r="U235">
        <v>0</v>
      </c>
      <c r="V235">
        <v>0</v>
      </c>
      <c r="W235">
        <v>0</v>
      </c>
      <c r="X235" s="102">
        <f t="shared" si="10"/>
        <v>2</v>
      </c>
      <c r="AF235">
        <v>0</v>
      </c>
      <c r="AG235">
        <v>0</v>
      </c>
      <c r="AH235">
        <v>0</v>
      </c>
      <c r="AI235">
        <v>0</v>
      </c>
      <c r="AJ235">
        <v>0</v>
      </c>
      <c r="AK235" s="3">
        <v>0</v>
      </c>
      <c r="AL235" s="3">
        <v>0</v>
      </c>
      <c r="AM235">
        <v>0</v>
      </c>
      <c r="AN235">
        <v>0</v>
      </c>
      <c r="AO235">
        <v>0</v>
      </c>
      <c r="AP235">
        <v>0</v>
      </c>
      <c r="AQ235">
        <v>0</v>
      </c>
      <c r="AR235">
        <v>0</v>
      </c>
      <c r="AT235">
        <f t="shared" si="11"/>
        <v>0</v>
      </c>
      <c r="AY235">
        <f t="shared" si="9"/>
        <v>2</v>
      </c>
    </row>
    <row r="236" spans="1:51" ht="15.75" thickBot="1">
      <c r="A236" s="28" t="s">
        <v>886</v>
      </c>
      <c r="B236" s="4" t="s">
        <v>887</v>
      </c>
      <c r="C236" s="4" t="s">
        <v>888</v>
      </c>
      <c r="D236" s="5">
        <v>2020</v>
      </c>
      <c r="E236" s="3" t="s">
        <v>8</v>
      </c>
      <c r="F236">
        <v>0</v>
      </c>
      <c r="G236">
        <v>1</v>
      </c>
      <c r="H236">
        <v>0</v>
      </c>
      <c r="I236">
        <v>0</v>
      </c>
      <c r="J236">
        <v>0</v>
      </c>
      <c r="K236">
        <v>0</v>
      </c>
      <c r="L236">
        <v>0</v>
      </c>
      <c r="M236">
        <v>0</v>
      </c>
      <c r="N236">
        <v>0</v>
      </c>
      <c r="O236">
        <v>0</v>
      </c>
      <c r="P236">
        <v>0</v>
      </c>
      <c r="Q236">
        <v>0</v>
      </c>
      <c r="R236">
        <v>0</v>
      </c>
      <c r="S236">
        <v>0</v>
      </c>
      <c r="T236">
        <v>0</v>
      </c>
      <c r="U236">
        <v>0</v>
      </c>
      <c r="V236">
        <v>0</v>
      </c>
      <c r="W236">
        <v>0</v>
      </c>
      <c r="X236" s="102">
        <f t="shared" si="10"/>
        <v>0</v>
      </c>
      <c r="AF236">
        <v>0</v>
      </c>
      <c r="AG236">
        <v>0</v>
      </c>
      <c r="AH236">
        <v>0</v>
      </c>
      <c r="AI236">
        <v>0</v>
      </c>
      <c r="AJ236">
        <v>0</v>
      </c>
      <c r="AK236" s="3">
        <v>0</v>
      </c>
      <c r="AL236" s="3">
        <v>0</v>
      </c>
      <c r="AM236">
        <v>0</v>
      </c>
      <c r="AN236">
        <v>0</v>
      </c>
      <c r="AO236">
        <v>0</v>
      </c>
      <c r="AP236">
        <v>0</v>
      </c>
      <c r="AQ236">
        <v>0</v>
      </c>
      <c r="AR236">
        <v>0</v>
      </c>
      <c r="AT236">
        <f t="shared" si="11"/>
        <v>0</v>
      </c>
      <c r="AY236">
        <f t="shared" si="9"/>
        <v>0</v>
      </c>
    </row>
    <row r="237" spans="1:51" ht="15.75" thickBot="1">
      <c r="A237" s="28" t="s">
        <v>188</v>
      </c>
      <c r="B237" s="4" t="s">
        <v>189</v>
      </c>
      <c r="C237" s="4" t="s">
        <v>190</v>
      </c>
      <c r="D237" s="5">
        <v>2018</v>
      </c>
      <c r="E237" s="3" t="s">
        <v>176</v>
      </c>
      <c r="F237">
        <v>0</v>
      </c>
      <c r="G237">
        <v>1</v>
      </c>
      <c r="H237">
        <v>0</v>
      </c>
      <c r="I237">
        <v>0</v>
      </c>
      <c r="J237">
        <v>0</v>
      </c>
      <c r="K237">
        <v>0</v>
      </c>
      <c r="L237">
        <v>0</v>
      </c>
      <c r="M237">
        <v>1</v>
      </c>
      <c r="N237">
        <v>0</v>
      </c>
      <c r="O237">
        <v>0</v>
      </c>
      <c r="P237">
        <v>0</v>
      </c>
      <c r="Q237">
        <v>0</v>
      </c>
      <c r="R237">
        <v>1</v>
      </c>
      <c r="S237">
        <v>1</v>
      </c>
      <c r="T237">
        <v>0</v>
      </c>
      <c r="U237">
        <v>0</v>
      </c>
      <c r="V237">
        <v>0</v>
      </c>
      <c r="W237">
        <v>0</v>
      </c>
      <c r="X237" s="102">
        <f t="shared" si="10"/>
        <v>3</v>
      </c>
      <c r="AF237">
        <v>0</v>
      </c>
      <c r="AG237">
        <v>0</v>
      </c>
      <c r="AH237">
        <v>0</v>
      </c>
      <c r="AI237">
        <v>0</v>
      </c>
      <c r="AJ237">
        <v>0</v>
      </c>
      <c r="AK237" s="3">
        <v>0</v>
      </c>
      <c r="AL237" s="3">
        <v>0</v>
      </c>
      <c r="AM237">
        <v>0</v>
      </c>
      <c r="AN237">
        <v>0</v>
      </c>
      <c r="AO237">
        <v>0</v>
      </c>
      <c r="AP237">
        <v>0</v>
      </c>
      <c r="AQ237">
        <v>0</v>
      </c>
      <c r="AR237">
        <v>0</v>
      </c>
      <c r="AT237">
        <f t="shared" si="11"/>
        <v>0</v>
      </c>
      <c r="AY237">
        <f t="shared" si="9"/>
        <v>3</v>
      </c>
    </row>
    <row r="238" spans="1:51" ht="15.75" thickBot="1">
      <c r="A238" s="28" t="s">
        <v>553</v>
      </c>
      <c r="B238" s="4" t="s">
        <v>554</v>
      </c>
      <c r="C238" s="4" t="s">
        <v>555</v>
      </c>
      <c r="D238" s="5">
        <v>2019</v>
      </c>
      <c r="E238" s="3" t="s">
        <v>8</v>
      </c>
      <c r="F238">
        <v>0</v>
      </c>
      <c r="G238">
        <v>1</v>
      </c>
      <c r="H238">
        <v>0</v>
      </c>
      <c r="I238">
        <v>0</v>
      </c>
      <c r="J238">
        <v>0</v>
      </c>
      <c r="K238">
        <v>0</v>
      </c>
      <c r="L238">
        <v>0</v>
      </c>
      <c r="M238">
        <v>0</v>
      </c>
      <c r="N238">
        <v>0</v>
      </c>
      <c r="O238">
        <v>0</v>
      </c>
      <c r="P238">
        <v>0</v>
      </c>
      <c r="Q238">
        <v>0</v>
      </c>
      <c r="R238">
        <v>0</v>
      </c>
      <c r="S238">
        <v>1</v>
      </c>
      <c r="T238">
        <v>0</v>
      </c>
      <c r="U238">
        <v>0</v>
      </c>
      <c r="V238">
        <v>0</v>
      </c>
      <c r="W238">
        <v>0</v>
      </c>
      <c r="X238" s="102">
        <f t="shared" si="10"/>
        <v>1</v>
      </c>
      <c r="AF238">
        <v>0</v>
      </c>
      <c r="AG238">
        <v>0</v>
      </c>
      <c r="AH238">
        <v>0</v>
      </c>
      <c r="AI238">
        <v>0</v>
      </c>
      <c r="AJ238">
        <v>0</v>
      </c>
      <c r="AK238" s="3">
        <v>0</v>
      </c>
      <c r="AL238" s="3">
        <v>1</v>
      </c>
      <c r="AM238">
        <v>0</v>
      </c>
      <c r="AN238">
        <v>0</v>
      </c>
      <c r="AO238">
        <v>0</v>
      </c>
      <c r="AP238">
        <v>0</v>
      </c>
      <c r="AQ238">
        <v>0</v>
      </c>
      <c r="AR238">
        <v>0</v>
      </c>
      <c r="AT238">
        <f t="shared" si="11"/>
        <v>1</v>
      </c>
      <c r="AY238">
        <f t="shared" si="9"/>
        <v>2</v>
      </c>
    </row>
    <row r="239" spans="1:51" ht="15.75" thickBot="1">
      <c r="A239" s="28" t="s">
        <v>131</v>
      </c>
      <c r="B239" s="4" t="s">
        <v>132</v>
      </c>
      <c r="C239" s="4" t="s">
        <v>133</v>
      </c>
      <c r="D239" s="5">
        <v>2017</v>
      </c>
      <c r="E239" s="3" t="s">
        <v>8</v>
      </c>
      <c r="F239">
        <v>0</v>
      </c>
      <c r="G239">
        <v>1</v>
      </c>
      <c r="H239">
        <v>0</v>
      </c>
      <c r="I239">
        <v>0</v>
      </c>
      <c r="J239">
        <v>0</v>
      </c>
      <c r="K239">
        <v>0</v>
      </c>
      <c r="L239">
        <v>0</v>
      </c>
      <c r="M239">
        <v>0</v>
      </c>
      <c r="N239">
        <v>0</v>
      </c>
      <c r="O239">
        <v>0</v>
      </c>
      <c r="P239">
        <v>0</v>
      </c>
      <c r="Q239">
        <v>0</v>
      </c>
      <c r="R239">
        <v>0</v>
      </c>
      <c r="S239">
        <v>1</v>
      </c>
      <c r="T239">
        <v>0</v>
      </c>
      <c r="U239">
        <v>0</v>
      </c>
      <c r="V239">
        <v>0</v>
      </c>
      <c r="W239">
        <v>0</v>
      </c>
      <c r="X239" s="102">
        <f t="shared" si="10"/>
        <v>1</v>
      </c>
      <c r="AF239">
        <v>0</v>
      </c>
      <c r="AG239">
        <v>0</v>
      </c>
      <c r="AH239">
        <v>0</v>
      </c>
      <c r="AI239">
        <v>0</v>
      </c>
      <c r="AJ239">
        <v>0</v>
      </c>
      <c r="AK239" s="3">
        <v>0</v>
      </c>
      <c r="AL239" s="3">
        <v>0</v>
      </c>
      <c r="AM239">
        <v>0</v>
      </c>
      <c r="AN239">
        <v>0</v>
      </c>
      <c r="AO239">
        <v>0</v>
      </c>
      <c r="AP239">
        <v>0</v>
      </c>
      <c r="AQ239">
        <v>0</v>
      </c>
      <c r="AR239">
        <v>0</v>
      </c>
      <c r="AT239">
        <f t="shared" si="11"/>
        <v>0</v>
      </c>
      <c r="AY239">
        <f t="shared" si="9"/>
        <v>1</v>
      </c>
    </row>
    <row r="240" spans="1:51" ht="16.5" thickBot="1">
      <c r="A240" s="34" t="s">
        <v>326</v>
      </c>
      <c r="B240" s="12" t="s">
        <v>327</v>
      </c>
      <c r="C240" s="12"/>
      <c r="D240" s="15">
        <v>2018</v>
      </c>
      <c r="E240" s="3" t="s">
        <v>8</v>
      </c>
      <c r="F240">
        <v>0</v>
      </c>
      <c r="G240">
        <v>1</v>
      </c>
      <c r="H240">
        <v>0</v>
      </c>
      <c r="I240">
        <v>0</v>
      </c>
      <c r="J240">
        <v>0</v>
      </c>
      <c r="K240">
        <v>0</v>
      </c>
      <c r="L240">
        <v>0</v>
      </c>
      <c r="M240">
        <v>0</v>
      </c>
      <c r="N240">
        <v>0</v>
      </c>
      <c r="O240">
        <v>0</v>
      </c>
      <c r="P240">
        <v>0</v>
      </c>
      <c r="Q240">
        <v>0</v>
      </c>
      <c r="R240">
        <v>0</v>
      </c>
      <c r="S240">
        <v>0</v>
      </c>
      <c r="T240">
        <v>0</v>
      </c>
      <c r="U240">
        <v>0</v>
      </c>
      <c r="V240">
        <v>0</v>
      </c>
      <c r="W240">
        <v>0</v>
      </c>
      <c r="X240" s="102">
        <f t="shared" si="10"/>
        <v>0</v>
      </c>
      <c r="AF240">
        <v>0</v>
      </c>
      <c r="AG240">
        <v>0</v>
      </c>
      <c r="AH240">
        <v>0</v>
      </c>
      <c r="AI240">
        <v>0</v>
      </c>
      <c r="AJ240">
        <v>0</v>
      </c>
      <c r="AK240" s="3">
        <v>0</v>
      </c>
      <c r="AL240" s="3">
        <v>0</v>
      </c>
      <c r="AM240">
        <v>0</v>
      </c>
      <c r="AN240">
        <v>0</v>
      </c>
      <c r="AO240">
        <v>0</v>
      </c>
      <c r="AP240">
        <v>0</v>
      </c>
      <c r="AQ240">
        <v>0</v>
      </c>
      <c r="AR240">
        <v>0</v>
      </c>
      <c r="AT240">
        <f t="shared" si="11"/>
        <v>0</v>
      </c>
      <c r="AY240">
        <f t="shared" si="9"/>
        <v>0</v>
      </c>
    </row>
    <row r="241" spans="1:51" ht="15.75" thickBot="1">
      <c r="A241" s="28" t="s">
        <v>642</v>
      </c>
      <c r="B241" s="4" t="s">
        <v>643</v>
      </c>
      <c r="C241" s="4"/>
      <c r="D241" s="5">
        <v>2019</v>
      </c>
      <c r="E241" s="3" t="s">
        <v>8</v>
      </c>
      <c r="F241">
        <v>0</v>
      </c>
      <c r="G241">
        <v>1</v>
      </c>
      <c r="H241">
        <v>0</v>
      </c>
      <c r="I241">
        <v>0</v>
      </c>
      <c r="J241">
        <v>0</v>
      </c>
      <c r="K241">
        <v>0</v>
      </c>
      <c r="L241">
        <v>0</v>
      </c>
      <c r="M241">
        <v>0</v>
      </c>
      <c r="N241">
        <v>0</v>
      </c>
      <c r="O241">
        <v>0</v>
      </c>
      <c r="P241">
        <v>0</v>
      </c>
      <c r="Q241">
        <v>0</v>
      </c>
      <c r="R241">
        <v>0</v>
      </c>
      <c r="S241">
        <v>0</v>
      </c>
      <c r="T241">
        <v>0</v>
      </c>
      <c r="U241">
        <v>0</v>
      </c>
      <c r="V241">
        <v>0</v>
      </c>
      <c r="W241">
        <v>0</v>
      </c>
      <c r="X241" s="102">
        <f t="shared" si="10"/>
        <v>0</v>
      </c>
      <c r="AF241">
        <v>0</v>
      </c>
      <c r="AG241">
        <v>0</v>
      </c>
      <c r="AH241">
        <v>0</v>
      </c>
      <c r="AI241">
        <v>0</v>
      </c>
      <c r="AJ241">
        <v>0</v>
      </c>
      <c r="AK241" s="3">
        <v>0</v>
      </c>
      <c r="AL241" s="3">
        <v>0</v>
      </c>
      <c r="AM241">
        <v>0</v>
      </c>
      <c r="AN241">
        <v>0</v>
      </c>
      <c r="AO241">
        <v>0</v>
      </c>
      <c r="AP241">
        <v>0</v>
      </c>
      <c r="AQ241">
        <v>0</v>
      </c>
      <c r="AR241">
        <v>0</v>
      </c>
      <c r="AT241">
        <f t="shared" si="11"/>
        <v>0</v>
      </c>
      <c r="AY241">
        <f t="shared" si="9"/>
        <v>0</v>
      </c>
    </row>
    <row r="242" spans="1:51" ht="16.5" thickBot="1">
      <c r="A242" s="34" t="s">
        <v>917</v>
      </c>
      <c r="B242" s="12" t="s">
        <v>918</v>
      </c>
      <c r="C242" s="12" t="s">
        <v>26</v>
      </c>
      <c r="D242" s="15">
        <v>2020</v>
      </c>
      <c r="E242" s="3" t="s">
        <v>8</v>
      </c>
      <c r="F242">
        <v>0</v>
      </c>
      <c r="G242">
        <v>1</v>
      </c>
      <c r="H242">
        <v>0</v>
      </c>
      <c r="I242">
        <v>0</v>
      </c>
      <c r="J242">
        <v>0</v>
      </c>
      <c r="K242">
        <v>0</v>
      </c>
      <c r="L242">
        <v>0</v>
      </c>
      <c r="M242">
        <v>0</v>
      </c>
      <c r="N242">
        <v>0</v>
      </c>
      <c r="O242">
        <v>0</v>
      </c>
      <c r="P242">
        <v>0</v>
      </c>
      <c r="Q242">
        <v>0</v>
      </c>
      <c r="R242">
        <v>1</v>
      </c>
      <c r="S242">
        <v>0</v>
      </c>
      <c r="T242">
        <v>0</v>
      </c>
      <c r="U242">
        <v>0</v>
      </c>
      <c r="V242">
        <v>0</v>
      </c>
      <c r="W242">
        <v>0</v>
      </c>
      <c r="X242" s="102">
        <f t="shared" si="10"/>
        <v>1</v>
      </c>
      <c r="AF242">
        <v>0</v>
      </c>
      <c r="AG242">
        <v>0</v>
      </c>
      <c r="AH242">
        <v>0</v>
      </c>
      <c r="AI242">
        <v>0</v>
      </c>
      <c r="AJ242">
        <v>0</v>
      </c>
      <c r="AK242" s="3">
        <v>0</v>
      </c>
      <c r="AL242" s="3">
        <v>0</v>
      </c>
      <c r="AM242">
        <v>0</v>
      </c>
      <c r="AN242">
        <v>0</v>
      </c>
      <c r="AO242">
        <v>0</v>
      </c>
      <c r="AP242">
        <v>0</v>
      </c>
      <c r="AQ242">
        <v>0</v>
      </c>
      <c r="AR242">
        <v>0</v>
      </c>
      <c r="AT242">
        <f t="shared" si="11"/>
        <v>0</v>
      </c>
      <c r="AY242">
        <f t="shared" si="9"/>
        <v>1</v>
      </c>
    </row>
    <row r="243" spans="1:51" ht="15.75" thickBot="1">
      <c r="A243" s="28" t="s">
        <v>1289</v>
      </c>
      <c r="B243" s="44" t="s">
        <v>1290</v>
      </c>
      <c r="C243" s="11" t="s">
        <v>15</v>
      </c>
      <c r="D243" s="11">
        <v>2021</v>
      </c>
      <c r="E243" s="3" t="s">
        <v>8</v>
      </c>
      <c r="F243">
        <v>0</v>
      </c>
      <c r="G243">
        <v>1</v>
      </c>
      <c r="H243">
        <v>0</v>
      </c>
      <c r="I243">
        <v>0</v>
      </c>
      <c r="J243">
        <v>0</v>
      </c>
      <c r="K243">
        <v>0</v>
      </c>
      <c r="L243">
        <v>0</v>
      </c>
      <c r="M243">
        <v>0</v>
      </c>
      <c r="N243">
        <v>0</v>
      </c>
      <c r="O243">
        <v>0</v>
      </c>
      <c r="P243">
        <v>0</v>
      </c>
      <c r="Q243">
        <v>0</v>
      </c>
      <c r="R243">
        <v>1</v>
      </c>
      <c r="S243">
        <v>0</v>
      </c>
      <c r="T243">
        <v>0</v>
      </c>
      <c r="U243">
        <v>0</v>
      </c>
      <c r="V243">
        <v>0</v>
      </c>
      <c r="W243">
        <v>0</v>
      </c>
      <c r="X243" s="102">
        <f t="shared" si="10"/>
        <v>1</v>
      </c>
      <c r="AF243">
        <v>0</v>
      </c>
      <c r="AG243">
        <v>0</v>
      </c>
      <c r="AH243">
        <v>0</v>
      </c>
      <c r="AI243">
        <v>0</v>
      </c>
      <c r="AJ243">
        <v>0</v>
      </c>
      <c r="AK243" s="3">
        <v>0</v>
      </c>
      <c r="AL243" s="3">
        <v>0</v>
      </c>
      <c r="AM243">
        <v>0</v>
      </c>
      <c r="AN243">
        <v>0</v>
      </c>
      <c r="AO243">
        <v>0</v>
      </c>
      <c r="AP243">
        <v>0</v>
      </c>
      <c r="AQ243">
        <v>1</v>
      </c>
      <c r="AR243">
        <v>0</v>
      </c>
      <c r="AT243">
        <f t="shared" si="11"/>
        <v>1</v>
      </c>
      <c r="AY243">
        <f t="shared" si="9"/>
        <v>2</v>
      </c>
    </row>
    <row r="244" spans="1:51" ht="15.75" thickBot="1">
      <c r="A244" s="28" t="s">
        <v>810</v>
      </c>
      <c r="B244" s="4" t="s">
        <v>811</v>
      </c>
      <c r="C244" s="4" t="s">
        <v>812</v>
      </c>
      <c r="D244" s="5">
        <v>2020</v>
      </c>
      <c r="E244" s="3" t="s">
        <v>8</v>
      </c>
      <c r="F244">
        <v>0</v>
      </c>
      <c r="G244">
        <v>1</v>
      </c>
      <c r="H244">
        <v>0</v>
      </c>
      <c r="I244">
        <v>0</v>
      </c>
      <c r="J244">
        <v>0</v>
      </c>
      <c r="K244">
        <v>0</v>
      </c>
      <c r="L244">
        <v>0</v>
      </c>
      <c r="M244">
        <v>0</v>
      </c>
      <c r="N244">
        <v>0</v>
      </c>
      <c r="O244">
        <v>1</v>
      </c>
      <c r="P244">
        <v>0</v>
      </c>
      <c r="Q244">
        <v>0</v>
      </c>
      <c r="R244">
        <v>0</v>
      </c>
      <c r="S244">
        <v>0</v>
      </c>
      <c r="T244">
        <v>0</v>
      </c>
      <c r="U244">
        <v>0</v>
      </c>
      <c r="V244">
        <v>0</v>
      </c>
      <c r="W244">
        <v>0</v>
      </c>
      <c r="X244" s="102">
        <f t="shared" si="10"/>
        <v>1</v>
      </c>
      <c r="AF244">
        <v>0</v>
      </c>
      <c r="AG244">
        <v>0</v>
      </c>
      <c r="AH244">
        <v>1</v>
      </c>
      <c r="AI244">
        <v>0</v>
      </c>
      <c r="AJ244">
        <v>0</v>
      </c>
      <c r="AK244" s="3">
        <v>0</v>
      </c>
      <c r="AL244" s="3">
        <v>0</v>
      </c>
      <c r="AM244">
        <v>0</v>
      </c>
      <c r="AN244">
        <v>0</v>
      </c>
      <c r="AO244">
        <v>0</v>
      </c>
      <c r="AP244">
        <v>0</v>
      </c>
      <c r="AQ244">
        <v>0</v>
      </c>
      <c r="AR244">
        <v>0</v>
      </c>
      <c r="AT244">
        <f t="shared" si="11"/>
        <v>1</v>
      </c>
      <c r="AY244">
        <f t="shared" si="9"/>
        <v>2</v>
      </c>
    </row>
    <row r="245" spans="1:51" ht="15.75" thickBot="1">
      <c r="A245" s="6" t="s">
        <v>970</v>
      </c>
      <c r="B245" s="4" t="s">
        <v>971</v>
      </c>
      <c r="C245" t="s">
        <v>286</v>
      </c>
      <c r="D245" s="5">
        <v>2020</v>
      </c>
      <c r="E245" s="3" t="s">
        <v>8</v>
      </c>
      <c r="F245">
        <v>0</v>
      </c>
      <c r="G245">
        <v>1</v>
      </c>
      <c r="H245">
        <v>0</v>
      </c>
      <c r="I245">
        <v>0</v>
      </c>
      <c r="J245">
        <v>0</v>
      </c>
      <c r="K245">
        <v>0</v>
      </c>
      <c r="L245">
        <v>0</v>
      </c>
      <c r="M245">
        <v>0</v>
      </c>
      <c r="N245">
        <v>0</v>
      </c>
      <c r="O245">
        <v>0</v>
      </c>
      <c r="P245">
        <v>0</v>
      </c>
      <c r="Q245">
        <v>0</v>
      </c>
      <c r="R245">
        <v>1</v>
      </c>
      <c r="S245">
        <v>0</v>
      </c>
      <c r="T245">
        <v>0</v>
      </c>
      <c r="U245">
        <v>0</v>
      </c>
      <c r="V245">
        <v>0</v>
      </c>
      <c r="W245">
        <v>0</v>
      </c>
      <c r="X245" s="102">
        <f t="shared" si="10"/>
        <v>1</v>
      </c>
      <c r="AF245">
        <v>0</v>
      </c>
      <c r="AG245">
        <v>0</v>
      </c>
      <c r="AH245">
        <v>0</v>
      </c>
      <c r="AI245">
        <v>0</v>
      </c>
      <c r="AJ245">
        <v>0</v>
      </c>
      <c r="AK245" s="3">
        <v>0</v>
      </c>
      <c r="AL245" s="3">
        <v>0</v>
      </c>
      <c r="AM245">
        <v>0</v>
      </c>
      <c r="AN245">
        <v>0</v>
      </c>
      <c r="AO245">
        <v>0</v>
      </c>
      <c r="AP245">
        <v>0</v>
      </c>
      <c r="AQ245">
        <v>0</v>
      </c>
      <c r="AR245">
        <v>0</v>
      </c>
      <c r="AT245">
        <f t="shared" si="11"/>
        <v>0</v>
      </c>
      <c r="AY245">
        <f t="shared" si="9"/>
        <v>1</v>
      </c>
    </row>
    <row r="246" spans="1:51" ht="16.5" thickBot="1">
      <c r="A246" s="34" t="s">
        <v>505</v>
      </c>
      <c r="B246" s="12" t="s">
        <v>506</v>
      </c>
      <c r="C246" s="12" t="s">
        <v>15</v>
      </c>
      <c r="D246" s="15">
        <v>2019</v>
      </c>
      <c r="E246" s="3" t="s">
        <v>8</v>
      </c>
      <c r="F246">
        <v>0</v>
      </c>
      <c r="G246">
        <v>1</v>
      </c>
      <c r="H246">
        <v>0</v>
      </c>
      <c r="I246">
        <v>0</v>
      </c>
      <c r="J246">
        <v>0</v>
      </c>
      <c r="K246">
        <v>0</v>
      </c>
      <c r="L246">
        <v>0</v>
      </c>
      <c r="M246">
        <v>0</v>
      </c>
      <c r="N246">
        <v>0</v>
      </c>
      <c r="O246">
        <v>0</v>
      </c>
      <c r="P246">
        <v>0</v>
      </c>
      <c r="Q246">
        <v>0</v>
      </c>
      <c r="R246">
        <v>1</v>
      </c>
      <c r="S246">
        <v>0</v>
      </c>
      <c r="T246">
        <v>0</v>
      </c>
      <c r="U246">
        <v>0</v>
      </c>
      <c r="V246">
        <v>0</v>
      </c>
      <c r="W246">
        <v>0</v>
      </c>
      <c r="X246" s="102">
        <f t="shared" si="10"/>
        <v>1</v>
      </c>
      <c r="AF246">
        <v>0</v>
      </c>
      <c r="AG246">
        <v>0</v>
      </c>
      <c r="AH246">
        <v>0</v>
      </c>
      <c r="AI246">
        <v>0</v>
      </c>
      <c r="AJ246">
        <v>0</v>
      </c>
      <c r="AK246" s="3">
        <v>0</v>
      </c>
      <c r="AL246" s="3">
        <v>0</v>
      </c>
      <c r="AM246">
        <v>0</v>
      </c>
      <c r="AN246">
        <v>0</v>
      </c>
      <c r="AO246">
        <v>0</v>
      </c>
      <c r="AP246">
        <v>0</v>
      </c>
      <c r="AQ246">
        <v>0</v>
      </c>
      <c r="AR246">
        <v>0</v>
      </c>
      <c r="AT246">
        <f t="shared" si="11"/>
        <v>0</v>
      </c>
      <c r="AY246">
        <f t="shared" si="9"/>
        <v>1</v>
      </c>
    </row>
    <row r="247" spans="1:51" ht="15.75" thickBot="1">
      <c r="A247" s="28" t="s">
        <v>1159</v>
      </c>
      <c r="B247" s="4" t="s">
        <v>1160</v>
      </c>
      <c r="C247" s="4"/>
      <c r="D247" s="5">
        <v>2020</v>
      </c>
      <c r="E247" s="3" t="s">
        <v>8</v>
      </c>
      <c r="F247">
        <v>0</v>
      </c>
      <c r="G247">
        <v>1</v>
      </c>
      <c r="H247">
        <v>0</v>
      </c>
      <c r="I247">
        <v>0</v>
      </c>
      <c r="J247">
        <v>0</v>
      </c>
      <c r="K247">
        <v>1</v>
      </c>
      <c r="L247">
        <v>0</v>
      </c>
      <c r="M247">
        <v>0</v>
      </c>
      <c r="N247">
        <v>0</v>
      </c>
      <c r="O247">
        <v>0</v>
      </c>
      <c r="P247">
        <v>0</v>
      </c>
      <c r="Q247">
        <v>0</v>
      </c>
      <c r="R247">
        <v>1</v>
      </c>
      <c r="S247">
        <v>1</v>
      </c>
      <c r="T247">
        <v>0</v>
      </c>
      <c r="U247">
        <v>0</v>
      </c>
      <c r="V247">
        <v>0</v>
      </c>
      <c r="W247">
        <v>0</v>
      </c>
      <c r="X247" s="102">
        <f t="shared" si="10"/>
        <v>3</v>
      </c>
      <c r="AF247">
        <v>0</v>
      </c>
      <c r="AG247">
        <v>1</v>
      </c>
      <c r="AH247">
        <v>0</v>
      </c>
      <c r="AI247">
        <v>0</v>
      </c>
      <c r="AJ247">
        <v>0</v>
      </c>
      <c r="AK247" s="3">
        <v>0</v>
      </c>
      <c r="AL247" s="3">
        <v>0</v>
      </c>
      <c r="AM247">
        <v>0</v>
      </c>
      <c r="AN247">
        <v>0</v>
      </c>
      <c r="AO247">
        <v>0</v>
      </c>
      <c r="AP247">
        <v>0</v>
      </c>
      <c r="AQ247">
        <v>0</v>
      </c>
      <c r="AR247">
        <v>0</v>
      </c>
      <c r="AT247">
        <f t="shared" si="11"/>
        <v>1</v>
      </c>
      <c r="AY247">
        <f t="shared" si="9"/>
        <v>4</v>
      </c>
    </row>
    <row r="248" spans="1:51" ht="15.75">
      <c r="A248" s="12" t="s">
        <v>1260</v>
      </c>
      <c r="B248" s="12" t="s">
        <v>1261</v>
      </c>
      <c r="C248" s="12" t="s">
        <v>1262</v>
      </c>
      <c r="D248" s="15">
        <v>2021</v>
      </c>
      <c r="E248" s="3"/>
      <c r="F248" s="8">
        <v>0</v>
      </c>
      <c r="H248">
        <v>0</v>
      </c>
      <c r="I248">
        <v>0</v>
      </c>
      <c r="J248">
        <v>0</v>
      </c>
      <c r="K248">
        <v>0</v>
      </c>
      <c r="L248">
        <v>0</v>
      </c>
      <c r="M248">
        <v>0</v>
      </c>
      <c r="N248">
        <v>0</v>
      </c>
      <c r="O248">
        <v>0</v>
      </c>
      <c r="P248">
        <v>0</v>
      </c>
      <c r="Q248">
        <v>0</v>
      </c>
      <c r="R248">
        <v>1</v>
      </c>
      <c r="S248">
        <v>0</v>
      </c>
      <c r="T248">
        <v>0</v>
      </c>
      <c r="U248">
        <v>0</v>
      </c>
      <c r="V248">
        <v>0</v>
      </c>
      <c r="W248">
        <v>0</v>
      </c>
      <c r="X248" s="102">
        <f t="shared" si="10"/>
        <v>1</v>
      </c>
      <c r="AF248">
        <v>0</v>
      </c>
      <c r="AG248">
        <v>0</v>
      </c>
      <c r="AH248">
        <v>0</v>
      </c>
      <c r="AI248">
        <v>0</v>
      </c>
      <c r="AJ248">
        <v>0</v>
      </c>
      <c r="AK248" s="3">
        <v>0</v>
      </c>
      <c r="AL248" s="3">
        <v>0</v>
      </c>
      <c r="AM248">
        <v>0</v>
      </c>
      <c r="AN248">
        <v>0</v>
      </c>
      <c r="AO248">
        <v>0</v>
      </c>
      <c r="AP248">
        <v>0</v>
      </c>
      <c r="AQ248">
        <v>0</v>
      </c>
      <c r="AR248">
        <v>0</v>
      </c>
      <c r="AT248">
        <f t="shared" si="11"/>
        <v>0</v>
      </c>
      <c r="AY248">
        <f t="shared" si="9"/>
        <v>1</v>
      </c>
    </row>
    <row r="249" spans="1:51" ht="15.75" thickBot="1">
      <c r="A249" s="6" t="s">
        <v>485</v>
      </c>
      <c r="B249" s="4" t="s">
        <v>486</v>
      </c>
      <c r="C249" t="s">
        <v>274</v>
      </c>
      <c r="D249" s="5">
        <v>2019</v>
      </c>
      <c r="E249" s="3" t="s">
        <v>8</v>
      </c>
      <c r="F249">
        <v>0</v>
      </c>
      <c r="G249">
        <v>1</v>
      </c>
      <c r="H249">
        <v>0</v>
      </c>
      <c r="I249">
        <v>0</v>
      </c>
      <c r="J249">
        <v>0</v>
      </c>
      <c r="K249">
        <v>0</v>
      </c>
      <c r="L249">
        <v>0</v>
      </c>
      <c r="M249">
        <v>0</v>
      </c>
      <c r="N249">
        <v>0</v>
      </c>
      <c r="O249">
        <v>0</v>
      </c>
      <c r="P249">
        <v>0</v>
      </c>
      <c r="Q249">
        <v>0</v>
      </c>
      <c r="R249">
        <v>1</v>
      </c>
      <c r="S249">
        <v>0</v>
      </c>
      <c r="T249">
        <v>0</v>
      </c>
      <c r="U249">
        <v>0</v>
      </c>
      <c r="V249">
        <v>0</v>
      </c>
      <c r="W249">
        <v>0</v>
      </c>
      <c r="X249" s="102">
        <f t="shared" si="10"/>
        <v>1</v>
      </c>
      <c r="AF249">
        <v>0</v>
      </c>
      <c r="AG249">
        <v>0</v>
      </c>
      <c r="AH249">
        <v>0</v>
      </c>
      <c r="AI249">
        <v>0</v>
      </c>
      <c r="AJ249">
        <v>0</v>
      </c>
      <c r="AK249" s="3">
        <v>0</v>
      </c>
      <c r="AL249" s="3">
        <v>0</v>
      </c>
      <c r="AM249">
        <v>0</v>
      </c>
      <c r="AN249">
        <v>0</v>
      </c>
      <c r="AO249">
        <v>0</v>
      </c>
      <c r="AP249">
        <v>0</v>
      </c>
      <c r="AQ249">
        <v>0</v>
      </c>
      <c r="AR249">
        <v>0</v>
      </c>
      <c r="AT249">
        <f t="shared" si="11"/>
        <v>0</v>
      </c>
      <c r="AY249">
        <f t="shared" si="9"/>
        <v>1</v>
      </c>
    </row>
    <row r="250" spans="1:51" ht="15.75" thickBot="1">
      <c r="A250" s="28" t="s">
        <v>1174</v>
      </c>
      <c r="B250" s="4" t="s">
        <v>1175</v>
      </c>
      <c r="C250" t="s">
        <v>410</v>
      </c>
      <c r="D250" s="5">
        <v>2021</v>
      </c>
      <c r="E250" s="3" t="s">
        <v>8</v>
      </c>
      <c r="F250">
        <v>0</v>
      </c>
      <c r="G250">
        <v>1</v>
      </c>
      <c r="H250">
        <v>0</v>
      </c>
      <c r="I250">
        <v>0</v>
      </c>
      <c r="J250">
        <v>0</v>
      </c>
      <c r="K250">
        <v>0</v>
      </c>
      <c r="L250">
        <v>0</v>
      </c>
      <c r="M250">
        <v>0</v>
      </c>
      <c r="N250">
        <v>0</v>
      </c>
      <c r="O250">
        <v>0</v>
      </c>
      <c r="P250">
        <v>0</v>
      </c>
      <c r="Q250">
        <v>0</v>
      </c>
      <c r="R250">
        <v>0</v>
      </c>
      <c r="S250">
        <v>1</v>
      </c>
      <c r="T250">
        <v>0</v>
      </c>
      <c r="U250">
        <v>0</v>
      </c>
      <c r="V250">
        <v>0</v>
      </c>
      <c r="W250">
        <v>0</v>
      </c>
      <c r="X250" s="102">
        <f t="shared" si="10"/>
        <v>1</v>
      </c>
      <c r="AF250">
        <v>0</v>
      </c>
      <c r="AG250">
        <v>0</v>
      </c>
      <c r="AH250">
        <v>0</v>
      </c>
      <c r="AI250">
        <v>0</v>
      </c>
      <c r="AJ250">
        <v>0</v>
      </c>
      <c r="AK250" s="3">
        <v>0</v>
      </c>
      <c r="AL250" s="3">
        <v>0</v>
      </c>
      <c r="AM250">
        <v>0</v>
      </c>
      <c r="AN250">
        <v>0</v>
      </c>
      <c r="AO250">
        <v>0</v>
      </c>
      <c r="AP250">
        <v>0</v>
      </c>
      <c r="AQ250">
        <v>0</v>
      </c>
      <c r="AR250">
        <v>0</v>
      </c>
      <c r="AT250">
        <f t="shared" si="11"/>
        <v>0</v>
      </c>
      <c r="AY250">
        <f t="shared" si="9"/>
        <v>1</v>
      </c>
    </row>
    <row r="251" spans="1:51" ht="15.75" thickBot="1">
      <c r="A251" s="28" t="s">
        <v>915</v>
      </c>
      <c r="B251" s="4" t="s">
        <v>916</v>
      </c>
      <c r="C251" s="4" t="s">
        <v>24</v>
      </c>
      <c r="D251" s="5">
        <v>2020</v>
      </c>
      <c r="E251" s="3" t="s">
        <v>8</v>
      </c>
      <c r="F251">
        <v>0</v>
      </c>
      <c r="G251">
        <v>1</v>
      </c>
      <c r="H251">
        <v>0</v>
      </c>
      <c r="I251">
        <v>0</v>
      </c>
      <c r="J251">
        <v>0</v>
      </c>
      <c r="K251">
        <v>0</v>
      </c>
      <c r="L251">
        <v>0</v>
      </c>
      <c r="M251">
        <v>0</v>
      </c>
      <c r="N251">
        <v>0</v>
      </c>
      <c r="O251">
        <v>0</v>
      </c>
      <c r="P251">
        <v>0</v>
      </c>
      <c r="Q251">
        <v>0</v>
      </c>
      <c r="R251">
        <v>1</v>
      </c>
      <c r="S251">
        <v>0</v>
      </c>
      <c r="T251">
        <v>0</v>
      </c>
      <c r="U251">
        <v>0</v>
      </c>
      <c r="V251">
        <v>0</v>
      </c>
      <c r="W251">
        <v>0</v>
      </c>
      <c r="X251" s="102">
        <f t="shared" si="10"/>
        <v>1</v>
      </c>
      <c r="AF251">
        <v>0</v>
      </c>
      <c r="AG251">
        <v>0</v>
      </c>
      <c r="AH251">
        <v>0</v>
      </c>
      <c r="AI251">
        <v>0</v>
      </c>
      <c r="AJ251">
        <v>0</v>
      </c>
      <c r="AK251" s="3">
        <v>0</v>
      </c>
      <c r="AL251" s="3">
        <v>0</v>
      </c>
      <c r="AM251">
        <v>0</v>
      </c>
      <c r="AN251">
        <v>0</v>
      </c>
      <c r="AO251">
        <v>0</v>
      </c>
      <c r="AP251">
        <v>0</v>
      </c>
      <c r="AQ251">
        <v>0</v>
      </c>
      <c r="AR251">
        <v>0</v>
      </c>
      <c r="AT251">
        <f t="shared" si="11"/>
        <v>0</v>
      </c>
      <c r="AY251">
        <f t="shared" si="9"/>
        <v>1</v>
      </c>
    </row>
    <row r="252" spans="1:51" ht="15.75" thickBot="1">
      <c r="A252" s="28" t="s">
        <v>1044</v>
      </c>
      <c r="B252" s="4" t="s">
        <v>1045</v>
      </c>
      <c r="C252" t="s">
        <v>309</v>
      </c>
      <c r="D252" s="5">
        <v>2020</v>
      </c>
      <c r="E252" s="3" t="s">
        <v>8</v>
      </c>
      <c r="F252">
        <v>0</v>
      </c>
      <c r="G252">
        <v>1</v>
      </c>
      <c r="H252">
        <v>0</v>
      </c>
      <c r="I252">
        <v>0</v>
      </c>
      <c r="J252">
        <v>0</v>
      </c>
      <c r="K252">
        <v>0</v>
      </c>
      <c r="L252">
        <v>0</v>
      </c>
      <c r="M252">
        <v>0</v>
      </c>
      <c r="N252">
        <v>0</v>
      </c>
      <c r="O252">
        <v>0</v>
      </c>
      <c r="P252">
        <v>0</v>
      </c>
      <c r="Q252">
        <v>0</v>
      </c>
      <c r="R252">
        <v>0</v>
      </c>
      <c r="S252">
        <v>0</v>
      </c>
      <c r="T252">
        <v>0</v>
      </c>
      <c r="U252">
        <v>0</v>
      </c>
      <c r="V252">
        <v>0</v>
      </c>
      <c r="W252">
        <v>0</v>
      </c>
      <c r="X252" s="102">
        <f t="shared" si="10"/>
        <v>0</v>
      </c>
      <c r="AF252">
        <v>0</v>
      </c>
      <c r="AG252">
        <v>0</v>
      </c>
      <c r="AH252">
        <v>0</v>
      </c>
      <c r="AI252">
        <v>0</v>
      </c>
      <c r="AJ252">
        <v>0</v>
      </c>
      <c r="AK252" s="3">
        <v>0</v>
      </c>
      <c r="AL252" s="3">
        <v>0</v>
      </c>
      <c r="AM252">
        <v>0</v>
      </c>
      <c r="AN252">
        <v>0</v>
      </c>
      <c r="AO252">
        <v>0</v>
      </c>
      <c r="AP252">
        <v>0</v>
      </c>
      <c r="AQ252">
        <v>0</v>
      </c>
      <c r="AR252">
        <v>0</v>
      </c>
      <c r="AT252">
        <f t="shared" si="11"/>
        <v>0</v>
      </c>
      <c r="AY252">
        <f t="shared" si="9"/>
        <v>0</v>
      </c>
    </row>
    <row r="253" spans="1:51" ht="16.5" thickBot="1">
      <c r="A253" s="34" t="s">
        <v>1308</v>
      </c>
      <c r="B253" s="12" t="s">
        <v>1309</v>
      </c>
      <c r="C253" s="12" t="s">
        <v>309</v>
      </c>
      <c r="D253" s="15">
        <v>2021</v>
      </c>
      <c r="E253" s="3" t="s">
        <v>8</v>
      </c>
      <c r="F253">
        <v>0</v>
      </c>
      <c r="G253">
        <v>1</v>
      </c>
      <c r="H253">
        <v>0</v>
      </c>
      <c r="I253">
        <v>0</v>
      </c>
      <c r="J253">
        <v>0</v>
      </c>
      <c r="K253">
        <v>0</v>
      </c>
      <c r="L253">
        <v>0</v>
      </c>
      <c r="M253">
        <v>0</v>
      </c>
      <c r="N253">
        <v>0</v>
      </c>
      <c r="O253">
        <v>0</v>
      </c>
      <c r="P253">
        <v>0</v>
      </c>
      <c r="Q253">
        <v>0</v>
      </c>
      <c r="R253">
        <v>1</v>
      </c>
      <c r="S253">
        <v>0</v>
      </c>
      <c r="T253">
        <v>0</v>
      </c>
      <c r="U253">
        <v>0</v>
      </c>
      <c r="V253">
        <v>0</v>
      </c>
      <c r="W253">
        <v>0</v>
      </c>
      <c r="X253" s="102">
        <f t="shared" si="10"/>
        <v>1</v>
      </c>
      <c r="AF253">
        <v>0</v>
      </c>
      <c r="AG253">
        <v>0</v>
      </c>
      <c r="AH253">
        <v>0</v>
      </c>
      <c r="AI253">
        <v>0</v>
      </c>
      <c r="AJ253">
        <v>0</v>
      </c>
      <c r="AK253" s="3">
        <v>0</v>
      </c>
      <c r="AL253" s="3">
        <v>0</v>
      </c>
      <c r="AM253">
        <v>0</v>
      </c>
      <c r="AN253">
        <v>0</v>
      </c>
      <c r="AO253">
        <v>0</v>
      </c>
      <c r="AP253">
        <v>0</v>
      </c>
      <c r="AQ253">
        <v>0</v>
      </c>
      <c r="AR253">
        <v>0</v>
      </c>
      <c r="AT253">
        <f t="shared" si="11"/>
        <v>0</v>
      </c>
      <c r="AY253">
        <f t="shared" si="9"/>
        <v>1</v>
      </c>
    </row>
    <row r="254" spans="1:51" ht="15.75" thickBot="1">
      <c r="A254" s="28" t="s">
        <v>1299</v>
      </c>
      <c r="B254" s="4" t="s">
        <v>1300</v>
      </c>
      <c r="C254" s="4" t="s">
        <v>1301</v>
      </c>
      <c r="D254" s="5">
        <v>2021</v>
      </c>
      <c r="E254" s="3" t="s">
        <v>8</v>
      </c>
      <c r="F254">
        <v>0</v>
      </c>
      <c r="G254">
        <v>1</v>
      </c>
      <c r="H254">
        <v>0</v>
      </c>
      <c r="I254">
        <v>0</v>
      </c>
      <c r="J254">
        <v>0</v>
      </c>
      <c r="K254">
        <v>0</v>
      </c>
      <c r="L254">
        <v>0</v>
      </c>
      <c r="M254">
        <v>0</v>
      </c>
      <c r="N254">
        <v>0</v>
      </c>
      <c r="O254">
        <v>0</v>
      </c>
      <c r="P254">
        <v>0</v>
      </c>
      <c r="Q254">
        <v>0</v>
      </c>
      <c r="R254">
        <v>1</v>
      </c>
      <c r="S254">
        <v>0</v>
      </c>
      <c r="T254">
        <v>1</v>
      </c>
      <c r="U254">
        <v>0</v>
      </c>
      <c r="V254">
        <v>0</v>
      </c>
      <c r="W254">
        <v>0</v>
      </c>
      <c r="X254" s="102">
        <f t="shared" si="10"/>
        <v>2</v>
      </c>
      <c r="AF254">
        <v>0</v>
      </c>
      <c r="AG254">
        <v>0</v>
      </c>
      <c r="AH254">
        <v>0</v>
      </c>
      <c r="AI254">
        <v>0</v>
      </c>
      <c r="AJ254">
        <v>0</v>
      </c>
      <c r="AK254" s="3">
        <v>0</v>
      </c>
      <c r="AL254" s="3">
        <v>0</v>
      </c>
      <c r="AM254">
        <v>0</v>
      </c>
      <c r="AN254">
        <v>0</v>
      </c>
      <c r="AO254">
        <v>0</v>
      </c>
      <c r="AP254">
        <v>0</v>
      </c>
      <c r="AQ254">
        <v>0</v>
      </c>
      <c r="AR254">
        <v>0</v>
      </c>
      <c r="AT254">
        <f t="shared" si="11"/>
        <v>0</v>
      </c>
      <c r="AY254">
        <f t="shared" si="9"/>
        <v>2</v>
      </c>
    </row>
    <row r="255" spans="1:51" ht="15.75" thickBot="1">
      <c r="A255" s="28" t="s">
        <v>1287</v>
      </c>
      <c r="B255" s="20" t="s">
        <v>1288</v>
      </c>
      <c r="C255" s="11" t="s">
        <v>888</v>
      </c>
      <c r="D255" s="11">
        <v>2021</v>
      </c>
      <c r="E255" s="3" t="s">
        <v>8</v>
      </c>
      <c r="F255">
        <v>0</v>
      </c>
      <c r="G255">
        <v>1</v>
      </c>
      <c r="H255">
        <v>0</v>
      </c>
      <c r="I255">
        <v>0</v>
      </c>
      <c r="J255">
        <v>0</v>
      </c>
      <c r="K255">
        <v>0</v>
      </c>
      <c r="L255">
        <v>0</v>
      </c>
      <c r="M255">
        <v>0</v>
      </c>
      <c r="N255">
        <v>0</v>
      </c>
      <c r="O255">
        <v>0</v>
      </c>
      <c r="P255">
        <v>1</v>
      </c>
      <c r="Q255">
        <v>0</v>
      </c>
      <c r="R255">
        <v>1</v>
      </c>
      <c r="S255">
        <v>0</v>
      </c>
      <c r="T255">
        <v>0</v>
      </c>
      <c r="U255">
        <v>0</v>
      </c>
      <c r="V255">
        <v>0</v>
      </c>
      <c r="W255">
        <v>0</v>
      </c>
      <c r="X255" s="102">
        <f t="shared" si="10"/>
        <v>2</v>
      </c>
      <c r="AF255">
        <v>1</v>
      </c>
      <c r="AG255">
        <v>0</v>
      </c>
      <c r="AH255">
        <v>0</v>
      </c>
      <c r="AI255">
        <v>0</v>
      </c>
      <c r="AJ255">
        <v>0</v>
      </c>
      <c r="AK255" s="3">
        <v>0</v>
      </c>
      <c r="AL255" s="3">
        <v>0</v>
      </c>
      <c r="AM255">
        <v>0</v>
      </c>
      <c r="AN255">
        <v>0</v>
      </c>
      <c r="AO255">
        <v>0</v>
      </c>
      <c r="AP255">
        <v>0</v>
      </c>
      <c r="AQ255">
        <v>0</v>
      </c>
      <c r="AR255">
        <v>0</v>
      </c>
      <c r="AT255">
        <f t="shared" si="11"/>
        <v>1</v>
      </c>
      <c r="AY255">
        <f t="shared" si="9"/>
        <v>3</v>
      </c>
    </row>
    <row r="256" spans="1:51" ht="16.5" thickBot="1">
      <c r="A256" s="96" t="s">
        <v>384</v>
      </c>
      <c r="B256" s="12" t="s">
        <v>385</v>
      </c>
      <c r="C256" s="12" t="s">
        <v>16</v>
      </c>
      <c r="D256" s="15">
        <v>2019</v>
      </c>
      <c r="E256" s="3" t="s">
        <v>8</v>
      </c>
      <c r="F256">
        <v>0</v>
      </c>
      <c r="G256">
        <v>1</v>
      </c>
      <c r="H256">
        <v>0</v>
      </c>
      <c r="I256">
        <v>0</v>
      </c>
      <c r="J256">
        <v>0</v>
      </c>
      <c r="K256">
        <v>0</v>
      </c>
      <c r="L256">
        <v>0</v>
      </c>
      <c r="M256">
        <v>0</v>
      </c>
      <c r="N256">
        <v>0</v>
      </c>
      <c r="O256">
        <v>0</v>
      </c>
      <c r="P256">
        <v>0</v>
      </c>
      <c r="Q256">
        <v>0</v>
      </c>
      <c r="R256">
        <v>1</v>
      </c>
      <c r="S256">
        <v>0</v>
      </c>
      <c r="T256">
        <v>0</v>
      </c>
      <c r="U256">
        <v>0</v>
      </c>
      <c r="V256">
        <v>0</v>
      </c>
      <c r="W256">
        <v>0</v>
      </c>
      <c r="X256" s="102">
        <f t="shared" si="10"/>
        <v>1</v>
      </c>
      <c r="AF256">
        <v>0</v>
      </c>
      <c r="AG256">
        <v>0</v>
      </c>
      <c r="AH256">
        <v>0</v>
      </c>
      <c r="AI256">
        <v>0</v>
      </c>
      <c r="AJ256">
        <v>0</v>
      </c>
      <c r="AK256" s="3">
        <v>0</v>
      </c>
      <c r="AL256" s="3">
        <v>0</v>
      </c>
      <c r="AM256">
        <v>0</v>
      </c>
      <c r="AN256">
        <v>0</v>
      </c>
      <c r="AO256">
        <v>0</v>
      </c>
      <c r="AP256">
        <v>0</v>
      </c>
      <c r="AQ256">
        <v>0</v>
      </c>
      <c r="AR256">
        <v>0</v>
      </c>
      <c r="AT256">
        <f t="shared" si="11"/>
        <v>0</v>
      </c>
      <c r="AY256">
        <f t="shared" si="9"/>
        <v>1</v>
      </c>
    </row>
    <row r="257" spans="1:51" ht="15.75" thickBot="1">
      <c r="A257" s="63" t="s">
        <v>86</v>
      </c>
      <c r="B257" t="s">
        <v>87</v>
      </c>
      <c r="D257" s="93">
        <v>2016</v>
      </c>
      <c r="E257" s="3" t="s">
        <v>8</v>
      </c>
      <c r="F257">
        <v>0</v>
      </c>
      <c r="G257">
        <v>1</v>
      </c>
      <c r="H257">
        <v>1</v>
      </c>
      <c r="I257">
        <v>1</v>
      </c>
      <c r="J257">
        <v>0</v>
      </c>
      <c r="K257">
        <v>0</v>
      </c>
      <c r="L257">
        <v>0</v>
      </c>
      <c r="M257">
        <v>0</v>
      </c>
      <c r="N257">
        <v>0</v>
      </c>
      <c r="O257">
        <v>0</v>
      </c>
      <c r="P257">
        <v>0</v>
      </c>
      <c r="Q257">
        <v>0</v>
      </c>
      <c r="R257">
        <v>1</v>
      </c>
      <c r="S257">
        <v>1</v>
      </c>
      <c r="T257">
        <v>0</v>
      </c>
      <c r="U257">
        <v>0</v>
      </c>
      <c r="V257">
        <v>0</v>
      </c>
      <c r="W257">
        <v>0</v>
      </c>
      <c r="X257" s="102">
        <f t="shared" si="10"/>
        <v>4</v>
      </c>
      <c r="AF257">
        <v>0</v>
      </c>
      <c r="AG257">
        <v>0</v>
      </c>
      <c r="AH257">
        <v>0</v>
      </c>
      <c r="AI257">
        <v>0</v>
      </c>
      <c r="AJ257">
        <v>0</v>
      </c>
      <c r="AK257" s="3">
        <v>0</v>
      </c>
      <c r="AL257" s="3">
        <v>0</v>
      </c>
      <c r="AM257">
        <v>0</v>
      </c>
      <c r="AN257">
        <v>0</v>
      </c>
      <c r="AO257">
        <v>0</v>
      </c>
      <c r="AP257">
        <v>0</v>
      </c>
      <c r="AQ257">
        <v>0</v>
      </c>
      <c r="AR257">
        <v>0</v>
      </c>
      <c r="AT257">
        <f t="shared" si="11"/>
        <v>0</v>
      </c>
      <c r="AY257">
        <f t="shared" si="9"/>
        <v>4</v>
      </c>
    </row>
    <row r="258" spans="1:51" ht="15.75" thickBot="1">
      <c r="A258" s="28" t="s">
        <v>232</v>
      </c>
      <c r="B258" s="4" t="s">
        <v>233</v>
      </c>
      <c r="C258" s="4" t="s">
        <v>234</v>
      </c>
      <c r="D258" s="5">
        <v>2018</v>
      </c>
      <c r="E258" s="3" t="s">
        <v>8</v>
      </c>
      <c r="F258">
        <v>0</v>
      </c>
      <c r="G258">
        <v>1</v>
      </c>
      <c r="H258">
        <v>0</v>
      </c>
      <c r="I258">
        <v>0</v>
      </c>
      <c r="J258">
        <v>0</v>
      </c>
      <c r="K258">
        <v>0</v>
      </c>
      <c r="L258">
        <v>0</v>
      </c>
      <c r="M258">
        <v>0</v>
      </c>
      <c r="N258">
        <v>0</v>
      </c>
      <c r="O258">
        <v>0</v>
      </c>
      <c r="P258">
        <v>0</v>
      </c>
      <c r="Q258">
        <v>0</v>
      </c>
      <c r="R258">
        <v>0</v>
      </c>
      <c r="S258">
        <v>0</v>
      </c>
      <c r="T258">
        <v>0</v>
      </c>
      <c r="U258">
        <v>0</v>
      </c>
      <c r="V258">
        <v>0</v>
      </c>
      <c r="W258">
        <v>0</v>
      </c>
      <c r="X258" s="102">
        <f t="shared" si="10"/>
        <v>0</v>
      </c>
      <c r="AF258">
        <v>0</v>
      </c>
      <c r="AG258">
        <v>0</v>
      </c>
      <c r="AH258">
        <v>1</v>
      </c>
      <c r="AI258">
        <v>0</v>
      </c>
      <c r="AJ258">
        <v>0</v>
      </c>
      <c r="AK258" s="3">
        <v>0</v>
      </c>
      <c r="AL258" s="3">
        <v>0</v>
      </c>
      <c r="AM258">
        <v>0</v>
      </c>
      <c r="AN258">
        <v>0</v>
      </c>
      <c r="AO258">
        <v>0</v>
      </c>
      <c r="AP258">
        <v>0</v>
      </c>
      <c r="AQ258">
        <v>0</v>
      </c>
      <c r="AR258">
        <v>0</v>
      </c>
      <c r="AT258">
        <f t="shared" si="11"/>
        <v>1</v>
      </c>
      <c r="AY258">
        <f t="shared" ref="AY258:AY321" si="12">X258+AT258</f>
        <v>1</v>
      </c>
    </row>
    <row r="259" spans="1:51" ht="15.75" thickBot="1">
      <c r="A259" s="29" t="s">
        <v>644</v>
      </c>
      <c r="B259" s="4" t="s">
        <v>645</v>
      </c>
      <c r="C259" s="4"/>
      <c r="D259" s="5">
        <v>2019</v>
      </c>
      <c r="E259" s="19" t="s">
        <v>8</v>
      </c>
      <c r="F259">
        <v>0</v>
      </c>
      <c r="G259">
        <v>1</v>
      </c>
      <c r="H259">
        <v>0</v>
      </c>
      <c r="I259">
        <v>0</v>
      </c>
      <c r="J259">
        <v>0</v>
      </c>
      <c r="K259">
        <v>0</v>
      </c>
      <c r="L259">
        <v>0</v>
      </c>
      <c r="M259">
        <v>0</v>
      </c>
      <c r="N259">
        <v>0</v>
      </c>
      <c r="O259">
        <v>0</v>
      </c>
      <c r="P259">
        <v>0</v>
      </c>
      <c r="Q259">
        <v>0</v>
      </c>
      <c r="R259">
        <v>0</v>
      </c>
      <c r="S259">
        <v>0</v>
      </c>
      <c r="T259">
        <v>0</v>
      </c>
      <c r="U259">
        <v>0</v>
      </c>
      <c r="V259">
        <v>0</v>
      </c>
      <c r="W259">
        <v>0</v>
      </c>
      <c r="X259" s="102">
        <f t="shared" ref="X259:X322" si="13">SUM(H259:W259)</f>
        <v>0</v>
      </c>
      <c r="AF259">
        <v>0</v>
      </c>
      <c r="AG259">
        <v>0</v>
      </c>
      <c r="AH259">
        <v>0</v>
      </c>
      <c r="AI259">
        <v>0</v>
      </c>
      <c r="AJ259">
        <v>0</v>
      </c>
      <c r="AK259" s="3">
        <v>0</v>
      </c>
      <c r="AL259" s="3">
        <v>0</v>
      </c>
      <c r="AM259">
        <v>0</v>
      </c>
      <c r="AN259">
        <v>0</v>
      </c>
      <c r="AO259">
        <v>0</v>
      </c>
      <c r="AP259">
        <v>0</v>
      </c>
      <c r="AQ259">
        <v>0</v>
      </c>
      <c r="AR259">
        <v>0</v>
      </c>
      <c r="AT259">
        <f t="shared" ref="AT259:AT322" si="14">SUM(AD259:AR259)</f>
        <v>0</v>
      </c>
      <c r="AY259">
        <f t="shared" si="12"/>
        <v>0</v>
      </c>
    </row>
    <row r="260" spans="1:51" ht="15.75" thickBot="1">
      <c r="A260" s="29" t="s">
        <v>1313</v>
      </c>
      <c r="B260" s="4" t="s">
        <v>1314</v>
      </c>
      <c r="C260" t="s">
        <v>309</v>
      </c>
      <c r="D260" s="5">
        <v>2021</v>
      </c>
      <c r="E260" s="3" t="s">
        <v>8</v>
      </c>
      <c r="F260">
        <v>0</v>
      </c>
      <c r="G260">
        <v>1</v>
      </c>
      <c r="H260">
        <v>0</v>
      </c>
      <c r="I260">
        <v>0</v>
      </c>
      <c r="J260">
        <v>0</v>
      </c>
      <c r="K260">
        <v>0</v>
      </c>
      <c r="L260">
        <v>0</v>
      </c>
      <c r="M260">
        <v>0</v>
      </c>
      <c r="N260">
        <v>0</v>
      </c>
      <c r="O260">
        <v>0</v>
      </c>
      <c r="P260">
        <v>0</v>
      </c>
      <c r="Q260">
        <v>0</v>
      </c>
      <c r="R260">
        <v>0</v>
      </c>
      <c r="S260">
        <v>0</v>
      </c>
      <c r="T260">
        <v>0</v>
      </c>
      <c r="U260">
        <v>0</v>
      </c>
      <c r="V260">
        <v>0</v>
      </c>
      <c r="W260">
        <v>0</v>
      </c>
      <c r="X260" s="102">
        <f t="shared" si="13"/>
        <v>0</v>
      </c>
      <c r="AF260">
        <v>0</v>
      </c>
      <c r="AG260">
        <v>0</v>
      </c>
      <c r="AH260">
        <v>0</v>
      </c>
      <c r="AI260">
        <v>0</v>
      </c>
      <c r="AJ260">
        <v>0</v>
      </c>
      <c r="AK260" s="3">
        <v>0</v>
      </c>
      <c r="AL260" s="3">
        <v>0</v>
      </c>
      <c r="AM260">
        <v>0</v>
      </c>
      <c r="AN260">
        <v>0</v>
      </c>
      <c r="AO260">
        <v>0</v>
      </c>
      <c r="AP260">
        <v>0</v>
      </c>
      <c r="AQ260">
        <v>0</v>
      </c>
      <c r="AR260">
        <v>0</v>
      </c>
      <c r="AT260">
        <f t="shared" si="14"/>
        <v>0</v>
      </c>
      <c r="AY260">
        <f t="shared" si="12"/>
        <v>0</v>
      </c>
    </row>
    <row r="261" spans="1:51" ht="16.5" thickBot="1">
      <c r="A261" s="34" t="s">
        <v>556</v>
      </c>
      <c r="B261" s="12" t="s">
        <v>557</v>
      </c>
      <c r="C261" s="12" t="s">
        <v>85</v>
      </c>
      <c r="D261" s="15">
        <v>2019</v>
      </c>
      <c r="E261" s="3" t="s">
        <v>8</v>
      </c>
      <c r="F261">
        <v>0</v>
      </c>
      <c r="G261">
        <v>1</v>
      </c>
      <c r="H261">
        <v>0</v>
      </c>
      <c r="I261">
        <v>0</v>
      </c>
      <c r="J261">
        <v>0</v>
      </c>
      <c r="K261">
        <v>0</v>
      </c>
      <c r="L261">
        <v>0</v>
      </c>
      <c r="M261">
        <v>0</v>
      </c>
      <c r="N261">
        <v>0</v>
      </c>
      <c r="O261">
        <v>0</v>
      </c>
      <c r="P261">
        <v>0</v>
      </c>
      <c r="Q261">
        <v>0</v>
      </c>
      <c r="R261">
        <v>0</v>
      </c>
      <c r="S261">
        <v>0</v>
      </c>
      <c r="T261">
        <v>1</v>
      </c>
      <c r="U261">
        <v>0</v>
      </c>
      <c r="V261">
        <v>0</v>
      </c>
      <c r="W261">
        <v>0</v>
      </c>
      <c r="X261" s="102">
        <f t="shared" si="13"/>
        <v>1</v>
      </c>
      <c r="AF261">
        <v>0</v>
      </c>
      <c r="AG261">
        <v>0</v>
      </c>
      <c r="AH261">
        <v>0</v>
      </c>
      <c r="AI261">
        <v>0</v>
      </c>
      <c r="AJ261">
        <v>0</v>
      </c>
      <c r="AK261" s="3">
        <v>0</v>
      </c>
      <c r="AL261" s="3">
        <v>0</v>
      </c>
      <c r="AM261">
        <v>0</v>
      </c>
      <c r="AN261">
        <v>0</v>
      </c>
      <c r="AO261">
        <v>0</v>
      </c>
      <c r="AP261">
        <v>0</v>
      </c>
      <c r="AQ261">
        <v>0</v>
      </c>
      <c r="AR261">
        <v>0</v>
      </c>
      <c r="AT261">
        <f t="shared" si="14"/>
        <v>0</v>
      </c>
      <c r="AY261">
        <f t="shared" si="12"/>
        <v>1</v>
      </c>
    </row>
    <row r="262" spans="1:51" ht="15.75" thickBot="1">
      <c r="A262" s="28" t="s">
        <v>185</v>
      </c>
      <c r="B262" s="4" t="s">
        <v>186</v>
      </c>
      <c r="C262" s="4" t="s">
        <v>187</v>
      </c>
      <c r="D262" s="5">
        <v>2018</v>
      </c>
      <c r="E262" s="3" t="s">
        <v>8</v>
      </c>
      <c r="F262">
        <v>0</v>
      </c>
      <c r="G262">
        <v>1</v>
      </c>
      <c r="H262">
        <v>0</v>
      </c>
      <c r="I262">
        <v>0</v>
      </c>
      <c r="J262">
        <v>0</v>
      </c>
      <c r="K262">
        <v>0</v>
      </c>
      <c r="L262">
        <v>0</v>
      </c>
      <c r="M262">
        <v>0</v>
      </c>
      <c r="N262">
        <v>0</v>
      </c>
      <c r="O262">
        <v>0</v>
      </c>
      <c r="P262">
        <v>0</v>
      </c>
      <c r="Q262">
        <v>0</v>
      </c>
      <c r="R262">
        <v>0</v>
      </c>
      <c r="S262">
        <v>1</v>
      </c>
      <c r="T262">
        <v>0</v>
      </c>
      <c r="U262">
        <v>0</v>
      </c>
      <c r="V262">
        <v>0</v>
      </c>
      <c r="W262">
        <v>0</v>
      </c>
      <c r="X262" s="102">
        <f t="shared" si="13"/>
        <v>1</v>
      </c>
      <c r="AF262">
        <v>0</v>
      </c>
      <c r="AG262">
        <v>0</v>
      </c>
      <c r="AH262">
        <v>0</v>
      </c>
      <c r="AI262">
        <v>0</v>
      </c>
      <c r="AJ262">
        <v>0</v>
      </c>
      <c r="AK262" s="3">
        <v>0</v>
      </c>
      <c r="AL262" s="3">
        <v>0</v>
      </c>
      <c r="AM262">
        <v>0</v>
      </c>
      <c r="AN262">
        <v>0</v>
      </c>
      <c r="AO262">
        <v>0</v>
      </c>
      <c r="AP262">
        <v>0</v>
      </c>
      <c r="AQ262">
        <v>0</v>
      </c>
      <c r="AR262">
        <v>0</v>
      </c>
      <c r="AT262">
        <f t="shared" si="14"/>
        <v>0</v>
      </c>
      <c r="AY262">
        <f t="shared" si="12"/>
        <v>1</v>
      </c>
    </row>
    <row r="263" spans="1:51" ht="15.75" thickBot="1">
      <c r="A263" s="28" t="s">
        <v>304</v>
      </c>
      <c r="B263" s="4" t="s">
        <v>305</v>
      </c>
      <c r="C263" s="4" t="s">
        <v>306</v>
      </c>
      <c r="D263" s="5">
        <v>2018</v>
      </c>
      <c r="E263" s="3" t="s">
        <v>8</v>
      </c>
      <c r="F263">
        <v>0</v>
      </c>
      <c r="G263">
        <v>1</v>
      </c>
      <c r="H263">
        <v>0</v>
      </c>
      <c r="I263">
        <v>0</v>
      </c>
      <c r="J263">
        <v>0</v>
      </c>
      <c r="K263">
        <v>0</v>
      </c>
      <c r="L263">
        <v>0</v>
      </c>
      <c r="M263">
        <v>0</v>
      </c>
      <c r="N263">
        <v>0</v>
      </c>
      <c r="O263">
        <v>0</v>
      </c>
      <c r="P263">
        <v>0</v>
      </c>
      <c r="Q263">
        <v>0</v>
      </c>
      <c r="R263">
        <v>0</v>
      </c>
      <c r="S263">
        <v>1</v>
      </c>
      <c r="T263">
        <v>0</v>
      </c>
      <c r="U263">
        <v>0</v>
      </c>
      <c r="V263">
        <v>0</v>
      </c>
      <c r="W263">
        <v>0</v>
      </c>
      <c r="X263" s="102">
        <f t="shared" si="13"/>
        <v>1</v>
      </c>
      <c r="AF263">
        <v>0</v>
      </c>
      <c r="AG263">
        <v>0</v>
      </c>
      <c r="AH263">
        <v>0</v>
      </c>
      <c r="AI263">
        <v>0</v>
      </c>
      <c r="AJ263">
        <v>0</v>
      </c>
      <c r="AK263" s="3">
        <v>0</v>
      </c>
      <c r="AL263" s="3">
        <v>0</v>
      </c>
      <c r="AM263">
        <v>0</v>
      </c>
      <c r="AN263">
        <v>0</v>
      </c>
      <c r="AO263">
        <v>0</v>
      </c>
      <c r="AP263">
        <v>0</v>
      </c>
      <c r="AQ263">
        <v>0</v>
      </c>
      <c r="AR263">
        <v>0</v>
      </c>
      <c r="AT263">
        <f t="shared" si="14"/>
        <v>0</v>
      </c>
      <c r="AY263">
        <f t="shared" si="12"/>
        <v>1</v>
      </c>
    </row>
    <row r="264" spans="1:51" ht="15.75" thickBot="1">
      <c r="A264" s="37" t="s">
        <v>458</v>
      </c>
      <c r="B264" s="23" t="s">
        <v>459</v>
      </c>
      <c r="C264" s="23" t="s">
        <v>439</v>
      </c>
      <c r="D264" s="24">
        <v>2019</v>
      </c>
      <c r="E264" s="23" t="s">
        <v>8</v>
      </c>
      <c r="F264">
        <v>0</v>
      </c>
      <c r="G264" s="23">
        <v>1</v>
      </c>
      <c r="H264">
        <v>0</v>
      </c>
      <c r="I264">
        <v>0</v>
      </c>
      <c r="J264">
        <v>0</v>
      </c>
      <c r="K264">
        <v>0</v>
      </c>
      <c r="L264">
        <v>0</v>
      </c>
      <c r="M264">
        <v>0</v>
      </c>
      <c r="N264">
        <v>0</v>
      </c>
      <c r="O264">
        <v>0</v>
      </c>
      <c r="P264">
        <v>0</v>
      </c>
      <c r="Q264">
        <v>0</v>
      </c>
      <c r="R264">
        <v>1</v>
      </c>
      <c r="S264">
        <v>0</v>
      </c>
      <c r="T264">
        <v>0</v>
      </c>
      <c r="U264">
        <v>0</v>
      </c>
      <c r="V264">
        <v>0</v>
      </c>
      <c r="W264">
        <v>0</v>
      </c>
      <c r="X264" s="102">
        <f t="shared" si="13"/>
        <v>1</v>
      </c>
      <c r="AD264" s="24"/>
      <c r="AE264" s="23"/>
      <c r="AF264">
        <v>0</v>
      </c>
      <c r="AG264">
        <v>0</v>
      </c>
      <c r="AH264">
        <v>0</v>
      </c>
      <c r="AI264">
        <v>0</v>
      </c>
      <c r="AJ264">
        <v>0</v>
      </c>
      <c r="AK264" s="3">
        <v>0</v>
      </c>
      <c r="AL264" s="3">
        <v>0</v>
      </c>
      <c r="AM264">
        <v>0</v>
      </c>
      <c r="AN264">
        <v>0</v>
      </c>
      <c r="AO264">
        <v>0</v>
      </c>
      <c r="AP264">
        <v>0</v>
      </c>
      <c r="AQ264">
        <v>0</v>
      </c>
      <c r="AR264">
        <v>0</v>
      </c>
      <c r="AT264">
        <f t="shared" si="14"/>
        <v>0</v>
      </c>
      <c r="AY264">
        <f t="shared" si="12"/>
        <v>1</v>
      </c>
    </row>
    <row r="265" spans="1:51" ht="15.75" thickBot="1">
      <c r="A265" s="28" t="s">
        <v>840</v>
      </c>
      <c r="B265" s="4" t="s">
        <v>841</v>
      </c>
      <c r="C265" s="4" t="s">
        <v>68</v>
      </c>
      <c r="D265" s="5">
        <v>2020</v>
      </c>
      <c r="E265" s="3" t="s">
        <v>8</v>
      </c>
      <c r="F265">
        <v>0</v>
      </c>
      <c r="G265">
        <v>1</v>
      </c>
      <c r="H265">
        <v>0</v>
      </c>
      <c r="I265">
        <v>0</v>
      </c>
      <c r="J265">
        <v>0</v>
      </c>
      <c r="K265">
        <v>0</v>
      </c>
      <c r="L265">
        <v>0</v>
      </c>
      <c r="M265">
        <v>0</v>
      </c>
      <c r="N265">
        <v>0</v>
      </c>
      <c r="O265">
        <v>0</v>
      </c>
      <c r="P265">
        <v>0</v>
      </c>
      <c r="Q265">
        <v>0</v>
      </c>
      <c r="R265">
        <v>1</v>
      </c>
      <c r="S265">
        <v>0</v>
      </c>
      <c r="T265">
        <v>0</v>
      </c>
      <c r="U265">
        <v>0</v>
      </c>
      <c r="V265">
        <v>0</v>
      </c>
      <c r="W265">
        <v>0</v>
      </c>
      <c r="X265" s="102">
        <f t="shared" si="13"/>
        <v>1</v>
      </c>
      <c r="AF265">
        <v>0</v>
      </c>
      <c r="AG265">
        <v>0</v>
      </c>
      <c r="AH265">
        <v>0</v>
      </c>
      <c r="AI265">
        <v>0</v>
      </c>
      <c r="AJ265">
        <v>0</v>
      </c>
      <c r="AK265" s="3">
        <v>0</v>
      </c>
      <c r="AL265" s="3">
        <v>0</v>
      </c>
      <c r="AM265">
        <v>0</v>
      </c>
      <c r="AN265">
        <v>0</v>
      </c>
      <c r="AO265">
        <v>0</v>
      </c>
      <c r="AP265">
        <v>0</v>
      </c>
      <c r="AQ265">
        <v>0</v>
      </c>
      <c r="AR265">
        <v>0</v>
      </c>
      <c r="AT265">
        <f t="shared" si="14"/>
        <v>0</v>
      </c>
      <c r="AY265">
        <f t="shared" si="12"/>
        <v>1</v>
      </c>
    </row>
    <row r="266" spans="1:51" ht="15.75" thickBot="1">
      <c r="A266" s="28" t="s">
        <v>834</v>
      </c>
      <c r="B266" s="4" t="s">
        <v>835</v>
      </c>
      <c r="C266" s="4" t="s">
        <v>836</v>
      </c>
      <c r="D266" s="5">
        <v>2020</v>
      </c>
      <c r="E266" s="3" t="s">
        <v>8</v>
      </c>
      <c r="F266">
        <v>0</v>
      </c>
      <c r="G266">
        <v>1</v>
      </c>
      <c r="H266">
        <v>0</v>
      </c>
      <c r="I266">
        <v>0</v>
      </c>
      <c r="J266">
        <v>0</v>
      </c>
      <c r="K266">
        <v>0</v>
      </c>
      <c r="L266">
        <v>0</v>
      </c>
      <c r="M266">
        <v>0</v>
      </c>
      <c r="N266">
        <v>0</v>
      </c>
      <c r="O266">
        <v>0</v>
      </c>
      <c r="P266">
        <v>0</v>
      </c>
      <c r="Q266">
        <v>0</v>
      </c>
      <c r="R266">
        <v>0</v>
      </c>
      <c r="S266">
        <v>0</v>
      </c>
      <c r="T266">
        <v>0</v>
      </c>
      <c r="U266">
        <v>0</v>
      </c>
      <c r="V266">
        <v>0</v>
      </c>
      <c r="W266">
        <v>0</v>
      </c>
      <c r="X266" s="102">
        <f t="shared" si="13"/>
        <v>0</v>
      </c>
      <c r="AF266">
        <v>0</v>
      </c>
      <c r="AG266">
        <v>0</v>
      </c>
      <c r="AH266">
        <v>0</v>
      </c>
      <c r="AI266">
        <v>0</v>
      </c>
      <c r="AJ266">
        <v>0</v>
      </c>
      <c r="AK266" s="3">
        <v>0</v>
      </c>
      <c r="AL266" s="3">
        <v>0</v>
      </c>
      <c r="AM266">
        <v>0</v>
      </c>
      <c r="AN266">
        <v>0</v>
      </c>
      <c r="AO266">
        <v>1</v>
      </c>
      <c r="AP266">
        <v>0</v>
      </c>
      <c r="AQ266">
        <v>0</v>
      </c>
      <c r="AR266">
        <v>0</v>
      </c>
      <c r="AT266">
        <f t="shared" si="14"/>
        <v>1</v>
      </c>
      <c r="AY266">
        <f t="shared" si="12"/>
        <v>1</v>
      </c>
    </row>
    <row r="267" spans="1:51" ht="15.75" thickBot="1">
      <c r="A267" s="29" t="s">
        <v>263</v>
      </c>
      <c r="B267" s="4" t="s">
        <v>264</v>
      </c>
      <c r="C267" s="4" t="s">
        <v>265</v>
      </c>
      <c r="D267" s="5">
        <v>2018</v>
      </c>
      <c r="E267" s="3" t="s">
        <v>8</v>
      </c>
      <c r="F267">
        <v>0</v>
      </c>
      <c r="G267">
        <v>1</v>
      </c>
      <c r="H267">
        <v>0</v>
      </c>
      <c r="I267">
        <v>0</v>
      </c>
      <c r="J267">
        <v>0</v>
      </c>
      <c r="K267">
        <v>0</v>
      </c>
      <c r="L267">
        <v>0</v>
      </c>
      <c r="M267">
        <v>0</v>
      </c>
      <c r="N267">
        <v>0</v>
      </c>
      <c r="O267">
        <v>0</v>
      </c>
      <c r="P267">
        <v>0</v>
      </c>
      <c r="Q267">
        <v>0</v>
      </c>
      <c r="R267">
        <v>0</v>
      </c>
      <c r="S267">
        <v>0</v>
      </c>
      <c r="T267">
        <v>0</v>
      </c>
      <c r="U267">
        <v>0</v>
      </c>
      <c r="V267">
        <v>0</v>
      </c>
      <c r="W267">
        <v>0</v>
      </c>
      <c r="X267" s="102">
        <f t="shared" si="13"/>
        <v>0</v>
      </c>
      <c r="AF267">
        <v>0</v>
      </c>
      <c r="AG267">
        <v>0</v>
      </c>
      <c r="AH267">
        <v>0</v>
      </c>
      <c r="AI267">
        <v>0</v>
      </c>
      <c r="AJ267">
        <v>0</v>
      </c>
      <c r="AK267" s="3">
        <v>0</v>
      </c>
      <c r="AL267" s="3">
        <v>0</v>
      </c>
      <c r="AM267">
        <v>0</v>
      </c>
      <c r="AN267">
        <v>0</v>
      </c>
      <c r="AO267">
        <v>0</v>
      </c>
      <c r="AP267">
        <v>0</v>
      </c>
      <c r="AQ267">
        <v>0</v>
      </c>
      <c r="AR267">
        <v>0</v>
      </c>
      <c r="AT267">
        <f t="shared" si="14"/>
        <v>0</v>
      </c>
      <c r="AY267">
        <f t="shared" si="12"/>
        <v>0</v>
      </c>
    </row>
    <row r="268" spans="1:51" ht="16.5" thickBot="1">
      <c r="A268" s="34" t="s">
        <v>1133</v>
      </c>
      <c r="B268" s="12" t="s">
        <v>1134</v>
      </c>
      <c r="C268" s="12"/>
      <c r="D268" s="15">
        <v>2020</v>
      </c>
      <c r="E268" s="3" t="s">
        <v>8</v>
      </c>
      <c r="F268">
        <v>0</v>
      </c>
      <c r="G268">
        <v>1</v>
      </c>
      <c r="H268">
        <v>0</v>
      </c>
      <c r="I268">
        <v>0</v>
      </c>
      <c r="J268">
        <v>0</v>
      </c>
      <c r="K268">
        <v>0</v>
      </c>
      <c r="L268">
        <v>0</v>
      </c>
      <c r="M268">
        <v>0</v>
      </c>
      <c r="N268">
        <v>0</v>
      </c>
      <c r="O268">
        <v>0</v>
      </c>
      <c r="P268">
        <v>0</v>
      </c>
      <c r="Q268">
        <v>0</v>
      </c>
      <c r="R268">
        <v>1</v>
      </c>
      <c r="S268">
        <v>0</v>
      </c>
      <c r="T268">
        <v>0</v>
      </c>
      <c r="U268">
        <v>0</v>
      </c>
      <c r="V268">
        <v>0</v>
      </c>
      <c r="W268">
        <v>0</v>
      </c>
      <c r="X268" s="102">
        <f t="shared" si="13"/>
        <v>1</v>
      </c>
      <c r="AF268">
        <v>0</v>
      </c>
      <c r="AG268">
        <v>0</v>
      </c>
      <c r="AH268">
        <v>0</v>
      </c>
      <c r="AI268">
        <v>0</v>
      </c>
      <c r="AJ268">
        <v>0</v>
      </c>
      <c r="AK268" s="3">
        <v>0</v>
      </c>
      <c r="AL268" s="3">
        <v>0</v>
      </c>
      <c r="AM268">
        <v>0</v>
      </c>
      <c r="AN268">
        <v>0</v>
      </c>
      <c r="AO268">
        <v>0</v>
      </c>
      <c r="AP268">
        <v>0</v>
      </c>
      <c r="AQ268">
        <v>0</v>
      </c>
      <c r="AR268">
        <v>0</v>
      </c>
      <c r="AT268">
        <f t="shared" si="14"/>
        <v>0</v>
      </c>
      <c r="AY268">
        <f t="shared" si="12"/>
        <v>1</v>
      </c>
    </row>
    <row r="269" spans="1:51" ht="15.75" thickBot="1">
      <c r="A269" s="28" t="s">
        <v>994</v>
      </c>
      <c r="B269" s="4" t="s">
        <v>995</v>
      </c>
      <c r="C269" s="4" t="s">
        <v>996</v>
      </c>
      <c r="D269" s="5">
        <v>2020</v>
      </c>
      <c r="E269" s="3" t="s">
        <v>8</v>
      </c>
      <c r="F269">
        <v>0</v>
      </c>
      <c r="G269">
        <v>1</v>
      </c>
      <c r="H269">
        <v>0</v>
      </c>
      <c r="I269">
        <v>0</v>
      </c>
      <c r="J269">
        <v>0</v>
      </c>
      <c r="K269">
        <v>0</v>
      </c>
      <c r="L269">
        <v>0</v>
      </c>
      <c r="M269">
        <v>0</v>
      </c>
      <c r="N269">
        <v>0</v>
      </c>
      <c r="O269">
        <v>0</v>
      </c>
      <c r="P269">
        <v>0</v>
      </c>
      <c r="Q269">
        <v>0</v>
      </c>
      <c r="R269">
        <v>0</v>
      </c>
      <c r="S269">
        <v>0</v>
      </c>
      <c r="T269">
        <v>0</v>
      </c>
      <c r="U269">
        <v>0</v>
      </c>
      <c r="V269">
        <v>0</v>
      </c>
      <c r="W269">
        <v>0</v>
      </c>
      <c r="X269" s="102">
        <f t="shared" si="13"/>
        <v>0</v>
      </c>
      <c r="AF269">
        <v>0</v>
      </c>
      <c r="AG269">
        <v>0</v>
      </c>
      <c r="AH269">
        <v>0</v>
      </c>
      <c r="AI269">
        <v>0</v>
      </c>
      <c r="AJ269">
        <v>0</v>
      </c>
      <c r="AK269" s="3">
        <v>0</v>
      </c>
      <c r="AL269" s="3">
        <v>0</v>
      </c>
      <c r="AM269">
        <v>0</v>
      </c>
      <c r="AN269">
        <v>0</v>
      </c>
      <c r="AO269">
        <v>0</v>
      </c>
      <c r="AP269">
        <v>0</v>
      </c>
      <c r="AQ269">
        <v>0</v>
      </c>
      <c r="AR269">
        <v>0</v>
      </c>
      <c r="AT269">
        <f t="shared" si="14"/>
        <v>0</v>
      </c>
      <c r="AY269">
        <f t="shared" si="12"/>
        <v>0</v>
      </c>
    </row>
    <row r="270" spans="1:51">
      <c r="A270" s="4" t="s">
        <v>1018</v>
      </c>
      <c r="B270" s="4" t="s">
        <v>1019</v>
      </c>
      <c r="C270" s="4" t="s">
        <v>1020</v>
      </c>
      <c r="D270" s="5">
        <v>2020</v>
      </c>
      <c r="E270" s="3" t="s">
        <v>8</v>
      </c>
      <c r="F270">
        <v>0</v>
      </c>
      <c r="G270">
        <v>1</v>
      </c>
      <c r="H270">
        <v>0</v>
      </c>
      <c r="I270">
        <v>0</v>
      </c>
      <c r="J270">
        <v>0</v>
      </c>
      <c r="K270">
        <v>0</v>
      </c>
      <c r="L270">
        <v>0</v>
      </c>
      <c r="M270">
        <v>0</v>
      </c>
      <c r="N270">
        <v>0</v>
      </c>
      <c r="O270">
        <v>0</v>
      </c>
      <c r="P270">
        <v>1</v>
      </c>
      <c r="Q270">
        <v>0</v>
      </c>
      <c r="R270">
        <v>1</v>
      </c>
      <c r="S270">
        <v>1</v>
      </c>
      <c r="T270">
        <v>0</v>
      </c>
      <c r="U270">
        <v>0</v>
      </c>
      <c r="V270">
        <v>0</v>
      </c>
      <c r="W270">
        <v>0</v>
      </c>
      <c r="X270" s="102">
        <f t="shared" si="13"/>
        <v>3</v>
      </c>
      <c r="AF270">
        <v>0</v>
      </c>
      <c r="AG270">
        <v>0</v>
      </c>
      <c r="AH270">
        <v>0</v>
      </c>
      <c r="AI270">
        <v>0</v>
      </c>
      <c r="AJ270">
        <v>0</v>
      </c>
      <c r="AK270" s="3">
        <v>0</v>
      </c>
      <c r="AL270" s="3">
        <v>0</v>
      </c>
      <c r="AM270">
        <v>0</v>
      </c>
      <c r="AN270">
        <v>0</v>
      </c>
      <c r="AO270">
        <v>0</v>
      </c>
      <c r="AP270">
        <v>0</v>
      </c>
      <c r="AQ270">
        <v>0</v>
      </c>
      <c r="AR270">
        <v>0</v>
      </c>
      <c r="AT270">
        <f t="shared" si="14"/>
        <v>0</v>
      </c>
      <c r="AY270">
        <f t="shared" si="12"/>
        <v>3</v>
      </c>
    </row>
    <row r="271" spans="1:51">
      <c r="A271" s="4" t="s">
        <v>223</v>
      </c>
      <c r="B271" s="4" t="s">
        <v>895</v>
      </c>
      <c r="C271" s="4" t="s">
        <v>896</v>
      </c>
      <c r="D271" s="5">
        <v>2020</v>
      </c>
      <c r="E271" s="3" t="s">
        <v>8</v>
      </c>
      <c r="F271">
        <v>0</v>
      </c>
      <c r="G271">
        <v>1</v>
      </c>
      <c r="H271">
        <v>0</v>
      </c>
      <c r="I271">
        <v>0</v>
      </c>
      <c r="J271">
        <v>0</v>
      </c>
      <c r="K271">
        <v>0</v>
      </c>
      <c r="L271">
        <v>0</v>
      </c>
      <c r="M271">
        <v>0</v>
      </c>
      <c r="N271">
        <v>0</v>
      </c>
      <c r="O271">
        <v>0</v>
      </c>
      <c r="P271">
        <v>0</v>
      </c>
      <c r="Q271">
        <v>0</v>
      </c>
      <c r="R271">
        <v>1</v>
      </c>
      <c r="S271">
        <v>0</v>
      </c>
      <c r="T271">
        <v>0</v>
      </c>
      <c r="U271">
        <v>0</v>
      </c>
      <c r="V271">
        <v>0</v>
      </c>
      <c r="W271">
        <v>0</v>
      </c>
      <c r="X271" s="102">
        <f t="shared" si="13"/>
        <v>1</v>
      </c>
      <c r="AF271">
        <v>0</v>
      </c>
      <c r="AG271">
        <v>0</v>
      </c>
      <c r="AH271">
        <v>0</v>
      </c>
      <c r="AI271">
        <v>0</v>
      </c>
      <c r="AJ271">
        <v>0</v>
      </c>
      <c r="AK271" s="3">
        <v>0</v>
      </c>
      <c r="AL271" s="3">
        <v>0</v>
      </c>
      <c r="AM271">
        <v>0</v>
      </c>
      <c r="AN271">
        <v>0</v>
      </c>
      <c r="AO271">
        <v>0</v>
      </c>
      <c r="AP271">
        <v>0</v>
      </c>
      <c r="AQ271">
        <v>0</v>
      </c>
      <c r="AR271">
        <v>0</v>
      </c>
      <c r="AT271">
        <f t="shared" si="14"/>
        <v>0</v>
      </c>
      <c r="AY271">
        <f t="shared" si="12"/>
        <v>1</v>
      </c>
    </row>
    <row r="272" spans="1:51">
      <c r="A272" s="6" t="s">
        <v>223</v>
      </c>
      <c r="B272" s="4" t="s">
        <v>1168</v>
      </c>
      <c r="C272" s="4" t="s">
        <v>68</v>
      </c>
      <c r="D272" s="5">
        <v>2021</v>
      </c>
      <c r="E272" s="3" t="s">
        <v>8</v>
      </c>
      <c r="F272">
        <v>0</v>
      </c>
      <c r="G272">
        <v>1</v>
      </c>
      <c r="H272">
        <v>0</v>
      </c>
      <c r="I272">
        <v>0</v>
      </c>
      <c r="J272">
        <v>0</v>
      </c>
      <c r="K272">
        <v>0</v>
      </c>
      <c r="L272">
        <v>0</v>
      </c>
      <c r="M272">
        <v>0</v>
      </c>
      <c r="N272">
        <v>0</v>
      </c>
      <c r="O272">
        <v>0</v>
      </c>
      <c r="P272">
        <v>0</v>
      </c>
      <c r="Q272">
        <v>0</v>
      </c>
      <c r="R272">
        <v>1</v>
      </c>
      <c r="S272">
        <v>0</v>
      </c>
      <c r="T272">
        <v>0</v>
      </c>
      <c r="U272">
        <v>0</v>
      </c>
      <c r="V272">
        <v>0</v>
      </c>
      <c r="W272">
        <v>0</v>
      </c>
      <c r="X272" s="102">
        <f t="shared" si="13"/>
        <v>1</v>
      </c>
      <c r="AF272">
        <v>0</v>
      </c>
      <c r="AG272">
        <v>0</v>
      </c>
      <c r="AH272">
        <v>0</v>
      </c>
      <c r="AI272">
        <v>0</v>
      </c>
      <c r="AJ272">
        <v>0</v>
      </c>
      <c r="AK272" s="3">
        <v>0</v>
      </c>
      <c r="AL272" s="3">
        <v>0</v>
      </c>
      <c r="AM272">
        <v>0</v>
      </c>
      <c r="AN272">
        <v>0</v>
      </c>
      <c r="AO272">
        <v>0</v>
      </c>
      <c r="AP272">
        <v>0</v>
      </c>
      <c r="AQ272">
        <v>0</v>
      </c>
      <c r="AR272">
        <v>0</v>
      </c>
      <c r="AT272">
        <f t="shared" si="14"/>
        <v>0</v>
      </c>
      <c r="AY272">
        <f t="shared" si="12"/>
        <v>1</v>
      </c>
    </row>
    <row r="273" spans="1:51">
      <c r="A273" s="4" t="s">
        <v>732</v>
      </c>
      <c r="B273" s="4" t="s">
        <v>733</v>
      </c>
      <c r="C273" s="4" t="s">
        <v>30</v>
      </c>
      <c r="D273" s="5">
        <v>2020</v>
      </c>
      <c r="E273" s="3" t="s">
        <v>8</v>
      </c>
      <c r="F273">
        <v>0</v>
      </c>
      <c r="G273">
        <v>1</v>
      </c>
      <c r="H273">
        <v>0</v>
      </c>
      <c r="I273">
        <v>0</v>
      </c>
      <c r="J273">
        <v>0</v>
      </c>
      <c r="K273">
        <v>0</v>
      </c>
      <c r="L273">
        <v>0</v>
      </c>
      <c r="M273">
        <v>0</v>
      </c>
      <c r="N273">
        <v>0</v>
      </c>
      <c r="O273">
        <v>0</v>
      </c>
      <c r="P273">
        <v>0</v>
      </c>
      <c r="Q273">
        <v>0</v>
      </c>
      <c r="R273">
        <v>1</v>
      </c>
      <c r="S273">
        <v>0</v>
      </c>
      <c r="T273">
        <v>1</v>
      </c>
      <c r="U273">
        <v>0</v>
      </c>
      <c r="V273">
        <v>0</v>
      </c>
      <c r="W273">
        <v>0</v>
      </c>
      <c r="X273" s="102">
        <f t="shared" si="13"/>
        <v>2</v>
      </c>
      <c r="AF273">
        <v>0</v>
      </c>
      <c r="AG273">
        <v>0</v>
      </c>
      <c r="AH273">
        <v>0</v>
      </c>
      <c r="AI273">
        <v>0</v>
      </c>
      <c r="AJ273">
        <v>0</v>
      </c>
      <c r="AK273" s="3">
        <v>0</v>
      </c>
      <c r="AL273" s="3">
        <v>0</v>
      </c>
      <c r="AM273">
        <v>0</v>
      </c>
      <c r="AN273">
        <v>0</v>
      </c>
      <c r="AO273">
        <v>0</v>
      </c>
      <c r="AP273">
        <v>0</v>
      </c>
      <c r="AQ273">
        <v>0</v>
      </c>
      <c r="AR273">
        <v>0</v>
      </c>
      <c r="AT273">
        <f t="shared" si="14"/>
        <v>0</v>
      </c>
      <c r="AY273">
        <f t="shared" si="12"/>
        <v>2</v>
      </c>
    </row>
    <row r="274" spans="1:51">
      <c r="A274" s="6" t="s">
        <v>365</v>
      </c>
      <c r="B274" s="4" t="s">
        <v>366</v>
      </c>
      <c r="C274" t="s">
        <v>30</v>
      </c>
      <c r="D274" s="5">
        <v>2019</v>
      </c>
      <c r="E274" s="3" t="s">
        <v>8</v>
      </c>
      <c r="F274">
        <v>0</v>
      </c>
      <c r="G274">
        <v>1</v>
      </c>
      <c r="H274">
        <v>0</v>
      </c>
      <c r="I274">
        <v>0</v>
      </c>
      <c r="J274">
        <v>0</v>
      </c>
      <c r="K274">
        <v>0</v>
      </c>
      <c r="L274">
        <v>0</v>
      </c>
      <c r="M274">
        <v>0</v>
      </c>
      <c r="N274">
        <v>0</v>
      </c>
      <c r="O274">
        <v>0</v>
      </c>
      <c r="P274">
        <v>0</v>
      </c>
      <c r="Q274">
        <v>0</v>
      </c>
      <c r="R274">
        <v>0</v>
      </c>
      <c r="S274">
        <v>0</v>
      </c>
      <c r="T274">
        <v>0</v>
      </c>
      <c r="U274">
        <v>0</v>
      </c>
      <c r="V274">
        <v>0</v>
      </c>
      <c r="W274">
        <v>0</v>
      </c>
      <c r="X274" s="102">
        <f t="shared" si="13"/>
        <v>0</v>
      </c>
      <c r="AF274">
        <v>0</v>
      </c>
      <c r="AG274">
        <v>0</v>
      </c>
      <c r="AH274">
        <v>0</v>
      </c>
      <c r="AI274">
        <v>0</v>
      </c>
      <c r="AJ274">
        <v>0</v>
      </c>
      <c r="AK274" s="3">
        <v>0</v>
      </c>
      <c r="AL274" s="3">
        <v>0</v>
      </c>
      <c r="AM274">
        <v>0</v>
      </c>
      <c r="AN274">
        <v>0</v>
      </c>
      <c r="AO274">
        <v>0</v>
      </c>
      <c r="AP274">
        <v>0</v>
      </c>
      <c r="AQ274">
        <v>0</v>
      </c>
      <c r="AR274">
        <v>0</v>
      </c>
      <c r="AT274">
        <f t="shared" si="14"/>
        <v>0</v>
      </c>
      <c r="AY274">
        <f t="shared" si="12"/>
        <v>0</v>
      </c>
    </row>
    <row r="275" spans="1:51">
      <c r="A275" s="6" t="s">
        <v>985</v>
      </c>
      <c r="B275" s="4" t="s">
        <v>986</v>
      </c>
      <c r="C275" s="4" t="s">
        <v>987</v>
      </c>
      <c r="D275" s="5">
        <v>2020</v>
      </c>
      <c r="E275" s="3" t="s">
        <v>8</v>
      </c>
      <c r="F275">
        <v>0</v>
      </c>
      <c r="G275">
        <v>1</v>
      </c>
      <c r="H275">
        <v>0</v>
      </c>
      <c r="I275">
        <v>0</v>
      </c>
      <c r="J275">
        <v>0</v>
      </c>
      <c r="K275">
        <v>0</v>
      </c>
      <c r="L275">
        <v>0</v>
      </c>
      <c r="M275">
        <v>0</v>
      </c>
      <c r="N275">
        <v>0</v>
      </c>
      <c r="O275">
        <v>0</v>
      </c>
      <c r="P275">
        <v>0</v>
      </c>
      <c r="Q275">
        <v>0</v>
      </c>
      <c r="R275">
        <v>0</v>
      </c>
      <c r="S275">
        <v>0</v>
      </c>
      <c r="T275">
        <v>0</v>
      </c>
      <c r="U275">
        <v>0</v>
      </c>
      <c r="V275">
        <v>0</v>
      </c>
      <c r="W275">
        <v>0</v>
      </c>
      <c r="X275" s="102">
        <f t="shared" si="13"/>
        <v>0</v>
      </c>
      <c r="AF275">
        <v>0</v>
      </c>
      <c r="AG275">
        <v>0</v>
      </c>
      <c r="AH275">
        <v>0</v>
      </c>
      <c r="AI275">
        <v>0</v>
      </c>
      <c r="AJ275">
        <v>0</v>
      </c>
      <c r="AK275" s="3">
        <v>0</v>
      </c>
      <c r="AL275" s="3">
        <v>0</v>
      </c>
      <c r="AM275">
        <v>0</v>
      </c>
      <c r="AN275">
        <v>0</v>
      </c>
      <c r="AO275">
        <v>0</v>
      </c>
      <c r="AP275">
        <v>0</v>
      </c>
      <c r="AQ275">
        <v>0</v>
      </c>
      <c r="AR275">
        <v>0</v>
      </c>
      <c r="AT275">
        <f t="shared" si="14"/>
        <v>0</v>
      </c>
      <c r="AY275">
        <f t="shared" si="12"/>
        <v>0</v>
      </c>
    </row>
    <row r="276" spans="1:51">
      <c r="A276" s="6" t="s">
        <v>710</v>
      </c>
      <c r="B276" s="4" t="s">
        <v>711</v>
      </c>
      <c r="C276" s="4" t="s">
        <v>248</v>
      </c>
      <c r="D276" s="5">
        <v>2020</v>
      </c>
      <c r="E276" s="3" t="s">
        <v>8</v>
      </c>
      <c r="F276">
        <v>0</v>
      </c>
      <c r="G276">
        <v>1</v>
      </c>
      <c r="H276">
        <v>0</v>
      </c>
      <c r="I276">
        <v>0</v>
      </c>
      <c r="J276">
        <v>0</v>
      </c>
      <c r="K276">
        <v>0</v>
      </c>
      <c r="L276">
        <v>0</v>
      </c>
      <c r="M276">
        <v>0</v>
      </c>
      <c r="N276">
        <v>0</v>
      </c>
      <c r="O276">
        <v>0</v>
      </c>
      <c r="P276">
        <v>0</v>
      </c>
      <c r="Q276">
        <v>0</v>
      </c>
      <c r="R276">
        <v>1</v>
      </c>
      <c r="S276">
        <v>0</v>
      </c>
      <c r="T276">
        <v>0</v>
      </c>
      <c r="U276">
        <v>0</v>
      </c>
      <c r="V276">
        <v>0</v>
      </c>
      <c r="W276">
        <v>0</v>
      </c>
      <c r="X276" s="102">
        <f t="shared" si="13"/>
        <v>1</v>
      </c>
      <c r="AF276">
        <v>0</v>
      </c>
      <c r="AG276">
        <v>0</v>
      </c>
      <c r="AH276">
        <v>0</v>
      </c>
      <c r="AI276">
        <v>0</v>
      </c>
      <c r="AJ276">
        <v>0</v>
      </c>
      <c r="AK276" s="3">
        <v>0</v>
      </c>
      <c r="AL276" s="3">
        <v>0</v>
      </c>
      <c r="AM276">
        <v>0</v>
      </c>
      <c r="AN276">
        <v>0</v>
      </c>
      <c r="AO276">
        <v>0</v>
      </c>
      <c r="AP276">
        <v>0</v>
      </c>
      <c r="AQ276">
        <v>0</v>
      </c>
      <c r="AR276">
        <v>0</v>
      </c>
      <c r="AT276">
        <f t="shared" si="14"/>
        <v>0</v>
      </c>
      <c r="AY276">
        <f t="shared" si="12"/>
        <v>1</v>
      </c>
    </row>
    <row r="277" spans="1:51">
      <c r="A277" s="4" t="s">
        <v>730</v>
      </c>
      <c r="B277" s="4" t="s">
        <v>731</v>
      </c>
      <c r="C277" s="4" t="s">
        <v>33</v>
      </c>
      <c r="D277" s="5">
        <v>2020</v>
      </c>
      <c r="E277" s="3" t="s">
        <v>8</v>
      </c>
      <c r="F277">
        <v>0</v>
      </c>
      <c r="G277">
        <v>1</v>
      </c>
      <c r="H277">
        <v>0</v>
      </c>
      <c r="I277">
        <v>0</v>
      </c>
      <c r="J277">
        <v>0</v>
      </c>
      <c r="K277">
        <v>0</v>
      </c>
      <c r="L277">
        <v>0</v>
      </c>
      <c r="M277">
        <v>0</v>
      </c>
      <c r="N277">
        <v>0</v>
      </c>
      <c r="O277">
        <v>0</v>
      </c>
      <c r="P277">
        <v>0</v>
      </c>
      <c r="Q277">
        <v>0</v>
      </c>
      <c r="R277">
        <v>0</v>
      </c>
      <c r="S277">
        <v>0</v>
      </c>
      <c r="T277">
        <v>0</v>
      </c>
      <c r="U277">
        <v>0</v>
      </c>
      <c r="V277">
        <v>0</v>
      </c>
      <c r="W277">
        <v>0</v>
      </c>
      <c r="X277" s="102">
        <f t="shared" si="13"/>
        <v>0</v>
      </c>
      <c r="AF277">
        <v>0</v>
      </c>
      <c r="AG277">
        <v>0</v>
      </c>
      <c r="AH277">
        <v>0</v>
      </c>
      <c r="AI277">
        <v>0</v>
      </c>
      <c r="AJ277">
        <v>0</v>
      </c>
      <c r="AK277" s="3">
        <v>0</v>
      </c>
      <c r="AL277" s="3">
        <v>0</v>
      </c>
      <c r="AM277">
        <v>0</v>
      </c>
      <c r="AN277">
        <v>0</v>
      </c>
      <c r="AO277">
        <v>0</v>
      </c>
      <c r="AP277">
        <v>0</v>
      </c>
      <c r="AQ277">
        <v>0</v>
      </c>
      <c r="AR277">
        <v>0</v>
      </c>
      <c r="AT277">
        <f t="shared" si="14"/>
        <v>0</v>
      </c>
      <c r="AY277">
        <f t="shared" si="12"/>
        <v>0</v>
      </c>
    </row>
    <row r="278" spans="1:51">
      <c r="A278" s="6" t="s">
        <v>884</v>
      </c>
      <c r="B278" s="4" t="s">
        <v>885</v>
      </c>
      <c r="C278" s="4" t="s">
        <v>265</v>
      </c>
      <c r="D278" s="5">
        <v>2020</v>
      </c>
      <c r="E278" s="3" t="s">
        <v>8</v>
      </c>
      <c r="F278">
        <v>0</v>
      </c>
      <c r="G278">
        <v>1</v>
      </c>
      <c r="H278">
        <v>0</v>
      </c>
      <c r="I278">
        <v>0</v>
      </c>
      <c r="J278">
        <v>0</v>
      </c>
      <c r="K278">
        <v>0</v>
      </c>
      <c r="L278">
        <v>0</v>
      </c>
      <c r="M278">
        <v>0</v>
      </c>
      <c r="N278">
        <v>0</v>
      </c>
      <c r="O278">
        <v>1</v>
      </c>
      <c r="P278">
        <v>0</v>
      </c>
      <c r="Q278">
        <v>0</v>
      </c>
      <c r="R278">
        <v>0</v>
      </c>
      <c r="S278">
        <v>0</v>
      </c>
      <c r="T278">
        <v>0</v>
      </c>
      <c r="U278">
        <v>0</v>
      </c>
      <c r="V278">
        <v>0</v>
      </c>
      <c r="W278">
        <v>0</v>
      </c>
      <c r="X278" s="102">
        <f t="shared" si="13"/>
        <v>1</v>
      </c>
      <c r="AF278">
        <v>0</v>
      </c>
      <c r="AG278">
        <v>0</v>
      </c>
      <c r="AH278">
        <v>0</v>
      </c>
      <c r="AI278">
        <v>0</v>
      </c>
      <c r="AJ278">
        <v>0</v>
      </c>
      <c r="AK278" s="3">
        <v>0</v>
      </c>
      <c r="AL278" s="3">
        <v>0</v>
      </c>
      <c r="AM278">
        <v>0</v>
      </c>
      <c r="AN278">
        <v>0</v>
      </c>
      <c r="AO278">
        <v>0</v>
      </c>
      <c r="AP278">
        <v>0</v>
      </c>
      <c r="AQ278">
        <v>0</v>
      </c>
      <c r="AR278">
        <v>0</v>
      </c>
      <c r="AT278">
        <f t="shared" si="14"/>
        <v>0</v>
      </c>
      <c r="AY278">
        <f t="shared" si="12"/>
        <v>1</v>
      </c>
    </row>
    <row r="279" spans="1:51" ht="15.75">
      <c r="A279" s="12" t="s">
        <v>816</v>
      </c>
      <c r="B279" s="12" t="s">
        <v>817</v>
      </c>
      <c r="C279" s="12" t="s">
        <v>401</v>
      </c>
      <c r="D279" s="15">
        <v>2020</v>
      </c>
      <c r="E279" s="3" t="s">
        <v>8</v>
      </c>
      <c r="F279">
        <v>0</v>
      </c>
      <c r="G279">
        <v>1</v>
      </c>
      <c r="H279">
        <v>0</v>
      </c>
      <c r="I279">
        <v>0</v>
      </c>
      <c r="J279">
        <v>0</v>
      </c>
      <c r="K279">
        <v>0</v>
      </c>
      <c r="L279">
        <v>0</v>
      </c>
      <c r="M279">
        <v>0</v>
      </c>
      <c r="N279">
        <v>0</v>
      </c>
      <c r="O279">
        <v>1</v>
      </c>
      <c r="P279">
        <v>0</v>
      </c>
      <c r="Q279">
        <v>0</v>
      </c>
      <c r="R279">
        <v>0</v>
      </c>
      <c r="S279">
        <v>0</v>
      </c>
      <c r="T279">
        <v>0</v>
      </c>
      <c r="U279">
        <v>0</v>
      </c>
      <c r="V279">
        <v>0</v>
      </c>
      <c r="W279">
        <v>0</v>
      </c>
      <c r="X279" s="102">
        <f t="shared" si="13"/>
        <v>1</v>
      </c>
      <c r="AF279">
        <v>0</v>
      </c>
      <c r="AG279">
        <v>0</v>
      </c>
      <c r="AH279">
        <v>0</v>
      </c>
      <c r="AI279">
        <v>0</v>
      </c>
      <c r="AJ279">
        <v>0</v>
      </c>
      <c r="AK279" s="3">
        <v>0</v>
      </c>
      <c r="AL279" s="3">
        <v>0</v>
      </c>
      <c r="AM279">
        <v>0</v>
      </c>
      <c r="AN279">
        <v>0</v>
      </c>
      <c r="AO279">
        <v>0</v>
      </c>
      <c r="AP279">
        <v>0</v>
      </c>
      <c r="AQ279">
        <v>0</v>
      </c>
      <c r="AR279">
        <v>0</v>
      </c>
      <c r="AT279">
        <f t="shared" si="14"/>
        <v>0</v>
      </c>
      <c r="AY279">
        <f t="shared" si="12"/>
        <v>1</v>
      </c>
    </row>
    <row r="280" spans="1:51" ht="15.75">
      <c r="A280" s="12" t="s">
        <v>382</v>
      </c>
      <c r="B280" s="12" t="s">
        <v>383</v>
      </c>
      <c r="C280" s="12" t="s">
        <v>49</v>
      </c>
      <c r="D280" s="15">
        <v>2019</v>
      </c>
      <c r="E280" s="3" t="s">
        <v>8</v>
      </c>
      <c r="F280">
        <v>0</v>
      </c>
      <c r="G280">
        <v>1</v>
      </c>
      <c r="H280">
        <v>1</v>
      </c>
      <c r="I280">
        <v>0</v>
      </c>
      <c r="J280">
        <v>0</v>
      </c>
      <c r="K280">
        <v>0</v>
      </c>
      <c r="L280">
        <v>0</v>
      </c>
      <c r="M280">
        <v>0</v>
      </c>
      <c r="N280">
        <v>0</v>
      </c>
      <c r="O280">
        <v>0</v>
      </c>
      <c r="P280">
        <v>0</v>
      </c>
      <c r="Q280">
        <v>0</v>
      </c>
      <c r="R280">
        <v>1</v>
      </c>
      <c r="S280">
        <v>0</v>
      </c>
      <c r="T280">
        <v>0</v>
      </c>
      <c r="U280">
        <v>0</v>
      </c>
      <c r="V280">
        <v>0</v>
      </c>
      <c r="W280">
        <v>0</v>
      </c>
      <c r="X280" s="102">
        <f t="shared" si="13"/>
        <v>2</v>
      </c>
      <c r="AF280">
        <v>0</v>
      </c>
      <c r="AG280">
        <v>0</v>
      </c>
      <c r="AH280">
        <v>0</v>
      </c>
      <c r="AI280">
        <v>0</v>
      </c>
      <c r="AJ280">
        <v>0</v>
      </c>
      <c r="AK280" s="3">
        <v>0</v>
      </c>
      <c r="AL280" s="3">
        <v>0</v>
      </c>
      <c r="AM280">
        <v>0</v>
      </c>
      <c r="AN280">
        <v>0</v>
      </c>
      <c r="AO280">
        <v>0</v>
      </c>
      <c r="AP280">
        <v>0</v>
      </c>
      <c r="AQ280">
        <v>0</v>
      </c>
      <c r="AR280">
        <v>0</v>
      </c>
      <c r="AT280">
        <f t="shared" si="14"/>
        <v>0</v>
      </c>
      <c r="AY280">
        <f t="shared" si="12"/>
        <v>2</v>
      </c>
    </row>
    <row r="281" spans="1:51" ht="15.75" thickBot="1">
      <c r="A281" s="4" t="s">
        <v>399</v>
      </c>
      <c r="B281" s="4" t="s">
        <v>400</v>
      </c>
      <c r="C281" s="4" t="s">
        <v>401</v>
      </c>
      <c r="D281" s="5">
        <v>2019</v>
      </c>
      <c r="E281" s="3" t="s">
        <v>8</v>
      </c>
      <c r="F281">
        <v>0</v>
      </c>
      <c r="G281">
        <v>1</v>
      </c>
      <c r="H281">
        <v>0</v>
      </c>
      <c r="I281">
        <v>0</v>
      </c>
      <c r="J281">
        <v>0</v>
      </c>
      <c r="K281">
        <v>0</v>
      </c>
      <c r="L281">
        <v>0</v>
      </c>
      <c r="M281">
        <v>0</v>
      </c>
      <c r="N281">
        <v>0</v>
      </c>
      <c r="O281">
        <v>0</v>
      </c>
      <c r="P281">
        <v>0</v>
      </c>
      <c r="Q281">
        <v>0</v>
      </c>
      <c r="R281">
        <v>1</v>
      </c>
      <c r="S281">
        <v>0</v>
      </c>
      <c r="T281">
        <v>1</v>
      </c>
      <c r="U281">
        <v>0</v>
      </c>
      <c r="V281">
        <v>0</v>
      </c>
      <c r="W281">
        <v>0</v>
      </c>
      <c r="X281" s="102">
        <f t="shared" si="13"/>
        <v>2</v>
      </c>
      <c r="AF281">
        <v>0</v>
      </c>
      <c r="AG281">
        <v>0</v>
      </c>
      <c r="AH281">
        <v>0</v>
      </c>
      <c r="AI281">
        <v>0</v>
      </c>
      <c r="AJ281">
        <v>0</v>
      </c>
      <c r="AK281" s="3">
        <v>0</v>
      </c>
      <c r="AL281" s="3">
        <v>0</v>
      </c>
      <c r="AM281">
        <v>0</v>
      </c>
      <c r="AN281">
        <v>0</v>
      </c>
      <c r="AO281">
        <v>0</v>
      </c>
      <c r="AP281">
        <v>0</v>
      </c>
      <c r="AQ281">
        <v>0</v>
      </c>
      <c r="AR281">
        <v>0</v>
      </c>
      <c r="AT281">
        <f t="shared" si="14"/>
        <v>0</v>
      </c>
      <c r="AY281">
        <f t="shared" si="12"/>
        <v>2</v>
      </c>
    </row>
    <row r="282" spans="1:51" ht="15.75" thickBot="1">
      <c r="A282" s="28" t="s">
        <v>521</v>
      </c>
      <c r="B282" s="4" t="s">
        <v>522</v>
      </c>
      <c r="C282" s="4" t="s">
        <v>283</v>
      </c>
      <c r="D282" s="5">
        <v>2019</v>
      </c>
      <c r="E282" s="3" t="s">
        <v>8</v>
      </c>
      <c r="F282">
        <v>0</v>
      </c>
      <c r="G282">
        <v>1</v>
      </c>
      <c r="H282">
        <v>0</v>
      </c>
      <c r="I282">
        <v>0</v>
      </c>
      <c r="J282">
        <v>0</v>
      </c>
      <c r="K282">
        <v>1</v>
      </c>
      <c r="L282">
        <v>0</v>
      </c>
      <c r="M282">
        <v>0</v>
      </c>
      <c r="N282">
        <v>0</v>
      </c>
      <c r="O282">
        <v>0</v>
      </c>
      <c r="P282">
        <v>0</v>
      </c>
      <c r="Q282">
        <v>0</v>
      </c>
      <c r="R282">
        <v>1</v>
      </c>
      <c r="S282">
        <v>0</v>
      </c>
      <c r="T282">
        <v>1</v>
      </c>
      <c r="U282">
        <v>0</v>
      </c>
      <c r="V282">
        <v>0</v>
      </c>
      <c r="W282">
        <v>0</v>
      </c>
      <c r="X282" s="102">
        <f t="shared" si="13"/>
        <v>3</v>
      </c>
      <c r="AE282">
        <v>1</v>
      </c>
      <c r="AF282">
        <v>1</v>
      </c>
      <c r="AG282">
        <v>0</v>
      </c>
      <c r="AH282">
        <v>0</v>
      </c>
      <c r="AI282">
        <v>0</v>
      </c>
      <c r="AJ282">
        <v>0</v>
      </c>
      <c r="AK282" s="3">
        <v>0</v>
      </c>
      <c r="AL282" s="3">
        <v>0</v>
      </c>
      <c r="AM282">
        <v>0</v>
      </c>
      <c r="AN282">
        <v>0</v>
      </c>
      <c r="AO282">
        <v>0</v>
      </c>
      <c r="AP282">
        <v>0</v>
      </c>
      <c r="AQ282">
        <v>0</v>
      </c>
      <c r="AR282">
        <v>0</v>
      </c>
      <c r="AT282">
        <f t="shared" si="14"/>
        <v>2</v>
      </c>
      <c r="AY282">
        <f t="shared" si="12"/>
        <v>5</v>
      </c>
    </row>
    <row r="283" spans="1:51" ht="15.75" thickBot="1">
      <c r="A283" s="28" t="s">
        <v>460</v>
      </c>
      <c r="B283" s="4" t="s">
        <v>461</v>
      </c>
      <c r="C283" s="4" t="s">
        <v>462</v>
      </c>
      <c r="D283" s="5">
        <v>2019</v>
      </c>
      <c r="E283" s="3" t="s">
        <v>176</v>
      </c>
      <c r="F283">
        <v>0</v>
      </c>
      <c r="G283">
        <v>1</v>
      </c>
      <c r="H283">
        <v>0</v>
      </c>
      <c r="I283">
        <v>0</v>
      </c>
      <c r="J283">
        <v>0</v>
      </c>
      <c r="K283">
        <v>0</v>
      </c>
      <c r="L283">
        <v>0</v>
      </c>
      <c r="M283">
        <v>0</v>
      </c>
      <c r="N283">
        <v>0</v>
      </c>
      <c r="O283">
        <v>0</v>
      </c>
      <c r="P283">
        <v>0</v>
      </c>
      <c r="Q283">
        <v>0</v>
      </c>
      <c r="R283">
        <v>0</v>
      </c>
      <c r="S283">
        <v>0</v>
      </c>
      <c r="T283">
        <v>0</v>
      </c>
      <c r="U283">
        <v>0</v>
      </c>
      <c r="V283">
        <v>0</v>
      </c>
      <c r="W283">
        <v>0</v>
      </c>
      <c r="X283" s="102">
        <f t="shared" si="13"/>
        <v>0</v>
      </c>
      <c r="AF283">
        <v>0</v>
      </c>
      <c r="AG283">
        <v>0</v>
      </c>
      <c r="AH283">
        <v>0</v>
      </c>
      <c r="AI283">
        <v>0</v>
      </c>
      <c r="AJ283">
        <v>0</v>
      </c>
      <c r="AK283" s="3">
        <v>0</v>
      </c>
      <c r="AL283" s="3">
        <v>0</v>
      </c>
      <c r="AM283">
        <v>0</v>
      </c>
      <c r="AN283">
        <v>0</v>
      </c>
      <c r="AO283">
        <v>0</v>
      </c>
      <c r="AP283">
        <v>0</v>
      </c>
      <c r="AQ283">
        <v>0</v>
      </c>
      <c r="AR283">
        <v>0</v>
      </c>
      <c r="AT283">
        <f t="shared" si="14"/>
        <v>0</v>
      </c>
      <c r="AY283">
        <f t="shared" si="12"/>
        <v>0</v>
      </c>
    </row>
    <row r="284" spans="1:51" ht="15.75" thickBot="1">
      <c r="A284" s="28" t="s">
        <v>196</v>
      </c>
      <c r="B284" s="4" t="s">
        <v>197</v>
      </c>
      <c r="C284" t="s">
        <v>106</v>
      </c>
      <c r="D284" s="5">
        <v>2018</v>
      </c>
      <c r="E284" s="3" t="s">
        <v>8</v>
      </c>
      <c r="F284">
        <v>0</v>
      </c>
      <c r="G284">
        <v>1</v>
      </c>
      <c r="H284">
        <v>0</v>
      </c>
      <c r="I284">
        <v>0</v>
      </c>
      <c r="J284">
        <v>0</v>
      </c>
      <c r="K284">
        <v>1</v>
      </c>
      <c r="L284">
        <v>0</v>
      </c>
      <c r="M284">
        <v>0</v>
      </c>
      <c r="N284">
        <v>0</v>
      </c>
      <c r="O284">
        <v>0</v>
      </c>
      <c r="P284">
        <v>0</v>
      </c>
      <c r="Q284">
        <v>0</v>
      </c>
      <c r="R284">
        <v>0</v>
      </c>
      <c r="S284">
        <v>0</v>
      </c>
      <c r="T284">
        <v>0</v>
      </c>
      <c r="U284">
        <v>0</v>
      </c>
      <c r="V284">
        <v>0</v>
      </c>
      <c r="W284">
        <v>0</v>
      </c>
      <c r="X284" s="102">
        <f t="shared" si="13"/>
        <v>1</v>
      </c>
      <c r="AF284">
        <v>0</v>
      </c>
      <c r="AG284">
        <v>0</v>
      </c>
      <c r="AH284">
        <v>0</v>
      </c>
      <c r="AI284">
        <v>0</v>
      </c>
      <c r="AJ284">
        <v>0</v>
      </c>
      <c r="AK284" s="3">
        <v>0</v>
      </c>
      <c r="AL284" s="3">
        <v>0</v>
      </c>
      <c r="AM284">
        <v>0</v>
      </c>
      <c r="AN284">
        <v>0</v>
      </c>
      <c r="AO284">
        <v>0</v>
      </c>
      <c r="AP284">
        <v>0</v>
      </c>
      <c r="AQ284">
        <v>0</v>
      </c>
      <c r="AR284">
        <v>0</v>
      </c>
      <c r="AT284">
        <f t="shared" si="14"/>
        <v>0</v>
      </c>
      <c r="AY284">
        <f t="shared" si="12"/>
        <v>1</v>
      </c>
    </row>
    <row r="285" spans="1:51" ht="16.5" thickBot="1">
      <c r="A285" s="34" t="s">
        <v>249</v>
      </c>
      <c r="B285" s="12" t="s">
        <v>250</v>
      </c>
      <c r="C285" s="12" t="s">
        <v>251</v>
      </c>
      <c r="D285" s="15">
        <v>2018</v>
      </c>
      <c r="E285" s="3" t="s">
        <v>8</v>
      </c>
      <c r="F285">
        <v>0</v>
      </c>
      <c r="G285">
        <v>1</v>
      </c>
      <c r="H285">
        <v>0</v>
      </c>
      <c r="I285">
        <v>0</v>
      </c>
      <c r="J285">
        <v>0</v>
      </c>
      <c r="K285">
        <v>0</v>
      </c>
      <c r="L285">
        <v>0</v>
      </c>
      <c r="M285">
        <v>0</v>
      </c>
      <c r="N285">
        <v>0</v>
      </c>
      <c r="O285">
        <v>0</v>
      </c>
      <c r="P285">
        <v>0</v>
      </c>
      <c r="Q285">
        <v>0</v>
      </c>
      <c r="R285">
        <v>1</v>
      </c>
      <c r="S285">
        <v>0</v>
      </c>
      <c r="T285">
        <v>0</v>
      </c>
      <c r="U285">
        <v>0</v>
      </c>
      <c r="V285">
        <v>0</v>
      </c>
      <c r="W285">
        <v>0</v>
      </c>
      <c r="X285" s="102">
        <f t="shared" si="13"/>
        <v>1</v>
      </c>
      <c r="AF285">
        <v>0</v>
      </c>
      <c r="AG285">
        <v>0</v>
      </c>
      <c r="AH285">
        <v>0</v>
      </c>
      <c r="AI285">
        <v>0</v>
      </c>
      <c r="AJ285">
        <v>0</v>
      </c>
      <c r="AK285" s="3">
        <v>0</v>
      </c>
      <c r="AL285" s="3">
        <v>0</v>
      </c>
      <c r="AM285">
        <v>0</v>
      </c>
      <c r="AN285">
        <v>0</v>
      </c>
      <c r="AO285">
        <v>0</v>
      </c>
      <c r="AP285">
        <v>0</v>
      </c>
      <c r="AQ285">
        <v>0</v>
      </c>
      <c r="AR285">
        <v>0</v>
      </c>
      <c r="AT285">
        <f t="shared" si="14"/>
        <v>0</v>
      </c>
      <c r="AY285">
        <f t="shared" si="12"/>
        <v>1</v>
      </c>
    </row>
    <row r="286" spans="1:51" ht="15.75" thickBot="1">
      <c r="A286" s="28" t="s">
        <v>1202</v>
      </c>
      <c r="B286" s="4" t="s">
        <v>1203</v>
      </c>
      <c r="C286" s="4" t="s">
        <v>831</v>
      </c>
      <c r="D286" s="5">
        <v>2021</v>
      </c>
      <c r="E286" s="3" t="s">
        <v>8</v>
      </c>
      <c r="F286">
        <v>0</v>
      </c>
      <c r="G286">
        <v>1</v>
      </c>
      <c r="H286">
        <v>0</v>
      </c>
      <c r="I286">
        <v>0</v>
      </c>
      <c r="J286">
        <v>0</v>
      </c>
      <c r="K286">
        <v>0</v>
      </c>
      <c r="L286">
        <v>0</v>
      </c>
      <c r="M286">
        <v>0</v>
      </c>
      <c r="N286">
        <v>0</v>
      </c>
      <c r="O286">
        <v>0</v>
      </c>
      <c r="P286">
        <v>0</v>
      </c>
      <c r="Q286">
        <v>0</v>
      </c>
      <c r="R286">
        <v>1</v>
      </c>
      <c r="S286">
        <v>0</v>
      </c>
      <c r="T286">
        <v>1</v>
      </c>
      <c r="U286">
        <v>0</v>
      </c>
      <c r="V286">
        <v>0</v>
      </c>
      <c r="W286">
        <v>0</v>
      </c>
      <c r="X286" s="102">
        <f t="shared" si="13"/>
        <v>2</v>
      </c>
      <c r="AF286">
        <v>0</v>
      </c>
      <c r="AG286">
        <v>0</v>
      </c>
      <c r="AH286">
        <v>0</v>
      </c>
      <c r="AI286">
        <v>0</v>
      </c>
      <c r="AJ286">
        <v>0</v>
      </c>
      <c r="AK286" s="3">
        <v>0</v>
      </c>
      <c r="AL286" s="3">
        <v>0</v>
      </c>
      <c r="AM286">
        <v>0</v>
      </c>
      <c r="AN286">
        <v>0</v>
      </c>
      <c r="AO286">
        <v>0</v>
      </c>
      <c r="AP286">
        <v>0</v>
      </c>
      <c r="AQ286">
        <v>0</v>
      </c>
      <c r="AR286">
        <v>0</v>
      </c>
      <c r="AT286">
        <f t="shared" si="14"/>
        <v>0</v>
      </c>
      <c r="AY286">
        <f t="shared" si="12"/>
        <v>2</v>
      </c>
    </row>
    <row r="287" spans="1:51" ht="15.75" thickBot="1">
      <c r="A287" s="29" t="s">
        <v>1031</v>
      </c>
      <c r="B287" s="4" t="s">
        <v>1032</v>
      </c>
      <c r="C287" s="4"/>
      <c r="D287" s="5">
        <v>2020</v>
      </c>
      <c r="E287" s="3" t="s">
        <v>8</v>
      </c>
      <c r="F287">
        <v>0</v>
      </c>
      <c r="G287">
        <v>1</v>
      </c>
      <c r="H287">
        <v>0</v>
      </c>
      <c r="I287">
        <v>0</v>
      </c>
      <c r="J287">
        <v>0</v>
      </c>
      <c r="K287">
        <v>0</v>
      </c>
      <c r="L287">
        <v>0</v>
      </c>
      <c r="M287">
        <v>0</v>
      </c>
      <c r="N287">
        <v>0</v>
      </c>
      <c r="O287">
        <v>0</v>
      </c>
      <c r="P287">
        <v>0</v>
      </c>
      <c r="Q287">
        <v>0</v>
      </c>
      <c r="R287">
        <v>0</v>
      </c>
      <c r="S287">
        <v>0</v>
      </c>
      <c r="T287">
        <v>0</v>
      </c>
      <c r="U287">
        <v>0</v>
      </c>
      <c r="V287">
        <v>0</v>
      </c>
      <c r="W287">
        <v>0</v>
      </c>
      <c r="X287" s="102">
        <f t="shared" si="13"/>
        <v>0</v>
      </c>
      <c r="AF287">
        <v>0</v>
      </c>
      <c r="AG287">
        <v>0</v>
      </c>
      <c r="AH287">
        <v>0</v>
      </c>
      <c r="AI287">
        <v>0</v>
      </c>
      <c r="AJ287">
        <v>0</v>
      </c>
      <c r="AK287" s="3">
        <v>0</v>
      </c>
      <c r="AL287" s="3">
        <v>0</v>
      </c>
      <c r="AM287">
        <v>0</v>
      </c>
      <c r="AN287">
        <v>0</v>
      </c>
      <c r="AO287">
        <v>0</v>
      </c>
      <c r="AP287">
        <v>0</v>
      </c>
      <c r="AQ287">
        <v>0</v>
      </c>
      <c r="AR287">
        <v>0</v>
      </c>
      <c r="AT287">
        <f t="shared" si="14"/>
        <v>0</v>
      </c>
      <c r="AY287">
        <f t="shared" si="12"/>
        <v>0</v>
      </c>
    </row>
    <row r="288" spans="1:51" ht="15.75" thickBot="1">
      <c r="A288" s="29" t="s">
        <v>911</v>
      </c>
      <c r="B288" s="4" t="s">
        <v>912</v>
      </c>
      <c r="C288" s="4" t="s">
        <v>283</v>
      </c>
      <c r="D288" s="5">
        <v>2020</v>
      </c>
      <c r="E288" s="3" t="s">
        <v>8</v>
      </c>
      <c r="F288">
        <v>0</v>
      </c>
      <c r="G288">
        <v>1</v>
      </c>
      <c r="H288">
        <v>0</v>
      </c>
      <c r="I288">
        <v>0</v>
      </c>
      <c r="J288">
        <v>0</v>
      </c>
      <c r="K288">
        <v>0</v>
      </c>
      <c r="L288">
        <v>0</v>
      </c>
      <c r="M288">
        <v>0</v>
      </c>
      <c r="N288">
        <v>0</v>
      </c>
      <c r="O288">
        <v>0</v>
      </c>
      <c r="P288">
        <v>0</v>
      </c>
      <c r="Q288">
        <v>0</v>
      </c>
      <c r="R288">
        <v>0</v>
      </c>
      <c r="S288">
        <v>0</v>
      </c>
      <c r="T288">
        <v>0</v>
      </c>
      <c r="U288">
        <v>0</v>
      </c>
      <c r="V288">
        <v>0</v>
      </c>
      <c r="W288">
        <v>0</v>
      </c>
      <c r="X288" s="102">
        <f t="shared" si="13"/>
        <v>0</v>
      </c>
      <c r="AF288">
        <v>0</v>
      </c>
      <c r="AG288">
        <v>0</v>
      </c>
      <c r="AH288">
        <v>0</v>
      </c>
      <c r="AI288">
        <v>1</v>
      </c>
      <c r="AJ288">
        <v>0</v>
      </c>
      <c r="AK288" s="3">
        <v>0</v>
      </c>
      <c r="AL288" s="3">
        <v>0</v>
      </c>
      <c r="AM288">
        <v>0</v>
      </c>
      <c r="AN288">
        <v>0</v>
      </c>
      <c r="AO288">
        <v>0</v>
      </c>
      <c r="AP288">
        <v>0</v>
      </c>
      <c r="AQ288">
        <v>0</v>
      </c>
      <c r="AR288">
        <v>0</v>
      </c>
      <c r="AT288">
        <f t="shared" si="14"/>
        <v>1</v>
      </c>
      <c r="AY288">
        <f t="shared" si="12"/>
        <v>1</v>
      </c>
    </row>
    <row r="289" spans="1:51" ht="15.75" thickBot="1">
      <c r="A289" s="28" t="s">
        <v>1172</v>
      </c>
      <c r="B289" s="4" t="s">
        <v>1173</v>
      </c>
      <c r="C289" s="4" t="s">
        <v>404</v>
      </c>
      <c r="D289" s="5">
        <v>2021</v>
      </c>
      <c r="E289" s="3" t="s">
        <v>8</v>
      </c>
      <c r="F289">
        <v>0</v>
      </c>
      <c r="G289">
        <v>1</v>
      </c>
      <c r="H289">
        <v>0</v>
      </c>
      <c r="I289">
        <v>0</v>
      </c>
      <c r="J289">
        <v>0</v>
      </c>
      <c r="K289">
        <v>0</v>
      </c>
      <c r="L289">
        <v>0</v>
      </c>
      <c r="M289">
        <v>0</v>
      </c>
      <c r="N289">
        <v>0</v>
      </c>
      <c r="O289">
        <v>0</v>
      </c>
      <c r="P289">
        <v>0</v>
      </c>
      <c r="Q289">
        <v>0</v>
      </c>
      <c r="R289">
        <v>0</v>
      </c>
      <c r="S289">
        <v>0</v>
      </c>
      <c r="T289">
        <v>0</v>
      </c>
      <c r="U289">
        <v>0</v>
      </c>
      <c r="V289">
        <v>0</v>
      </c>
      <c r="W289">
        <v>0</v>
      </c>
      <c r="X289" s="102">
        <f t="shared" si="13"/>
        <v>0</v>
      </c>
      <c r="AF289">
        <v>0</v>
      </c>
      <c r="AG289">
        <v>0</v>
      </c>
      <c r="AH289">
        <v>0</v>
      </c>
      <c r="AI289">
        <v>0</v>
      </c>
      <c r="AJ289">
        <v>0</v>
      </c>
      <c r="AK289" s="3">
        <v>0</v>
      </c>
      <c r="AL289" s="3">
        <v>0</v>
      </c>
      <c r="AM289">
        <v>0</v>
      </c>
      <c r="AN289">
        <v>0</v>
      </c>
      <c r="AO289">
        <v>0</v>
      </c>
      <c r="AP289">
        <v>0</v>
      </c>
      <c r="AQ289">
        <v>0</v>
      </c>
      <c r="AR289">
        <v>0</v>
      </c>
      <c r="AT289">
        <f t="shared" si="14"/>
        <v>0</v>
      </c>
      <c r="AY289">
        <f t="shared" si="12"/>
        <v>0</v>
      </c>
    </row>
    <row r="290" spans="1:51" ht="15.75" thickBot="1">
      <c r="A290" s="29" t="s">
        <v>101</v>
      </c>
      <c r="B290" s="4" t="s">
        <v>102</v>
      </c>
      <c r="C290" s="4" t="s">
        <v>103</v>
      </c>
      <c r="D290" s="5">
        <v>2017</v>
      </c>
      <c r="E290" s="3" t="s">
        <v>8</v>
      </c>
      <c r="F290">
        <v>0</v>
      </c>
      <c r="G290">
        <v>1</v>
      </c>
      <c r="H290">
        <v>0</v>
      </c>
      <c r="I290">
        <v>0</v>
      </c>
      <c r="J290">
        <v>0</v>
      </c>
      <c r="K290">
        <v>0</v>
      </c>
      <c r="L290">
        <v>0</v>
      </c>
      <c r="M290">
        <v>0</v>
      </c>
      <c r="N290">
        <v>0</v>
      </c>
      <c r="O290">
        <v>0</v>
      </c>
      <c r="P290">
        <v>0</v>
      </c>
      <c r="Q290">
        <v>0</v>
      </c>
      <c r="R290">
        <v>1</v>
      </c>
      <c r="S290">
        <v>0</v>
      </c>
      <c r="T290">
        <v>0</v>
      </c>
      <c r="U290">
        <v>0</v>
      </c>
      <c r="V290">
        <v>0</v>
      </c>
      <c r="W290">
        <v>0</v>
      </c>
      <c r="X290" s="102">
        <f t="shared" si="13"/>
        <v>1</v>
      </c>
      <c r="AF290">
        <v>0</v>
      </c>
      <c r="AG290">
        <v>0</v>
      </c>
      <c r="AH290">
        <v>0</v>
      </c>
      <c r="AI290">
        <v>1</v>
      </c>
      <c r="AJ290">
        <v>0</v>
      </c>
      <c r="AK290" s="3">
        <v>0</v>
      </c>
      <c r="AL290" s="3">
        <v>0</v>
      </c>
      <c r="AM290">
        <v>0</v>
      </c>
      <c r="AN290">
        <v>0</v>
      </c>
      <c r="AO290">
        <v>0</v>
      </c>
      <c r="AP290">
        <v>0</v>
      </c>
      <c r="AQ290">
        <v>0</v>
      </c>
      <c r="AR290">
        <v>0</v>
      </c>
      <c r="AT290">
        <f t="shared" si="14"/>
        <v>1</v>
      </c>
      <c r="AY290">
        <f t="shared" si="12"/>
        <v>2</v>
      </c>
    </row>
    <row r="291" spans="1:51" ht="15.75" thickBot="1">
      <c r="A291" s="28" t="s">
        <v>724</v>
      </c>
      <c r="B291" s="4" t="s">
        <v>725</v>
      </c>
      <c r="C291" t="s">
        <v>726</v>
      </c>
      <c r="D291" s="5">
        <v>2020</v>
      </c>
      <c r="E291" s="3" t="s">
        <v>8</v>
      </c>
      <c r="F291">
        <v>0</v>
      </c>
      <c r="G291">
        <v>1</v>
      </c>
      <c r="H291">
        <v>0</v>
      </c>
      <c r="I291">
        <v>0</v>
      </c>
      <c r="J291">
        <v>0</v>
      </c>
      <c r="K291">
        <v>1</v>
      </c>
      <c r="L291">
        <v>0</v>
      </c>
      <c r="M291">
        <v>0</v>
      </c>
      <c r="N291">
        <v>0</v>
      </c>
      <c r="O291">
        <v>0</v>
      </c>
      <c r="P291">
        <v>0</v>
      </c>
      <c r="Q291">
        <v>0</v>
      </c>
      <c r="R291">
        <v>0</v>
      </c>
      <c r="S291">
        <v>1</v>
      </c>
      <c r="T291">
        <v>0</v>
      </c>
      <c r="U291">
        <v>0</v>
      </c>
      <c r="V291">
        <v>0</v>
      </c>
      <c r="W291">
        <v>0</v>
      </c>
      <c r="X291" s="102">
        <f t="shared" si="13"/>
        <v>2</v>
      </c>
      <c r="AF291">
        <v>0</v>
      </c>
      <c r="AG291">
        <v>0</v>
      </c>
      <c r="AH291">
        <v>0</v>
      </c>
      <c r="AI291">
        <v>0</v>
      </c>
      <c r="AJ291">
        <v>0</v>
      </c>
      <c r="AK291" s="3">
        <v>0</v>
      </c>
      <c r="AL291" s="3">
        <v>0</v>
      </c>
      <c r="AM291">
        <v>0</v>
      </c>
      <c r="AN291">
        <v>0</v>
      </c>
      <c r="AO291">
        <v>0</v>
      </c>
      <c r="AP291">
        <v>0</v>
      </c>
      <c r="AQ291">
        <v>0</v>
      </c>
      <c r="AR291">
        <v>0</v>
      </c>
      <c r="AT291">
        <f t="shared" si="14"/>
        <v>0</v>
      </c>
      <c r="AY291">
        <f t="shared" si="12"/>
        <v>2</v>
      </c>
    </row>
    <row r="292" spans="1:51" ht="15.75" thickBot="1">
      <c r="A292" s="28" t="s">
        <v>530</v>
      </c>
      <c r="B292" s="4" t="s">
        <v>531</v>
      </c>
      <c r="C292" s="4" t="s">
        <v>27</v>
      </c>
      <c r="D292" s="5">
        <v>2019</v>
      </c>
      <c r="E292" s="3"/>
      <c r="F292" s="3">
        <v>0</v>
      </c>
      <c r="H292">
        <v>0</v>
      </c>
      <c r="I292">
        <v>0</v>
      </c>
      <c r="J292">
        <v>0</v>
      </c>
      <c r="K292">
        <v>0</v>
      </c>
      <c r="L292">
        <v>0</v>
      </c>
      <c r="M292">
        <v>0</v>
      </c>
      <c r="N292">
        <v>0</v>
      </c>
      <c r="O292">
        <v>0</v>
      </c>
      <c r="P292">
        <v>0</v>
      </c>
      <c r="Q292">
        <v>0</v>
      </c>
      <c r="R292">
        <v>0</v>
      </c>
      <c r="S292">
        <v>1</v>
      </c>
      <c r="T292">
        <v>0</v>
      </c>
      <c r="U292">
        <v>0</v>
      </c>
      <c r="V292">
        <v>0</v>
      </c>
      <c r="W292">
        <v>0</v>
      </c>
      <c r="X292" s="102">
        <f t="shared" si="13"/>
        <v>1</v>
      </c>
      <c r="AF292">
        <v>0</v>
      </c>
      <c r="AG292">
        <v>0</v>
      </c>
      <c r="AH292">
        <v>0</v>
      </c>
      <c r="AI292">
        <v>0</v>
      </c>
      <c r="AJ292">
        <v>0</v>
      </c>
      <c r="AK292" s="3">
        <v>0</v>
      </c>
      <c r="AL292" s="3">
        <v>0</v>
      </c>
      <c r="AM292">
        <v>0</v>
      </c>
      <c r="AN292">
        <v>0</v>
      </c>
      <c r="AO292">
        <v>0</v>
      </c>
      <c r="AP292">
        <v>0</v>
      </c>
      <c r="AQ292">
        <v>0</v>
      </c>
      <c r="AR292">
        <v>0</v>
      </c>
      <c r="AT292">
        <f t="shared" si="14"/>
        <v>0</v>
      </c>
      <c r="AY292">
        <f t="shared" si="12"/>
        <v>1</v>
      </c>
    </row>
    <row r="293" spans="1:51">
      <c r="A293" s="4" t="s">
        <v>528</v>
      </c>
      <c r="B293" s="4" t="s">
        <v>529</v>
      </c>
      <c r="C293" s="4" t="s">
        <v>24</v>
      </c>
      <c r="D293" s="5">
        <v>2019</v>
      </c>
      <c r="E293" s="3" t="s">
        <v>8</v>
      </c>
      <c r="F293">
        <v>0</v>
      </c>
      <c r="G293">
        <v>1</v>
      </c>
      <c r="H293">
        <v>0</v>
      </c>
      <c r="I293">
        <v>0</v>
      </c>
      <c r="J293">
        <v>0</v>
      </c>
      <c r="K293">
        <v>0</v>
      </c>
      <c r="L293">
        <v>0</v>
      </c>
      <c r="M293">
        <v>0</v>
      </c>
      <c r="N293">
        <v>0</v>
      </c>
      <c r="O293">
        <v>0</v>
      </c>
      <c r="P293">
        <v>0</v>
      </c>
      <c r="Q293">
        <v>0</v>
      </c>
      <c r="R293">
        <v>1</v>
      </c>
      <c r="S293">
        <v>0</v>
      </c>
      <c r="T293">
        <v>0</v>
      </c>
      <c r="U293">
        <v>0</v>
      </c>
      <c r="V293">
        <v>0</v>
      </c>
      <c r="W293">
        <v>0</v>
      </c>
      <c r="X293" s="102">
        <f t="shared" si="13"/>
        <v>1</v>
      </c>
      <c r="AF293">
        <v>0</v>
      </c>
      <c r="AG293">
        <v>0</v>
      </c>
      <c r="AH293">
        <v>0</v>
      </c>
      <c r="AI293">
        <v>0</v>
      </c>
      <c r="AJ293">
        <v>0</v>
      </c>
      <c r="AK293" s="3">
        <v>0</v>
      </c>
      <c r="AL293" s="3">
        <v>0</v>
      </c>
      <c r="AM293">
        <v>0</v>
      </c>
      <c r="AN293">
        <v>0</v>
      </c>
      <c r="AO293">
        <v>0</v>
      </c>
      <c r="AP293">
        <v>0</v>
      </c>
      <c r="AQ293">
        <v>0</v>
      </c>
      <c r="AR293">
        <v>0</v>
      </c>
      <c r="AT293">
        <f t="shared" si="14"/>
        <v>0</v>
      </c>
      <c r="AY293">
        <f t="shared" si="12"/>
        <v>1</v>
      </c>
    </row>
    <row r="294" spans="1:51" ht="15.75">
      <c r="A294" s="12" t="s">
        <v>824</v>
      </c>
      <c r="B294" s="12" t="s">
        <v>825</v>
      </c>
      <c r="C294" s="12" t="s">
        <v>28</v>
      </c>
      <c r="D294" s="15">
        <v>2020</v>
      </c>
      <c r="E294" s="3" t="s">
        <v>8</v>
      </c>
      <c r="F294">
        <v>0</v>
      </c>
      <c r="G294">
        <v>1</v>
      </c>
      <c r="H294">
        <v>0</v>
      </c>
      <c r="I294">
        <v>0</v>
      </c>
      <c r="J294">
        <v>0</v>
      </c>
      <c r="K294">
        <v>0</v>
      </c>
      <c r="L294">
        <v>0</v>
      </c>
      <c r="M294">
        <v>0</v>
      </c>
      <c r="N294">
        <v>0</v>
      </c>
      <c r="O294">
        <v>0</v>
      </c>
      <c r="P294">
        <v>0</v>
      </c>
      <c r="Q294">
        <v>0</v>
      </c>
      <c r="R294">
        <v>0</v>
      </c>
      <c r="S294">
        <v>0</v>
      </c>
      <c r="T294">
        <v>0</v>
      </c>
      <c r="U294">
        <v>0</v>
      </c>
      <c r="V294">
        <v>0</v>
      </c>
      <c r="W294">
        <v>0</v>
      </c>
      <c r="X294" s="102">
        <f t="shared" si="13"/>
        <v>0</v>
      </c>
      <c r="AF294">
        <v>0</v>
      </c>
      <c r="AG294">
        <v>0</v>
      </c>
      <c r="AH294">
        <v>1</v>
      </c>
      <c r="AI294">
        <v>0</v>
      </c>
      <c r="AJ294">
        <v>0</v>
      </c>
      <c r="AK294" s="3">
        <v>0</v>
      </c>
      <c r="AL294" s="3">
        <v>0</v>
      </c>
      <c r="AM294">
        <v>0</v>
      </c>
      <c r="AN294">
        <v>0</v>
      </c>
      <c r="AO294">
        <v>0</v>
      </c>
      <c r="AP294">
        <v>0</v>
      </c>
      <c r="AQ294">
        <v>0</v>
      </c>
      <c r="AR294">
        <v>0</v>
      </c>
      <c r="AT294">
        <f t="shared" si="14"/>
        <v>1</v>
      </c>
      <c r="AY294">
        <f t="shared" si="12"/>
        <v>1</v>
      </c>
    </row>
    <row r="295" spans="1:51">
      <c r="A295" s="6" t="s">
        <v>90</v>
      </c>
      <c r="B295" s="9" t="s">
        <v>91</v>
      </c>
      <c r="C295" s="10" t="s">
        <v>92</v>
      </c>
      <c r="D295" s="11">
        <v>2017</v>
      </c>
      <c r="E295" s="3" t="s">
        <v>8</v>
      </c>
      <c r="F295">
        <v>0</v>
      </c>
      <c r="G295">
        <v>1</v>
      </c>
      <c r="H295">
        <v>0</v>
      </c>
      <c r="I295">
        <v>0</v>
      </c>
      <c r="J295">
        <v>0</v>
      </c>
      <c r="K295">
        <v>0</v>
      </c>
      <c r="L295">
        <v>0</v>
      </c>
      <c r="M295">
        <v>0</v>
      </c>
      <c r="N295">
        <v>0</v>
      </c>
      <c r="O295">
        <v>0</v>
      </c>
      <c r="P295">
        <v>0</v>
      </c>
      <c r="Q295">
        <v>0</v>
      </c>
      <c r="R295">
        <v>1</v>
      </c>
      <c r="S295">
        <v>0</v>
      </c>
      <c r="T295">
        <v>0</v>
      </c>
      <c r="U295">
        <v>0</v>
      </c>
      <c r="V295">
        <v>0</v>
      </c>
      <c r="W295">
        <v>0</v>
      </c>
      <c r="X295" s="102">
        <f t="shared" si="13"/>
        <v>1</v>
      </c>
      <c r="AF295">
        <v>0</v>
      </c>
      <c r="AG295">
        <v>0</v>
      </c>
      <c r="AH295">
        <v>0</v>
      </c>
      <c r="AI295">
        <v>0</v>
      </c>
      <c r="AJ295">
        <v>0</v>
      </c>
      <c r="AK295" s="3">
        <v>0</v>
      </c>
      <c r="AL295" s="3">
        <v>0</v>
      </c>
      <c r="AM295">
        <v>0</v>
      </c>
      <c r="AN295">
        <v>0</v>
      </c>
      <c r="AO295">
        <v>0</v>
      </c>
      <c r="AP295">
        <v>0</v>
      </c>
      <c r="AQ295">
        <v>0</v>
      </c>
      <c r="AR295">
        <v>0</v>
      </c>
      <c r="AT295">
        <f t="shared" si="14"/>
        <v>0</v>
      </c>
      <c r="AY295">
        <f t="shared" si="12"/>
        <v>1</v>
      </c>
    </row>
    <row r="296" spans="1:51" ht="16.5" thickBot="1">
      <c r="A296" s="12" t="s">
        <v>646</v>
      </c>
      <c r="B296" s="12" t="s">
        <v>647</v>
      </c>
      <c r="C296" s="12"/>
      <c r="D296" s="15">
        <v>2019</v>
      </c>
      <c r="E296" s="3" t="s">
        <v>8</v>
      </c>
      <c r="F296">
        <v>0</v>
      </c>
      <c r="G296">
        <v>1</v>
      </c>
      <c r="H296">
        <v>0</v>
      </c>
      <c r="I296">
        <v>0</v>
      </c>
      <c r="J296">
        <v>0</v>
      </c>
      <c r="K296">
        <v>0</v>
      </c>
      <c r="L296">
        <v>0</v>
      </c>
      <c r="M296">
        <v>0</v>
      </c>
      <c r="N296">
        <v>0</v>
      </c>
      <c r="O296">
        <v>1</v>
      </c>
      <c r="P296">
        <v>0</v>
      </c>
      <c r="Q296">
        <v>0</v>
      </c>
      <c r="R296">
        <v>1</v>
      </c>
      <c r="S296">
        <v>0</v>
      </c>
      <c r="T296">
        <v>0</v>
      </c>
      <c r="U296">
        <v>0</v>
      </c>
      <c r="V296">
        <v>0</v>
      </c>
      <c r="W296">
        <v>0</v>
      </c>
      <c r="X296" s="102">
        <f t="shared" si="13"/>
        <v>2</v>
      </c>
      <c r="AF296">
        <v>0</v>
      </c>
      <c r="AG296">
        <v>0</v>
      </c>
      <c r="AH296">
        <v>0</v>
      </c>
      <c r="AI296">
        <v>0</v>
      </c>
      <c r="AJ296">
        <v>0</v>
      </c>
      <c r="AK296" s="3">
        <v>0</v>
      </c>
      <c r="AL296" s="3">
        <v>0</v>
      </c>
      <c r="AM296">
        <v>0</v>
      </c>
      <c r="AN296">
        <v>0</v>
      </c>
      <c r="AO296">
        <v>0</v>
      </c>
      <c r="AP296">
        <v>0</v>
      </c>
      <c r="AQ296">
        <v>0</v>
      </c>
      <c r="AR296">
        <v>1</v>
      </c>
      <c r="AT296">
        <f t="shared" si="14"/>
        <v>1</v>
      </c>
      <c r="AY296">
        <f t="shared" si="12"/>
        <v>3</v>
      </c>
    </row>
    <row r="297" spans="1:51" ht="15.75" thickBot="1">
      <c r="A297" s="28" t="s">
        <v>1033</v>
      </c>
      <c r="B297" s="4" t="s">
        <v>1034</v>
      </c>
      <c r="C297" s="4" t="s">
        <v>1035</v>
      </c>
      <c r="D297" s="5">
        <v>2020</v>
      </c>
      <c r="E297" s="3" t="s">
        <v>8</v>
      </c>
      <c r="F297">
        <v>0</v>
      </c>
      <c r="G297">
        <v>1</v>
      </c>
      <c r="H297">
        <v>0</v>
      </c>
      <c r="I297">
        <v>0</v>
      </c>
      <c r="J297">
        <v>0</v>
      </c>
      <c r="K297">
        <v>0</v>
      </c>
      <c r="L297">
        <v>0</v>
      </c>
      <c r="M297">
        <v>0</v>
      </c>
      <c r="N297">
        <v>0</v>
      </c>
      <c r="O297">
        <v>0</v>
      </c>
      <c r="P297">
        <v>0</v>
      </c>
      <c r="Q297">
        <v>0</v>
      </c>
      <c r="R297">
        <v>0</v>
      </c>
      <c r="S297">
        <v>0</v>
      </c>
      <c r="T297">
        <v>0</v>
      </c>
      <c r="U297">
        <v>1</v>
      </c>
      <c r="V297">
        <v>0</v>
      </c>
      <c r="W297">
        <v>0</v>
      </c>
      <c r="X297" s="102">
        <f t="shared" si="13"/>
        <v>1</v>
      </c>
      <c r="AF297">
        <v>0</v>
      </c>
      <c r="AG297">
        <v>0</v>
      </c>
      <c r="AH297">
        <v>0</v>
      </c>
      <c r="AI297">
        <v>0</v>
      </c>
      <c r="AJ297">
        <v>0</v>
      </c>
      <c r="AK297" s="3">
        <v>0</v>
      </c>
      <c r="AL297" s="3">
        <v>0</v>
      </c>
      <c r="AM297">
        <v>0</v>
      </c>
      <c r="AN297">
        <v>0</v>
      </c>
      <c r="AO297">
        <v>0</v>
      </c>
      <c r="AP297">
        <v>0</v>
      </c>
      <c r="AQ297">
        <v>0</v>
      </c>
      <c r="AR297">
        <v>0</v>
      </c>
      <c r="AT297">
        <f t="shared" si="14"/>
        <v>0</v>
      </c>
      <c r="AY297">
        <f t="shared" si="12"/>
        <v>1</v>
      </c>
    </row>
    <row r="298" spans="1:51" ht="15.75" thickBot="1">
      <c r="A298" s="29" t="s">
        <v>752</v>
      </c>
      <c r="B298" s="4" t="s">
        <v>753</v>
      </c>
      <c r="C298" t="s">
        <v>754</v>
      </c>
      <c r="D298" s="5">
        <v>2020</v>
      </c>
      <c r="E298" s="3" t="s">
        <v>8</v>
      </c>
      <c r="F298">
        <v>0</v>
      </c>
      <c r="G298">
        <v>1</v>
      </c>
      <c r="H298">
        <v>0</v>
      </c>
      <c r="I298">
        <v>0</v>
      </c>
      <c r="J298">
        <v>0</v>
      </c>
      <c r="K298">
        <v>0</v>
      </c>
      <c r="L298">
        <v>0</v>
      </c>
      <c r="M298">
        <v>0</v>
      </c>
      <c r="N298">
        <v>0</v>
      </c>
      <c r="O298">
        <v>0</v>
      </c>
      <c r="P298">
        <v>0</v>
      </c>
      <c r="Q298">
        <v>0</v>
      </c>
      <c r="R298">
        <v>0</v>
      </c>
      <c r="S298">
        <v>0</v>
      </c>
      <c r="T298">
        <v>0</v>
      </c>
      <c r="U298">
        <v>0</v>
      </c>
      <c r="V298">
        <v>0</v>
      </c>
      <c r="W298">
        <v>0</v>
      </c>
      <c r="X298" s="102">
        <f t="shared" si="13"/>
        <v>0</v>
      </c>
      <c r="AF298">
        <v>0</v>
      </c>
      <c r="AG298">
        <v>0</v>
      </c>
      <c r="AH298">
        <v>0</v>
      </c>
      <c r="AI298">
        <v>0</v>
      </c>
      <c r="AJ298">
        <v>0</v>
      </c>
      <c r="AK298" s="3">
        <v>0</v>
      </c>
      <c r="AL298" s="3">
        <v>0</v>
      </c>
      <c r="AM298">
        <v>0</v>
      </c>
      <c r="AN298">
        <v>0</v>
      </c>
      <c r="AO298">
        <v>0</v>
      </c>
      <c r="AP298">
        <v>0</v>
      </c>
      <c r="AQ298">
        <v>0</v>
      </c>
      <c r="AR298">
        <v>0</v>
      </c>
      <c r="AT298">
        <f t="shared" si="14"/>
        <v>0</v>
      </c>
      <c r="AY298">
        <f t="shared" si="12"/>
        <v>0</v>
      </c>
    </row>
    <row r="299" spans="1:51" ht="15.75" thickBot="1">
      <c r="A299" s="28" t="s">
        <v>573</v>
      </c>
      <c r="B299" s="4" t="s">
        <v>574</v>
      </c>
      <c r="C299" s="4" t="s">
        <v>566</v>
      </c>
      <c r="D299" s="5">
        <v>2019</v>
      </c>
      <c r="E299" s="3" t="s">
        <v>8</v>
      </c>
      <c r="F299">
        <v>0</v>
      </c>
      <c r="G299">
        <v>1</v>
      </c>
      <c r="H299">
        <v>0</v>
      </c>
      <c r="I299">
        <v>0</v>
      </c>
      <c r="J299">
        <v>0</v>
      </c>
      <c r="K299">
        <v>0</v>
      </c>
      <c r="L299">
        <v>0</v>
      </c>
      <c r="M299">
        <v>0</v>
      </c>
      <c r="N299">
        <v>0</v>
      </c>
      <c r="O299">
        <v>0</v>
      </c>
      <c r="P299">
        <v>0</v>
      </c>
      <c r="Q299">
        <v>0</v>
      </c>
      <c r="R299">
        <v>1</v>
      </c>
      <c r="S299">
        <v>0</v>
      </c>
      <c r="T299">
        <v>1</v>
      </c>
      <c r="U299">
        <v>0</v>
      </c>
      <c r="V299">
        <v>0</v>
      </c>
      <c r="W299">
        <v>0</v>
      </c>
      <c r="X299" s="102">
        <f t="shared" si="13"/>
        <v>2</v>
      </c>
      <c r="AF299">
        <v>0</v>
      </c>
      <c r="AG299">
        <v>0</v>
      </c>
      <c r="AH299">
        <v>0</v>
      </c>
      <c r="AI299">
        <v>0</v>
      </c>
      <c r="AJ299">
        <v>0</v>
      </c>
      <c r="AK299" s="3">
        <v>0</v>
      </c>
      <c r="AL299" s="3">
        <v>0</v>
      </c>
      <c r="AM299">
        <v>0</v>
      </c>
      <c r="AN299">
        <v>0</v>
      </c>
      <c r="AO299">
        <v>0</v>
      </c>
      <c r="AP299">
        <v>0</v>
      </c>
      <c r="AQ299">
        <v>0</v>
      </c>
      <c r="AR299">
        <v>0</v>
      </c>
      <c r="AT299">
        <f t="shared" si="14"/>
        <v>0</v>
      </c>
      <c r="AY299">
        <f t="shared" si="12"/>
        <v>2</v>
      </c>
    </row>
    <row r="300" spans="1:51" ht="15.75" thickBot="1">
      <c r="A300" s="28" t="s">
        <v>837</v>
      </c>
      <c r="B300" s="4" t="s">
        <v>838</v>
      </c>
      <c r="C300" s="4" t="s">
        <v>839</v>
      </c>
      <c r="D300" s="5">
        <v>2020</v>
      </c>
      <c r="E300" s="3" t="s">
        <v>8</v>
      </c>
      <c r="F300">
        <v>0</v>
      </c>
      <c r="G300">
        <v>1</v>
      </c>
      <c r="H300">
        <v>0</v>
      </c>
      <c r="I300">
        <v>0</v>
      </c>
      <c r="J300">
        <v>0</v>
      </c>
      <c r="K300">
        <v>0</v>
      </c>
      <c r="L300">
        <v>0</v>
      </c>
      <c r="M300">
        <v>0</v>
      </c>
      <c r="N300">
        <v>0</v>
      </c>
      <c r="O300">
        <v>0</v>
      </c>
      <c r="P300">
        <v>0</v>
      </c>
      <c r="Q300">
        <v>0</v>
      </c>
      <c r="R300">
        <v>1</v>
      </c>
      <c r="S300">
        <v>0</v>
      </c>
      <c r="T300">
        <v>0</v>
      </c>
      <c r="U300">
        <v>0</v>
      </c>
      <c r="V300">
        <v>0</v>
      </c>
      <c r="W300">
        <v>0</v>
      </c>
      <c r="X300" s="102">
        <f t="shared" si="13"/>
        <v>1</v>
      </c>
      <c r="AF300">
        <v>0</v>
      </c>
      <c r="AG300">
        <v>0</v>
      </c>
      <c r="AH300">
        <v>0</v>
      </c>
      <c r="AI300">
        <v>0</v>
      </c>
      <c r="AJ300">
        <v>0</v>
      </c>
      <c r="AK300" s="3">
        <v>0</v>
      </c>
      <c r="AL300" s="3">
        <v>0</v>
      </c>
      <c r="AM300">
        <v>0</v>
      </c>
      <c r="AN300">
        <v>0</v>
      </c>
      <c r="AO300">
        <v>0</v>
      </c>
      <c r="AP300">
        <v>0</v>
      </c>
      <c r="AQ300">
        <v>0</v>
      </c>
      <c r="AR300">
        <v>0</v>
      </c>
      <c r="AT300">
        <f t="shared" si="14"/>
        <v>0</v>
      </c>
      <c r="AY300">
        <f t="shared" si="12"/>
        <v>1</v>
      </c>
    </row>
    <row r="301" spans="1:51" ht="15.75" thickBot="1">
      <c r="A301" s="28" t="s">
        <v>492</v>
      </c>
      <c r="B301" s="4" t="s">
        <v>493</v>
      </c>
      <c r="C301" s="4" t="s">
        <v>17</v>
      </c>
      <c r="D301" s="5">
        <v>2019</v>
      </c>
      <c r="E301" s="3" t="s">
        <v>8</v>
      </c>
      <c r="F301">
        <v>0</v>
      </c>
      <c r="G301">
        <v>1</v>
      </c>
      <c r="H301">
        <v>0</v>
      </c>
      <c r="I301">
        <v>0</v>
      </c>
      <c r="J301">
        <v>0</v>
      </c>
      <c r="K301">
        <v>1</v>
      </c>
      <c r="L301">
        <v>0</v>
      </c>
      <c r="M301">
        <v>0</v>
      </c>
      <c r="N301">
        <v>0</v>
      </c>
      <c r="O301">
        <v>1</v>
      </c>
      <c r="P301">
        <v>0</v>
      </c>
      <c r="Q301">
        <v>0</v>
      </c>
      <c r="R301">
        <v>1</v>
      </c>
      <c r="S301">
        <v>1</v>
      </c>
      <c r="T301">
        <v>0</v>
      </c>
      <c r="U301">
        <v>0</v>
      </c>
      <c r="V301">
        <v>0</v>
      </c>
      <c r="W301">
        <v>0</v>
      </c>
      <c r="X301" s="102">
        <f t="shared" si="13"/>
        <v>4</v>
      </c>
      <c r="AF301">
        <v>0</v>
      </c>
      <c r="AG301">
        <v>1</v>
      </c>
      <c r="AH301">
        <v>0</v>
      </c>
      <c r="AI301">
        <v>0</v>
      </c>
      <c r="AJ301">
        <v>0</v>
      </c>
      <c r="AK301" s="3">
        <v>0</v>
      </c>
      <c r="AL301" s="3">
        <v>1</v>
      </c>
      <c r="AM301">
        <v>0</v>
      </c>
      <c r="AN301">
        <v>0</v>
      </c>
      <c r="AO301">
        <v>0</v>
      </c>
      <c r="AP301">
        <v>0</v>
      </c>
      <c r="AQ301">
        <v>0</v>
      </c>
      <c r="AR301">
        <v>0</v>
      </c>
      <c r="AT301">
        <f t="shared" si="14"/>
        <v>2</v>
      </c>
      <c r="AY301">
        <f t="shared" si="12"/>
        <v>6</v>
      </c>
    </row>
    <row r="302" spans="1:51" ht="16.5" thickBot="1">
      <c r="A302" s="34" t="s">
        <v>1041</v>
      </c>
      <c r="B302" s="12" t="s">
        <v>1042</v>
      </c>
      <c r="C302" s="12" t="s">
        <v>1043</v>
      </c>
      <c r="D302" s="15">
        <v>2020</v>
      </c>
      <c r="E302" s="3" t="s">
        <v>8</v>
      </c>
      <c r="F302">
        <v>0</v>
      </c>
      <c r="G302">
        <v>1</v>
      </c>
      <c r="H302">
        <v>0</v>
      </c>
      <c r="I302">
        <v>0</v>
      </c>
      <c r="J302">
        <v>0</v>
      </c>
      <c r="K302">
        <v>0</v>
      </c>
      <c r="L302">
        <v>0</v>
      </c>
      <c r="M302">
        <v>0</v>
      </c>
      <c r="N302">
        <v>0</v>
      </c>
      <c r="O302">
        <v>0</v>
      </c>
      <c r="P302">
        <v>0</v>
      </c>
      <c r="Q302">
        <v>0</v>
      </c>
      <c r="R302">
        <v>1</v>
      </c>
      <c r="S302">
        <v>1</v>
      </c>
      <c r="T302">
        <v>0</v>
      </c>
      <c r="U302">
        <v>0</v>
      </c>
      <c r="V302">
        <v>0</v>
      </c>
      <c r="W302">
        <v>0</v>
      </c>
      <c r="X302" s="102">
        <f t="shared" si="13"/>
        <v>2</v>
      </c>
      <c r="AF302">
        <v>0</v>
      </c>
      <c r="AG302">
        <v>0</v>
      </c>
      <c r="AH302">
        <v>0</v>
      </c>
      <c r="AI302">
        <v>0</v>
      </c>
      <c r="AJ302">
        <v>0</v>
      </c>
      <c r="AK302" s="3">
        <v>0</v>
      </c>
      <c r="AL302" s="3">
        <v>0</v>
      </c>
      <c r="AM302">
        <v>0</v>
      </c>
      <c r="AN302">
        <v>0</v>
      </c>
      <c r="AO302">
        <v>0</v>
      </c>
      <c r="AP302">
        <v>0</v>
      </c>
      <c r="AQ302">
        <v>0</v>
      </c>
      <c r="AR302">
        <v>0</v>
      </c>
      <c r="AT302">
        <f t="shared" si="14"/>
        <v>0</v>
      </c>
      <c r="AY302">
        <f t="shared" si="12"/>
        <v>2</v>
      </c>
    </row>
    <row r="303" spans="1:51" ht="15.75" thickBot="1">
      <c r="A303" s="4" t="s">
        <v>738</v>
      </c>
      <c r="B303" s="4" t="s">
        <v>739</v>
      </c>
      <c r="C303" s="4" t="s">
        <v>18</v>
      </c>
      <c r="D303" s="5">
        <v>2020</v>
      </c>
      <c r="E303" s="3" t="s">
        <v>8</v>
      </c>
      <c r="F303">
        <v>0</v>
      </c>
      <c r="G303">
        <v>1</v>
      </c>
      <c r="H303">
        <v>0</v>
      </c>
      <c r="I303">
        <v>0</v>
      </c>
      <c r="J303">
        <v>0</v>
      </c>
      <c r="K303">
        <v>0</v>
      </c>
      <c r="L303">
        <v>0</v>
      </c>
      <c r="M303">
        <v>0</v>
      </c>
      <c r="N303">
        <v>0</v>
      </c>
      <c r="O303">
        <v>0</v>
      </c>
      <c r="P303">
        <v>0</v>
      </c>
      <c r="Q303">
        <v>0</v>
      </c>
      <c r="R303">
        <v>0</v>
      </c>
      <c r="S303">
        <v>0</v>
      </c>
      <c r="T303">
        <v>1</v>
      </c>
      <c r="U303">
        <v>0</v>
      </c>
      <c r="V303">
        <v>0</v>
      </c>
      <c r="W303">
        <v>0</v>
      </c>
      <c r="X303" s="102">
        <f t="shared" si="13"/>
        <v>1</v>
      </c>
      <c r="AF303">
        <v>0</v>
      </c>
      <c r="AG303">
        <v>0</v>
      </c>
      <c r="AH303">
        <v>0</v>
      </c>
      <c r="AI303">
        <v>0</v>
      </c>
      <c r="AJ303">
        <v>0</v>
      </c>
      <c r="AK303" s="3">
        <v>0</v>
      </c>
      <c r="AL303" s="3">
        <v>0</v>
      </c>
      <c r="AM303">
        <v>0</v>
      </c>
      <c r="AN303">
        <v>0</v>
      </c>
      <c r="AO303">
        <v>0</v>
      </c>
      <c r="AP303">
        <v>0</v>
      </c>
      <c r="AQ303">
        <v>0</v>
      </c>
      <c r="AR303">
        <v>0</v>
      </c>
      <c r="AT303">
        <f t="shared" si="14"/>
        <v>0</v>
      </c>
      <c r="AY303">
        <f t="shared" si="12"/>
        <v>1</v>
      </c>
    </row>
    <row r="304" spans="1:51" ht="15.75" thickBot="1">
      <c r="A304" s="29" t="s">
        <v>1306</v>
      </c>
      <c r="B304" s="4" t="s">
        <v>1307</v>
      </c>
      <c r="C304" t="s">
        <v>1104</v>
      </c>
      <c r="D304" s="5">
        <v>2021</v>
      </c>
      <c r="E304" s="3" t="s">
        <v>8</v>
      </c>
      <c r="F304">
        <v>0</v>
      </c>
      <c r="G304">
        <v>1</v>
      </c>
      <c r="H304">
        <v>0</v>
      </c>
      <c r="I304">
        <v>0</v>
      </c>
      <c r="J304">
        <v>0</v>
      </c>
      <c r="K304">
        <v>0</v>
      </c>
      <c r="L304">
        <v>0</v>
      </c>
      <c r="M304">
        <v>0</v>
      </c>
      <c r="N304">
        <v>0</v>
      </c>
      <c r="O304">
        <v>0</v>
      </c>
      <c r="P304">
        <v>0</v>
      </c>
      <c r="Q304">
        <v>0</v>
      </c>
      <c r="R304">
        <v>1</v>
      </c>
      <c r="S304">
        <v>0</v>
      </c>
      <c r="T304">
        <v>0</v>
      </c>
      <c r="U304">
        <v>0</v>
      </c>
      <c r="V304">
        <v>0</v>
      </c>
      <c r="W304">
        <v>0</v>
      </c>
      <c r="X304" s="102">
        <f t="shared" si="13"/>
        <v>1</v>
      </c>
      <c r="AF304">
        <v>0</v>
      </c>
      <c r="AG304">
        <v>0</v>
      </c>
      <c r="AH304">
        <v>0</v>
      </c>
      <c r="AI304">
        <v>0</v>
      </c>
      <c r="AJ304">
        <v>0</v>
      </c>
      <c r="AK304" s="3">
        <v>0</v>
      </c>
      <c r="AL304" s="3">
        <v>0</v>
      </c>
      <c r="AM304">
        <v>0</v>
      </c>
      <c r="AN304">
        <v>0</v>
      </c>
      <c r="AO304">
        <v>0</v>
      </c>
      <c r="AP304">
        <v>0</v>
      </c>
      <c r="AQ304">
        <v>0</v>
      </c>
      <c r="AR304">
        <v>0</v>
      </c>
      <c r="AT304">
        <f t="shared" si="14"/>
        <v>0</v>
      </c>
      <c r="AY304">
        <f t="shared" si="12"/>
        <v>1</v>
      </c>
    </row>
    <row r="305" spans="1:56" ht="16.5" thickBot="1">
      <c r="A305" s="34" t="s">
        <v>1224</v>
      </c>
      <c r="B305" s="12" t="s">
        <v>1225</v>
      </c>
      <c r="C305" s="12" t="s">
        <v>1226</v>
      </c>
      <c r="D305" s="15">
        <v>2021</v>
      </c>
      <c r="E305" s="3" t="s">
        <v>8</v>
      </c>
      <c r="F305">
        <v>0</v>
      </c>
      <c r="G305">
        <v>1</v>
      </c>
      <c r="H305">
        <v>0</v>
      </c>
      <c r="I305">
        <v>0</v>
      </c>
      <c r="J305">
        <v>0</v>
      </c>
      <c r="K305">
        <v>0</v>
      </c>
      <c r="L305">
        <v>0</v>
      </c>
      <c r="M305">
        <v>0</v>
      </c>
      <c r="N305">
        <v>0</v>
      </c>
      <c r="O305">
        <v>0</v>
      </c>
      <c r="P305">
        <v>0</v>
      </c>
      <c r="Q305">
        <v>0</v>
      </c>
      <c r="R305">
        <v>0</v>
      </c>
      <c r="S305">
        <v>0</v>
      </c>
      <c r="T305">
        <v>0</v>
      </c>
      <c r="U305">
        <v>0</v>
      </c>
      <c r="V305">
        <v>0</v>
      </c>
      <c r="W305">
        <v>0</v>
      </c>
      <c r="X305" s="102">
        <f t="shared" si="13"/>
        <v>0</v>
      </c>
      <c r="AF305">
        <v>0</v>
      </c>
      <c r="AG305">
        <v>0</v>
      </c>
      <c r="AH305">
        <v>0</v>
      </c>
      <c r="AI305">
        <v>0</v>
      </c>
      <c r="AJ305">
        <v>0</v>
      </c>
      <c r="AK305" s="3">
        <v>0</v>
      </c>
      <c r="AL305" s="3">
        <v>0</v>
      </c>
      <c r="AM305">
        <v>0</v>
      </c>
      <c r="AN305">
        <v>0</v>
      </c>
      <c r="AO305">
        <v>0</v>
      </c>
      <c r="AP305">
        <v>0</v>
      </c>
      <c r="AQ305">
        <v>0</v>
      </c>
      <c r="AR305">
        <v>0</v>
      </c>
      <c r="AT305">
        <f t="shared" si="14"/>
        <v>0</v>
      </c>
      <c r="AY305">
        <f t="shared" si="12"/>
        <v>0</v>
      </c>
    </row>
    <row r="306" spans="1:56" ht="15.75" thickBot="1">
      <c r="A306" s="29" t="s">
        <v>1245</v>
      </c>
      <c r="B306" s="4" t="s">
        <v>1246</v>
      </c>
      <c r="C306" s="4" t="s">
        <v>1247</v>
      </c>
      <c r="D306" s="5">
        <v>2021</v>
      </c>
      <c r="E306" s="3" t="s">
        <v>8</v>
      </c>
      <c r="F306">
        <v>0</v>
      </c>
      <c r="G306">
        <v>1</v>
      </c>
      <c r="H306">
        <v>0</v>
      </c>
      <c r="I306">
        <v>0</v>
      </c>
      <c r="J306">
        <v>0</v>
      </c>
      <c r="K306">
        <v>0</v>
      </c>
      <c r="L306">
        <v>0</v>
      </c>
      <c r="M306">
        <v>0</v>
      </c>
      <c r="N306">
        <v>0</v>
      </c>
      <c r="O306">
        <v>0</v>
      </c>
      <c r="P306">
        <v>0</v>
      </c>
      <c r="Q306">
        <v>0</v>
      </c>
      <c r="R306">
        <v>0</v>
      </c>
      <c r="S306">
        <v>0</v>
      </c>
      <c r="T306">
        <v>0</v>
      </c>
      <c r="U306">
        <v>0</v>
      </c>
      <c r="V306">
        <v>0</v>
      </c>
      <c r="W306">
        <v>0</v>
      </c>
      <c r="X306" s="102">
        <f t="shared" si="13"/>
        <v>0</v>
      </c>
      <c r="AF306">
        <v>0</v>
      </c>
      <c r="AG306">
        <v>0</v>
      </c>
      <c r="AH306">
        <v>0</v>
      </c>
      <c r="AI306">
        <v>0</v>
      </c>
      <c r="AJ306">
        <v>0</v>
      </c>
      <c r="AK306" s="3">
        <v>0</v>
      </c>
      <c r="AL306" s="3">
        <v>0</v>
      </c>
      <c r="AM306">
        <v>0</v>
      </c>
      <c r="AN306">
        <v>0</v>
      </c>
      <c r="AO306">
        <v>0</v>
      </c>
      <c r="AP306">
        <v>0</v>
      </c>
      <c r="AQ306">
        <v>0</v>
      </c>
      <c r="AR306">
        <v>0</v>
      </c>
      <c r="AT306">
        <f t="shared" si="14"/>
        <v>0</v>
      </c>
      <c r="AY306">
        <f t="shared" si="12"/>
        <v>0</v>
      </c>
    </row>
    <row r="307" spans="1:56" ht="15.75" thickBot="1">
      <c r="A307" s="28" t="s">
        <v>298</v>
      </c>
      <c r="B307" s="4" t="s">
        <v>299</v>
      </c>
      <c r="C307" s="4" t="s">
        <v>300</v>
      </c>
      <c r="D307" s="5">
        <v>2018</v>
      </c>
      <c r="E307" s="3" t="s">
        <v>8</v>
      </c>
      <c r="F307">
        <v>0</v>
      </c>
      <c r="G307">
        <v>1</v>
      </c>
      <c r="H307">
        <v>0</v>
      </c>
      <c r="I307">
        <v>0</v>
      </c>
      <c r="J307">
        <v>0</v>
      </c>
      <c r="K307">
        <v>0</v>
      </c>
      <c r="L307">
        <v>0</v>
      </c>
      <c r="M307">
        <v>0</v>
      </c>
      <c r="N307">
        <v>0</v>
      </c>
      <c r="O307">
        <v>0</v>
      </c>
      <c r="P307">
        <v>0</v>
      </c>
      <c r="Q307">
        <v>0</v>
      </c>
      <c r="R307">
        <v>0</v>
      </c>
      <c r="S307">
        <v>0</v>
      </c>
      <c r="T307">
        <v>0</v>
      </c>
      <c r="U307">
        <v>0</v>
      </c>
      <c r="V307">
        <v>0</v>
      </c>
      <c r="W307">
        <v>0</v>
      </c>
      <c r="X307" s="102">
        <f t="shared" si="13"/>
        <v>0</v>
      </c>
      <c r="AF307">
        <v>0</v>
      </c>
      <c r="AG307">
        <v>0</v>
      </c>
      <c r="AH307">
        <v>0</v>
      </c>
      <c r="AI307">
        <v>0</v>
      </c>
      <c r="AJ307">
        <v>0</v>
      </c>
      <c r="AK307" s="3">
        <v>0</v>
      </c>
      <c r="AL307" s="3">
        <v>0</v>
      </c>
      <c r="AM307">
        <v>0</v>
      </c>
      <c r="AN307">
        <v>0</v>
      </c>
      <c r="AO307">
        <v>0</v>
      </c>
      <c r="AP307">
        <v>0</v>
      </c>
      <c r="AQ307">
        <v>0</v>
      </c>
      <c r="AR307">
        <v>0</v>
      </c>
      <c r="AT307">
        <f t="shared" si="14"/>
        <v>0</v>
      </c>
      <c r="AY307">
        <f t="shared" si="12"/>
        <v>0</v>
      </c>
    </row>
    <row r="308" spans="1:56" ht="16.5" thickBot="1">
      <c r="A308" s="34" t="s">
        <v>490</v>
      </c>
      <c r="B308" s="12" t="s">
        <v>491</v>
      </c>
      <c r="C308" s="12" t="s">
        <v>24</v>
      </c>
      <c r="D308" s="15">
        <v>2019</v>
      </c>
      <c r="E308" s="3" t="s">
        <v>8</v>
      </c>
      <c r="F308">
        <v>0</v>
      </c>
      <c r="G308">
        <v>1</v>
      </c>
      <c r="H308">
        <v>0</v>
      </c>
      <c r="I308">
        <v>0</v>
      </c>
      <c r="J308">
        <v>0</v>
      </c>
      <c r="K308">
        <v>0</v>
      </c>
      <c r="L308">
        <v>0</v>
      </c>
      <c r="M308">
        <v>0</v>
      </c>
      <c r="N308">
        <v>0</v>
      </c>
      <c r="O308">
        <v>0</v>
      </c>
      <c r="P308">
        <v>0</v>
      </c>
      <c r="Q308">
        <v>0</v>
      </c>
      <c r="R308">
        <v>0</v>
      </c>
      <c r="S308">
        <v>0</v>
      </c>
      <c r="T308">
        <v>0</v>
      </c>
      <c r="U308">
        <v>0</v>
      </c>
      <c r="V308">
        <v>0</v>
      </c>
      <c r="W308">
        <v>0</v>
      </c>
      <c r="X308" s="102">
        <f t="shared" si="13"/>
        <v>0</v>
      </c>
      <c r="AF308">
        <v>0</v>
      </c>
      <c r="AG308">
        <v>0</v>
      </c>
      <c r="AH308">
        <v>0</v>
      </c>
      <c r="AI308">
        <v>0</v>
      </c>
      <c r="AJ308">
        <v>0</v>
      </c>
      <c r="AK308" s="3">
        <v>0</v>
      </c>
      <c r="AL308" s="3">
        <v>0</v>
      </c>
      <c r="AM308">
        <v>0</v>
      </c>
      <c r="AN308">
        <v>0</v>
      </c>
      <c r="AO308">
        <v>0</v>
      </c>
      <c r="AP308">
        <v>0</v>
      </c>
      <c r="AQ308">
        <v>0</v>
      </c>
      <c r="AR308">
        <v>0</v>
      </c>
      <c r="AT308">
        <f t="shared" si="14"/>
        <v>0</v>
      </c>
      <c r="AY308">
        <f t="shared" si="12"/>
        <v>0</v>
      </c>
    </row>
    <row r="309" spans="1:56" ht="15.75" thickBot="1">
      <c r="A309" s="28" t="s">
        <v>922</v>
      </c>
      <c r="B309" s="17" t="s">
        <v>923</v>
      </c>
      <c r="C309" s="11" t="s">
        <v>9</v>
      </c>
      <c r="D309" s="11">
        <v>2020</v>
      </c>
      <c r="E309" s="3" t="s">
        <v>176</v>
      </c>
      <c r="F309">
        <v>0</v>
      </c>
      <c r="G309">
        <v>1</v>
      </c>
      <c r="H309">
        <v>0</v>
      </c>
      <c r="I309">
        <v>0</v>
      </c>
      <c r="J309">
        <v>0</v>
      </c>
      <c r="K309">
        <v>0</v>
      </c>
      <c r="L309">
        <v>0</v>
      </c>
      <c r="M309">
        <v>0</v>
      </c>
      <c r="N309">
        <v>0</v>
      </c>
      <c r="O309">
        <v>0</v>
      </c>
      <c r="P309">
        <v>1</v>
      </c>
      <c r="Q309">
        <v>0</v>
      </c>
      <c r="R309">
        <v>1</v>
      </c>
      <c r="S309">
        <v>0</v>
      </c>
      <c r="T309">
        <v>0</v>
      </c>
      <c r="U309">
        <v>0</v>
      </c>
      <c r="V309">
        <v>0</v>
      </c>
      <c r="W309">
        <v>0</v>
      </c>
      <c r="X309" s="102">
        <f t="shared" si="13"/>
        <v>2</v>
      </c>
      <c r="AF309">
        <v>0</v>
      </c>
      <c r="AG309">
        <v>0</v>
      </c>
      <c r="AH309">
        <v>0</v>
      </c>
      <c r="AI309">
        <v>0</v>
      </c>
      <c r="AJ309">
        <v>0</v>
      </c>
      <c r="AK309" s="3">
        <v>0</v>
      </c>
      <c r="AL309" s="3">
        <v>0</v>
      </c>
      <c r="AM309">
        <v>0</v>
      </c>
      <c r="AN309">
        <v>0</v>
      </c>
      <c r="AO309">
        <v>0</v>
      </c>
      <c r="AP309">
        <v>0</v>
      </c>
      <c r="AQ309">
        <v>0</v>
      </c>
      <c r="AR309">
        <v>0</v>
      </c>
      <c r="AT309">
        <f t="shared" si="14"/>
        <v>0</v>
      </c>
      <c r="AY309">
        <f t="shared" si="12"/>
        <v>2</v>
      </c>
    </row>
    <row r="310" spans="1:56" ht="16.5" thickBot="1">
      <c r="A310" s="34" t="s">
        <v>988</v>
      </c>
      <c r="B310" s="12" t="s">
        <v>989</v>
      </c>
      <c r="C310" s="12" t="s">
        <v>990</v>
      </c>
      <c r="D310" s="15">
        <v>2020</v>
      </c>
      <c r="E310" s="3" t="s">
        <v>8</v>
      </c>
      <c r="F310">
        <v>0</v>
      </c>
      <c r="G310">
        <v>1</v>
      </c>
      <c r="H310">
        <v>0</v>
      </c>
      <c r="I310">
        <v>0</v>
      </c>
      <c r="J310">
        <v>0</v>
      </c>
      <c r="K310">
        <v>0</v>
      </c>
      <c r="L310">
        <v>0</v>
      </c>
      <c r="M310">
        <v>0</v>
      </c>
      <c r="N310">
        <v>0</v>
      </c>
      <c r="O310">
        <v>0</v>
      </c>
      <c r="P310">
        <v>0</v>
      </c>
      <c r="Q310">
        <v>0</v>
      </c>
      <c r="R310">
        <v>1</v>
      </c>
      <c r="S310">
        <v>0</v>
      </c>
      <c r="T310">
        <v>0</v>
      </c>
      <c r="U310">
        <v>0</v>
      </c>
      <c r="V310">
        <v>0</v>
      </c>
      <c r="W310">
        <v>0</v>
      </c>
      <c r="X310" s="102">
        <f t="shared" si="13"/>
        <v>1</v>
      </c>
      <c r="AF310">
        <v>0</v>
      </c>
      <c r="AG310">
        <v>0</v>
      </c>
      <c r="AH310">
        <v>0</v>
      </c>
      <c r="AI310">
        <v>0</v>
      </c>
      <c r="AJ310">
        <v>0</v>
      </c>
      <c r="AK310" s="3">
        <v>0</v>
      </c>
      <c r="AL310" s="3">
        <v>0</v>
      </c>
      <c r="AM310">
        <v>0</v>
      </c>
      <c r="AN310">
        <v>0</v>
      </c>
      <c r="AO310">
        <v>0</v>
      </c>
      <c r="AP310">
        <v>0</v>
      </c>
      <c r="AQ310">
        <v>0</v>
      </c>
      <c r="AR310">
        <v>0</v>
      </c>
      <c r="AT310">
        <f t="shared" si="14"/>
        <v>0</v>
      </c>
      <c r="AY310">
        <f t="shared" si="12"/>
        <v>1</v>
      </c>
    </row>
    <row r="311" spans="1:56" ht="16.5" thickBot="1">
      <c r="A311" s="34" t="s">
        <v>1232</v>
      </c>
      <c r="B311" s="12" t="s">
        <v>1233</v>
      </c>
      <c r="C311" s="12" t="s">
        <v>16</v>
      </c>
      <c r="D311" s="15">
        <v>2021</v>
      </c>
      <c r="E311" s="3" t="s">
        <v>8</v>
      </c>
      <c r="F311">
        <v>0</v>
      </c>
      <c r="G311">
        <v>1</v>
      </c>
      <c r="H311">
        <v>0</v>
      </c>
      <c r="I311">
        <v>0</v>
      </c>
      <c r="J311">
        <v>0</v>
      </c>
      <c r="K311">
        <v>0</v>
      </c>
      <c r="L311">
        <v>0</v>
      </c>
      <c r="M311">
        <v>0</v>
      </c>
      <c r="N311">
        <v>0</v>
      </c>
      <c r="O311">
        <v>0</v>
      </c>
      <c r="P311">
        <v>0</v>
      </c>
      <c r="Q311">
        <v>0</v>
      </c>
      <c r="R311">
        <v>1</v>
      </c>
      <c r="S311">
        <v>0</v>
      </c>
      <c r="T311">
        <v>0</v>
      </c>
      <c r="U311">
        <v>0</v>
      </c>
      <c r="V311">
        <v>0</v>
      </c>
      <c r="W311">
        <v>0</v>
      </c>
      <c r="X311" s="102">
        <f t="shared" si="13"/>
        <v>1</v>
      </c>
      <c r="AF311">
        <v>0</v>
      </c>
      <c r="AG311">
        <v>0</v>
      </c>
      <c r="AH311">
        <v>0</v>
      </c>
      <c r="AI311">
        <v>0</v>
      </c>
      <c r="AJ311">
        <v>0</v>
      </c>
      <c r="AK311" s="3">
        <v>0</v>
      </c>
      <c r="AL311" s="3">
        <v>0</v>
      </c>
      <c r="AM311">
        <v>0</v>
      </c>
      <c r="AN311">
        <v>0</v>
      </c>
      <c r="AO311">
        <v>1</v>
      </c>
      <c r="AP311">
        <v>0</v>
      </c>
      <c r="AQ311">
        <v>0</v>
      </c>
      <c r="AR311">
        <v>0</v>
      </c>
      <c r="AT311">
        <f t="shared" si="14"/>
        <v>1</v>
      </c>
      <c r="AY311">
        <f t="shared" si="12"/>
        <v>2</v>
      </c>
    </row>
    <row r="312" spans="1:56" ht="15.75" thickBot="1">
      <c r="A312" s="29" t="s">
        <v>1323</v>
      </c>
      <c r="B312" s="4" t="s">
        <v>1324</v>
      </c>
      <c r="C312" s="4" t="s">
        <v>1325</v>
      </c>
      <c r="D312" s="5">
        <v>2021</v>
      </c>
      <c r="E312" s="3" t="s">
        <v>8</v>
      </c>
      <c r="F312">
        <v>0</v>
      </c>
      <c r="G312">
        <v>1</v>
      </c>
      <c r="H312">
        <v>0</v>
      </c>
      <c r="I312">
        <v>0</v>
      </c>
      <c r="J312">
        <v>0</v>
      </c>
      <c r="K312">
        <v>0</v>
      </c>
      <c r="L312">
        <v>0</v>
      </c>
      <c r="M312">
        <v>0</v>
      </c>
      <c r="N312">
        <v>0</v>
      </c>
      <c r="O312">
        <v>0</v>
      </c>
      <c r="P312">
        <v>0</v>
      </c>
      <c r="Q312">
        <v>0</v>
      </c>
      <c r="R312">
        <v>1</v>
      </c>
      <c r="S312">
        <v>0</v>
      </c>
      <c r="T312">
        <v>1</v>
      </c>
      <c r="U312">
        <v>0</v>
      </c>
      <c r="V312">
        <v>0</v>
      </c>
      <c r="W312">
        <v>1</v>
      </c>
      <c r="X312" s="102">
        <f t="shared" si="13"/>
        <v>3</v>
      </c>
      <c r="AF312">
        <v>0</v>
      </c>
      <c r="AG312">
        <v>0</v>
      </c>
      <c r="AH312">
        <v>0</v>
      </c>
      <c r="AI312">
        <v>0</v>
      </c>
      <c r="AJ312">
        <v>0</v>
      </c>
      <c r="AK312" s="3">
        <v>0</v>
      </c>
      <c r="AL312" s="3">
        <v>0</v>
      </c>
      <c r="AM312">
        <v>0</v>
      </c>
      <c r="AN312">
        <v>0</v>
      </c>
      <c r="AO312">
        <v>0</v>
      </c>
      <c r="AP312">
        <v>0</v>
      </c>
      <c r="AQ312">
        <v>0</v>
      </c>
      <c r="AR312">
        <v>0</v>
      </c>
      <c r="AT312">
        <f t="shared" si="14"/>
        <v>0</v>
      </c>
      <c r="AY312">
        <f t="shared" si="12"/>
        <v>3</v>
      </c>
    </row>
    <row r="313" spans="1:56" ht="15.75" thickBot="1">
      <c r="A313" s="6" t="s">
        <v>765</v>
      </c>
      <c r="B313" s="4" t="s">
        <v>766</v>
      </c>
      <c r="C313" s="4" t="s">
        <v>767</v>
      </c>
      <c r="D313" s="5">
        <v>2020</v>
      </c>
      <c r="E313" s="3" t="s">
        <v>8</v>
      </c>
      <c r="F313">
        <v>0</v>
      </c>
      <c r="G313">
        <v>1</v>
      </c>
      <c r="H313">
        <v>0</v>
      </c>
      <c r="I313">
        <v>0</v>
      </c>
      <c r="J313">
        <v>0</v>
      </c>
      <c r="K313">
        <v>0</v>
      </c>
      <c r="L313">
        <v>0</v>
      </c>
      <c r="M313">
        <v>0</v>
      </c>
      <c r="N313">
        <v>0</v>
      </c>
      <c r="O313">
        <v>0</v>
      </c>
      <c r="P313">
        <v>0</v>
      </c>
      <c r="Q313">
        <v>0</v>
      </c>
      <c r="R313">
        <v>1</v>
      </c>
      <c r="S313">
        <v>0</v>
      </c>
      <c r="T313">
        <v>0</v>
      </c>
      <c r="U313">
        <v>0</v>
      </c>
      <c r="V313">
        <v>0</v>
      </c>
      <c r="W313">
        <v>0</v>
      </c>
      <c r="X313" s="102">
        <f t="shared" si="13"/>
        <v>1</v>
      </c>
      <c r="AF313">
        <v>0</v>
      </c>
      <c r="AG313">
        <v>0</v>
      </c>
      <c r="AH313">
        <v>0</v>
      </c>
      <c r="AI313">
        <v>0</v>
      </c>
      <c r="AJ313">
        <v>0</v>
      </c>
      <c r="AK313" s="3">
        <v>0</v>
      </c>
      <c r="AL313" s="3">
        <v>0</v>
      </c>
      <c r="AM313">
        <v>0</v>
      </c>
      <c r="AN313">
        <v>0</v>
      </c>
      <c r="AO313">
        <v>0</v>
      </c>
      <c r="AP313">
        <v>0</v>
      </c>
      <c r="AQ313">
        <v>0</v>
      </c>
      <c r="AR313">
        <v>0</v>
      </c>
      <c r="AT313">
        <f t="shared" si="14"/>
        <v>0</v>
      </c>
      <c r="AY313">
        <f t="shared" si="12"/>
        <v>1</v>
      </c>
    </row>
    <row r="314" spans="1:56" ht="15.75" thickBot="1">
      <c r="A314" s="28" t="s">
        <v>405</v>
      </c>
      <c r="B314" s="4" t="s">
        <v>406</v>
      </c>
      <c r="C314" s="4" t="s">
        <v>407</v>
      </c>
      <c r="D314" s="5">
        <v>2019</v>
      </c>
      <c r="E314" s="3" t="s">
        <v>8</v>
      </c>
      <c r="F314">
        <v>0</v>
      </c>
      <c r="G314">
        <v>1</v>
      </c>
      <c r="H314">
        <v>0</v>
      </c>
      <c r="I314">
        <v>0</v>
      </c>
      <c r="J314">
        <v>0</v>
      </c>
      <c r="K314">
        <v>0</v>
      </c>
      <c r="L314">
        <v>0</v>
      </c>
      <c r="M314">
        <v>0</v>
      </c>
      <c r="N314">
        <v>0</v>
      </c>
      <c r="O314">
        <v>0</v>
      </c>
      <c r="P314">
        <v>0</v>
      </c>
      <c r="Q314">
        <v>0</v>
      </c>
      <c r="R314">
        <v>0</v>
      </c>
      <c r="S314">
        <v>0</v>
      </c>
      <c r="T314">
        <v>1</v>
      </c>
      <c r="U314">
        <v>0</v>
      </c>
      <c r="V314">
        <v>0</v>
      </c>
      <c r="W314">
        <v>0</v>
      </c>
      <c r="X314" s="102">
        <f t="shared" si="13"/>
        <v>1</v>
      </c>
      <c r="AF314">
        <v>0</v>
      </c>
      <c r="AG314">
        <v>0</v>
      </c>
      <c r="AH314">
        <v>0</v>
      </c>
      <c r="AI314">
        <v>0</v>
      </c>
      <c r="AJ314">
        <v>0</v>
      </c>
      <c r="AK314" s="3">
        <v>0</v>
      </c>
      <c r="AL314" s="3">
        <v>0</v>
      </c>
      <c r="AM314">
        <v>0</v>
      </c>
      <c r="AN314">
        <v>0</v>
      </c>
      <c r="AO314">
        <v>0</v>
      </c>
      <c r="AP314">
        <v>0</v>
      </c>
      <c r="AQ314">
        <v>0</v>
      </c>
      <c r="AR314">
        <v>0</v>
      </c>
      <c r="AT314">
        <f t="shared" si="14"/>
        <v>0</v>
      </c>
      <c r="AY314">
        <f t="shared" si="12"/>
        <v>1</v>
      </c>
    </row>
    <row r="315" spans="1:56" ht="15.75" thickBot="1">
      <c r="A315" s="28" t="s">
        <v>961</v>
      </c>
      <c r="B315" s="4" t="s">
        <v>962</v>
      </c>
      <c r="C315" s="4" t="s">
        <v>17</v>
      </c>
      <c r="D315" s="5">
        <v>2020</v>
      </c>
      <c r="E315" s="3" t="s">
        <v>8</v>
      </c>
      <c r="F315">
        <v>0</v>
      </c>
      <c r="G315">
        <v>1</v>
      </c>
      <c r="H315">
        <v>0</v>
      </c>
      <c r="I315">
        <v>0</v>
      </c>
      <c r="J315">
        <v>0</v>
      </c>
      <c r="K315">
        <v>0</v>
      </c>
      <c r="L315">
        <v>0</v>
      </c>
      <c r="M315">
        <v>0</v>
      </c>
      <c r="N315">
        <v>0</v>
      </c>
      <c r="O315">
        <v>0</v>
      </c>
      <c r="P315">
        <v>0</v>
      </c>
      <c r="Q315">
        <v>0</v>
      </c>
      <c r="R315">
        <v>1</v>
      </c>
      <c r="S315">
        <v>0</v>
      </c>
      <c r="T315">
        <v>0</v>
      </c>
      <c r="U315">
        <v>0</v>
      </c>
      <c r="V315">
        <v>0</v>
      </c>
      <c r="W315">
        <v>0</v>
      </c>
      <c r="X315" s="102">
        <f t="shared" si="13"/>
        <v>1</v>
      </c>
      <c r="AF315">
        <v>0</v>
      </c>
      <c r="AG315">
        <v>0</v>
      </c>
      <c r="AH315">
        <v>0</v>
      </c>
      <c r="AI315">
        <v>0</v>
      </c>
      <c r="AJ315">
        <v>0</v>
      </c>
      <c r="AK315" s="3">
        <v>0</v>
      </c>
      <c r="AL315" s="3">
        <v>0</v>
      </c>
      <c r="AM315">
        <v>0</v>
      </c>
      <c r="AN315">
        <v>0</v>
      </c>
      <c r="AO315">
        <v>0</v>
      </c>
      <c r="AP315">
        <v>0</v>
      </c>
      <c r="AQ315">
        <v>0</v>
      </c>
      <c r="AR315">
        <v>0</v>
      </c>
      <c r="AT315">
        <f t="shared" si="14"/>
        <v>0</v>
      </c>
      <c r="AY315">
        <f t="shared" si="12"/>
        <v>1</v>
      </c>
    </row>
    <row r="316" spans="1:56" ht="15.75" thickBot="1">
      <c r="A316" s="29" t="s">
        <v>140</v>
      </c>
      <c r="B316" s="4" t="s">
        <v>141</v>
      </c>
      <c r="C316" s="4" t="s">
        <v>142</v>
      </c>
      <c r="D316" s="5">
        <v>2017</v>
      </c>
      <c r="E316" s="3" t="s">
        <v>8</v>
      </c>
      <c r="F316">
        <v>0</v>
      </c>
      <c r="G316">
        <v>1</v>
      </c>
      <c r="H316">
        <v>0</v>
      </c>
      <c r="I316">
        <v>0</v>
      </c>
      <c r="J316">
        <v>0</v>
      </c>
      <c r="K316">
        <v>0</v>
      </c>
      <c r="L316">
        <v>0</v>
      </c>
      <c r="M316">
        <v>0</v>
      </c>
      <c r="N316">
        <v>0</v>
      </c>
      <c r="O316">
        <v>0</v>
      </c>
      <c r="P316">
        <v>0</v>
      </c>
      <c r="Q316">
        <v>0</v>
      </c>
      <c r="R316">
        <v>0</v>
      </c>
      <c r="S316">
        <v>0</v>
      </c>
      <c r="T316">
        <v>0</v>
      </c>
      <c r="U316">
        <v>0</v>
      </c>
      <c r="V316">
        <v>0</v>
      </c>
      <c r="W316">
        <v>0</v>
      </c>
      <c r="X316" s="102">
        <f t="shared" si="13"/>
        <v>0</v>
      </c>
      <c r="AF316">
        <v>0</v>
      </c>
      <c r="AG316">
        <v>0</v>
      </c>
      <c r="AH316">
        <v>0</v>
      </c>
      <c r="AI316">
        <v>0</v>
      </c>
      <c r="AJ316">
        <v>0</v>
      </c>
      <c r="AK316" s="3">
        <v>0</v>
      </c>
      <c r="AL316" s="3">
        <v>0</v>
      </c>
      <c r="AM316">
        <v>0</v>
      </c>
      <c r="AN316">
        <v>0</v>
      </c>
      <c r="AO316">
        <v>0</v>
      </c>
      <c r="AP316">
        <v>0</v>
      </c>
      <c r="AQ316">
        <v>0</v>
      </c>
      <c r="AR316">
        <v>0</v>
      </c>
      <c r="AT316">
        <f t="shared" si="14"/>
        <v>0</v>
      </c>
      <c r="AY316">
        <f t="shared" si="12"/>
        <v>0</v>
      </c>
    </row>
    <row r="317" spans="1:56" ht="15.75" thickBot="1">
      <c r="A317" s="28"/>
      <c r="B317" s="4" t="s">
        <v>772</v>
      </c>
      <c r="C317" t="s">
        <v>773</v>
      </c>
      <c r="D317" s="5">
        <v>2020</v>
      </c>
      <c r="E317" s="3" t="s">
        <v>8</v>
      </c>
      <c r="F317">
        <v>0</v>
      </c>
      <c r="G317">
        <v>1</v>
      </c>
      <c r="H317">
        <v>0</v>
      </c>
      <c r="I317">
        <v>0</v>
      </c>
      <c r="J317">
        <v>0</v>
      </c>
      <c r="K317">
        <v>0</v>
      </c>
      <c r="L317">
        <v>0</v>
      </c>
      <c r="M317">
        <v>0</v>
      </c>
      <c r="N317">
        <v>0</v>
      </c>
      <c r="O317">
        <v>0</v>
      </c>
      <c r="P317">
        <v>0</v>
      </c>
      <c r="Q317">
        <v>0</v>
      </c>
      <c r="R317">
        <v>1</v>
      </c>
      <c r="S317">
        <v>1</v>
      </c>
      <c r="T317">
        <v>0</v>
      </c>
      <c r="U317">
        <v>0</v>
      </c>
      <c r="V317">
        <v>0</v>
      </c>
      <c r="W317">
        <v>0</v>
      </c>
      <c r="X317" s="102">
        <f t="shared" si="13"/>
        <v>2</v>
      </c>
      <c r="AF317">
        <v>0</v>
      </c>
      <c r="AG317">
        <v>0</v>
      </c>
      <c r="AH317">
        <v>0</v>
      </c>
      <c r="AI317">
        <v>0</v>
      </c>
      <c r="AJ317">
        <v>0</v>
      </c>
      <c r="AK317" s="3">
        <v>0</v>
      </c>
      <c r="AL317" s="3">
        <v>0</v>
      </c>
      <c r="AM317">
        <v>0</v>
      </c>
      <c r="AN317">
        <v>0</v>
      </c>
      <c r="AO317">
        <v>0</v>
      </c>
      <c r="AP317">
        <v>0</v>
      </c>
      <c r="AQ317">
        <v>0</v>
      </c>
      <c r="AR317">
        <v>0</v>
      </c>
      <c r="AT317">
        <f t="shared" si="14"/>
        <v>0</v>
      </c>
      <c r="AY317">
        <f t="shared" si="12"/>
        <v>2</v>
      </c>
      <c r="AZ317" s="102"/>
      <c r="BA317" s="102"/>
      <c r="BB317" s="102"/>
      <c r="BC317" t="s">
        <v>1399</v>
      </c>
    </row>
    <row r="318" spans="1:56" ht="15.75" thickBot="1">
      <c r="A318" s="28" t="s">
        <v>1206</v>
      </c>
      <c r="B318" s="4" t="s">
        <v>1207</v>
      </c>
      <c r="C318" s="4" t="s">
        <v>222</v>
      </c>
      <c r="D318" s="5">
        <v>2021</v>
      </c>
      <c r="E318" s="3" t="s">
        <v>8</v>
      </c>
      <c r="F318">
        <v>1</v>
      </c>
      <c r="G318">
        <v>1</v>
      </c>
      <c r="H318">
        <v>0</v>
      </c>
      <c r="I318">
        <v>0</v>
      </c>
      <c r="J318">
        <v>0</v>
      </c>
      <c r="K318">
        <v>0</v>
      </c>
      <c r="L318">
        <v>0</v>
      </c>
      <c r="M318">
        <v>0</v>
      </c>
      <c r="N318">
        <v>0</v>
      </c>
      <c r="O318">
        <v>0</v>
      </c>
      <c r="P318">
        <v>0</v>
      </c>
      <c r="Q318">
        <v>0</v>
      </c>
      <c r="R318">
        <v>1</v>
      </c>
      <c r="S318">
        <v>0</v>
      </c>
      <c r="T318">
        <v>0</v>
      </c>
      <c r="U318">
        <v>0</v>
      </c>
      <c r="V318">
        <v>0</v>
      </c>
      <c r="W318">
        <v>0</v>
      </c>
      <c r="X318" s="102">
        <f t="shared" si="13"/>
        <v>1</v>
      </c>
      <c r="Y318" s="102">
        <f>AVERAGE(X318:X484)</f>
        <v>1.2994011976047903</v>
      </c>
      <c r="Z318" s="102">
        <v>1</v>
      </c>
      <c r="AA318" s="102">
        <f>COUNTIF($X$318:$X$484,1)</f>
        <v>72</v>
      </c>
      <c r="AB318" s="102">
        <f>MEDIAN(X318:X484)</f>
        <v>1</v>
      </c>
      <c r="AC318" s="102">
        <v>1</v>
      </c>
      <c r="AD318">
        <v>0</v>
      </c>
      <c r="AE318">
        <v>0</v>
      </c>
      <c r="AF318">
        <v>0</v>
      </c>
      <c r="AG318">
        <v>0</v>
      </c>
      <c r="AH318">
        <v>0</v>
      </c>
      <c r="AI318">
        <v>0</v>
      </c>
      <c r="AJ318">
        <v>0</v>
      </c>
      <c r="AK318">
        <v>0</v>
      </c>
      <c r="AL318">
        <v>0</v>
      </c>
      <c r="AM318">
        <v>0</v>
      </c>
      <c r="AN318">
        <v>0</v>
      </c>
      <c r="AO318">
        <v>0</v>
      </c>
      <c r="AP318">
        <v>0</v>
      </c>
      <c r="AQ318">
        <v>0</v>
      </c>
      <c r="AR318">
        <v>0</v>
      </c>
      <c r="AT318">
        <f t="shared" si="14"/>
        <v>0</v>
      </c>
      <c r="AU318" s="102">
        <f>AVERAGE(AT318:AT484)</f>
        <v>0.64071856287425155</v>
      </c>
      <c r="AV318" s="102">
        <v>1</v>
      </c>
      <c r="AW318" s="102">
        <f>COUNTIF($AT$318:$AT$484,1)</f>
        <v>42</v>
      </c>
      <c r="AX318" s="102">
        <f>MEDIAN(AT318:AT484)</f>
        <v>0</v>
      </c>
      <c r="AY318">
        <f t="shared" si="12"/>
        <v>1</v>
      </c>
      <c r="AZ318" s="102">
        <f>AVERAGE(AY318:AY484)</f>
        <v>1.9401197604790419</v>
      </c>
      <c r="BA318" s="102">
        <v>1</v>
      </c>
      <c r="BB318" s="102">
        <f>COUNTIF($AY$318:$AY$484,1)</f>
        <v>54</v>
      </c>
      <c r="BC318">
        <f>MEDIAN(AY318:AY484)</f>
        <v>1</v>
      </c>
      <c r="BD318" s="102">
        <f>AVERAGE(R318:T484)</f>
        <v>0.35378323108384457</v>
      </c>
    </row>
    <row r="319" spans="1:56" ht="15.75" thickBot="1">
      <c r="A319" s="29" t="s">
        <v>128</v>
      </c>
      <c r="B319" s="4" t="s">
        <v>129</v>
      </c>
      <c r="C319" s="4" t="s">
        <v>130</v>
      </c>
      <c r="D319" s="5">
        <v>2017</v>
      </c>
      <c r="E319" s="3" t="s">
        <v>8</v>
      </c>
      <c r="F319">
        <v>1</v>
      </c>
      <c r="G319">
        <v>1</v>
      </c>
      <c r="H319">
        <v>0</v>
      </c>
      <c r="I319">
        <v>0</v>
      </c>
      <c r="J319">
        <v>0</v>
      </c>
      <c r="K319">
        <v>0</v>
      </c>
      <c r="L319">
        <v>0</v>
      </c>
      <c r="M319">
        <v>0</v>
      </c>
      <c r="N319">
        <v>0</v>
      </c>
      <c r="O319">
        <v>0</v>
      </c>
      <c r="P319">
        <v>1</v>
      </c>
      <c r="Q319">
        <v>0</v>
      </c>
      <c r="R319">
        <v>1</v>
      </c>
      <c r="S319">
        <v>1</v>
      </c>
      <c r="T319">
        <v>1</v>
      </c>
      <c r="U319">
        <v>0</v>
      </c>
      <c r="V319">
        <v>0</v>
      </c>
      <c r="W319">
        <v>0</v>
      </c>
      <c r="X319" s="102">
        <f t="shared" si="13"/>
        <v>4</v>
      </c>
      <c r="Z319" s="102">
        <v>2</v>
      </c>
      <c r="AA319" s="102">
        <f>COUNTIF($X$318:$X$484,2)</f>
        <v>38</v>
      </c>
      <c r="AF319">
        <v>0</v>
      </c>
      <c r="AG319">
        <v>0</v>
      </c>
      <c r="AH319">
        <v>1</v>
      </c>
      <c r="AI319">
        <v>1</v>
      </c>
      <c r="AJ319">
        <v>0</v>
      </c>
      <c r="AK319">
        <v>0</v>
      </c>
      <c r="AL319">
        <v>0</v>
      </c>
      <c r="AM319">
        <v>0</v>
      </c>
      <c r="AN319">
        <v>0</v>
      </c>
      <c r="AO319">
        <v>0</v>
      </c>
      <c r="AP319">
        <v>0</v>
      </c>
      <c r="AQ319">
        <v>0</v>
      </c>
      <c r="AR319">
        <v>0</v>
      </c>
      <c r="AT319">
        <f t="shared" si="14"/>
        <v>2</v>
      </c>
      <c r="AV319" s="102">
        <v>2</v>
      </c>
      <c r="AW319" s="102">
        <f>COUNTIF($AT$318:$AT$484,2)</f>
        <v>8</v>
      </c>
      <c r="AX319" s="102"/>
      <c r="AY319">
        <f t="shared" si="12"/>
        <v>6</v>
      </c>
      <c r="BA319" s="102">
        <v>2</v>
      </c>
      <c r="BB319" s="102">
        <f>COUNTIF($AY$318:$AY$484,2)</f>
        <v>43</v>
      </c>
    </row>
    <row r="320" spans="1:56" ht="15.75" thickBot="1">
      <c r="A320" s="29" t="s">
        <v>1125</v>
      </c>
      <c r="B320" s="4" t="s">
        <v>1126</v>
      </c>
      <c r="C320" s="4"/>
      <c r="D320" s="5">
        <v>2020</v>
      </c>
      <c r="E320" s="3" t="s">
        <v>8</v>
      </c>
      <c r="F320">
        <v>1</v>
      </c>
      <c r="G320">
        <v>1</v>
      </c>
      <c r="H320">
        <v>0</v>
      </c>
      <c r="I320">
        <v>0</v>
      </c>
      <c r="J320">
        <v>0</v>
      </c>
      <c r="K320">
        <v>0</v>
      </c>
      <c r="L320">
        <v>0</v>
      </c>
      <c r="M320">
        <v>0</v>
      </c>
      <c r="N320">
        <v>0</v>
      </c>
      <c r="O320">
        <v>0</v>
      </c>
      <c r="P320">
        <v>0</v>
      </c>
      <c r="Q320">
        <v>0</v>
      </c>
      <c r="R320">
        <v>1</v>
      </c>
      <c r="S320">
        <v>1</v>
      </c>
      <c r="T320">
        <v>0</v>
      </c>
      <c r="U320">
        <v>0</v>
      </c>
      <c r="V320">
        <v>0</v>
      </c>
      <c r="W320">
        <v>0</v>
      </c>
      <c r="X320" s="102">
        <f t="shared" si="13"/>
        <v>2</v>
      </c>
      <c r="Z320" s="102">
        <v>3</v>
      </c>
      <c r="AA320" s="102">
        <f>COUNTIF($X$318:$X$484,3)</f>
        <v>11</v>
      </c>
      <c r="AF320">
        <v>0</v>
      </c>
      <c r="AG320">
        <v>0</v>
      </c>
      <c r="AH320">
        <v>0</v>
      </c>
      <c r="AI320">
        <v>0</v>
      </c>
      <c r="AJ320">
        <v>0</v>
      </c>
      <c r="AK320">
        <v>0</v>
      </c>
      <c r="AL320">
        <v>0</v>
      </c>
      <c r="AM320">
        <v>0</v>
      </c>
      <c r="AN320">
        <v>0</v>
      </c>
      <c r="AO320">
        <v>0</v>
      </c>
      <c r="AP320">
        <v>0</v>
      </c>
      <c r="AQ320">
        <v>0</v>
      </c>
      <c r="AR320">
        <v>0</v>
      </c>
      <c r="AS320" t="s">
        <v>1379</v>
      </c>
      <c r="AT320">
        <f t="shared" si="14"/>
        <v>0</v>
      </c>
      <c r="AV320" s="102">
        <v>3</v>
      </c>
      <c r="AW320" s="102">
        <f>COUNTIF($AT$318:$AT$484,3)</f>
        <v>3</v>
      </c>
      <c r="AX320" s="102"/>
      <c r="AY320">
        <f t="shared" si="12"/>
        <v>2</v>
      </c>
      <c r="BA320" s="102">
        <v>3</v>
      </c>
      <c r="BB320" s="102">
        <f>COUNTIF($AY$318:$AY$484,3)</f>
        <v>22</v>
      </c>
    </row>
    <row r="321" spans="1:54" ht="15.75" thickBot="1">
      <c r="A321" s="28" t="s">
        <v>628</v>
      </c>
      <c r="B321" s="13" t="s">
        <v>629</v>
      </c>
      <c r="C321" s="14"/>
      <c r="D321" s="11">
        <v>2019</v>
      </c>
      <c r="E321" s="3" t="s">
        <v>8</v>
      </c>
      <c r="F321">
        <v>1</v>
      </c>
      <c r="G321">
        <v>1</v>
      </c>
      <c r="H321">
        <v>0</v>
      </c>
      <c r="I321">
        <v>0</v>
      </c>
      <c r="J321">
        <v>0</v>
      </c>
      <c r="K321">
        <v>1</v>
      </c>
      <c r="L321">
        <v>0</v>
      </c>
      <c r="M321">
        <v>0</v>
      </c>
      <c r="N321">
        <v>0</v>
      </c>
      <c r="O321">
        <v>0</v>
      </c>
      <c r="P321">
        <v>0</v>
      </c>
      <c r="Q321">
        <v>0</v>
      </c>
      <c r="R321">
        <v>1</v>
      </c>
      <c r="S321">
        <v>0</v>
      </c>
      <c r="T321">
        <v>0</v>
      </c>
      <c r="U321">
        <v>0</v>
      </c>
      <c r="V321">
        <v>0</v>
      </c>
      <c r="W321">
        <v>0</v>
      </c>
      <c r="X321" s="102">
        <f t="shared" si="13"/>
        <v>2</v>
      </c>
      <c r="Z321" s="102">
        <v>4</v>
      </c>
      <c r="AA321" s="102">
        <f>COUNTIF($X$318:$X$484,4)</f>
        <v>6</v>
      </c>
      <c r="AF321">
        <v>0</v>
      </c>
      <c r="AG321">
        <v>0</v>
      </c>
      <c r="AH321">
        <v>0</v>
      </c>
      <c r="AI321">
        <v>0</v>
      </c>
      <c r="AJ321">
        <v>0</v>
      </c>
      <c r="AK321">
        <v>0</v>
      </c>
      <c r="AL321">
        <v>0</v>
      </c>
      <c r="AM321">
        <v>0</v>
      </c>
      <c r="AN321">
        <v>0</v>
      </c>
      <c r="AO321">
        <v>0</v>
      </c>
      <c r="AP321">
        <v>0</v>
      </c>
      <c r="AQ321">
        <v>0</v>
      </c>
      <c r="AR321">
        <v>0</v>
      </c>
      <c r="AT321">
        <f t="shared" si="14"/>
        <v>0</v>
      </c>
      <c r="AV321" s="102">
        <v>4</v>
      </c>
      <c r="AW321" s="102">
        <f>COUNTIF($AT$318:$AT$484,4)</f>
        <v>3</v>
      </c>
      <c r="AX321" s="102"/>
      <c r="AY321">
        <f t="shared" si="12"/>
        <v>2</v>
      </c>
      <c r="BA321" s="102">
        <v>4</v>
      </c>
      <c r="BB321" s="102">
        <f>COUNTIF($AY$318:$AY$484,4)</f>
        <v>4</v>
      </c>
    </row>
    <row r="322" spans="1:54" ht="15.75" thickBot="1">
      <c r="A322" s="75" t="s">
        <v>617</v>
      </c>
      <c r="B322" s="76" t="s">
        <v>997</v>
      </c>
      <c r="C322" s="76" t="s">
        <v>998</v>
      </c>
      <c r="D322" s="78">
        <v>2020</v>
      </c>
      <c r="E322" s="79" t="s">
        <v>8</v>
      </c>
      <c r="F322">
        <v>1</v>
      </c>
      <c r="G322" s="77">
        <v>1</v>
      </c>
      <c r="H322" s="77"/>
      <c r="I322" s="77"/>
      <c r="J322">
        <v>0</v>
      </c>
      <c r="K322" s="77"/>
      <c r="L322" s="77"/>
      <c r="M322" s="77"/>
      <c r="N322" s="77"/>
      <c r="O322" s="77"/>
      <c r="P322" s="77"/>
      <c r="Q322" s="77"/>
      <c r="R322" s="77"/>
      <c r="S322" s="77"/>
      <c r="T322" s="77"/>
      <c r="U322" s="77"/>
      <c r="V322" s="77"/>
      <c r="W322" s="77"/>
      <c r="X322" s="102">
        <f t="shared" si="13"/>
        <v>0</v>
      </c>
      <c r="Z322" s="102">
        <v>5</v>
      </c>
      <c r="AA322" s="102">
        <f>COUNTIF($X$318:$X$484,5)</f>
        <v>1</v>
      </c>
      <c r="AD322" s="77"/>
      <c r="AE322" s="77"/>
      <c r="AF322" s="77"/>
      <c r="AG322" s="77"/>
      <c r="AH322" s="77"/>
      <c r="AI322" s="77"/>
      <c r="AJ322" s="77"/>
      <c r="AM322" s="77"/>
      <c r="AN322" s="77"/>
      <c r="AO322" s="77"/>
      <c r="AP322" s="77"/>
      <c r="AQ322" s="77"/>
      <c r="AR322" s="77"/>
      <c r="AT322">
        <f t="shared" si="14"/>
        <v>0</v>
      </c>
      <c r="AV322" s="102">
        <v>5</v>
      </c>
      <c r="AW322" s="102">
        <f>COUNTIF($AT$318:$AT$484,5)</f>
        <v>1</v>
      </c>
      <c r="AX322" s="102"/>
      <c r="AY322">
        <f t="shared" ref="AY322:AY385" si="15">X322+AT322</f>
        <v>0</v>
      </c>
      <c r="BA322" s="102">
        <v>5</v>
      </c>
      <c r="BB322" s="102">
        <f>COUNTIF($AY$318:$AY$484,5)</f>
        <v>3</v>
      </c>
    </row>
    <row r="323" spans="1:54" ht="15.75" thickBot="1">
      <c r="A323" s="29" t="s">
        <v>1097</v>
      </c>
      <c r="B323" s="4" t="s">
        <v>1098</v>
      </c>
      <c r="C323" s="4" t="s">
        <v>569</v>
      </c>
      <c r="D323" s="5">
        <v>2020</v>
      </c>
      <c r="E323" s="3" t="s">
        <v>8</v>
      </c>
      <c r="F323">
        <v>1</v>
      </c>
      <c r="G323">
        <v>1</v>
      </c>
      <c r="H323">
        <v>0</v>
      </c>
      <c r="I323">
        <v>0</v>
      </c>
      <c r="J323">
        <v>0</v>
      </c>
      <c r="K323">
        <v>0</v>
      </c>
      <c r="L323">
        <v>0</v>
      </c>
      <c r="M323">
        <v>0</v>
      </c>
      <c r="N323">
        <v>0</v>
      </c>
      <c r="O323">
        <v>1</v>
      </c>
      <c r="P323">
        <v>0</v>
      </c>
      <c r="Q323">
        <v>0</v>
      </c>
      <c r="R323">
        <v>0</v>
      </c>
      <c r="S323">
        <v>0</v>
      </c>
      <c r="T323">
        <v>0</v>
      </c>
      <c r="U323">
        <v>0</v>
      </c>
      <c r="V323">
        <v>0</v>
      </c>
      <c r="W323">
        <v>0</v>
      </c>
      <c r="X323" s="102">
        <f t="shared" ref="X323:X386" si="16">SUM(H323:W323)</f>
        <v>1</v>
      </c>
      <c r="Z323" s="102">
        <v>6</v>
      </c>
      <c r="AA323" s="102">
        <f>COUNTIF($X$318:$X$484,6)</f>
        <v>0</v>
      </c>
      <c r="AF323">
        <v>1</v>
      </c>
      <c r="AG323">
        <v>0</v>
      </c>
      <c r="AH323">
        <v>0</v>
      </c>
      <c r="AI323">
        <v>0</v>
      </c>
      <c r="AJ323">
        <v>0</v>
      </c>
      <c r="AK323">
        <v>0</v>
      </c>
      <c r="AL323">
        <v>0</v>
      </c>
      <c r="AM323">
        <v>0</v>
      </c>
      <c r="AN323">
        <v>0</v>
      </c>
      <c r="AO323">
        <v>0</v>
      </c>
      <c r="AP323">
        <v>0</v>
      </c>
      <c r="AQ323">
        <v>0</v>
      </c>
      <c r="AR323">
        <v>0</v>
      </c>
      <c r="AT323">
        <f t="shared" ref="AT323:AT386" si="17">SUM(AD323:AR323)</f>
        <v>1</v>
      </c>
      <c r="AV323" s="102">
        <v>6</v>
      </c>
      <c r="AW323" s="102">
        <f>COUNTIF($AT$318:$AT$484,6)</f>
        <v>1</v>
      </c>
      <c r="AX323" s="102"/>
      <c r="AY323">
        <f t="shared" si="15"/>
        <v>2</v>
      </c>
      <c r="BA323" s="102">
        <v>6</v>
      </c>
      <c r="BB323" s="102">
        <f>COUNTIF($AY$318:$AY$484,6)</f>
        <v>3</v>
      </c>
    </row>
    <row r="324" spans="1:54">
      <c r="A324" s="6" t="s">
        <v>974</v>
      </c>
      <c r="B324" s="4" t="s">
        <v>975</v>
      </c>
      <c r="C324" s="4" t="s">
        <v>274</v>
      </c>
      <c r="D324" s="5">
        <v>2020</v>
      </c>
      <c r="E324" s="3" t="s">
        <v>8</v>
      </c>
      <c r="F324">
        <v>1</v>
      </c>
      <c r="G324">
        <v>1</v>
      </c>
      <c r="H324">
        <v>0</v>
      </c>
      <c r="I324">
        <v>0</v>
      </c>
      <c r="J324">
        <v>0</v>
      </c>
      <c r="K324">
        <v>0</v>
      </c>
      <c r="L324">
        <v>0</v>
      </c>
      <c r="M324">
        <v>0</v>
      </c>
      <c r="N324">
        <v>0</v>
      </c>
      <c r="O324">
        <v>0</v>
      </c>
      <c r="P324">
        <v>0</v>
      </c>
      <c r="Q324">
        <v>0</v>
      </c>
      <c r="R324">
        <v>1</v>
      </c>
      <c r="S324">
        <v>0</v>
      </c>
      <c r="T324">
        <v>0</v>
      </c>
      <c r="U324">
        <v>0</v>
      </c>
      <c r="V324">
        <v>0</v>
      </c>
      <c r="W324">
        <v>0</v>
      </c>
      <c r="X324" s="102">
        <f t="shared" si="16"/>
        <v>1</v>
      </c>
      <c r="Z324" s="102">
        <v>7</v>
      </c>
      <c r="AA324" s="102">
        <f>COUNTIF($X$318:$X$484,7)</f>
        <v>1</v>
      </c>
      <c r="AF324">
        <v>0</v>
      </c>
      <c r="AG324">
        <v>0</v>
      </c>
      <c r="AH324">
        <v>0</v>
      </c>
      <c r="AI324">
        <v>0</v>
      </c>
      <c r="AJ324">
        <v>0</v>
      </c>
      <c r="AK324">
        <v>0</v>
      </c>
      <c r="AL324">
        <v>0</v>
      </c>
      <c r="AM324">
        <v>0</v>
      </c>
      <c r="AN324">
        <v>0</v>
      </c>
      <c r="AO324">
        <v>0</v>
      </c>
      <c r="AP324">
        <v>0</v>
      </c>
      <c r="AQ324">
        <v>0</v>
      </c>
      <c r="AR324">
        <v>0</v>
      </c>
      <c r="AT324">
        <f t="shared" si="17"/>
        <v>0</v>
      </c>
      <c r="AV324" s="102">
        <v>7</v>
      </c>
      <c r="AW324" s="102">
        <f>COUNTIF($AT$318:$AT$484,7)</f>
        <v>1</v>
      </c>
      <c r="AX324" s="102"/>
      <c r="AY324">
        <f t="shared" si="15"/>
        <v>1</v>
      </c>
      <c r="BA324" s="102">
        <v>7</v>
      </c>
      <c r="BB324" s="102">
        <f>COUNTIF($AY$318:$AY$484,7)</f>
        <v>1</v>
      </c>
    </row>
    <row r="325" spans="1:54" ht="15.75" thickBot="1">
      <c r="A325" s="4" t="s">
        <v>1339</v>
      </c>
      <c r="B325" s="4" t="s">
        <v>1340</v>
      </c>
      <c r="C325" s="4" t="s">
        <v>1007</v>
      </c>
      <c r="D325" s="5">
        <v>2021</v>
      </c>
      <c r="E325" s="3" t="s">
        <v>8</v>
      </c>
      <c r="F325">
        <v>1</v>
      </c>
      <c r="G325">
        <v>1</v>
      </c>
      <c r="H325">
        <v>0</v>
      </c>
      <c r="I325">
        <v>0</v>
      </c>
      <c r="J325">
        <v>0</v>
      </c>
      <c r="K325">
        <v>1</v>
      </c>
      <c r="L325">
        <v>0</v>
      </c>
      <c r="M325">
        <v>0</v>
      </c>
      <c r="N325">
        <v>0</v>
      </c>
      <c r="O325">
        <v>0</v>
      </c>
      <c r="P325">
        <v>0</v>
      </c>
      <c r="Q325">
        <v>0</v>
      </c>
      <c r="R325">
        <v>0</v>
      </c>
      <c r="S325">
        <v>1</v>
      </c>
      <c r="T325">
        <v>0</v>
      </c>
      <c r="U325">
        <v>0</v>
      </c>
      <c r="V325">
        <v>0</v>
      </c>
      <c r="W325">
        <v>0</v>
      </c>
      <c r="X325" s="102">
        <f t="shared" si="16"/>
        <v>2</v>
      </c>
      <c r="Z325" s="102">
        <v>8</v>
      </c>
      <c r="AA325" s="102">
        <f>COUNTIF($X$318:$X$484,8)</f>
        <v>0</v>
      </c>
      <c r="AD325">
        <v>1</v>
      </c>
      <c r="AF325">
        <v>0</v>
      </c>
      <c r="AG325">
        <v>0</v>
      </c>
      <c r="AH325">
        <v>0</v>
      </c>
      <c r="AI325">
        <v>0</v>
      </c>
      <c r="AJ325">
        <v>0</v>
      </c>
      <c r="AK325">
        <v>0</v>
      </c>
      <c r="AL325">
        <v>0</v>
      </c>
      <c r="AM325">
        <v>0</v>
      </c>
      <c r="AN325">
        <v>0</v>
      </c>
      <c r="AO325">
        <v>0</v>
      </c>
      <c r="AP325">
        <v>0</v>
      </c>
      <c r="AQ325">
        <v>0</v>
      </c>
      <c r="AR325">
        <v>0</v>
      </c>
      <c r="AT325">
        <f t="shared" si="17"/>
        <v>1</v>
      </c>
      <c r="AV325" s="102">
        <v>8</v>
      </c>
      <c r="AW325" s="102">
        <f>COUNTIF($AT$318:$AT$484,8)</f>
        <v>0</v>
      </c>
      <c r="AX325" s="102"/>
      <c r="AY325">
        <f t="shared" si="15"/>
        <v>3</v>
      </c>
      <c r="BA325" s="102">
        <v>8</v>
      </c>
      <c r="BB325" s="102">
        <f>COUNTIF($AY$318:$AY$484,8)</f>
        <v>2</v>
      </c>
    </row>
    <row r="326" spans="1:54" ht="15.75" thickBot="1">
      <c r="A326" s="29" t="s">
        <v>509</v>
      </c>
      <c r="B326" s="4" t="s">
        <v>510</v>
      </c>
      <c r="C326" s="4" t="s">
        <v>511</v>
      </c>
      <c r="D326" s="5">
        <v>2019</v>
      </c>
      <c r="E326" s="19"/>
      <c r="F326" s="3">
        <v>1</v>
      </c>
      <c r="H326">
        <v>0</v>
      </c>
      <c r="I326">
        <v>0</v>
      </c>
      <c r="J326">
        <v>0</v>
      </c>
      <c r="K326">
        <v>0</v>
      </c>
      <c r="L326">
        <v>0</v>
      </c>
      <c r="M326">
        <v>0</v>
      </c>
      <c r="N326">
        <v>0</v>
      </c>
      <c r="O326">
        <v>0</v>
      </c>
      <c r="P326">
        <v>0</v>
      </c>
      <c r="Q326">
        <v>0</v>
      </c>
      <c r="R326">
        <v>1</v>
      </c>
      <c r="S326">
        <v>1</v>
      </c>
      <c r="T326">
        <v>0</v>
      </c>
      <c r="U326">
        <v>0</v>
      </c>
      <c r="V326">
        <v>0</v>
      </c>
      <c r="W326">
        <v>0</v>
      </c>
      <c r="X326" s="102">
        <f t="shared" si="16"/>
        <v>2</v>
      </c>
      <c r="Z326" s="102">
        <v>9</v>
      </c>
      <c r="AA326" s="102">
        <f>COUNTIF($X$318:$X$484,9)</f>
        <v>0</v>
      </c>
      <c r="AF326">
        <v>0</v>
      </c>
      <c r="AG326">
        <v>0</v>
      </c>
      <c r="AH326">
        <v>0</v>
      </c>
      <c r="AI326">
        <v>0</v>
      </c>
      <c r="AJ326">
        <v>0</v>
      </c>
      <c r="AK326">
        <v>0</v>
      </c>
      <c r="AL326">
        <v>0</v>
      </c>
      <c r="AM326">
        <v>0</v>
      </c>
      <c r="AN326">
        <v>0</v>
      </c>
      <c r="AO326">
        <v>0</v>
      </c>
      <c r="AP326">
        <v>0</v>
      </c>
      <c r="AQ326">
        <v>0</v>
      </c>
      <c r="AR326">
        <v>0</v>
      </c>
      <c r="AT326">
        <f t="shared" si="17"/>
        <v>0</v>
      </c>
      <c r="AV326" s="102">
        <v>9</v>
      </c>
      <c r="AW326" s="102">
        <f>COUNTIF($AT$318:$AT$484,9)</f>
        <v>0</v>
      </c>
      <c r="AX326" s="102"/>
      <c r="AY326">
        <f t="shared" si="15"/>
        <v>2</v>
      </c>
      <c r="BA326" s="102">
        <v>9</v>
      </c>
      <c r="BB326" s="102">
        <f>COUNTIF($AY$318:$AY$484,9)</f>
        <v>1</v>
      </c>
    </row>
    <row r="327" spans="1:54" ht="15.75" thickBot="1">
      <c r="A327" s="29" t="s">
        <v>1127</v>
      </c>
      <c r="B327" s="4" t="s">
        <v>1128</v>
      </c>
      <c r="C327" s="4" t="s">
        <v>1129</v>
      </c>
      <c r="D327" s="5">
        <v>2020</v>
      </c>
      <c r="E327" s="3" t="s">
        <v>8</v>
      </c>
      <c r="F327">
        <v>1</v>
      </c>
      <c r="G327">
        <v>1</v>
      </c>
      <c r="H327">
        <v>0</v>
      </c>
      <c r="I327">
        <v>0</v>
      </c>
      <c r="J327">
        <v>0</v>
      </c>
      <c r="K327">
        <v>0</v>
      </c>
      <c r="L327">
        <v>0</v>
      </c>
      <c r="M327">
        <v>0</v>
      </c>
      <c r="N327">
        <v>0</v>
      </c>
      <c r="O327">
        <v>0</v>
      </c>
      <c r="P327">
        <v>0</v>
      </c>
      <c r="Q327">
        <v>0</v>
      </c>
      <c r="R327">
        <v>0</v>
      </c>
      <c r="S327">
        <v>0</v>
      </c>
      <c r="T327">
        <v>0</v>
      </c>
      <c r="U327">
        <v>0</v>
      </c>
      <c r="V327">
        <v>0</v>
      </c>
      <c r="W327">
        <v>0</v>
      </c>
      <c r="X327" s="102">
        <f t="shared" si="16"/>
        <v>0</v>
      </c>
      <c r="Z327" s="102">
        <v>10</v>
      </c>
      <c r="AA327" s="102">
        <f>COUNTIF($X$318:$X$484,10)</f>
        <v>0</v>
      </c>
      <c r="AF327">
        <v>0</v>
      </c>
      <c r="AG327">
        <v>0</v>
      </c>
      <c r="AH327">
        <v>0</v>
      </c>
      <c r="AI327">
        <v>0</v>
      </c>
      <c r="AJ327">
        <v>0</v>
      </c>
      <c r="AK327">
        <v>0</v>
      </c>
      <c r="AL327">
        <v>0</v>
      </c>
      <c r="AM327">
        <v>0</v>
      </c>
      <c r="AN327">
        <v>0</v>
      </c>
      <c r="AO327">
        <v>0</v>
      </c>
      <c r="AP327">
        <v>0</v>
      </c>
      <c r="AQ327">
        <v>0</v>
      </c>
      <c r="AR327">
        <v>0</v>
      </c>
      <c r="AT327">
        <f t="shared" si="17"/>
        <v>0</v>
      </c>
      <c r="AV327" s="102">
        <v>10</v>
      </c>
      <c r="AW327" s="102">
        <f>COUNTIF($AT$318:$AT$484,10)</f>
        <v>1</v>
      </c>
      <c r="AX327" s="102"/>
      <c r="AY327">
        <f t="shared" si="15"/>
        <v>0</v>
      </c>
      <c r="BA327" s="102">
        <v>10</v>
      </c>
      <c r="BB327" s="102">
        <f>COUNTIF($AY$318:$AY$484,10)</f>
        <v>0</v>
      </c>
    </row>
    <row r="328" spans="1:54" ht="15.75" thickBot="1">
      <c r="A328" s="28" t="s">
        <v>575</v>
      </c>
      <c r="B328" s="4" t="s">
        <v>576</v>
      </c>
      <c r="C328" s="4" t="s">
        <v>577</v>
      </c>
      <c r="D328" s="5">
        <v>2019</v>
      </c>
      <c r="E328" s="3" t="s">
        <v>8</v>
      </c>
      <c r="F328">
        <v>1</v>
      </c>
      <c r="G328">
        <v>1</v>
      </c>
      <c r="H328">
        <v>0</v>
      </c>
      <c r="I328">
        <v>0</v>
      </c>
      <c r="J328">
        <v>0</v>
      </c>
      <c r="K328">
        <v>0</v>
      </c>
      <c r="L328">
        <v>0</v>
      </c>
      <c r="M328">
        <v>0</v>
      </c>
      <c r="N328">
        <v>0</v>
      </c>
      <c r="O328">
        <v>0</v>
      </c>
      <c r="P328">
        <v>0</v>
      </c>
      <c r="Q328">
        <v>0</v>
      </c>
      <c r="R328">
        <v>1</v>
      </c>
      <c r="S328">
        <v>0</v>
      </c>
      <c r="T328">
        <v>0</v>
      </c>
      <c r="U328">
        <v>0</v>
      </c>
      <c r="V328">
        <v>0</v>
      </c>
      <c r="W328">
        <v>0</v>
      </c>
      <c r="X328" s="102">
        <f t="shared" si="16"/>
        <v>1</v>
      </c>
      <c r="AF328">
        <v>0</v>
      </c>
      <c r="AG328">
        <v>0</v>
      </c>
      <c r="AH328">
        <v>0</v>
      </c>
      <c r="AI328">
        <v>0</v>
      </c>
      <c r="AJ328">
        <v>0</v>
      </c>
      <c r="AK328">
        <v>0</v>
      </c>
      <c r="AL328">
        <v>0</v>
      </c>
      <c r="AM328">
        <v>0</v>
      </c>
      <c r="AN328">
        <v>0</v>
      </c>
      <c r="AO328">
        <v>0</v>
      </c>
      <c r="AP328">
        <v>0</v>
      </c>
      <c r="AQ328">
        <v>0</v>
      </c>
      <c r="AR328">
        <v>0</v>
      </c>
      <c r="AS328" t="s">
        <v>1381</v>
      </c>
      <c r="AT328">
        <f t="shared" si="17"/>
        <v>0</v>
      </c>
      <c r="AY328">
        <f t="shared" si="15"/>
        <v>1</v>
      </c>
    </row>
    <row r="329" spans="1:54" ht="15.75" thickBot="1">
      <c r="A329" s="28" t="s">
        <v>215</v>
      </c>
      <c r="B329" s="4" t="s">
        <v>216</v>
      </c>
      <c r="C329" t="s">
        <v>217</v>
      </c>
      <c r="D329" s="5">
        <v>2018</v>
      </c>
      <c r="E329" s="3" t="s">
        <v>8</v>
      </c>
      <c r="F329">
        <v>1</v>
      </c>
      <c r="G329">
        <v>1</v>
      </c>
      <c r="H329">
        <v>0</v>
      </c>
      <c r="I329">
        <v>0</v>
      </c>
      <c r="J329">
        <v>0</v>
      </c>
      <c r="K329">
        <v>0</v>
      </c>
      <c r="L329">
        <v>0</v>
      </c>
      <c r="M329">
        <v>0</v>
      </c>
      <c r="N329">
        <v>0</v>
      </c>
      <c r="O329">
        <v>0</v>
      </c>
      <c r="P329">
        <v>0</v>
      </c>
      <c r="Q329">
        <v>0</v>
      </c>
      <c r="R329">
        <v>1</v>
      </c>
      <c r="S329">
        <v>0</v>
      </c>
      <c r="T329">
        <v>0</v>
      </c>
      <c r="U329">
        <v>0</v>
      </c>
      <c r="V329">
        <v>0</v>
      </c>
      <c r="W329">
        <v>0</v>
      </c>
      <c r="X329" s="102">
        <f t="shared" si="16"/>
        <v>1</v>
      </c>
      <c r="AF329">
        <v>0</v>
      </c>
      <c r="AG329">
        <v>0</v>
      </c>
      <c r="AH329">
        <v>0</v>
      </c>
      <c r="AI329">
        <v>0</v>
      </c>
      <c r="AJ329">
        <v>0</v>
      </c>
      <c r="AK329">
        <v>0</v>
      </c>
      <c r="AL329">
        <v>0</v>
      </c>
      <c r="AM329">
        <v>0</v>
      </c>
      <c r="AN329">
        <v>0</v>
      </c>
      <c r="AO329">
        <v>0</v>
      </c>
      <c r="AP329">
        <v>0</v>
      </c>
      <c r="AQ329">
        <v>0</v>
      </c>
      <c r="AR329">
        <v>0</v>
      </c>
      <c r="AS329" t="s">
        <v>1382</v>
      </c>
      <c r="AT329">
        <f t="shared" si="17"/>
        <v>0</v>
      </c>
      <c r="AY329">
        <f t="shared" si="15"/>
        <v>1</v>
      </c>
    </row>
    <row r="330" spans="1:54" ht="15.75">
      <c r="A330" s="12" t="s">
        <v>266</v>
      </c>
      <c r="B330" s="12" t="s">
        <v>267</v>
      </c>
      <c r="C330" s="12" t="s">
        <v>268</v>
      </c>
      <c r="D330" s="15">
        <v>2018</v>
      </c>
      <c r="E330" s="3" t="s">
        <v>8</v>
      </c>
      <c r="F330">
        <v>1</v>
      </c>
      <c r="G330">
        <v>1</v>
      </c>
      <c r="H330">
        <v>0</v>
      </c>
      <c r="I330">
        <v>0</v>
      </c>
      <c r="J330">
        <v>0</v>
      </c>
      <c r="K330">
        <v>0</v>
      </c>
      <c r="L330">
        <v>0</v>
      </c>
      <c r="M330">
        <v>0</v>
      </c>
      <c r="N330">
        <v>0</v>
      </c>
      <c r="O330">
        <v>0</v>
      </c>
      <c r="P330">
        <v>0</v>
      </c>
      <c r="Q330">
        <v>0</v>
      </c>
      <c r="R330">
        <v>1</v>
      </c>
      <c r="S330">
        <v>0</v>
      </c>
      <c r="T330">
        <v>0</v>
      </c>
      <c r="U330">
        <v>0</v>
      </c>
      <c r="V330">
        <v>0</v>
      </c>
      <c r="W330">
        <v>0</v>
      </c>
      <c r="X330" s="102">
        <f t="shared" si="16"/>
        <v>1</v>
      </c>
      <c r="AF330">
        <v>0</v>
      </c>
      <c r="AG330">
        <v>0</v>
      </c>
      <c r="AH330">
        <v>0</v>
      </c>
      <c r="AI330">
        <v>0</v>
      </c>
      <c r="AJ330">
        <v>0</v>
      </c>
      <c r="AK330">
        <v>0</v>
      </c>
      <c r="AL330">
        <v>0</v>
      </c>
      <c r="AM330">
        <v>0</v>
      </c>
      <c r="AN330">
        <v>0</v>
      </c>
      <c r="AO330">
        <v>0</v>
      </c>
      <c r="AP330">
        <v>0</v>
      </c>
      <c r="AQ330">
        <v>0</v>
      </c>
      <c r="AR330">
        <v>0</v>
      </c>
      <c r="AT330">
        <f t="shared" si="17"/>
        <v>0</v>
      </c>
      <c r="AY330">
        <f t="shared" si="15"/>
        <v>1</v>
      </c>
    </row>
    <row r="331" spans="1:54" ht="15.75" thickBot="1">
      <c r="A331" s="6" t="s">
        <v>320</v>
      </c>
      <c r="B331" s="4" t="s">
        <v>321</v>
      </c>
      <c r="C331" s="4" t="s">
        <v>322</v>
      </c>
      <c r="D331" s="5">
        <v>2018</v>
      </c>
      <c r="E331" s="3" t="s">
        <v>8</v>
      </c>
      <c r="F331">
        <v>1</v>
      </c>
      <c r="G331">
        <v>1</v>
      </c>
      <c r="H331">
        <v>0</v>
      </c>
      <c r="I331">
        <v>0</v>
      </c>
      <c r="J331">
        <v>0</v>
      </c>
      <c r="K331">
        <v>0</v>
      </c>
      <c r="L331">
        <v>0</v>
      </c>
      <c r="M331">
        <v>0</v>
      </c>
      <c r="N331">
        <v>0</v>
      </c>
      <c r="O331">
        <v>0</v>
      </c>
      <c r="P331">
        <v>0</v>
      </c>
      <c r="Q331">
        <v>0</v>
      </c>
      <c r="R331">
        <v>0</v>
      </c>
      <c r="S331">
        <v>1</v>
      </c>
      <c r="T331">
        <v>1</v>
      </c>
      <c r="U331">
        <v>0</v>
      </c>
      <c r="V331">
        <v>0</v>
      </c>
      <c r="W331">
        <v>0</v>
      </c>
      <c r="X331" s="102">
        <f t="shared" si="16"/>
        <v>2</v>
      </c>
      <c r="AF331">
        <v>0</v>
      </c>
      <c r="AG331">
        <v>0</v>
      </c>
      <c r="AH331">
        <v>0</v>
      </c>
      <c r="AI331">
        <v>0</v>
      </c>
      <c r="AJ331">
        <v>0</v>
      </c>
      <c r="AK331">
        <v>0</v>
      </c>
      <c r="AL331">
        <v>0</v>
      </c>
      <c r="AM331">
        <v>0</v>
      </c>
      <c r="AN331">
        <v>0</v>
      </c>
      <c r="AO331">
        <v>0</v>
      </c>
      <c r="AP331">
        <v>0</v>
      </c>
      <c r="AQ331">
        <v>0</v>
      </c>
      <c r="AR331">
        <v>1</v>
      </c>
      <c r="AT331">
        <f t="shared" si="17"/>
        <v>1</v>
      </c>
      <c r="AY331">
        <f t="shared" si="15"/>
        <v>3</v>
      </c>
    </row>
    <row r="332" spans="1:54" ht="15.75" thickBot="1">
      <c r="A332" s="28" t="s">
        <v>1208</v>
      </c>
      <c r="B332" s="4" t="s">
        <v>1209</v>
      </c>
      <c r="C332" t="s">
        <v>1210</v>
      </c>
      <c r="D332" s="5">
        <v>2021</v>
      </c>
      <c r="E332" s="3" t="s">
        <v>8</v>
      </c>
      <c r="F332">
        <v>1</v>
      </c>
      <c r="G332">
        <v>1</v>
      </c>
      <c r="H332">
        <v>0</v>
      </c>
      <c r="I332">
        <v>0</v>
      </c>
      <c r="J332">
        <v>0</v>
      </c>
      <c r="K332">
        <v>0</v>
      </c>
      <c r="L332">
        <v>0</v>
      </c>
      <c r="M332">
        <v>0</v>
      </c>
      <c r="N332">
        <v>0</v>
      </c>
      <c r="O332">
        <v>0</v>
      </c>
      <c r="P332">
        <v>0</v>
      </c>
      <c r="Q332">
        <v>0</v>
      </c>
      <c r="R332">
        <v>1</v>
      </c>
      <c r="S332">
        <v>0</v>
      </c>
      <c r="T332">
        <v>1</v>
      </c>
      <c r="U332">
        <v>0</v>
      </c>
      <c r="V332">
        <v>0</v>
      </c>
      <c r="W332">
        <v>0</v>
      </c>
      <c r="X332" s="102">
        <f t="shared" si="16"/>
        <v>2</v>
      </c>
      <c r="AF332">
        <v>0</v>
      </c>
      <c r="AG332">
        <v>0</v>
      </c>
      <c r="AH332">
        <v>1</v>
      </c>
      <c r="AI332">
        <v>0</v>
      </c>
      <c r="AJ332">
        <v>0</v>
      </c>
      <c r="AK332">
        <v>0</v>
      </c>
      <c r="AL332">
        <v>0</v>
      </c>
      <c r="AM332">
        <v>0</v>
      </c>
      <c r="AN332">
        <v>0</v>
      </c>
      <c r="AO332">
        <v>0</v>
      </c>
      <c r="AP332">
        <v>0</v>
      </c>
      <c r="AQ332">
        <v>0</v>
      </c>
      <c r="AR332">
        <v>0</v>
      </c>
      <c r="AT332">
        <f t="shared" si="17"/>
        <v>1</v>
      </c>
      <c r="AY332">
        <f t="shared" si="15"/>
        <v>3</v>
      </c>
    </row>
    <row r="333" spans="1:54" ht="16.5" thickBot="1">
      <c r="A333" s="34" t="s">
        <v>1332</v>
      </c>
      <c r="B333" s="12" t="s">
        <v>1333</v>
      </c>
      <c r="C333" s="12" t="s">
        <v>1334</v>
      </c>
      <c r="D333" s="15">
        <v>2021</v>
      </c>
      <c r="E333" s="3" t="s">
        <v>8</v>
      </c>
      <c r="F333">
        <v>1</v>
      </c>
      <c r="G333">
        <v>1</v>
      </c>
      <c r="H333">
        <v>0</v>
      </c>
      <c r="I333">
        <v>0</v>
      </c>
      <c r="J333">
        <v>0</v>
      </c>
      <c r="K333">
        <v>0</v>
      </c>
      <c r="L333">
        <v>0</v>
      </c>
      <c r="M333">
        <v>0</v>
      </c>
      <c r="N333">
        <v>0</v>
      </c>
      <c r="O333">
        <v>1</v>
      </c>
      <c r="P333">
        <v>0</v>
      </c>
      <c r="Q333">
        <v>0</v>
      </c>
      <c r="R333">
        <v>1</v>
      </c>
      <c r="S333">
        <v>1</v>
      </c>
      <c r="T333">
        <v>0</v>
      </c>
      <c r="U333">
        <v>0</v>
      </c>
      <c r="V333">
        <v>0</v>
      </c>
      <c r="W333">
        <v>0</v>
      </c>
      <c r="X333" s="102">
        <f t="shared" si="16"/>
        <v>3</v>
      </c>
      <c r="AD333">
        <v>1</v>
      </c>
      <c r="AF333">
        <v>0</v>
      </c>
      <c r="AG333">
        <v>1</v>
      </c>
      <c r="AH333">
        <v>1</v>
      </c>
      <c r="AI333">
        <v>0</v>
      </c>
      <c r="AJ333">
        <v>0</v>
      </c>
      <c r="AK333">
        <v>0</v>
      </c>
      <c r="AL333">
        <v>0</v>
      </c>
      <c r="AM333">
        <v>0</v>
      </c>
      <c r="AN333">
        <v>0</v>
      </c>
      <c r="AO333">
        <v>0</v>
      </c>
      <c r="AP333">
        <v>0</v>
      </c>
      <c r="AQ333">
        <v>0</v>
      </c>
      <c r="AR333">
        <v>0</v>
      </c>
      <c r="AS333" t="s">
        <v>1383</v>
      </c>
      <c r="AT333">
        <f t="shared" si="17"/>
        <v>3</v>
      </c>
      <c r="AY333">
        <f t="shared" si="15"/>
        <v>6</v>
      </c>
    </row>
    <row r="334" spans="1:54" ht="15.75" thickBot="1">
      <c r="A334" s="28" t="s">
        <v>1130</v>
      </c>
      <c r="B334" s="4" t="s">
        <v>1131</v>
      </c>
      <c r="C334" s="4"/>
      <c r="D334" s="5">
        <v>2020</v>
      </c>
      <c r="E334" s="3" t="s">
        <v>1132</v>
      </c>
      <c r="F334">
        <v>1</v>
      </c>
      <c r="G334">
        <v>1</v>
      </c>
      <c r="H334">
        <v>0</v>
      </c>
      <c r="I334">
        <v>0</v>
      </c>
      <c r="J334">
        <v>0</v>
      </c>
      <c r="K334">
        <v>0</v>
      </c>
      <c r="L334">
        <v>0</v>
      </c>
      <c r="M334">
        <v>0</v>
      </c>
      <c r="N334">
        <v>0</v>
      </c>
      <c r="O334">
        <v>1</v>
      </c>
      <c r="P334">
        <v>0</v>
      </c>
      <c r="Q334">
        <v>0</v>
      </c>
      <c r="R334">
        <v>0</v>
      </c>
      <c r="S334">
        <v>0</v>
      </c>
      <c r="T334">
        <v>0</v>
      </c>
      <c r="U334">
        <v>0</v>
      </c>
      <c r="V334">
        <v>0</v>
      </c>
      <c r="W334">
        <v>0</v>
      </c>
      <c r="X334" s="102">
        <f t="shared" si="16"/>
        <v>1</v>
      </c>
      <c r="AF334">
        <v>0</v>
      </c>
      <c r="AG334">
        <v>0</v>
      </c>
      <c r="AH334">
        <v>0</v>
      </c>
      <c r="AI334">
        <v>0</v>
      </c>
      <c r="AJ334">
        <v>0</v>
      </c>
      <c r="AK334">
        <v>0</v>
      </c>
      <c r="AL334">
        <v>0</v>
      </c>
      <c r="AM334">
        <v>0</v>
      </c>
      <c r="AN334">
        <v>0</v>
      </c>
      <c r="AO334">
        <v>0</v>
      </c>
      <c r="AP334">
        <v>0</v>
      </c>
      <c r="AQ334">
        <v>0</v>
      </c>
      <c r="AR334">
        <v>0</v>
      </c>
      <c r="AT334">
        <f t="shared" si="17"/>
        <v>0</v>
      </c>
      <c r="AY334">
        <f t="shared" si="15"/>
        <v>1</v>
      </c>
    </row>
    <row r="335" spans="1:54" ht="15.75" thickBot="1">
      <c r="A335" s="28" t="s">
        <v>671</v>
      </c>
      <c r="B335" s="4" t="s">
        <v>672</v>
      </c>
      <c r="C335" s="4"/>
      <c r="D335" s="5">
        <v>2019</v>
      </c>
      <c r="E335" s="3" t="s">
        <v>8</v>
      </c>
      <c r="F335">
        <v>1</v>
      </c>
      <c r="G335">
        <v>1</v>
      </c>
      <c r="H335">
        <v>0</v>
      </c>
      <c r="I335">
        <v>0</v>
      </c>
      <c r="J335">
        <v>0</v>
      </c>
      <c r="K335">
        <v>1</v>
      </c>
      <c r="L335">
        <v>0</v>
      </c>
      <c r="M335">
        <v>0</v>
      </c>
      <c r="N335">
        <v>1</v>
      </c>
      <c r="O335">
        <v>0</v>
      </c>
      <c r="P335">
        <v>0</v>
      </c>
      <c r="Q335">
        <v>0</v>
      </c>
      <c r="R335">
        <v>1</v>
      </c>
      <c r="S335">
        <v>1</v>
      </c>
      <c r="T335">
        <v>0</v>
      </c>
      <c r="U335">
        <v>0</v>
      </c>
      <c r="V335">
        <v>0</v>
      </c>
      <c r="W335">
        <v>0</v>
      </c>
      <c r="X335" s="102">
        <f t="shared" si="16"/>
        <v>4</v>
      </c>
      <c r="AF335">
        <v>0</v>
      </c>
      <c r="AG335">
        <v>0</v>
      </c>
      <c r="AH335">
        <v>1</v>
      </c>
      <c r="AI335">
        <v>0</v>
      </c>
      <c r="AJ335">
        <v>0</v>
      </c>
      <c r="AK335">
        <v>0</v>
      </c>
      <c r="AL335">
        <v>1</v>
      </c>
      <c r="AM335">
        <v>0</v>
      </c>
      <c r="AN335">
        <v>0</v>
      </c>
      <c r="AO335">
        <v>0</v>
      </c>
      <c r="AP335">
        <v>0</v>
      </c>
      <c r="AQ335">
        <v>0</v>
      </c>
      <c r="AR335">
        <v>0</v>
      </c>
      <c r="AS335" t="s">
        <v>1384</v>
      </c>
      <c r="AT335">
        <f t="shared" si="17"/>
        <v>2</v>
      </c>
      <c r="AY335">
        <f t="shared" si="15"/>
        <v>6</v>
      </c>
    </row>
    <row r="336" spans="1:54" ht="16.5" thickBot="1">
      <c r="A336" s="34" t="s">
        <v>1274</v>
      </c>
      <c r="B336" s="12" t="s">
        <v>1275</v>
      </c>
      <c r="C336" s="12" t="s">
        <v>525</v>
      </c>
      <c r="D336" s="15">
        <v>2021</v>
      </c>
      <c r="E336" s="3" t="s">
        <v>8</v>
      </c>
      <c r="F336">
        <v>1</v>
      </c>
      <c r="G336">
        <v>1</v>
      </c>
      <c r="H336">
        <v>0</v>
      </c>
      <c r="I336">
        <v>0</v>
      </c>
      <c r="J336">
        <v>0</v>
      </c>
      <c r="K336">
        <v>0</v>
      </c>
      <c r="L336">
        <v>0</v>
      </c>
      <c r="M336">
        <v>0</v>
      </c>
      <c r="N336">
        <v>0</v>
      </c>
      <c r="O336">
        <v>0</v>
      </c>
      <c r="P336">
        <v>0</v>
      </c>
      <c r="Q336">
        <v>0</v>
      </c>
      <c r="R336">
        <v>0</v>
      </c>
      <c r="S336">
        <v>0</v>
      </c>
      <c r="T336">
        <v>1</v>
      </c>
      <c r="U336">
        <v>0</v>
      </c>
      <c r="V336">
        <v>0</v>
      </c>
      <c r="W336">
        <v>0</v>
      </c>
      <c r="X336" s="102">
        <f t="shared" si="16"/>
        <v>1</v>
      </c>
      <c r="AF336">
        <v>0</v>
      </c>
      <c r="AG336">
        <v>0</v>
      </c>
      <c r="AH336">
        <v>0</v>
      </c>
      <c r="AI336">
        <v>0</v>
      </c>
      <c r="AJ336">
        <v>0</v>
      </c>
      <c r="AK336">
        <v>0</v>
      </c>
      <c r="AL336">
        <v>0</v>
      </c>
      <c r="AM336">
        <v>0</v>
      </c>
      <c r="AN336">
        <v>0</v>
      </c>
      <c r="AO336">
        <v>0</v>
      </c>
      <c r="AP336">
        <v>0</v>
      </c>
      <c r="AQ336">
        <v>0</v>
      </c>
      <c r="AR336">
        <v>0</v>
      </c>
      <c r="AT336">
        <f t="shared" si="17"/>
        <v>0</v>
      </c>
      <c r="AY336">
        <f t="shared" si="15"/>
        <v>1</v>
      </c>
    </row>
    <row r="337" spans="1:51" ht="15.75" thickBot="1">
      <c r="A337" s="29" t="s">
        <v>963</v>
      </c>
      <c r="B337" s="4" t="s">
        <v>964</v>
      </c>
      <c r="C337" t="s">
        <v>15</v>
      </c>
      <c r="D337">
        <v>2020</v>
      </c>
      <c r="E337" s="3" t="s">
        <v>8</v>
      </c>
      <c r="F337">
        <v>1</v>
      </c>
      <c r="G337">
        <v>1</v>
      </c>
      <c r="H337">
        <v>0</v>
      </c>
      <c r="I337">
        <v>0</v>
      </c>
      <c r="J337">
        <v>0</v>
      </c>
      <c r="K337">
        <v>0</v>
      </c>
      <c r="L337">
        <v>0</v>
      </c>
      <c r="M337">
        <v>0</v>
      </c>
      <c r="N337">
        <v>0</v>
      </c>
      <c r="O337">
        <v>0</v>
      </c>
      <c r="P337">
        <v>0</v>
      </c>
      <c r="Q337">
        <v>0</v>
      </c>
      <c r="R337">
        <v>1</v>
      </c>
      <c r="S337">
        <v>0</v>
      </c>
      <c r="T337">
        <v>1</v>
      </c>
      <c r="U337">
        <v>0</v>
      </c>
      <c r="V337">
        <v>0</v>
      </c>
      <c r="W337">
        <v>0</v>
      </c>
      <c r="X337" s="102">
        <f t="shared" si="16"/>
        <v>2</v>
      </c>
      <c r="AF337">
        <v>0</v>
      </c>
      <c r="AG337">
        <v>0</v>
      </c>
      <c r="AH337">
        <v>1</v>
      </c>
      <c r="AI337">
        <v>0</v>
      </c>
      <c r="AJ337">
        <v>0</v>
      </c>
      <c r="AK337">
        <v>0</v>
      </c>
      <c r="AL337">
        <v>0</v>
      </c>
      <c r="AM337">
        <v>0</v>
      </c>
      <c r="AN337">
        <v>0</v>
      </c>
      <c r="AO337">
        <v>0</v>
      </c>
      <c r="AP337">
        <v>0</v>
      </c>
      <c r="AQ337">
        <v>0</v>
      </c>
      <c r="AR337">
        <v>0</v>
      </c>
      <c r="AT337">
        <f t="shared" si="17"/>
        <v>1</v>
      </c>
      <c r="AY337">
        <f t="shared" si="15"/>
        <v>3</v>
      </c>
    </row>
    <row r="338" spans="1:51" ht="15.75" thickBot="1">
      <c r="A338" s="6" t="s">
        <v>774</v>
      </c>
      <c r="B338" s="4" t="s">
        <v>775</v>
      </c>
      <c r="C338" s="4" t="s">
        <v>684</v>
      </c>
      <c r="D338" s="5">
        <v>2020</v>
      </c>
      <c r="E338" s="3" t="s">
        <v>8</v>
      </c>
      <c r="F338">
        <v>1</v>
      </c>
      <c r="G338">
        <v>1</v>
      </c>
      <c r="H338">
        <v>0</v>
      </c>
      <c r="I338">
        <v>0</v>
      </c>
      <c r="J338">
        <v>0</v>
      </c>
      <c r="K338">
        <v>0</v>
      </c>
      <c r="L338">
        <v>0</v>
      </c>
      <c r="M338">
        <v>0</v>
      </c>
      <c r="N338">
        <v>0</v>
      </c>
      <c r="O338">
        <v>0</v>
      </c>
      <c r="P338">
        <v>0</v>
      </c>
      <c r="Q338">
        <v>0</v>
      </c>
      <c r="R338">
        <v>1</v>
      </c>
      <c r="S338">
        <v>0</v>
      </c>
      <c r="T338">
        <v>0</v>
      </c>
      <c r="U338">
        <v>0</v>
      </c>
      <c r="V338">
        <v>0</v>
      </c>
      <c r="W338">
        <v>0</v>
      </c>
      <c r="X338" s="102">
        <f t="shared" si="16"/>
        <v>1</v>
      </c>
      <c r="AF338">
        <v>0</v>
      </c>
      <c r="AG338">
        <v>0</v>
      </c>
      <c r="AH338">
        <v>0</v>
      </c>
      <c r="AI338">
        <v>0</v>
      </c>
      <c r="AJ338">
        <v>0</v>
      </c>
      <c r="AK338">
        <v>0</v>
      </c>
      <c r="AL338">
        <v>0</v>
      </c>
      <c r="AM338">
        <v>0</v>
      </c>
      <c r="AN338">
        <v>0</v>
      </c>
      <c r="AO338">
        <v>0</v>
      </c>
      <c r="AP338">
        <v>0</v>
      </c>
      <c r="AQ338">
        <v>0</v>
      </c>
      <c r="AR338">
        <v>0</v>
      </c>
      <c r="AT338">
        <f t="shared" si="17"/>
        <v>0</v>
      </c>
      <c r="AY338">
        <f t="shared" si="15"/>
        <v>1</v>
      </c>
    </row>
    <row r="339" spans="1:51" ht="16.5" thickBot="1">
      <c r="A339" s="34" t="s">
        <v>168</v>
      </c>
      <c r="B339" s="12" t="s">
        <v>169</v>
      </c>
      <c r="C339" s="12" t="s">
        <v>106</v>
      </c>
      <c r="D339" s="15">
        <v>2018</v>
      </c>
      <c r="E339" s="3" t="s">
        <v>8</v>
      </c>
      <c r="F339">
        <v>1</v>
      </c>
      <c r="G339">
        <v>1</v>
      </c>
      <c r="H339">
        <v>0</v>
      </c>
      <c r="I339">
        <v>0</v>
      </c>
      <c r="J339">
        <v>0</v>
      </c>
      <c r="K339">
        <v>0</v>
      </c>
      <c r="L339">
        <v>0</v>
      </c>
      <c r="M339">
        <v>0</v>
      </c>
      <c r="N339">
        <v>0</v>
      </c>
      <c r="O339">
        <v>0</v>
      </c>
      <c r="P339">
        <v>0</v>
      </c>
      <c r="Q339">
        <v>0</v>
      </c>
      <c r="R339">
        <v>1</v>
      </c>
      <c r="S339">
        <v>0</v>
      </c>
      <c r="T339">
        <v>0</v>
      </c>
      <c r="U339">
        <v>0</v>
      </c>
      <c r="V339">
        <v>0</v>
      </c>
      <c r="W339">
        <v>0</v>
      </c>
      <c r="X339" s="102">
        <f t="shared" si="16"/>
        <v>1</v>
      </c>
      <c r="AF339">
        <v>0</v>
      </c>
      <c r="AG339">
        <v>0</v>
      </c>
      <c r="AH339">
        <v>0</v>
      </c>
      <c r="AI339">
        <v>0</v>
      </c>
      <c r="AJ339">
        <v>0</v>
      </c>
      <c r="AK339">
        <v>0</v>
      </c>
      <c r="AL339">
        <v>0</v>
      </c>
      <c r="AM339">
        <v>1</v>
      </c>
      <c r="AN339">
        <v>0</v>
      </c>
      <c r="AO339">
        <v>0</v>
      </c>
      <c r="AP339">
        <v>0</v>
      </c>
      <c r="AQ339">
        <v>0</v>
      </c>
      <c r="AR339">
        <v>0</v>
      </c>
      <c r="AT339">
        <f t="shared" si="17"/>
        <v>1</v>
      </c>
      <c r="AY339">
        <f t="shared" si="15"/>
        <v>2</v>
      </c>
    </row>
    <row r="340" spans="1:51" ht="15.75" thickBot="1">
      <c r="A340" s="28" t="s">
        <v>654</v>
      </c>
      <c r="B340" s="4" t="s">
        <v>655</v>
      </c>
      <c r="D340" s="5">
        <v>2019</v>
      </c>
      <c r="E340" s="3" t="s">
        <v>8</v>
      </c>
      <c r="F340">
        <v>1</v>
      </c>
      <c r="G340">
        <v>1</v>
      </c>
      <c r="H340">
        <v>0</v>
      </c>
      <c r="I340">
        <v>0</v>
      </c>
      <c r="J340">
        <v>0</v>
      </c>
      <c r="K340">
        <v>0</v>
      </c>
      <c r="L340">
        <v>0</v>
      </c>
      <c r="M340">
        <v>0</v>
      </c>
      <c r="N340">
        <v>0</v>
      </c>
      <c r="O340">
        <v>0</v>
      </c>
      <c r="P340">
        <v>0</v>
      </c>
      <c r="Q340">
        <v>0</v>
      </c>
      <c r="R340">
        <v>1</v>
      </c>
      <c r="S340">
        <v>0</v>
      </c>
      <c r="T340">
        <v>1</v>
      </c>
      <c r="U340">
        <v>0</v>
      </c>
      <c r="V340">
        <v>0</v>
      </c>
      <c r="W340">
        <v>0</v>
      </c>
      <c r="X340" s="102">
        <f t="shared" si="16"/>
        <v>2</v>
      </c>
      <c r="AF340">
        <v>0</v>
      </c>
      <c r="AG340">
        <v>0</v>
      </c>
      <c r="AH340">
        <v>0</v>
      </c>
      <c r="AI340">
        <v>0</v>
      </c>
      <c r="AJ340">
        <v>0</v>
      </c>
      <c r="AK340" s="3">
        <v>0</v>
      </c>
      <c r="AL340" s="3">
        <v>0</v>
      </c>
      <c r="AM340">
        <v>0</v>
      </c>
      <c r="AN340">
        <v>0</v>
      </c>
      <c r="AO340">
        <v>0</v>
      </c>
      <c r="AP340">
        <v>0</v>
      </c>
      <c r="AQ340">
        <v>0</v>
      </c>
      <c r="AR340">
        <v>0</v>
      </c>
      <c r="AT340">
        <f t="shared" si="17"/>
        <v>0</v>
      </c>
      <c r="AY340">
        <f t="shared" si="15"/>
        <v>2</v>
      </c>
    </row>
    <row r="341" spans="1:51" ht="15.75" thickBot="1">
      <c r="A341" s="29" t="s">
        <v>420</v>
      </c>
      <c r="B341" s="4" t="s">
        <v>421</v>
      </c>
      <c r="C341" s="4" t="s">
        <v>422</v>
      </c>
      <c r="D341" s="5">
        <v>2019</v>
      </c>
      <c r="E341" s="3" t="s">
        <v>8</v>
      </c>
      <c r="F341">
        <v>1</v>
      </c>
      <c r="G341">
        <v>1</v>
      </c>
      <c r="H341">
        <v>0</v>
      </c>
      <c r="I341">
        <v>0</v>
      </c>
      <c r="J341">
        <v>0</v>
      </c>
      <c r="K341">
        <v>0</v>
      </c>
      <c r="L341">
        <v>0</v>
      </c>
      <c r="M341">
        <v>0</v>
      </c>
      <c r="N341">
        <v>0</v>
      </c>
      <c r="O341">
        <v>1</v>
      </c>
      <c r="P341">
        <v>0</v>
      </c>
      <c r="Q341">
        <v>1</v>
      </c>
      <c r="R341">
        <v>1</v>
      </c>
      <c r="S341">
        <v>1</v>
      </c>
      <c r="T341">
        <v>0</v>
      </c>
      <c r="U341">
        <v>0</v>
      </c>
      <c r="V341">
        <v>0</v>
      </c>
      <c r="W341">
        <v>0</v>
      </c>
      <c r="X341" s="102">
        <f t="shared" si="16"/>
        <v>4</v>
      </c>
      <c r="AD341">
        <v>1</v>
      </c>
      <c r="AF341">
        <v>0</v>
      </c>
      <c r="AG341">
        <v>0</v>
      </c>
      <c r="AH341">
        <v>0</v>
      </c>
      <c r="AI341">
        <v>0</v>
      </c>
      <c r="AJ341">
        <v>0</v>
      </c>
      <c r="AK341" s="3">
        <v>0</v>
      </c>
      <c r="AL341" s="3">
        <v>0</v>
      </c>
      <c r="AM341">
        <v>0</v>
      </c>
      <c r="AN341">
        <v>0</v>
      </c>
      <c r="AO341">
        <v>0</v>
      </c>
      <c r="AP341">
        <v>0</v>
      </c>
      <c r="AQ341">
        <v>0</v>
      </c>
      <c r="AR341">
        <v>0</v>
      </c>
      <c r="AT341">
        <f t="shared" si="17"/>
        <v>1</v>
      </c>
      <c r="AY341">
        <f t="shared" si="15"/>
        <v>5</v>
      </c>
    </row>
    <row r="342" spans="1:51" ht="15.75" thickBot="1">
      <c r="A342" s="28" t="s">
        <v>1153</v>
      </c>
      <c r="B342" s="4" t="s">
        <v>1154</v>
      </c>
      <c r="C342" s="4"/>
      <c r="D342" s="5">
        <v>2020</v>
      </c>
      <c r="E342" s="3" t="s">
        <v>8</v>
      </c>
      <c r="F342">
        <v>1</v>
      </c>
      <c r="G342">
        <v>1</v>
      </c>
      <c r="H342">
        <v>0</v>
      </c>
      <c r="I342">
        <v>0</v>
      </c>
      <c r="J342">
        <v>0</v>
      </c>
      <c r="K342">
        <v>0</v>
      </c>
      <c r="L342">
        <v>0</v>
      </c>
      <c r="M342">
        <v>0</v>
      </c>
      <c r="N342">
        <v>0</v>
      </c>
      <c r="O342">
        <v>0</v>
      </c>
      <c r="P342">
        <v>0</v>
      </c>
      <c r="Q342">
        <v>0</v>
      </c>
      <c r="R342">
        <v>0</v>
      </c>
      <c r="S342">
        <v>0</v>
      </c>
      <c r="T342">
        <v>0</v>
      </c>
      <c r="U342">
        <v>0</v>
      </c>
      <c r="V342">
        <v>0</v>
      </c>
      <c r="W342">
        <v>0</v>
      </c>
      <c r="X342" s="102">
        <f t="shared" si="16"/>
        <v>0</v>
      </c>
      <c r="AD342">
        <v>1</v>
      </c>
      <c r="AF342">
        <v>0</v>
      </c>
      <c r="AG342">
        <v>0</v>
      </c>
      <c r="AH342">
        <v>1</v>
      </c>
      <c r="AI342">
        <v>0</v>
      </c>
      <c r="AJ342">
        <v>0</v>
      </c>
      <c r="AK342" s="3">
        <v>0</v>
      </c>
      <c r="AL342" s="3">
        <v>0</v>
      </c>
      <c r="AM342">
        <v>1</v>
      </c>
      <c r="AN342">
        <v>0</v>
      </c>
      <c r="AO342">
        <v>0</v>
      </c>
      <c r="AP342">
        <v>0</v>
      </c>
      <c r="AQ342">
        <v>0</v>
      </c>
      <c r="AR342">
        <v>0</v>
      </c>
      <c r="AT342">
        <f t="shared" si="17"/>
        <v>3</v>
      </c>
      <c r="AY342">
        <f t="shared" si="15"/>
        <v>3</v>
      </c>
    </row>
    <row r="343" spans="1:51" ht="15.75" thickBot="1">
      <c r="A343" s="28" t="s">
        <v>946</v>
      </c>
      <c r="B343" s="4" t="s">
        <v>947</v>
      </c>
      <c r="C343" s="4" t="s">
        <v>14</v>
      </c>
      <c r="D343" s="5">
        <v>2020</v>
      </c>
      <c r="E343" s="3" t="s">
        <v>8</v>
      </c>
      <c r="F343">
        <v>1</v>
      </c>
      <c r="G343">
        <v>1</v>
      </c>
      <c r="H343">
        <v>0</v>
      </c>
      <c r="I343">
        <v>0</v>
      </c>
      <c r="J343">
        <v>0</v>
      </c>
      <c r="K343">
        <v>0</v>
      </c>
      <c r="L343">
        <v>0</v>
      </c>
      <c r="M343">
        <v>0</v>
      </c>
      <c r="N343">
        <v>0</v>
      </c>
      <c r="O343">
        <v>0</v>
      </c>
      <c r="P343">
        <v>1</v>
      </c>
      <c r="Q343">
        <v>0</v>
      </c>
      <c r="R343">
        <v>1</v>
      </c>
      <c r="S343">
        <v>1</v>
      </c>
      <c r="T343">
        <v>0</v>
      </c>
      <c r="U343">
        <v>0</v>
      </c>
      <c r="V343">
        <v>0</v>
      </c>
      <c r="W343">
        <v>0</v>
      </c>
      <c r="X343" s="102">
        <f t="shared" si="16"/>
        <v>3</v>
      </c>
      <c r="AD343">
        <v>1</v>
      </c>
      <c r="AF343">
        <v>0</v>
      </c>
      <c r="AG343">
        <v>0</v>
      </c>
      <c r="AH343">
        <v>0</v>
      </c>
      <c r="AI343">
        <v>1</v>
      </c>
      <c r="AJ343">
        <v>0</v>
      </c>
      <c r="AK343" s="3">
        <v>0</v>
      </c>
      <c r="AL343" s="3">
        <v>1</v>
      </c>
      <c r="AM343">
        <v>0</v>
      </c>
      <c r="AN343">
        <v>1</v>
      </c>
      <c r="AO343">
        <v>0</v>
      </c>
      <c r="AP343">
        <v>0</v>
      </c>
      <c r="AQ343">
        <v>0</v>
      </c>
      <c r="AR343">
        <v>0</v>
      </c>
      <c r="AT343">
        <f t="shared" si="17"/>
        <v>4</v>
      </c>
      <c r="AY343">
        <f t="shared" si="15"/>
        <v>7</v>
      </c>
    </row>
    <row r="344" spans="1:51" ht="16.5" thickBot="1">
      <c r="A344" s="34" t="s">
        <v>688</v>
      </c>
      <c r="B344" s="12" t="s">
        <v>689</v>
      </c>
      <c r="C344" s="12" t="s">
        <v>19</v>
      </c>
      <c r="D344" s="15">
        <v>2020</v>
      </c>
      <c r="E344" s="3" t="s">
        <v>8</v>
      </c>
      <c r="F344">
        <v>1</v>
      </c>
      <c r="G344">
        <v>1</v>
      </c>
      <c r="H344">
        <v>0</v>
      </c>
      <c r="I344">
        <v>0</v>
      </c>
      <c r="J344">
        <v>0</v>
      </c>
      <c r="K344">
        <v>0</v>
      </c>
      <c r="L344">
        <v>0</v>
      </c>
      <c r="M344">
        <v>0</v>
      </c>
      <c r="N344">
        <v>0</v>
      </c>
      <c r="O344">
        <v>0</v>
      </c>
      <c r="P344">
        <v>0</v>
      </c>
      <c r="Q344">
        <v>0</v>
      </c>
      <c r="R344">
        <v>1</v>
      </c>
      <c r="S344">
        <v>1</v>
      </c>
      <c r="T344">
        <v>0</v>
      </c>
      <c r="U344">
        <v>0</v>
      </c>
      <c r="V344">
        <v>0</v>
      </c>
      <c r="W344">
        <v>0</v>
      </c>
      <c r="X344" s="102">
        <f t="shared" si="16"/>
        <v>2</v>
      </c>
      <c r="AF344">
        <v>0</v>
      </c>
      <c r="AG344">
        <v>0</v>
      </c>
      <c r="AH344">
        <v>0</v>
      </c>
      <c r="AI344">
        <v>0</v>
      </c>
      <c r="AJ344">
        <v>0</v>
      </c>
      <c r="AK344" s="3">
        <v>0</v>
      </c>
      <c r="AL344" s="3">
        <v>0</v>
      </c>
      <c r="AM344">
        <v>0</v>
      </c>
      <c r="AN344">
        <v>0</v>
      </c>
      <c r="AO344">
        <v>0</v>
      </c>
      <c r="AP344">
        <v>0</v>
      </c>
      <c r="AQ344">
        <v>0</v>
      </c>
      <c r="AR344">
        <v>0</v>
      </c>
      <c r="AT344">
        <f t="shared" si="17"/>
        <v>0</v>
      </c>
      <c r="AY344">
        <f t="shared" si="15"/>
        <v>2</v>
      </c>
    </row>
    <row r="345" spans="1:51" ht="15.75" thickBot="1">
      <c r="A345" s="36" t="s">
        <v>972</v>
      </c>
      <c r="B345" s="26" t="s">
        <v>973</v>
      </c>
      <c r="C345" s="3" t="s">
        <v>24</v>
      </c>
      <c r="D345" s="3">
        <v>2020</v>
      </c>
      <c r="E345" t="s">
        <v>8</v>
      </c>
      <c r="F345">
        <v>1</v>
      </c>
      <c r="G345">
        <v>1</v>
      </c>
      <c r="H345">
        <v>0</v>
      </c>
      <c r="I345">
        <v>0</v>
      </c>
      <c r="J345">
        <v>0</v>
      </c>
      <c r="K345">
        <v>0</v>
      </c>
      <c r="L345">
        <v>0</v>
      </c>
      <c r="M345">
        <v>0</v>
      </c>
      <c r="N345">
        <v>0</v>
      </c>
      <c r="O345">
        <v>0</v>
      </c>
      <c r="P345">
        <v>0</v>
      </c>
      <c r="Q345">
        <v>0</v>
      </c>
      <c r="R345">
        <v>1</v>
      </c>
      <c r="S345">
        <v>0</v>
      </c>
      <c r="T345">
        <v>1</v>
      </c>
      <c r="U345">
        <v>0</v>
      </c>
      <c r="V345">
        <v>0</v>
      </c>
      <c r="W345">
        <v>0</v>
      </c>
      <c r="X345" s="102">
        <f t="shared" si="16"/>
        <v>2</v>
      </c>
      <c r="AF345">
        <v>0</v>
      </c>
      <c r="AG345">
        <v>0</v>
      </c>
      <c r="AH345">
        <v>0</v>
      </c>
      <c r="AI345">
        <v>0</v>
      </c>
      <c r="AJ345">
        <v>0</v>
      </c>
      <c r="AK345" s="3">
        <v>0</v>
      </c>
      <c r="AL345" s="3">
        <v>0</v>
      </c>
      <c r="AM345">
        <v>0</v>
      </c>
      <c r="AN345">
        <v>0</v>
      </c>
      <c r="AO345">
        <v>0</v>
      </c>
      <c r="AP345">
        <v>0</v>
      </c>
      <c r="AQ345">
        <v>0</v>
      </c>
      <c r="AR345">
        <v>0</v>
      </c>
      <c r="AT345">
        <f t="shared" si="17"/>
        <v>0</v>
      </c>
      <c r="AY345">
        <f t="shared" si="15"/>
        <v>2</v>
      </c>
    </row>
    <row r="346" spans="1:51" ht="16.5" thickBot="1">
      <c r="A346" s="34" t="s">
        <v>535</v>
      </c>
      <c r="B346" s="12" t="s">
        <v>536</v>
      </c>
      <c r="C346" s="12" t="s">
        <v>537</v>
      </c>
      <c r="D346" s="15">
        <v>2019</v>
      </c>
      <c r="E346" s="3" t="s">
        <v>8</v>
      </c>
      <c r="F346">
        <v>1</v>
      </c>
      <c r="G346">
        <v>1</v>
      </c>
      <c r="H346">
        <v>0</v>
      </c>
      <c r="I346">
        <v>0</v>
      </c>
      <c r="J346">
        <v>0</v>
      </c>
      <c r="K346">
        <v>0</v>
      </c>
      <c r="L346">
        <v>0</v>
      </c>
      <c r="M346">
        <v>0</v>
      </c>
      <c r="N346">
        <v>0</v>
      </c>
      <c r="O346">
        <v>0</v>
      </c>
      <c r="P346">
        <v>0</v>
      </c>
      <c r="Q346">
        <v>0</v>
      </c>
      <c r="R346">
        <v>1</v>
      </c>
      <c r="S346">
        <v>0</v>
      </c>
      <c r="T346">
        <v>0</v>
      </c>
      <c r="U346">
        <v>0</v>
      </c>
      <c r="V346">
        <v>0</v>
      </c>
      <c r="W346">
        <v>0</v>
      </c>
      <c r="X346" s="102">
        <f t="shared" si="16"/>
        <v>1</v>
      </c>
      <c r="AF346">
        <v>0</v>
      </c>
      <c r="AG346">
        <v>0</v>
      </c>
      <c r="AH346">
        <v>0</v>
      </c>
      <c r="AI346">
        <v>0</v>
      </c>
      <c r="AJ346">
        <v>0</v>
      </c>
      <c r="AK346" s="3">
        <v>0</v>
      </c>
      <c r="AL346" s="3">
        <v>0</v>
      </c>
      <c r="AM346">
        <v>0</v>
      </c>
      <c r="AN346">
        <v>0</v>
      </c>
      <c r="AO346">
        <v>0</v>
      </c>
      <c r="AP346">
        <v>0</v>
      </c>
      <c r="AQ346">
        <v>0</v>
      </c>
      <c r="AR346">
        <v>0</v>
      </c>
      <c r="AT346">
        <f t="shared" si="17"/>
        <v>0</v>
      </c>
      <c r="AY346">
        <f t="shared" si="15"/>
        <v>1</v>
      </c>
    </row>
    <row r="347" spans="1:51" ht="16.5" thickBot="1">
      <c r="A347" s="34" t="s">
        <v>310</v>
      </c>
      <c r="B347" s="12" t="s">
        <v>311</v>
      </c>
      <c r="C347" s="12" t="s">
        <v>312</v>
      </c>
      <c r="D347" s="15">
        <v>2018</v>
      </c>
      <c r="E347" s="3" t="s">
        <v>8</v>
      </c>
      <c r="F347">
        <v>1</v>
      </c>
      <c r="G347">
        <v>1</v>
      </c>
      <c r="H347">
        <v>0</v>
      </c>
      <c r="I347">
        <v>0</v>
      </c>
      <c r="J347">
        <v>0</v>
      </c>
      <c r="K347">
        <v>0</v>
      </c>
      <c r="L347">
        <v>0</v>
      </c>
      <c r="M347">
        <v>0</v>
      </c>
      <c r="N347">
        <v>0</v>
      </c>
      <c r="O347">
        <v>0</v>
      </c>
      <c r="P347">
        <v>0</v>
      </c>
      <c r="Q347">
        <v>0</v>
      </c>
      <c r="R347">
        <v>1</v>
      </c>
      <c r="S347">
        <v>0</v>
      </c>
      <c r="T347">
        <v>1</v>
      </c>
      <c r="U347">
        <v>0</v>
      </c>
      <c r="V347">
        <v>0</v>
      </c>
      <c r="W347">
        <v>0</v>
      </c>
      <c r="X347" s="102">
        <f t="shared" si="16"/>
        <v>2</v>
      </c>
      <c r="AF347">
        <v>0</v>
      </c>
      <c r="AG347">
        <v>0</v>
      </c>
      <c r="AH347">
        <v>0</v>
      </c>
      <c r="AI347">
        <v>0</v>
      </c>
      <c r="AJ347">
        <v>0</v>
      </c>
      <c r="AK347" s="3">
        <v>0</v>
      </c>
      <c r="AL347" s="3">
        <v>0</v>
      </c>
      <c r="AM347">
        <v>0</v>
      </c>
      <c r="AN347">
        <v>0</v>
      </c>
      <c r="AO347">
        <v>0</v>
      </c>
      <c r="AP347">
        <v>0</v>
      </c>
      <c r="AQ347">
        <v>0</v>
      </c>
      <c r="AR347">
        <v>0</v>
      </c>
      <c r="AT347">
        <f t="shared" si="17"/>
        <v>0</v>
      </c>
      <c r="AY347">
        <f t="shared" si="15"/>
        <v>2</v>
      </c>
    </row>
    <row r="348" spans="1:51">
      <c r="A348" s="6" t="s">
        <v>538</v>
      </c>
      <c r="B348" s="4" t="s">
        <v>539</v>
      </c>
      <c r="C348" t="s">
        <v>540</v>
      </c>
      <c r="D348" s="5">
        <v>2019</v>
      </c>
      <c r="E348" s="3" t="s">
        <v>8</v>
      </c>
      <c r="F348">
        <v>1</v>
      </c>
      <c r="G348">
        <v>1</v>
      </c>
      <c r="H348">
        <v>0</v>
      </c>
      <c r="I348">
        <v>0</v>
      </c>
      <c r="J348">
        <v>0</v>
      </c>
      <c r="K348">
        <v>0</v>
      </c>
      <c r="L348">
        <v>0</v>
      </c>
      <c r="M348">
        <v>0</v>
      </c>
      <c r="N348">
        <v>0</v>
      </c>
      <c r="O348">
        <v>0</v>
      </c>
      <c r="P348">
        <v>0</v>
      </c>
      <c r="Q348">
        <v>0</v>
      </c>
      <c r="R348">
        <v>1</v>
      </c>
      <c r="S348">
        <v>0</v>
      </c>
      <c r="T348">
        <v>0</v>
      </c>
      <c r="U348">
        <v>0</v>
      </c>
      <c r="V348">
        <v>0</v>
      </c>
      <c r="W348">
        <v>0</v>
      </c>
      <c r="X348" s="102">
        <f t="shared" si="16"/>
        <v>1</v>
      </c>
      <c r="AF348">
        <v>0</v>
      </c>
      <c r="AG348">
        <v>0</v>
      </c>
      <c r="AH348">
        <v>0</v>
      </c>
      <c r="AI348">
        <v>0</v>
      </c>
      <c r="AJ348">
        <v>0</v>
      </c>
      <c r="AK348" s="3">
        <v>0</v>
      </c>
      <c r="AL348" s="3">
        <v>0</v>
      </c>
      <c r="AM348">
        <v>0</v>
      </c>
      <c r="AN348">
        <v>0</v>
      </c>
      <c r="AO348">
        <v>0</v>
      </c>
      <c r="AP348">
        <v>0</v>
      </c>
      <c r="AQ348">
        <v>0</v>
      </c>
      <c r="AR348">
        <v>0</v>
      </c>
      <c r="AT348">
        <f t="shared" si="17"/>
        <v>0</v>
      </c>
      <c r="AY348">
        <f t="shared" si="15"/>
        <v>1</v>
      </c>
    </row>
    <row r="349" spans="1:51" ht="15.75">
      <c r="A349" s="85" t="s">
        <v>313</v>
      </c>
      <c r="B349" s="85" t="s">
        <v>314</v>
      </c>
      <c r="C349" s="85" t="s">
        <v>315</v>
      </c>
      <c r="D349" s="86">
        <v>2018</v>
      </c>
      <c r="E349" s="79" t="s">
        <v>316</v>
      </c>
      <c r="F349">
        <v>1</v>
      </c>
      <c r="G349" s="77">
        <v>1</v>
      </c>
      <c r="H349" s="77"/>
      <c r="I349" s="77"/>
      <c r="K349" s="77"/>
      <c r="L349" s="77"/>
      <c r="M349" s="77"/>
      <c r="N349" s="77"/>
      <c r="O349" s="77"/>
      <c r="P349" s="77"/>
      <c r="Q349" s="77"/>
      <c r="R349" s="77"/>
      <c r="S349" s="77"/>
      <c r="T349" s="77"/>
      <c r="U349" s="77"/>
      <c r="V349" s="77"/>
      <c r="W349" s="77"/>
      <c r="X349" s="102">
        <f t="shared" si="16"/>
        <v>0</v>
      </c>
      <c r="AD349" s="77"/>
      <c r="AE349" s="77"/>
      <c r="AF349" s="77"/>
      <c r="AG349" s="77"/>
      <c r="AH349" s="77"/>
      <c r="AI349" s="77"/>
      <c r="AJ349" s="77"/>
      <c r="AK349" s="3"/>
      <c r="AL349" s="3"/>
      <c r="AM349" s="77"/>
      <c r="AN349" s="77"/>
      <c r="AO349" s="77"/>
      <c r="AP349" s="77"/>
      <c r="AQ349" s="77"/>
      <c r="AR349" s="77"/>
      <c r="AT349">
        <f t="shared" si="17"/>
        <v>0</v>
      </c>
      <c r="AY349">
        <f t="shared" si="15"/>
        <v>0</v>
      </c>
    </row>
    <row r="350" spans="1:51" ht="16.5" thickBot="1">
      <c r="A350" s="12" t="s">
        <v>929</v>
      </c>
      <c r="B350" s="12" t="s">
        <v>930</v>
      </c>
      <c r="C350" s="12" t="s">
        <v>262</v>
      </c>
      <c r="D350" s="15">
        <v>2020</v>
      </c>
      <c r="E350" s="3" t="s">
        <v>8</v>
      </c>
      <c r="F350">
        <v>1</v>
      </c>
      <c r="G350">
        <v>1</v>
      </c>
      <c r="H350">
        <v>0</v>
      </c>
      <c r="I350">
        <v>0</v>
      </c>
      <c r="J350">
        <v>0</v>
      </c>
      <c r="K350">
        <v>0</v>
      </c>
      <c r="L350">
        <v>0</v>
      </c>
      <c r="M350">
        <v>0</v>
      </c>
      <c r="N350">
        <v>0</v>
      </c>
      <c r="O350">
        <v>0</v>
      </c>
      <c r="P350">
        <v>0</v>
      </c>
      <c r="Q350">
        <v>0</v>
      </c>
      <c r="R350">
        <v>1</v>
      </c>
      <c r="S350">
        <v>0</v>
      </c>
      <c r="T350">
        <v>0</v>
      </c>
      <c r="U350">
        <v>0</v>
      </c>
      <c r="V350">
        <v>0</v>
      </c>
      <c r="W350">
        <v>0</v>
      </c>
      <c r="X350" s="102">
        <f t="shared" si="16"/>
        <v>1</v>
      </c>
      <c r="AF350">
        <v>0</v>
      </c>
      <c r="AG350">
        <v>0</v>
      </c>
      <c r="AH350">
        <v>0</v>
      </c>
      <c r="AI350">
        <v>0</v>
      </c>
      <c r="AJ350">
        <v>0</v>
      </c>
      <c r="AK350" s="3">
        <v>0</v>
      </c>
      <c r="AL350" s="3">
        <v>0</v>
      </c>
      <c r="AM350">
        <v>0</v>
      </c>
      <c r="AN350">
        <v>0</v>
      </c>
      <c r="AO350">
        <v>0</v>
      </c>
      <c r="AP350">
        <v>0</v>
      </c>
      <c r="AQ350">
        <v>0</v>
      </c>
      <c r="AR350">
        <v>0</v>
      </c>
      <c r="AT350">
        <f t="shared" si="17"/>
        <v>0</v>
      </c>
      <c r="AY350">
        <f t="shared" si="15"/>
        <v>1</v>
      </c>
    </row>
    <row r="351" spans="1:51" ht="15.75" thickBot="1">
      <c r="A351" s="29" t="s">
        <v>853</v>
      </c>
      <c r="B351" s="4" t="s">
        <v>854</v>
      </c>
      <c r="C351" s="4" t="s">
        <v>855</v>
      </c>
      <c r="D351" s="5">
        <v>2020</v>
      </c>
      <c r="E351" s="3" t="s">
        <v>8</v>
      </c>
      <c r="F351">
        <v>1</v>
      </c>
      <c r="G351">
        <v>1</v>
      </c>
      <c r="H351">
        <v>0</v>
      </c>
      <c r="I351">
        <v>0</v>
      </c>
      <c r="J351">
        <v>0</v>
      </c>
      <c r="K351">
        <v>1</v>
      </c>
      <c r="L351">
        <v>0</v>
      </c>
      <c r="M351">
        <v>0</v>
      </c>
      <c r="N351">
        <v>0</v>
      </c>
      <c r="O351">
        <v>0</v>
      </c>
      <c r="P351">
        <v>0</v>
      </c>
      <c r="Q351">
        <v>0</v>
      </c>
      <c r="R351">
        <v>0</v>
      </c>
      <c r="S351">
        <v>0</v>
      </c>
      <c r="T351">
        <v>0</v>
      </c>
      <c r="U351">
        <v>0</v>
      </c>
      <c r="V351">
        <v>0</v>
      </c>
      <c r="W351">
        <v>0</v>
      </c>
      <c r="X351" s="102">
        <f t="shared" si="16"/>
        <v>1</v>
      </c>
      <c r="AF351">
        <v>0</v>
      </c>
      <c r="AG351">
        <v>0</v>
      </c>
      <c r="AH351">
        <v>0</v>
      </c>
      <c r="AI351">
        <v>0</v>
      </c>
      <c r="AJ351">
        <v>0</v>
      </c>
      <c r="AK351" s="3">
        <v>0</v>
      </c>
      <c r="AL351" s="3">
        <v>0</v>
      </c>
      <c r="AM351">
        <v>0</v>
      </c>
      <c r="AN351">
        <v>0</v>
      </c>
      <c r="AO351">
        <v>0</v>
      </c>
      <c r="AP351">
        <v>0</v>
      </c>
      <c r="AQ351">
        <v>0</v>
      </c>
      <c r="AR351">
        <v>0</v>
      </c>
      <c r="AT351">
        <f t="shared" si="17"/>
        <v>0</v>
      </c>
      <c r="AY351">
        <f t="shared" si="15"/>
        <v>1</v>
      </c>
    </row>
    <row r="352" spans="1:51" ht="15.75" thickBot="1">
      <c r="A352" s="36" t="s">
        <v>541</v>
      </c>
      <c r="B352" s="3" t="s">
        <v>542</v>
      </c>
      <c r="C352" s="3" t="s">
        <v>543</v>
      </c>
      <c r="D352" s="3">
        <v>2019</v>
      </c>
      <c r="E352" t="s">
        <v>8</v>
      </c>
      <c r="F352">
        <v>1</v>
      </c>
      <c r="G352">
        <v>1</v>
      </c>
      <c r="H352">
        <v>0</v>
      </c>
      <c r="I352">
        <v>0</v>
      </c>
      <c r="J352">
        <v>0</v>
      </c>
      <c r="K352">
        <v>0</v>
      </c>
      <c r="L352">
        <v>0</v>
      </c>
      <c r="M352">
        <v>0</v>
      </c>
      <c r="N352">
        <v>0</v>
      </c>
      <c r="O352">
        <v>0</v>
      </c>
      <c r="P352">
        <v>0</v>
      </c>
      <c r="Q352">
        <v>0</v>
      </c>
      <c r="R352">
        <v>0</v>
      </c>
      <c r="S352">
        <v>0</v>
      </c>
      <c r="T352">
        <v>1</v>
      </c>
      <c r="U352">
        <v>0</v>
      </c>
      <c r="V352">
        <v>0</v>
      </c>
      <c r="W352">
        <v>0</v>
      </c>
      <c r="X352" s="102">
        <f t="shared" si="16"/>
        <v>1</v>
      </c>
      <c r="AF352">
        <v>0</v>
      </c>
      <c r="AG352">
        <v>0</v>
      </c>
      <c r="AH352">
        <v>0</v>
      </c>
      <c r="AI352">
        <v>0</v>
      </c>
      <c r="AJ352">
        <v>0</v>
      </c>
      <c r="AK352" s="3">
        <v>0</v>
      </c>
      <c r="AL352" s="3">
        <v>0</v>
      </c>
      <c r="AM352">
        <v>0</v>
      </c>
      <c r="AN352">
        <v>0</v>
      </c>
      <c r="AO352">
        <v>0</v>
      </c>
      <c r="AP352">
        <v>0</v>
      </c>
      <c r="AQ352">
        <v>0</v>
      </c>
      <c r="AR352">
        <v>0</v>
      </c>
      <c r="AT352">
        <f t="shared" si="17"/>
        <v>0</v>
      </c>
      <c r="AY352">
        <f t="shared" si="15"/>
        <v>1</v>
      </c>
    </row>
    <row r="353" spans="1:51">
      <c r="A353" s="6" t="s">
        <v>630</v>
      </c>
      <c r="B353" s="4" t="s">
        <v>631</v>
      </c>
      <c r="C353" s="4"/>
      <c r="D353" s="5">
        <v>2019</v>
      </c>
      <c r="E353" s="3" t="s">
        <v>8</v>
      </c>
      <c r="F353">
        <v>1</v>
      </c>
      <c r="G353">
        <v>1</v>
      </c>
      <c r="H353">
        <v>0</v>
      </c>
      <c r="I353">
        <v>0</v>
      </c>
      <c r="J353">
        <v>0</v>
      </c>
      <c r="K353">
        <v>0</v>
      </c>
      <c r="L353">
        <v>0</v>
      </c>
      <c r="M353">
        <v>0</v>
      </c>
      <c r="N353">
        <v>0</v>
      </c>
      <c r="O353">
        <v>0</v>
      </c>
      <c r="P353">
        <v>0</v>
      </c>
      <c r="Q353">
        <v>0</v>
      </c>
      <c r="R353">
        <v>1</v>
      </c>
      <c r="S353">
        <v>1</v>
      </c>
      <c r="T353">
        <v>0</v>
      </c>
      <c r="U353">
        <v>0</v>
      </c>
      <c r="V353">
        <v>0</v>
      </c>
      <c r="W353">
        <v>0</v>
      </c>
      <c r="X353" s="102">
        <f t="shared" si="16"/>
        <v>2</v>
      </c>
      <c r="AF353">
        <v>0</v>
      </c>
      <c r="AG353">
        <v>0</v>
      </c>
      <c r="AH353">
        <v>0</v>
      </c>
      <c r="AI353">
        <v>0</v>
      </c>
      <c r="AJ353">
        <v>0</v>
      </c>
      <c r="AK353" s="3">
        <v>0</v>
      </c>
      <c r="AL353" s="3">
        <v>0</v>
      </c>
      <c r="AM353">
        <v>0</v>
      </c>
      <c r="AN353">
        <v>0</v>
      </c>
      <c r="AO353">
        <v>0</v>
      </c>
      <c r="AP353">
        <v>0</v>
      </c>
      <c r="AQ353">
        <v>0</v>
      </c>
      <c r="AR353">
        <v>0</v>
      </c>
      <c r="AT353">
        <f t="shared" si="17"/>
        <v>0</v>
      </c>
      <c r="AY353">
        <f t="shared" si="15"/>
        <v>2</v>
      </c>
    </row>
    <row r="354" spans="1:51" ht="15.75" thickBot="1">
      <c r="A354" s="6" t="s">
        <v>999</v>
      </c>
      <c r="B354" s="4" t="s">
        <v>1000</v>
      </c>
      <c r="C354" t="s">
        <v>1001</v>
      </c>
      <c r="D354" s="5">
        <v>2020</v>
      </c>
      <c r="E354" s="3" t="s">
        <v>8</v>
      </c>
      <c r="F354">
        <v>1</v>
      </c>
      <c r="G354">
        <v>1</v>
      </c>
      <c r="H354">
        <v>0</v>
      </c>
      <c r="I354">
        <v>0</v>
      </c>
      <c r="J354">
        <v>1</v>
      </c>
      <c r="K354">
        <v>0</v>
      </c>
      <c r="L354">
        <v>0</v>
      </c>
      <c r="M354">
        <v>0</v>
      </c>
      <c r="N354">
        <v>0</v>
      </c>
      <c r="O354">
        <v>0</v>
      </c>
      <c r="P354">
        <v>0</v>
      </c>
      <c r="Q354">
        <v>0</v>
      </c>
      <c r="R354">
        <v>1</v>
      </c>
      <c r="S354">
        <v>1</v>
      </c>
      <c r="T354">
        <v>0</v>
      </c>
      <c r="U354">
        <v>0</v>
      </c>
      <c r="V354">
        <v>1</v>
      </c>
      <c r="W354">
        <v>0</v>
      </c>
      <c r="X354" s="102">
        <f t="shared" si="16"/>
        <v>4</v>
      </c>
      <c r="AD354">
        <v>1</v>
      </c>
      <c r="AF354">
        <v>0</v>
      </c>
      <c r="AG354">
        <v>1</v>
      </c>
      <c r="AH354">
        <v>0</v>
      </c>
      <c r="AI354">
        <v>1</v>
      </c>
      <c r="AJ354">
        <v>0</v>
      </c>
      <c r="AK354" s="3">
        <v>1</v>
      </c>
      <c r="AL354" s="3">
        <v>0</v>
      </c>
      <c r="AM354">
        <v>0</v>
      </c>
      <c r="AN354">
        <v>0</v>
      </c>
      <c r="AO354">
        <v>0</v>
      </c>
      <c r="AP354">
        <v>0</v>
      </c>
      <c r="AQ354">
        <v>0</v>
      </c>
      <c r="AR354">
        <v>0</v>
      </c>
      <c r="AS354" t="s">
        <v>1389</v>
      </c>
      <c r="AT354">
        <f t="shared" si="17"/>
        <v>4</v>
      </c>
      <c r="AY354">
        <f t="shared" si="15"/>
        <v>8</v>
      </c>
    </row>
    <row r="355" spans="1:51" ht="16.5" thickBot="1">
      <c r="A355" s="34" t="s">
        <v>512</v>
      </c>
      <c r="B355" s="12" t="s">
        <v>513</v>
      </c>
      <c r="C355" s="12" t="s">
        <v>496</v>
      </c>
      <c r="D355" s="15">
        <v>2019</v>
      </c>
      <c r="E355" s="3" t="s">
        <v>8</v>
      </c>
      <c r="F355">
        <v>1</v>
      </c>
      <c r="G355">
        <v>1</v>
      </c>
      <c r="H355">
        <v>0</v>
      </c>
      <c r="I355">
        <v>0</v>
      </c>
      <c r="J355">
        <v>0</v>
      </c>
      <c r="K355">
        <v>0</v>
      </c>
      <c r="L355">
        <v>0</v>
      </c>
      <c r="M355">
        <v>0</v>
      </c>
      <c r="N355">
        <v>0</v>
      </c>
      <c r="O355">
        <v>0</v>
      </c>
      <c r="P355">
        <v>0</v>
      </c>
      <c r="Q355">
        <v>0</v>
      </c>
      <c r="R355">
        <v>1</v>
      </c>
      <c r="S355">
        <v>0</v>
      </c>
      <c r="T355">
        <v>0</v>
      </c>
      <c r="U355">
        <v>0</v>
      </c>
      <c r="V355">
        <v>0</v>
      </c>
      <c r="W355">
        <v>0</v>
      </c>
      <c r="X355" s="102">
        <f t="shared" si="16"/>
        <v>1</v>
      </c>
      <c r="AF355">
        <v>0</v>
      </c>
      <c r="AG355">
        <v>0</v>
      </c>
      <c r="AH355">
        <v>0</v>
      </c>
      <c r="AI355">
        <v>0</v>
      </c>
      <c r="AJ355">
        <v>0</v>
      </c>
      <c r="AK355" s="3">
        <v>0</v>
      </c>
      <c r="AL355" s="3">
        <v>0</v>
      </c>
      <c r="AM355">
        <v>0</v>
      </c>
      <c r="AN355">
        <v>0</v>
      </c>
      <c r="AO355">
        <v>0</v>
      </c>
      <c r="AP355">
        <v>0</v>
      </c>
      <c r="AQ355">
        <v>0</v>
      </c>
      <c r="AR355">
        <v>0</v>
      </c>
      <c r="AT355">
        <f t="shared" si="17"/>
        <v>0</v>
      </c>
      <c r="AY355">
        <f t="shared" si="15"/>
        <v>1</v>
      </c>
    </row>
    <row r="356" spans="1:51" ht="15.75" thickBot="1">
      <c r="A356" s="28" t="s">
        <v>1002</v>
      </c>
      <c r="B356" s="4" t="s">
        <v>1003</v>
      </c>
      <c r="C356" s="4" t="s">
        <v>1004</v>
      </c>
      <c r="D356" s="5">
        <v>2020</v>
      </c>
      <c r="E356" s="3" t="s">
        <v>8</v>
      </c>
      <c r="F356">
        <v>1</v>
      </c>
      <c r="G356">
        <v>1</v>
      </c>
      <c r="H356">
        <v>0</v>
      </c>
      <c r="I356">
        <v>0</v>
      </c>
      <c r="J356">
        <v>0</v>
      </c>
      <c r="K356">
        <v>1</v>
      </c>
      <c r="L356">
        <v>0</v>
      </c>
      <c r="M356">
        <v>0</v>
      </c>
      <c r="N356">
        <v>0</v>
      </c>
      <c r="O356">
        <v>0</v>
      </c>
      <c r="P356">
        <v>0</v>
      </c>
      <c r="Q356">
        <v>0</v>
      </c>
      <c r="R356">
        <v>0</v>
      </c>
      <c r="S356">
        <v>0</v>
      </c>
      <c r="T356">
        <v>0</v>
      </c>
      <c r="U356">
        <v>0</v>
      </c>
      <c r="V356">
        <v>0</v>
      </c>
      <c r="W356">
        <v>0</v>
      </c>
      <c r="X356" s="102">
        <f t="shared" si="16"/>
        <v>1</v>
      </c>
      <c r="AF356">
        <v>0</v>
      </c>
      <c r="AG356">
        <v>1</v>
      </c>
      <c r="AH356">
        <v>0</v>
      </c>
      <c r="AI356">
        <v>0</v>
      </c>
      <c r="AJ356">
        <v>0</v>
      </c>
      <c r="AK356" s="3">
        <v>0</v>
      </c>
      <c r="AL356" s="3">
        <v>0</v>
      </c>
      <c r="AM356">
        <v>0</v>
      </c>
      <c r="AN356">
        <v>0</v>
      </c>
      <c r="AO356">
        <v>0</v>
      </c>
      <c r="AP356">
        <v>0</v>
      </c>
      <c r="AQ356">
        <v>0</v>
      </c>
      <c r="AR356">
        <v>0</v>
      </c>
      <c r="AS356" t="s">
        <v>1387</v>
      </c>
      <c r="AT356">
        <f t="shared" si="17"/>
        <v>1</v>
      </c>
      <c r="AY356">
        <f t="shared" si="15"/>
        <v>2</v>
      </c>
    </row>
    <row r="357" spans="1:51" ht="15.75" thickBot="1">
      <c r="A357" s="29" t="s">
        <v>743</v>
      </c>
      <c r="B357" s="4" t="s">
        <v>1211</v>
      </c>
      <c r="C357" s="4" t="s">
        <v>748</v>
      </c>
      <c r="D357" s="5">
        <v>2021</v>
      </c>
      <c r="E357" s="3" t="s">
        <v>8</v>
      </c>
      <c r="F357">
        <v>1</v>
      </c>
      <c r="G357">
        <v>1</v>
      </c>
      <c r="H357">
        <v>0</v>
      </c>
      <c r="I357">
        <v>0</v>
      </c>
      <c r="J357">
        <v>0</v>
      </c>
      <c r="K357">
        <v>0</v>
      </c>
      <c r="L357">
        <v>0</v>
      </c>
      <c r="M357">
        <v>0</v>
      </c>
      <c r="N357">
        <v>0</v>
      </c>
      <c r="O357">
        <v>0</v>
      </c>
      <c r="P357">
        <v>0</v>
      </c>
      <c r="Q357">
        <v>0</v>
      </c>
      <c r="R357">
        <v>1</v>
      </c>
      <c r="S357">
        <v>0</v>
      </c>
      <c r="T357">
        <v>0</v>
      </c>
      <c r="U357">
        <v>0</v>
      </c>
      <c r="V357">
        <v>0</v>
      </c>
      <c r="W357">
        <v>1</v>
      </c>
      <c r="X357" s="102">
        <f t="shared" si="16"/>
        <v>2</v>
      </c>
      <c r="AF357">
        <v>0</v>
      </c>
      <c r="AG357">
        <v>0</v>
      </c>
      <c r="AH357">
        <v>0</v>
      </c>
      <c r="AI357">
        <v>0</v>
      </c>
      <c r="AJ357">
        <v>0</v>
      </c>
      <c r="AK357" s="3">
        <v>0</v>
      </c>
      <c r="AL357" s="3">
        <v>0</v>
      </c>
      <c r="AM357">
        <v>0</v>
      </c>
      <c r="AN357">
        <v>0</v>
      </c>
      <c r="AO357">
        <v>0</v>
      </c>
      <c r="AP357">
        <v>0</v>
      </c>
      <c r="AQ357">
        <v>0</v>
      </c>
      <c r="AR357">
        <v>0</v>
      </c>
      <c r="AT357">
        <f t="shared" si="17"/>
        <v>0</v>
      </c>
      <c r="AY357">
        <f t="shared" si="15"/>
        <v>2</v>
      </c>
    </row>
    <row r="358" spans="1:51" ht="15.75" thickBot="1">
      <c r="A358" s="29" t="s">
        <v>526</v>
      </c>
      <c r="B358" s="4" t="s">
        <v>527</v>
      </c>
      <c r="C358" s="4" t="s">
        <v>24</v>
      </c>
      <c r="D358" s="5">
        <v>2019</v>
      </c>
      <c r="E358" s="3" t="s">
        <v>8</v>
      </c>
      <c r="F358">
        <v>1</v>
      </c>
      <c r="G358">
        <v>1</v>
      </c>
      <c r="H358">
        <v>0</v>
      </c>
      <c r="I358">
        <v>0</v>
      </c>
      <c r="J358">
        <v>0</v>
      </c>
      <c r="K358">
        <v>0</v>
      </c>
      <c r="L358">
        <v>0</v>
      </c>
      <c r="M358">
        <v>0</v>
      </c>
      <c r="N358">
        <v>0</v>
      </c>
      <c r="O358">
        <v>0</v>
      </c>
      <c r="P358">
        <v>0</v>
      </c>
      <c r="Q358">
        <v>0</v>
      </c>
      <c r="R358">
        <v>1</v>
      </c>
      <c r="S358">
        <v>0</v>
      </c>
      <c r="T358">
        <v>0</v>
      </c>
      <c r="U358">
        <v>0</v>
      </c>
      <c r="V358">
        <v>0</v>
      </c>
      <c r="W358">
        <v>0</v>
      </c>
      <c r="X358" s="102">
        <f t="shared" si="16"/>
        <v>1</v>
      </c>
      <c r="AF358">
        <v>0</v>
      </c>
      <c r="AG358">
        <v>0</v>
      </c>
      <c r="AH358">
        <v>1</v>
      </c>
      <c r="AI358">
        <v>0</v>
      </c>
      <c r="AJ358">
        <v>0</v>
      </c>
      <c r="AK358" s="3">
        <v>0</v>
      </c>
      <c r="AL358" s="3">
        <v>0</v>
      </c>
      <c r="AM358">
        <v>0</v>
      </c>
      <c r="AN358">
        <v>0</v>
      </c>
      <c r="AO358">
        <v>0</v>
      </c>
      <c r="AP358">
        <v>0</v>
      </c>
      <c r="AQ358">
        <v>0</v>
      </c>
      <c r="AR358">
        <v>0</v>
      </c>
      <c r="AT358">
        <f t="shared" si="17"/>
        <v>1</v>
      </c>
      <c r="AY358">
        <f t="shared" si="15"/>
        <v>2</v>
      </c>
    </row>
    <row r="359" spans="1:51" ht="15.75" thickBot="1">
      <c r="A359" s="28" t="s">
        <v>877</v>
      </c>
      <c r="B359" s="4" t="s">
        <v>1365</v>
      </c>
      <c r="C359" s="4" t="s">
        <v>878</v>
      </c>
      <c r="D359" s="5">
        <v>2020</v>
      </c>
      <c r="E359" s="3" t="s">
        <v>879</v>
      </c>
      <c r="F359" s="24">
        <v>1</v>
      </c>
      <c r="G359">
        <v>1</v>
      </c>
      <c r="H359">
        <v>0</v>
      </c>
      <c r="I359">
        <v>0</v>
      </c>
      <c r="J359">
        <v>0</v>
      </c>
      <c r="K359">
        <v>0</v>
      </c>
      <c r="L359">
        <v>0</v>
      </c>
      <c r="M359">
        <v>0</v>
      </c>
      <c r="N359">
        <v>0</v>
      </c>
      <c r="O359">
        <v>0</v>
      </c>
      <c r="P359">
        <v>0</v>
      </c>
      <c r="Q359">
        <v>0</v>
      </c>
      <c r="R359">
        <v>0</v>
      </c>
      <c r="S359">
        <v>0</v>
      </c>
      <c r="T359">
        <v>0</v>
      </c>
      <c r="U359">
        <v>0</v>
      </c>
      <c r="V359">
        <v>0</v>
      </c>
      <c r="W359">
        <v>0</v>
      </c>
      <c r="X359" s="102">
        <f t="shared" si="16"/>
        <v>0</v>
      </c>
      <c r="AF359">
        <v>0</v>
      </c>
      <c r="AG359">
        <v>0</v>
      </c>
      <c r="AH359">
        <v>0</v>
      </c>
      <c r="AI359">
        <v>0</v>
      </c>
      <c r="AJ359">
        <v>0</v>
      </c>
      <c r="AK359" s="3">
        <v>0</v>
      </c>
      <c r="AL359" s="3">
        <v>0</v>
      </c>
      <c r="AM359">
        <v>0</v>
      </c>
      <c r="AN359">
        <v>0</v>
      </c>
      <c r="AO359">
        <v>0</v>
      </c>
      <c r="AP359">
        <v>0</v>
      </c>
      <c r="AQ359">
        <v>0</v>
      </c>
      <c r="AR359">
        <v>0</v>
      </c>
      <c r="AT359">
        <f t="shared" si="17"/>
        <v>0</v>
      </c>
      <c r="AY359">
        <f t="shared" si="15"/>
        <v>0</v>
      </c>
    </row>
    <row r="360" spans="1:51" ht="15.75" thickBot="1">
      <c r="A360" s="29" t="s">
        <v>1294</v>
      </c>
      <c r="B360" s="4" t="s">
        <v>1295</v>
      </c>
      <c r="C360" s="4" t="s">
        <v>309</v>
      </c>
      <c r="D360" s="5">
        <v>2021</v>
      </c>
      <c r="E360" s="3" t="s">
        <v>8</v>
      </c>
      <c r="F360">
        <v>1</v>
      </c>
      <c r="G360">
        <v>1</v>
      </c>
      <c r="H360">
        <v>0</v>
      </c>
      <c r="I360">
        <v>0</v>
      </c>
      <c r="J360">
        <v>0</v>
      </c>
      <c r="K360">
        <v>0</v>
      </c>
      <c r="L360">
        <v>0</v>
      </c>
      <c r="M360">
        <v>0</v>
      </c>
      <c r="N360">
        <v>0</v>
      </c>
      <c r="O360">
        <v>0</v>
      </c>
      <c r="P360">
        <v>0</v>
      </c>
      <c r="Q360">
        <v>0</v>
      </c>
      <c r="R360">
        <v>0</v>
      </c>
      <c r="S360">
        <v>0</v>
      </c>
      <c r="T360">
        <v>0</v>
      </c>
      <c r="U360">
        <v>0</v>
      </c>
      <c r="V360">
        <v>0</v>
      </c>
      <c r="W360">
        <v>0</v>
      </c>
      <c r="X360" s="102">
        <f t="shared" si="16"/>
        <v>0</v>
      </c>
      <c r="AF360">
        <v>0</v>
      </c>
      <c r="AG360">
        <v>0</v>
      </c>
      <c r="AH360">
        <v>0</v>
      </c>
      <c r="AI360">
        <v>0</v>
      </c>
      <c r="AJ360">
        <v>0</v>
      </c>
      <c r="AK360" s="3">
        <v>0</v>
      </c>
      <c r="AL360" s="3">
        <v>0</v>
      </c>
      <c r="AM360">
        <v>0</v>
      </c>
      <c r="AN360">
        <v>0</v>
      </c>
      <c r="AO360">
        <v>0</v>
      </c>
      <c r="AP360">
        <v>0</v>
      </c>
      <c r="AQ360">
        <v>0</v>
      </c>
      <c r="AR360">
        <v>0</v>
      </c>
      <c r="AT360">
        <f t="shared" si="17"/>
        <v>0</v>
      </c>
      <c r="AY360">
        <f t="shared" si="15"/>
        <v>0</v>
      </c>
    </row>
    <row r="361" spans="1:51" ht="16.5" thickBot="1">
      <c r="A361" s="34" t="s">
        <v>152</v>
      </c>
      <c r="B361" s="12" t="s">
        <v>153</v>
      </c>
      <c r="C361" s="12"/>
      <c r="D361" s="15">
        <v>2017</v>
      </c>
      <c r="E361" s="3" t="s">
        <v>8</v>
      </c>
      <c r="F361">
        <v>1</v>
      </c>
      <c r="G361">
        <v>1</v>
      </c>
      <c r="H361">
        <v>0</v>
      </c>
      <c r="I361">
        <v>0</v>
      </c>
      <c r="J361">
        <v>0</v>
      </c>
      <c r="K361">
        <v>0</v>
      </c>
      <c r="L361">
        <v>0</v>
      </c>
      <c r="M361">
        <v>0</v>
      </c>
      <c r="N361">
        <v>0</v>
      </c>
      <c r="O361">
        <v>0</v>
      </c>
      <c r="P361">
        <v>0</v>
      </c>
      <c r="Q361">
        <v>0</v>
      </c>
      <c r="R361">
        <v>1</v>
      </c>
      <c r="S361">
        <v>1</v>
      </c>
      <c r="T361">
        <v>0</v>
      </c>
      <c r="U361">
        <v>0</v>
      </c>
      <c r="V361">
        <v>0</v>
      </c>
      <c r="W361">
        <v>0</v>
      </c>
      <c r="X361" s="102">
        <f t="shared" si="16"/>
        <v>2</v>
      </c>
      <c r="AF361">
        <v>0</v>
      </c>
      <c r="AG361">
        <v>0</v>
      </c>
      <c r="AH361">
        <v>1</v>
      </c>
      <c r="AI361">
        <v>0</v>
      </c>
      <c r="AJ361">
        <v>0</v>
      </c>
      <c r="AK361" s="3">
        <v>0</v>
      </c>
      <c r="AL361" s="3">
        <v>0</v>
      </c>
      <c r="AM361">
        <v>0</v>
      </c>
      <c r="AN361">
        <v>0</v>
      </c>
      <c r="AO361">
        <v>0</v>
      </c>
      <c r="AP361">
        <v>0</v>
      </c>
      <c r="AQ361">
        <v>0</v>
      </c>
      <c r="AR361">
        <v>0</v>
      </c>
      <c r="AT361">
        <f t="shared" si="17"/>
        <v>1</v>
      </c>
      <c r="AY361">
        <f t="shared" si="15"/>
        <v>3</v>
      </c>
    </row>
    <row r="362" spans="1:51" ht="15.75" thickBot="1">
      <c r="A362" s="36" t="s">
        <v>93</v>
      </c>
      <c r="B362" s="3" t="s">
        <v>94</v>
      </c>
      <c r="C362" s="3" t="s">
        <v>95</v>
      </c>
      <c r="D362" s="3">
        <v>2017</v>
      </c>
      <c r="E362" s="1" t="s">
        <v>8</v>
      </c>
      <c r="F362">
        <v>1</v>
      </c>
      <c r="G362">
        <v>1</v>
      </c>
      <c r="H362">
        <v>0</v>
      </c>
      <c r="I362">
        <v>0</v>
      </c>
      <c r="J362">
        <v>1</v>
      </c>
      <c r="K362">
        <v>1</v>
      </c>
      <c r="L362">
        <v>0</v>
      </c>
      <c r="M362">
        <v>0</v>
      </c>
      <c r="N362">
        <v>1</v>
      </c>
      <c r="O362">
        <v>1</v>
      </c>
      <c r="P362">
        <v>0</v>
      </c>
      <c r="Q362">
        <v>0</v>
      </c>
      <c r="R362">
        <v>1</v>
      </c>
      <c r="S362">
        <v>1</v>
      </c>
      <c r="T362">
        <v>1</v>
      </c>
      <c r="U362">
        <v>0</v>
      </c>
      <c r="V362">
        <v>0</v>
      </c>
      <c r="W362">
        <v>0</v>
      </c>
      <c r="X362" s="102">
        <f t="shared" si="16"/>
        <v>7</v>
      </c>
      <c r="AD362" s="3">
        <v>1</v>
      </c>
      <c r="AF362">
        <v>0</v>
      </c>
      <c r="AG362">
        <v>1</v>
      </c>
      <c r="AH362">
        <v>1</v>
      </c>
      <c r="AI362">
        <v>0</v>
      </c>
      <c r="AJ362">
        <v>0</v>
      </c>
      <c r="AK362" s="3">
        <v>0</v>
      </c>
      <c r="AL362" s="3">
        <v>1</v>
      </c>
      <c r="AM362">
        <v>0</v>
      </c>
      <c r="AN362">
        <v>0</v>
      </c>
      <c r="AO362">
        <v>0</v>
      </c>
      <c r="AP362">
        <v>0</v>
      </c>
      <c r="AQ362">
        <v>0</v>
      </c>
      <c r="AR362">
        <v>0</v>
      </c>
      <c r="AS362" t="s">
        <v>1390</v>
      </c>
      <c r="AT362">
        <f t="shared" si="17"/>
        <v>4</v>
      </c>
      <c r="AY362">
        <f t="shared" si="15"/>
        <v>11</v>
      </c>
    </row>
    <row r="363" spans="1:51" ht="15.75" thickBot="1">
      <c r="A363" s="28" t="s">
        <v>323</v>
      </c>
      <c r="B363" s="4" t="s">
        <v>324</v>
      </c>
      <c r="C363" s="4" t="s">
        <v>325</v>
      </c>
      <c r="D363" s="5">
        <v>2018</v>
      </c>
      <c r="E363" s="3" t="s">
        <v>8</v>
      </c>
      <c r="F363">
        <v>1</v>
      </c>
      <c r="G363">
        <v>1</v>
      </c>
      <c r="H363">
        <v>0</v>
      </c>
      <c r="I363">
        <v>0</v>
      </c>
      <c r="J363">
        <v>0</v>
      </c>
      <c r="K363">
        <v>0</v>
      </c>
      <c r="L363">
        <v>0</v>
      </c>
      <c r="M363">
        <v>0</v>
      </c>
      <c r="N363">
        <v>0</v>
      </c>
      <c r="O363">
        <v>0</v>
      </c>
      <c r="P363">
        <v>0</v>
      </c>
      <c r="Q363">
        <v>0</v>
      </c>
      <c r="R363">
        <v>1</v>
      </c>
      <c r="S363">
        <v>0</v>
      </c>
      <c r="T363">
        <v>1</v>
      </c>
      <c r="U363">
        <v>0</v>
      </c>
      <c r="V363">
        <v>0</v>
      </c>
      <c r="W363">
        <v>0</v>
      </c>
      <c r="X363" s="102">
        <f t="shared" si="16"/>
        <v>2</v>
      </c>
      <c r="AF363">
        <v>0</v>
      </c>
      <c r="AG363">
        <v>0</v>
      </c>
      <c r="AH363">
        <v>1</v>
      </c>
      <c r="AI363">
        <v>0</v>
      </c>
      <c r="AJ363">
        <v>0</v>
      </c>
      <c r="AK363" s="3">
        <v>0</v>
      </c>
      <c r="AL363" s="3">
        <v>0</v>
      </c>
      <c r="AM363">
        <v>0</v>
      </c>
      <c r="AN363">
        <v>0</v>
      </c>
      <c r="AO363">
        <v>0</v>
      </c>
      <c r="AP363">
        <v>0</v>
      </c>
      <c r="AQ363">
        <v>0</v>
      </c>
      <c r="AR363">
        <v>0</v>
      </c>
      <c r="AS363" t="s">
        <v>1393</v>
      </c>
      <c r="AT363">
        <f t="shared" si="17"/>
        <v>1</v>
      </c>
      <c r="AY363">
        <f t="shared" si="15"/>
        <v>3</v>
      </c>
    </row>
    <row r="364" spans="1:51" ht="16.5" thickBot="1">
      <c r="A364" s="34" t="s">
        <v>323</v>
      </c>
      <c r="B364" s="12" t="s">
        <v>828</v>
      </c>
      <c r="C364" s="12" t="s">
        <v>442</v>
      </c>
      <c r="D364" s="12">
        <v>2020</v>
      </c>
      <c r="E364" s="19" t="s">
        <v>8</v>
      </c>
      <c r="F364">
        <v>1</v>
      </c>
      <c r="H364">
        <v>0</v>
      </c>
      <c r="I364">
        <v>0</v>
      </c>
      <c r="J364">
        <v>0</v>
      </c>
      <c r="K364">
        <v>0</v>
      </c>
      <c r="L364">
        <v>0</v>
      </c>
      <c r="M364">
        <v>0</v>
      </c>
      <c r="N364">
        <v>0</v>
      </c>
      <c r="O364">
        <v>0</v>
      </c>
      <c r="P364">
        <v>0</v>
      </c>
      <c r="Q364">
        <v>0</v>
      </c>
      <c r="R364">
        <v>0</v>
      </c>
      <c r="S364">
        <v>1</v>
      </c>
      <c r="T364">
        <v>1</v>
      </c>
      <c r="U364">
        <v>0</v>
      </c>
      <c r="V364">
        <v>0</v>
      </c>
      <c r="W364">
        <v>0</v>
      </c>
      <c r="X364" s="102">
        <f t="shared" si="16"/>
        <v>2</v>
      </c>
      <c r="AF364">
        <v>0</v>
      </c>
      <c r="AG364">
        <v>0</v>
      </c>
      <c r="AH364">
        <v>1</v>
      </c>
      <c r="AI364">
        <v>0</v>
      </c>
      <c r="AJ364">
        <v>0</v>
      </c>
      <c r="AK364" s="3">
        <v>0</v>
      </c>
      <c r="AL364" s="3">
        <v>0</v>
      </c>
      <c r="AM364">
        <v>0</v>
      </c>
      <c r="AN364">
        <v>0</v>
      </c>
      <c r="AO364">
        <v>0</v>
      </c>
      <c r="AP364">
        <v>0</v>
      </c>
      <c r="AQ364">
        <v>0</v>
      </c>
      <c r="AR364">
        <v>0</v>
      </c>
      <c r="AS364" t="s">
        <v>1393</v>
      </c>
      <c r="AT364">
        <f t="shared" si="17"/>
        <v>1</v>
      </c>
      <c r="AY364">
        <f t="shared" si="15"/>
        <v>3</v>
      </c>
    </row>
    <row r="365" spans="1:51" ht="15.75" thickBot="1">
      <c r="A365" s="63" t="s">
        <v>423</v>
      </c>
      <c r="B365" s="33" t="s">
        <v>424</v>
      </c>
      <c r="C365" t="s">
        <v>425</v>
      </c>
      <c r="D365" s="93">
        <v>2019</v>
      </c>
      <c r="E365" t="s">
        <v>8</v>
      </c>
      <c r="F365">
        <v>1</v>
      </c>
      <c r="G365">
        <v>1</v>
      </c>
      <c r="H365">
        <v>0</v>
      </c>
      <c r="I365">
        <v>0</v>
      </c>
      <c r="J365">
        <v>0</v>
      </c>
      <c r="K365">
        <v>0</v>
      </c>
      <c r="L365">
        <v>0</v>
      </c>
      <c r="M365">
        <v>0</v>
      </c>
      <c r="N365">
        <v>0</v>
      </c>
      <c r="O365">
        <v>0</v>
      </c>
      <c r="P365">
        <v>0</v>
      </c>
      <c r="Q365">
        <v>0</v>
      </c>
      <c r="R365">
        <v>1</v>
      </c>
      <c r="S365">
        <v>1</v>
      </c>
      <c r="T365">
        <v>1</v>
      </c>
      <c r="U365">
        <v>0</v>
      </c>
      <c r="V365">
        <v>0</v>
      </c>
      <c r="W365">
        <v>0</v>
      </c>
      <c r="X365" s="102">
        <f t="shared" si="16"/>
        <v>3</v>
      </c>
      <c r="AF365">
        <v>0</v>
      </c>
      <c r="AG365">
        <v>0</v>
      </c>
      <c r="AH365">
        <v>0</v>
      </c>
      <c r="AI365">
        <v>0</v>
      </c>
      <c r="AJ365">
        <v>0</v>
      </c>
      <c r="AK365" s="3">
        <v>0</v>
      </c>
      <c r="AL365" s="3">
        <v>0</v>
      </c>
      <c r="AM365">
        <v>0</v>
      </c>
      <c r="AN365">
        <v>0</v>
      </c>
      <c r="AO365">
        <v>0</v>
      </c>
      <c r="AP365">
        <v>0</v>
      </c>
      <c r="AQ365">
        <v>0</v>
      </c>
      <c r="AR365">
        <v>0</v>
      </c>
      <c r="AS365" t="s">
        <v>1393</v>
      </c>
      <c r="AT365">
        <f t="shared" si="17"/>
        <v>0</v>
      </c>
      <c r="AY365">
        <f t="shared" si="15"/>
        <v>3</v>
      </c>
    </row>
    <row r="366" spans="1:51" ht="15.75" thickBot="1">
      <c r="A366" s="36" t="s">
        <v>1143</v>
      </c>
      <c r="B366" s="3" t="s">
        <v>1144</v>
      </c>
      <c r="C366" s="3"/>
      <c r="D366" s="3">
        <v>2020</v>
      </c>
      <c r="E366" t="s">
        <v>8</v>
      </c>
      <c r="F366">
        <v>1</v>
      </c>
      <c r="G366">
        <v>1</v>
      </c>
      <c r="H366">
        <v>0</v>
      </c>
      <c r="I366">
        <v>0</v>
      </c>
      <c r="J366">
        <v>1</v>
      </c>
      <c r="K366">
        <v>0</v>
      </c>
      <c r="L366">
        <v>0</v>
      </c>
      <c r="M366">
        <v>0</v>
      </c>
      <c r="N366">
        <v>0</v>
      </c>
      <c r="O366">
        <v>0</v>
      </c>
      <c r="P366">
        <v>0</v>
      </c>
      <c r="Q366">
        <v>0</v>
      </c>
      <c r="R366">
        <v>1</v>
      </c>
      <c r="S366">
        <v>0</v>
      </c>
      <c r="T366">
        <v>0</v>
      </c>
      <c r="U366">
        <v>0</v>
      </c>
      <c r="V366">
        <v>0</v>
      </c>
      <c r="W366">
        <v>0</v>
      </c>
      <c r="X366" s="102">
        <f t="shared" si="16"/>
        <v>2</v>
      </c>
      <c r="AF366">
        <v>0</v>
      </c>
      <c r="AG366">
        <v>0</v>
      </c>
      <c r="AH366">
        <v>1</v>
      </c>
      <c r="AI366">
        <v>0</v>
      </c>
      <c r="AJ366">
        <v>0</v>
      </c>
      <c r="AK366" s="3">
        <v>0</v>
      </c>
      <c r="AL366" s="3">
        <v>1</v>
      </c>
      <c r="AM366">
        <v>0</v>
      </c>
      <c r="AN366">
        <v>0</v>
      </c>
      <c r="AO366">
        <v>0</v>
      </c>
      <c r="AP366">
        <v>0</v>
      </c>
      <c r="AQ366">
        <v>0</v>
      </c>
      <c r="AR366">
        <v>0</v>
      </c>
      <c r="AS366" t="s">
        <v>1392</v>
      </c>
      <c r="AT366">
        <f t="shared" si="17"/>
        <v>2</v>
      </c>
      <c r="AY366">
        <f t="shared" si="15"/>
        <v>4</v>
      </c>
    </row>
    <row r="367" spans="1:51" ht="15.75" thickBot="1">
      <c r="A367" s="28" t="s">
        <v>800</v>
      </c>
      <c r="B367" s="4" t="s">
        <v>801</v>
      </c>
      <c r="C367" t="s">
        <v>445</v>
      </c>
      <c r="D367" s="5">
        <v>2020</v>
      </c>
      <c r="E367" s="3" t="s">
        <v>8</v>
      </c>
      <c r="F367">
        <v>1</v>
      </c>
      <c r="G367">
        <v>1</v>
      </c>
      <c r="H367">
        <v>0</v>
      </c>
      <c r="I367">
        <v>0</v>
      </c>
      <c r="J367">
        <v>0</v>
      </c>
      <c r="K367">
        <v>0</v>
      </c>
      <c r="L367">
        <v>0</v>
      </c>
      <c r="M367">
        <v>0</v>
      </c>
      <c r="N367">
        <v>0</v>
      </c>
      <c r="O367">
        <v>0</v>
      </c>
      <c r="P367">
        <v>0</v>
      </c>
      <c r="Q367">
        <v>0</v>
      </c>
      <c r="R367">
        <v>1</v>
      </c>
      <c r="S367">
        <v>0</v>
      </c>
      <c r="T367">
        <v>0</v>
      </c>
      <c r="U367">
        <v>0</v>
      </c>
      <c r="V367">
        <v>0</v>
      </c>
      <c r="W367">
        <v>0</v>
      </c>
      <c r="X367" s="102">
        <f t="shared" si="16"/>
        <v>1</v>
      </c>
      <c r="AF367">
        <v>0</v>
      </c>
      <c r="AG367">
        <v>0</v>
      </c>
      <c r="AH367">
        <v>0</v>
      </c>
      <c r="AI367">
        <v>0</v>
      </c>
      <c r="AJ367">
        <v>0</v>
      </c>
      <c r="AK367" s="3">
        <v>0</v>
      </c>
      <c r="AL367" s="3">
        <v>0</v>
      </c>
      <c r="AM367">
        <v>0</v>
      </c>
      <c r="AN367">
        <v>0</v>
      </c>
      <c r="AO367">
        <v>0</v>
      </c>
      <c r="AP367">
        <v>0</v>
      </c>
      <c r="AQ367">
        <v>0</v>
      </c>
      <c r="AR367">
        <v>0</v>
      </c>
      <c r="AT367">
        <f t="shared" si="17"/>
        <v>0</v>
      </c>
      <c r="AY367">
        <f t="shared" si="15"/>
        <v>1</v>
      </c>
    </row>
    <row r="368" spans="1:51" ht="15.75" thickBot="1">
      <c r="A368" s="75" t="s">
        <v>166</v>
      </c>
      <c r="B368" s="76" t="s">
        <v>167</v>
      </c>
      <c r="C368" s="76"/>
      <c r="D368" s="78">
        <v>2017</v>
      </c>
      <c r="E368" s="79" t="s">
        <v>8</v>
      </c>
      <c r="F368">
        <v>1</v>
      </c>
      <c r="G368" s="77">
        <v>1</v>
      </c>
      <c r="H368" s="77"/>
      <c r="I368" s="77"/>
      <c r="J368" s="77"/>
      <c r="K368" s="77"/>
      <c r="L368" s="77"/>
      <c r="M368" s="77"/>
      <c r="N368" s="77"/>
      <c r="O368" s="77"/>
      <c r="P368" s="77"/>
      <c r="Q368" s="77"/>
      <c r="R368" s="77"/>
      <c r="S368" s="77"/>
      <c r="T368" s="77"/>
      <c r="U368" s="77"/>
      <c r="V368" s="77"/>
      <c r="W368" s="77"/>
      <c r="X368" s="102">
        <f t="shared" si="16"/>
        <v>0</v>
      </c>
      <c r="AD368" s="77"/>
      <c r="AE368" s="77"/>
      <c r="AF368" s="77"/>
      <c r="AG368" s="77"/>
      <c r="AH368" s="77"/>
      <c r="AI368" s="77"/>
      <c r="AJ368" s="77"/>
      <c r="AM368" s="77"/>
      <c r="AN368" s="77"/>
      <c r="AO368" s="77"/>
      <c r="AP368" s="77"/>
      <c r="AQ368" s="77"/>
      <c r="AR368" s="77"/>
      <c r="AT368">
        <f t="shared" si="17"/>
        <v>0</v>
      </c>
      <c r="AY368">
        <f t="shared" si="15"/>
        <v>0</v>
      </c>
    </row>
    <row r="369" spans="1:51" ht="15.75" thickBot="1">
      <c r="A369" s="43" t="s">
        <v>1276</v>
      </c>
      <c r="B369" s="4" t="s">
        <v>1277</v>
      </c>
      <c r="C369" t="s">
        <v>1278</v>
      </c>
      <c r="D369" s="5">
        <v>2021</v>
      </c>
      <c r="E369" s="3" t="s">
        <v>8</v>
      </c>
      <c r="F369">
        <v>1</v>
      </c>
      <c r="G369">
        <v>1</v>
      </c>
      <c r="H369">
        <v>0</v>
      </c>
      <c r="I369">
        <v>0</v>
      </c>
      <c r="J369">
        <v>0</v>
      </c>
      <c r="K369">
        <v>0</v>
      </c>
      <c r="L369">
        <v>0</v>
      </c>
      <c r="M369">
        <v>0</v>
      </c>
      <c r="N369">
        <v>0</v>
      </c>
      <c r="O369">
        <v>0</v>
      </c>
      <c r="P369">
        <v>0</v>
      </c>
      <c r="Q369">
        <v>0</v>
      </c>
      <c r="R369">
        <v>0</v>
      </c>
      <c r="S369">
        <v>0</v>
      </c>
      <c r="T369">
        <v>1</v>
      </c>
      <c r="U369">
        <v>0</v>
      </c>
      <c r="V369">
        <v>0</v>
      </c>
      <c r="W369">
        <v>0</v>
      </c>
      <c r="X369" s="102">
        <f t="shared" si="16"/>
        <v>1</v>
      </c>
      <c r="AF369">
        <v>0</v>
      </c>
      <c r="AG369">
        <v>0</v>
      </c>
      <c r="AH369">
        <v>0</v>
      </c>
      <c r="AI369">
        <v>0</v>
      </c>
      <c r="AJ369">
        <v>0</v>
      </c>
      <c r="AK369" s="3">
        <v>0</v>
      </c>
      <c r="AL369" s="3">
        <v>0</v>
      </c>
      <c r="AM369">
        <v>0</v>
      </c>
      <c r="AN369">
        <v>0</v>
      </c>
      <c r="AO369">
        <v>0</v>
      </c>
      <c r="AP369">
        <v>0</v>
      </c>
      <c r="AQ369">
        <v>0</v>
      </c>
      <c r="AR369">
        <v>0</v>
      </c>
      <c r="AT369">
        <f t="shared" si="17"/>
        <v>0</v>
      </c>
      <c r="AY369">
        <f t="shared" si="15"/>
        <v>1</v>
      </c>
    </row>
    <row r="370" spans="1:51" ht="16.5" thickBot="1">
      <c r="A370" s="34" t="s">
        <v>356</v>
      </c>
      <c r="B370" s="12" t="s">
        <v>357</v>
      </c>
      <c r="C370" s="12"/>
      <c r="D370" s="15">
        <v>2018</v>
      </c>
      <c r="E370" s="3" t="s">
        <v>8</v>
      </c>
      <c r="F370">
        <v>1</v>
      </c>
      <c r="G370">
        <v>1</v>
      </c>
      <c r="H370">
        <v>0</v>
      </c>
      <c r="I370">
        <v>0</v>
      </c>
      <c r="J370">
        <v>1</v>
      </c>
      <c r="K370">
        <v>1</v>
      </c>
      <c r="L370">
        <v>0</v>
      </c>
      <c r="M370">
        <v>0</v>
      </c>
      <c r="N370">
        <v>0</v>
      </c>
      <c r="O370">
        <v>0</v>
      </c>
      <c r="P370">
        <v>0</v>
      </c>
      <c r="Q370">
        <v>0</v>
      </c>
      <c r="R370">
        <v>1</v>
      </c>
      <c r="S370">
        <v>0</v>
      </c>
      <c r="T370">
        <v>1</v>
      </c>
      <c r="U370">
        <v>0</v>
      </c>
      <c r="V370">
        <v>0</v>
      </c>
      <c r="W370">
        <v>0</v>
      </c>
      <c r="X370" s="102">
        <f t="shared" si="16"/>
        <v>4</v>
      </c>
      <c r="AD370">
        <v>1</v>
      </c>
      <c r="AF370">
        <v>0</v>
      </c>
      <c r="AG370">
        <v>1</v>
      </c>
      <c r="AH370">
        <v>1</v>
      </c>
      <c r="AI370">
        <v>0</v>
      </c>
      <c r="AJ370">
        <v>0</v>
      </c>
      <c r="AK370" s="3">
        <v>0</v>
      </c>
      <c r="AL370" s="3">
        <v>0</v>
      </c>
      <c r="AM370">
        <v>1</v>
      </c>
      <c r="AN370">
        <v>1</v>
      </c>
      <c r="AO370">
        <v>1</v>
      </c>
      <c r="AP370">
        <v>0</v>
      </c>
      <c r="AQ370">
        <v>1</v>
      </c>
      <c r="AR370">
        <v>0</v>
      </c>
      <c r="AS370" t="s">
        <v>1394</v>
      </c>
      <c r="AT370">
        <f t="shared" si="17"/>
        <v>7</v>
      </c>
      <c r="AY370">
        <f t="shared" si="15"/>
        <v>11</v>
      </c>
    </row>
    <row r="371" spans="1:51" ht="15.75" thickBot="1">
      <c r="A371" s="29" t="s">
        <v>123</v>
      </c>
      <c r="B371" s="4" t="s">
        <v>124</v>
      </c>
      <c r="C371" t="s">
        <v>24</v>
      </c>
      <c r="D371" s="5">
        <v>2017</v>
      </c>
      <c r="E371" s="3" t="s">
        <v>8</v>
      </c>
      <c r="F371">
        <v>1</v>
      </c>
      <c r="G371">
        <v>1</v>
      </c>
      <c r="H371">
        <v>1</v>
      </c>
      <c r="I371">
        <v>0</v>
      </c>
      <c r="J371">
        <v>0</v>
      </c>
      <c r="K371">
        <v>0</v>
      </c>
      <c r="L371">
        <v>0</v>
      </c>
      <c r="M371">
        <v>0</v>
      </c>
      <c r="N371">
        <v>0</v>
      </c>
      <c r="O371">
        <v>0</v>
      </c>
      <c r="P371">
        <v>0</v>
      </c>
      <c r="Q371">
        <v>0</v>
      </c>
      <c r="R371">
        <v>0</v>
      </c>
      <c r="S371">
        <v>0</v>
      </c>
      <c r="T371">
        <v>0</v>
      </c>
      <c r="U371">
        <v>0</v>
      </c>
      <c r="V371">
        <v>0</v>
      </c>
      <c r="W371">
        <v>0</v>
      </c>
      <c r="X371" s="102">
        <f t="shared" si="16"/>
        <v>1</v>
      </c>
      <c r="AF371">
        <v>0</v>
      </c>
      <c r="AG371">
        <v>0</v>
      </c>
      <c r="AH371">
        <v>0</v>
      </c>
      <c r="AI371">
        <v>0</v>
      </c>
      <c r="AJ371">
        <v>0</v>
      </c>
      <c r="AK371" s="3">
        <v>0</v>
      </c>
      <c r="AL371" s="3">
        <v>0</v>
      </c>
      <c r="AM371">
        <v>0</v>
      </c>
      <c r="AN371">
        <v>0</v>
      </c>
      <c r="AO371">
        <v>0</v>
      </c>
      <c r="AP371">
        <v>0</v>
      </c>
      <c r="AQ371">
        <v>0</v>
      </c>
      <c r="AR371">
        <v>0</v>
      </c>
      <c r="AT371">
        <f t="shared" si="17"/>
        <v>0</v>
      </c>
      <c r="AY371">
        <f t="shared" si="15"/>
        <v>1</v>
      </c>
    </row>
    <row r="372" spans="1:51" ht="16.5" thickBot="1">
      <c r="A372" s="34" t="s">
        <v>931</v>
      </c>
      <c r="B372" s="12" t="s">
        <v>932</v>
      </c>
      <c r="C372" s="12" t="s">
        <v>17</v>
      </c>
      <c r="D372" s="15">
        <v>2020</v>
      </c>
      <c r="E372" s="3" t="s">
        <v>8</v>
      </c>
      <c r="F372">
        <v>1</v>
      </c>
      <c r="G372">
        <v>1</v>
      </c>
      <c r="H372">
        <v>0</v>
      </c>
      <c r="I372">
        <v>0</v>
      </c>
      <c r="J372">
        <v>0</v>
      </c>
      <c r="K372">
        <v>0</v>
      </c>
      <c r="L372">
        <v>0</v>
      </c>
      <c r="M372">
        <v>0</v>
      </c>
      <c r="N372">
        <v>0</v>
      </c>
      <c r="O372">
        <v>0</v>
      </c>
      <c r="P372">
        <v>0</v>
      </c>
      <c r="Q372">
        <v>0</v>
      </c>
      <c r="R372">
        <v>1</v>
      </c>
      <c r="S372">
        <v>0</v>
      </c>
      <c r="T372">
        <v>0</v>
      </c>
      <c r="U372">
        <v>0</v>
      </c>
      <c r="V372">
        <v>0</v>
      </c>
      <c r="W372">
        <v>0</v>
      </c>
      <c r="X372" s="102">
        <f t="shared" si="16"/>
        <v>1</v>
      </c>
      <c r="AF372">
        <v>0</v>
      </c>
      <c r="AG372">
        <v>0</v>
      </c>
      <c r="AH372">
        <v>0</v>
      </c>
      <c r="AI372">
        <v>0</v>
      </c>
      <c r="AJ372">
        <v>0</v>
      </c>
      <c r="AK372" s="3">
        <v>0</v>
      </c>
      <c r="AL372" s="3">
        <v>0</v>
      </c>
      <c r="AM372">
        <v>0</v>
      </c>
      <c r="AN372">
        <v>0</v>
      </c>
      <c r="AO372">
        <v>0</v>
      </c>
      <c r="AP372">
        <v>0</v>
      </c>
      <c r="AQ372">
        <v>0</v>
      </c>
      <c r="AR372">
        <v>0</v>
      </c>
      <c r="AT372">
        <f t="shared" si="17"/>
        <v>0</v>
      </c>
      <c r="AY372">
        <f t="shared" si="15"/>
        <v>1</v>
      </c>
    </row>
    <row r="373" spans="1:51" ht="15.75" thickBot="1">
      <c r="A373" s="4" t="s">
        <v>965</v>
      </c>
      <c r="B373" s="4" t="s">
        <v>966</v>
      </c>
      <c r="C373" s="4" t="s">
        <v>967</v>
      </c>
      <c r="D373" s="5">
        <v>2020</v>
      </c>
      <c r="E373" s="3" t="s">
        <v>8</v>
      </c>
      <c r="F373">
        <v>1</v>
      </c>
      <c r="G373">
        <v>1</v>
      </c>
      <c r="H373">
        <v>0</v>
      </c>
      <c r="I373">
        <v>0</v>
      </c>
      <c r="J373">
        <v>0</v>
      </c>
      <c r="K373">
        <v>0</v>
      </c>
      <c r="L373">
        <v>0</v>
      </c>
      <c r="M373">
        <v>0</v>
      </c>
      <c r="N373">
        <v>0</v>
      </c>
      <c r="O373">
        <v>0</v>
      </c>
      <c r="P373">
        <v>0</v>
      </c>
      <c r="Q373">
        <v>0</v>
      </c>
      <c r="R373">
        <v>1</v>
      </c>
      <c r="S373">
        <v>0</v>
      </c>
      <c r="T373">
        <v>0</v>
      </c>
      <c r="U373">
        <v>0</v>
      </c>
      <c r="V373">
        <v>0</v>
      </c>
      <c r="W373">
        <v>0</v>
      </c>
      <c r="X373" s="102">
        <f t="shared" si="16"/>
        <v>1</v>
      </c>
      <c r="AF373">
        <v>0</v>
      </c>
      <c r="AG373">
        <v>0</v>
      </c>
      <c r="AH373">
        <v>1</v>
      </c>
      <c r="AI373">
        <v>1</v>
      </c>
      <c r="AJ373">
        <v>0</v>
      </c>
      <c r="AK373" s="3">
        <v>0</v>
      </c>
      <c r="AL373" s="3">
        <v>0</v>
      </c>
      <c r="AM373">
        <v>0</v>
      </c>
      <c r="AN373">
        <v>0</v>
      </c>
      <c r="AO373">
        <v>0</v>
      </c>
      <c r="AP373">
        <v>0</v>
      </c>
      <c r="AQ373">
        <v>0</v>
      </c>
      <c r="AR373">
        <v>0</v>
      </c>
      <c r="AT373">
        <f t="shared" si="17"/>
        <v>2</v>
      </c>
      <c r="AY373">
        <f t="shared" si="15"/>
        <v>3</v>
      </c>
    </row>
    <row r="374" spans="1:51" ht="15.75" thickBot="1">
      <c r="A374" s="28" t="s">
        <v>367</v>
      </c>
      <c r="B374" s="4" t="s">
        <v>368</v>
      </c>
      <c r="C374" s="4" t="s">
        <v>369</v>
      </c>
      <c r="D374" s="5">
        <v>2019</v>
      </c>
      <c r="E374" s="3" t="s">
        <v>8</v>
      </c>
      <c r="F374">
        <v>1</v>
      </c>
      <c r="G374">
        <v>1</v>
      </c>
      <c r="H374">
        <v>0</v>
      </c>
      <c r="I374">
        <v>0</v>
      </c>
      <c r="J374">
        <v>0</v>
      </c>
      <c r="K374">
        <v>0</v>
      </c>
      <c r="L374">
        <v>0</v>
      </c>
      <c r="M374">
        <v>0</v>
      </c>
      <c r="N374">
        <v>0</v>
      </c>
      <c r="O374">
        <v>0</v>
      </c>
      <c r="P374">
        <v>0</v>
      </c>
      <c r="Q374">
        <v>0</v>
      </c>
      <c r="R374">
        <v>1</v>
      </c>
      <c r="S374">
        <v>0</v>
      </c>
      <c r="T374">
        <v>0</v>
      </c>
      <c r="U374">
        <v>0</v>
      </c>
      <c r="V374">
        <v>0</v>
      </c>
      <c r="W374">
        <v>0</v>
      </c>
      <c r="X374" s="102">
        <f t="shared" si="16"/>
        <v>1</v>
      </c>
      <c r="AF374">
        <v>0</v>
      </c>
      <c r="AG374">
        <v>0</v>
      </c>
      <c r="AH374">
        <v>0</v>
      </c>
      <c r="AI374">
        <v>0</v>
      </c>
      <c r="AJ374">
        <v>0</v>
      </c>
      <c r="AK374" s="3">
        <v>0</v>
      </c>
      <c r="AL374" s="3">
        <v>0</v>
      </c>
      <c r="AM374">
        <v>0</v>
      </c>
      <c r="AN374">
        <v>0</v>
      </c>
      <c r="AO374">
        <v>0</v>
      </c>
      <c r="AP374">
        <v>0</v>
      </c>
      <c r="AQ374">
        <v>0</v>
      </c>
      <c r="AR374">
        <v>0</v>
      </c>
      <c r="AS374" t="s">
        <v>1378</v>
      </c>
      <c r="AT374">
        <f t="shared" si="17"/>
        <v>0</v>
      </c>
      <c r="AY374">
        <f t="shared" si="15"/>
        <v>1</v>
      </c>
    </row>
    <row r="375" spans="1:51" ht="15.75" thickBot="1">
      <c r="A375" s="29" t="s">
        <v>367</v>
      </c>
      <c r="B375" s="4" t="s">
        <v>776</v>
      </c>
      <c r="C375" t="s">
        <v>721</v>
      </c>
      <c r="D375" s="5">
        <v>2020</v>
      </c>
      <c r="E375" s="3" t="s">
        <v>8</v>
      </c>
      <c r="F375">
        <v>1</v>
      </c>
      <c r="G375">
        <v>1</v>
      </c>
      <c r="H375">
        <v>0</v>
      </c>
      <c r="I375">
        <v>0</v>
      </c>
      <c r="J375">
        <v>0</v>
      </c>
      <c r="K375">
        <v>0</v>
      </c>
      <c r="L375">
        <v>0</v>
      </c>
      <c r="M375">
        <v>0</v>
      </c>
      <c r="N375">
        <v>0</v>
      </c>
      <c r="O375">
        <v>0</v>
      </c>
      <c r="P375">
        <v>0</v>
      </c>
      <c r="Q375">
        <v>0</v>
      </c>
      <c r="R375">
        <v>1</v>
      </c>
      <c r="S375">
        <v>0</v>
      </c>
      <c r="T375">
        <v>0</v>
      </c>
      <c r="U375">
        <v>0</v>
      </c>
      <c r="V375">
        <v>0</v>
      </c>
      <c r="W375">
        <v>0</v>
      </c>
      <c r="X375" s="102">
        <f t="shared" si="16"/>
        <v>1</v>
      </c>
      <c r="AF375">
        <v>0</v>
      </c>
      <c r="AG375">
        <v>0</v>
      </c>
      <c r="AH375">
        <v>0</v>
      </c>
      <c r="AI375">
        <v>0</v>
      </c>
      <c r="AJ375">
        <v>0</v>
      </c>
      <c r="AK375" s="3">
        <v>0</v>
      </c>
      <c r="AL375" s="3">
        <v>0</v>
      </c>
      <c r="AM375">
        <v>0</v>
      </c>
      <c r="AN375">
        <v>0</v>
      </c>
      <c r="AO375">
        <v>0</v>
      </c>
      <c r="AP375">
        <v>0</v>
      </c>
      <c r="AQ375">
        <v>0</v>
      </c>
      <c r="AR375">
        <v>0</v>
      </c>
      <c r="AT375">
        <f t="shared" si="17"/>
        <v>0</v>
      </c>
      <c r="AY375">
        <f t="shared" si="15"/>
        <v>1</v>
      </c>
    </row>
    <row r="376" spans="1:51" ht="15.75" thickBot="1">
      <c r="A376" s="28" t="s">
        <v>544</v>
      </c>
      <c r="B376" s="4" t="s">
        <v>545</v>
      </c>
      <c r="C376" s="4" t="s">
        <v>546</v>
      </c>
      <c r="D376" s="5">
        <v>2019</v>
      </c>
      <c r="E376" s="3" t="s">
        <v>176</v>
      </c>
      <c r="F376">
        <v>1</v>
      </c>
      <c r="G376">
        <v>1</v>
      </c>
      <c r="H376">
        <v>0</v>
      </c>
      <c r="I376">
        <v>0</v>
      </c>
      <c r="J376">
        <v>0</v>
      </c>
      <c r="K376">
        <v>0</v>
      </c>
      <c r="L376">
        <v>0</v>
      </c>
      <c r="M376">
        <v>0</v>
      </c>
      <c r="N376">
        <v>0</v>
      </c>
      <c r="O376">
        <v>0</v>
      </c>
      <c r="P376">
        <v>0</v>
      </c>
      <c r="Q376">
        <v>0</v>
      </c>
      <c r="R376">
        <v>1</v>
      </c>
      <c r="S376">
        <v>0</v>
      </c>
      <c r="T376">
        <v>0</v>
      </c>
      <c r="U376">
        <v>0</v>
      </c>
      <c r="V376">
        <v>0</v>
      </c>
      <c r="W376">
        <v>0</v>
      </c>
      <c r="X376" s="102">
        <f t="shared" si="16"/>
        <v>1</v>
      </c>
      <c r="AF376">
        <v>0</v>
      </c>
      <c r="AG376">
        <v>0</v>
      </c>
      <c r="AH376">
        <v>0</v>
      </c>
      <c r="AI376">
        <v>0</v>
      </c>
      <c r="AJ376">
        <v>0</v>
      </c>
      <c r="AK376" s="3">
        <v>0</v>
      </c>
      <c r="AL376" s="3">
        <v>0</v>
      </c>
      <c r="AM376">
        <v>0</v>
      </c>
      <c r="AN376">
        <v>0</v>
      </c>
      <c r="AO376">
        <v>0</v>
      </c>
      <c r="AP376">
        <v>0</v>
      </c>
      <c r="AQ376">
        <v>0</v>
      </c>
      <c r="AR376">
        <v>0</v>
      </c>
      <c r="AT376">
        <f t="shared" si="17"/>
        <v>0</v>
      </c>
      <c r="AY376">
        <f t="shared" si="15"/>
        <v>1</v>
      </c>
    </row>
    <row r="377" spans="1:51" ht="15.75" thickBot="1">
      <c r="A377" s="28" t="s">
        <v>889</v>
      </c>
      <c r="B377" s="4" t="s">
        <v>890</v>
      </c>
      <c r="C377" s="4" t="s">
        <v>24</v>
      </c>
      <c r="D377" s="5">
        <v>2020</v>
      </c>
      <c r="E377" s="3" t="s">
        <v>8</v>
      </c>
      <c r="F377">
        <v>1</v>
      </c>
      <c r="G377">
        <v>1</v>
      </c>
      <c r="H377">
        <v>0</v>
      </c>
      <c r="I377">
        <v>0</v>
      </c>
      <c r="J377">
        <v>0</v>
      </c>
      <c r="K377">
        <v>0</v>
      </c>
      <c r="L377">
        <v>0</v>
      </c>
      <c r="M377">
        <v>0</v>
      </c>
      <c r="N377">
        <v>0</v>
      </c>
      <c r="O377">
        <v>0</v>
      </c>
      <c r="P377">
        <v>0</v>
      </c>
      <c r="Q377">
        <v>0</v>
      </c>
      <c r="R377">
        <v>1</v>
      </c>
      <c r="S377">
        <v>0</v>
      </c>
      <c r="T377">
        <v>0</v>
      </c>
      <c r="U377">
        <v>0</v>
      </c>
      <c r="V377">
        <v>0</v>
      </c>
      <c r="W377">
        <v>0</v>
      </c>
      <c r="X377" s="102">
        <f t="shared" si="16"/>
        <v>1</v>
      </c>
      <c r="AF377">
        <v>0</v>
      </c>
      <c r="AG377">
        <v>0</v>
      </c>
      <c r="AH377">
        <v>0</v>
      </c>
      <c r="AI377">
        <v>0</v>
      </c>
      <c r="AJ377">
        <v>0</v>
      </c>
      <c r="AK377" s="3">
        <v>0</v>
      </c>
      <c r="AL377" s="3">
        <v>0</v>
      </c>
      <c r="AM377">
        <v>0</v>
      </c>
      <c r="AN377">
        <v>1</v>
      </c>
      <c r="AO377">
        <v>0</v>
      </c>
      <c r="AP377">
        <v>0</v>
      </c>
      <c r="AQ377">
        <v>0</v>
      </c>
      <c r="AR377">
        <v>0</v>
      </c>
      <c r="AT377">
        <f t="shared" si="17"/>
        <v>1</v>
      </c>
      <c r="AY377">
        <f t="shared" si="15"/>
        <v>2</v>
      </c>
    </row>
    <row r="378" spans="1:51" ht="15.75" thickBot="1">
      <c r="A378" s="29" t="s">
        <v>578</v>
      </c>
      <c r="B378" s="4" t="s">
        <v>579</v>
      </c>
      <c r="C378" s="4" t="s">
        <v>580</v>
      </c>
      <c r="D378" s="5">
        <v>2019</v>
      </c>
      <c r="E378" s="19" t="s">
        <v>8</v>
      </c>
      <c r="F378">
        <v>1</v>
      </c>
      <c r="G378">
        <v>1</v>
      </c>
      <c r="H378">
        <v>0</v>
      </c>
      <c r="I378">
        <v>0</v>
      </c>
      <c r="J378">
        <v>0</v>
      </c>
      <c r="K378">
        <v>0</v>
      </c>
      <c r="L378">
        <v>0</v>
      </c>
      <c r="M378">
        <v>0</v>
      </c>
      <c r="N378">
        <v>0</v>
      </c>
      <c r="O378">
        <v>0</v>
      </c>
      <c r="P378">
        <v>0</v>
      </c>
      <c r="Q378">
        <v>0</v>
      </c>
      <c r="R378">
        <v>0</v>
      </c>
      <c r="S378">
        <v>1</v>
      </c>
      <c r="T378">
        <v>0</v>
      </c>
      <c r="U378">
        <v>0</v>
      </c>
      <c r="V378">
        <v>0</v>
      </c>
      <c r="W378">
        <v>0</v>
      </c>
      <c r="X378" s="102">
        <f t="shared" si="16"/>
        <v>1</v>
      </c>
      <c r="AF378">
        <v>0</v>
      </c>
      <c r="AG378">
        <v>0</v>
      </c>
      <c r="AH378">
        <v>0</v>
      </c>
      <c r="AI378">
        <v>0</v>
      </c>
      <c r="AJ378">
        <v>0</v>
      </c>
      <c r="AK378" s="3">
        <v>0</v>
      </c>
      <c r="AL378" s="3">
        <v>0</v>
      </c>
      <c r="AM378">
        <v>0</v>
      </c>
      <c r="AN378">
        <v>0</v>
      </c>
      <c r="AO378">
        <v>0</v>
      </c>
      <c r="AP378">
        <v>0</v>
      </c>
      <c r="AQ378">
        <v>0</v>
      </c>
      <c r="AR378">
        <v>0</v>
      </c>
      <c r="AT378">
        <f t="shared" si="17"/>
        <v>0</v>
      </c>
      <c r="AY378">
        <f t="shared" si="15"/>
        <v>1</v>
      </c>
    </row>
    <row r="379" spans="1:51" ht="16.5" thickBot="1">
      <c r="A379" s="34" t="s">
        <v>948</v>
      </c>
      <c r="B379" s="12" t="s">
        <v>949</v>
      </c>
      <c r="C379" s="12" t="s">
        <v>24</v>
      </c>
      <c r="D379" s="15">
        <v>2020</v>
      </c>
      <c r="E379" s="3" t="s">
        <v>8</v>
      </c>
      <c r="F379">
        <v>1</v>
      </c>
      <c r="G379">
        <v>1</v>
      </c>
      <c r="H379">
        <v>0</v>
      </c>
      <c r="I379">
        <v>0</v>
      </c>
      <c r="J379">
        <v>0</v>
      </c>
      <c r="K379">
        <v>0</v>
      </c>
      <c r="L379">
        <v>0</v>
      </c>
      <c r="M379">
        <v>0</v>
      </c>
      <c r="N379">
        <v>0</v>
      </c>
      <c r="O379">
        <v>0</v>
      </c>
      <c r="P379">
        <v>0</v>
      </c>
      <c r="Q379">
        <v>0</v>
      </c>
      <c r="R379">
        <v>1</v>
      </c>
      <c r="S379">
        <v>0</v>
      </c>
      <c r="T379">
        <v>0</v>
      </c>
      <c r="U379">
        <v>0</v>
      </c>
      <c r="V379">
        <v>0</v>
      </c>
      <c r="W379">
        <v>0</v>
      </c>
      <c r="X379" s="102">
        <f t="shared" si="16"/>
        <v>1</v>
      </c>
      <c r="AF379">
        <v>0</v>
      </c>
      <c r="AG379">
        <v>0</v>
      </c>
      <c r="AH379">
        <v>0</v>
      </c>
      <c r="AI379">
        <v>0</v>
      </c>
      <c r="AJ379">
        <v>0</v>
      </c>
      <c r="AK379" s="3">
        <v>0</v>
      </c>
      <c r="AL379" s="3">
        <v>0</v>
      </c>
      <c r="AM379">
        <v>0</v>
      </c>
      <c r="AN379">
        <v>0</v>
      </c>
      <c r="AO379">
        <v>0</v>
      </c>
      <c r="AP379">
        <v>0</v>
      </c>
      <c r="AQ379">
        <v>0</v>
      </c>
      <c r="AR379">
        <v>0</v>
      </c>
      <c r="AT379">
        <f t="shared" si="17"/>
        <v>0</v>
      </c>
      <c r="AY379">
        <f t="shared" si="15"/>
        <v>1</v>
      </c>
    </row>
    <row r="380" spans="1:51" ht="15.75" thickBot="1">
      <c r="A380" s="29" t="s">
        <v>1105</v>
      </c>
      <c r="B380" s="4" t="s">
        <v>1106</v>
      </c>
      <c r="C380" s="4" t="s">
        <v>1107</v>
      </c>
      <c r="D380" s="5">
        <v>2020</v>
      </c>
      <c r="E380" s="3" t="s">
        <v>8</v>
      </c>
      <c r="F380">
        <v>1</v>
      </c>
      <c r="G380">
        <v>1</v>
      </c>
      <c r="H380">
        <v>0</v>
      </c>
      <c r="I380">
        <v>0</v>
      </c>
      <c r="J380">
        <v>0</v>
      </c>
      <c r="K380">
        <v>0</v>
      </c>
      <c r="L380">
        <v>0</v>
      </c>
      <c r="M380">
        <v>0</v>
      </c>
      <c r="N380">
        <v>0</v>
      </c>
      <c r="O380">
        <v>0</v>
      </c>
      <c r="P380">
        <v>0</v>
      </c>
      <c r="Q380">
        <v>0</v>
      </c>
      <c r="R380">
        <v>0</v>
      </c>
      <c r="S380">
        <v>0</v>
      </c>
      <c r="T380">
        <v>0</v>
      </c>
      <c r="U380">
        <v>0</v>
      </c>
      <c r="V380">
        <v>0</v>
      </c>
      <c r="W380">
        <v>0</v>
      </c>
      <c r="X380" s="102">
        <f t="shared" si="16"/>
        <v>0</v>
      </c>
      <c r="AF380">
        <v>0</v>
      </c>
      <c r="AG380">
        <v>0</v>
      </c>
      <c r="AH380">
        <v>0</v>
      </c>
      <c r="AI380">
        <v>0</v>
      </c>
      <c r="AJ380">
        <v>0</v>
      </c>
      <c r="AK380" s="3">
        <v>0</v>
      </c>
      <c r="AL380" s="3">
        <v>0</v>
      </c>
      <c r="AM380">
        <v>0</v>
      </c>
      <c r="AN380">
        <v>0</v>
      </c>
      <c r="AO380">
        <v>0</v>
      </c>
      <c r="AP380">
        <v>0</v>
      </c>
      <c r="AQ380">
        <v>0</v>
      </c>
      <c r="AR380">
        <v>0</v>
      </c>
      <c r="AT380">
        <f t="shared" si="17"/>
        <v>0</v>
      </c>
      <c r="AY380">
        <f t="shared" si="15"/>
        <v>0</v>
      </c>
    </row>
    <row r="381" spans="1:51" ht="15.75" thickBot="1">
      <c r="A381" s="36" t="s">
        <v>581</v>
      </c>
      <c r="B381" s="3" t="s">
        <v>582</v>
      </c>
      <c r="C381" s="3" t="s">
        <v>85</v>
      </c>
      <c r="D381" s="3">
        <v>2019</v>
      </c>
      <c r="E381" s="3" t="s">
        <v>8</v>
      </c>
      <c r="F381">
        <v>1</v>
      </c>
      <c r="G381">
        <v>1</v>
      </c>
      <c r="H381">
        <v>0</v>
      </c>
      <c r="I381">
        <v>0</v>
      </c>
      <c r="J381">
        <v>0</v>
      </c>
      <c r="K381">
        <v>0</v>
      </c>
      <c r="L381">
        <v>0</v>
      </c>
      <c r="M381">
        <v>0</v>
      </c>
      <c r="N381">
        <v>0</v>
      </c>
      <c r="O381">
        <v>0</v>
      </c>
      <c r="P381">
        <v>0</v>
      </c>
      <c r="Q381">
        <v>0</v>
      </c>
      <c r="R381">
        <v>1</v>
      </c>
      <c r="S381">
        <v>0</v>
      </c>
      <c r="T381">
        <v>0</v>
      </c>
      <c r="U381">
        <v>0</v>
      </c>
      <c r="V381">
        <v>0</v>
      </c>
      <c r="W381">
        <v>0</v>
      </c>
      <c r="X381" s="102">
        <f t="shared" si="16"/>
        <v>1</v>
      </c>
      <c r="AE381" s="3"/>
      <c r="AF381">
        <v>0</v>
      </c>
      <c r="AG381">
        <v>0</v>
      </c>
      <c r="AH381">
        <v>0</v>
      </c>
      <c r="AI381">
        <v>0</v>
      </c>
      <c r="AJ381">
        <v>0</v>
      </c>
      <c r="AK381" s="3">
        <v>0</v>
      </c>
      <c r="AL381" s="3">
        <v>0</v>
      </c>
      <c r="AM381">
        <v>0</v>
      </c>
      <c r="AN381">
        <v>0</v>
      </c>
      <c r="AO381">
        <v>0</v>
      </c>
      <c r="AP381">
        <v>0</v>
      </c>
      <c r="AQ381">
        <v>0</v>
      </c>
      <c r="AR381">
        <v>0</v>
      </c>
      <c r="AT381">
        <f t="shared" si="17"/>
        <v>0</v>
      </c>
      <c r="AY381">
        <f t="shared" si="15"/>
        <v>1</v>
      </c>
    </row>
    <row r="382" spans="1:51" ht="15.75" thickBot="1">
      <c r="A382" s="28" t="s">
        <v>514</v>
      </c>
      <c r="B382" s="4" t="s">
        <v>515</v>
      </c>
      <c r="C382" s="4" t="s">
        <v>259</v>
      </c>
      <c r="D382" s="4">
        <v>2019</v>
      </c>
      <c r="E382" s="3" t="s">
        <v>8</v>
      </c>
      <c r="F382">
        <v>1</v>
      </c>
      <c r="G382">
        <v>1</v>
      </c>
      <c r="H382">
        <v>0</v>
      </c>
      <c r="I382">
        <v>0</v>
      </c>
      <c r="J382">
        <v>0</v>
      </c>
      <c r="K382">
        <v>0</v>
      </c>
      <c r="L382">
        <v>0</v>
      </c>
      <c r="M382">
        <v>0</v>
      </c>
      <c r="N382">
        <v>0</v>
      </c>
      <c r="O382">
        <v>0</v>
      </c>
      <c r="P382">
        <v>0</v>
      </c>
      <c r="Q382">
        <v>0</v>
      </c>
      <c r="R382">
        <v>1</v>
      </c>
      <c r="S382">
        <v>0</v>
      </c>
      <c r="T382">
        <v>0</v>
      </c>
      <c r="U382">
        <v>0</v>
      </c>
      <c r="V382">
        <v>0</v>
      </c>
      <c r="W382">
        <v>0</v>
      </c>
      <c r="X382" s="102">
        <f t="shared" si="16"/>
        <v>1</v>
      </c>
      <c r="AF382">
        <v>0</v>
      </c>
      <c r="AG382">
        <v>0</v>
      </c>
      <c r="AH382">
        <v>0</v>
      </c>
      <c r="AI382">
        <v>0</v>
      </c>
      <c r="AJ382">
        <v>0</v>
      </c>
      <c r="AK382" s="3">
        <v>0</v>
      </c>
      <c r="AL382" s="3">
        <v>0</v>
      </c>
      <c r="AM382">
        <v>0</v>
      </c>
      <c r="AN382">
        <v>0</v>
      </c>
      <c r="AO382">
        <v>0</v>
      </c>
      <c r="AP382">
        <v>0</v>
      </c>
      <c r="AQ382">
        <v>0</v>
      </c>
      <c r="AR382">
        <v>0</v>
      </c>
      <c r="AT382">
        <f t="shared" si="17"/>
        <v>0</v>
      </c>
      <c r="AY382">
        <f t="shared" si="15"/>
        <v>1</v>
      </c>
    </row>
    <row r="383" spans="1:51" ht="15.75" thickBot="1">
      <c r="A383" s="29" t="s">
        <v>583</v>
      </c>
      <c r="B383" s="4" t="s">
        <v>584</v>
      </c>
      <c r="C383" s="4" t="s">
        <v>85</v>
      </c>
      <c r="D383" s="5">
        <v>2019</v>
      </c>
      <c r="E383" s="3" t="s">
        <v>8</v>
      </c>
      <c r="F383">
        <v>1</v>
      </c>
      <c r="G383">
        <v>1</v>
      </c>
      <c r="H383">
        <v>0</v>
      </c>
      <c r="I383">
        <v>0</v>
      </c>
      <c r="J383">
        <v>0</v>
      </c>
      <c r="K383">
        <v>0</v>
      </c>
      <c r="L383">
        <v>0</v>
      </c>
      <c r="M383">
        <v>0</v>
      </c>
      <c r="N383">
        <v>0</v>
      </c>
      <c r="O383">
        <v>0</v>
      </c>
      <c r="P383">
        <v>0</v>
      </c>
      <c r="Q383">
        <v>0</v>
      </c>
      <c r="R383">
        <v>0</v>
      </c>
      <c r="S383">
        <v>0</v>
      </c>
      <c r="T383">
        <v>0</v>
      </c>
      <c r="U383">
        <v>0</v>
      </c>
      <c r="V383">
        <v>0</v>
      </c>
      <c r="W383">
        <v>0</v>
      </c>
      <c r="X383" s="102">
        <f t="shared" si="16"/>
        <v>0</v>
      </c>
      <c r="AF383">
        <v>0</v>
      </c>
      <c r="AG383">
        <v>0</v>
      </c>
      <c r="AH383">
        <v>0</v>
      </c>
      <c r="AI383">
        <v>0</v>
      </c>
      <c r="AJ383">
        <v>0</v>
      </c>
      <c r="AK383" s="3">
        <v>0</v>
      </c>
      <c r="AL383" s="3">
        <v>0</v>
      </c>
      <c r="AM383">
        <v>0</v>
      </c>
      <c r="AN383">
        <v>0</v>
      </c>
      <c r="AO383">
        <v>0</v>
      </c>
      <c r="AP383">
        <v>0</v>
      </c>
      <c r="AQ383">
        <v>0</v>
      </c>
      <c r="AR383">
        <v>0</v>
      </c>
      <c r="AT383">
        <f t="shared" si="17"/>
        <v>0</v>
      </c>
      <c r="AY383">
        <f t="shared" si="15"/>
        <v>0</v>
      </c>
    </row>
    <row r="384" spans="1:51" ht="15.75" thickBot="1">
      <c r="A384" s="29" t="s">
        <v>802</v>
      </c>
      <c r="B384" s="4" t="s">
        <v>803</v>
      </c>
      <c r="C384" s="4" t="s">
        <v>804</v>
      </c>
      <c r="D384" s="5">
        <v>2020</v>
      </c>
      <c r="E384" s="3" t="s">
        <v>8</v>
      </c>
      <c r="F384">
        <v>1</v>
      </c>
      <c r="G384">
        <v>1</v>
      </c>
      <c r="H384">
        <v>0</v>
      </c>
      <c r="I384">
        <v>0</v>
      </c>
      <c r="J384">
        <v>0</v>
      </c>
      <c r="K384">
        <v>0</v>
      </c>
      <c r="L384">
        <v>0</v>
      </c>
      <c r="M384">
        <v>0</v>
      </c>
      <c r="N384">
        <v>0</v>
      </c>
      <c r="O384">
        <v>0</v>
      </c>
      <c r="P384">
        <v>0</v>
      </c>
      <c r="Q384">
        <v>0</v>
      </c>
      <c r="R384">
        <v>0</v>
      </c>
      <c r="S384">
        <v>0</v>
      </c>
      <c r="T384">
        <v>0</v>
      </c>
      <c r="U384">
        <v>0</v>
      </c>
      <c r="V384">
        <v>0</v>
      </c>
      <c r="W384">
        <v>0</v>
      </c>
      <c r="X384" s="102">
        <f t="shared" si="16"/>
        <v>0</v>
      </c>
      <c r="AF384">
        <v>0</v>
      </c>
      <c r="AG384">
        <v>0</v>
      </c>
      <c r="AH384">
        <v>0</v>
      </c>
      <c r="AI384">
        <v>0</v>
      </c>
      <c r="AJ384">
        <v>0</v>
      </c>
      <c r="AK384" s="3">
        <v>0</v>
      </c>
      <c r="AL384" s="3">
        <v>0</v>
      </c>
      <c r="AM384">
        <v>0</v>
      </c>
      <c r="AN384">
        <v>0</v>
      </c>
      <c r="AO384">
        <v>0</v>
      </c>
      <c r="AP384">
        <v>0</v>
      </c>
      <c r="AQ384">
        <v>0</v>
      </c>
      <c r="AR384">
        <v>0</v>
      </c>
      <c r="AT384">
        <f t="shared" si="17"/>
        <v>0</v>
      </c>
      <c r="AY384">
        <f t="shared" si="15"/>
        <v>0</v>
      </c>
    </row>
    <row r="385" spans="1:51" ht="15.75" thickBot="1">
      <c r="A385" s="28" t="s">
        <v>856</v>
      </c>
      <c r="B385" s="4" t="s">
        <v>857</v>
      </c>
      <c r="C385" s="4" t="s">
        <v>858</v>
      </c>
      <c r="D385" s="5">
        <v>2020</v>
      </c>
      <c r="E385" s="3" t="s">
        <v>8</v>
      </c>
      <c r="F385">
        <v>1</v>
      </c>
      <c r="G385">
        <v>1</v>
      </c>
      <c r="H385">
        <v>0</v>
      </c>
      <c r="I385">
        <v>0</v>
      </c>
      <c r="J385">
        <v>0</v>
      </c>
      <c r="K385">
        <v>0</v>
      </c>
      <c r="L385">
        <v>0</v>
      </c>
      <c r="M385">
        <v>0</v>
      </c>
      <c r="N385">
        <v>0</v>
      </c>
      <c r="O385">
        <v>0</v>
      </c>
      <c r="P385">
        <v>0</v>
      </c>
      <c r="Q385">
        <v>0</v>
      </c>
      <c r="R385">
        <v>0</v>
      </c>
      <c r="S385">
        <v>1</v>
      </c>
      <c r="T385">
        <v>0</v>
      </c>
      <c r="U385">
        <v>0</v>
      </c>
      <c r="V385">
        <v>0</v>
      </c>
      <c r="W385">
        <v>0</v>
      </c>
      <c r="X385" s="102">
        <f t="shared" si="16"/>
        <v>1</v>
      </c>
      <c r="AF385">
        <v>1</v>
      </c>
      <c r="AG385">
        <v>0</v>
      </c>
      <c r="AH385">
        <v>0</v>
      </c>
      <c r="AI385">
        <v>0</v>
      </c>
      <c r="AJ385">
        <v>0</v>
      </c>
      <c r="AK385" s="3">
        <v>0</v>
      </c>
      <c r="AL385" s="3">
        <v>0</v>
      </c>
      <c r="AM385">
        <v>0</v>
      </c>
      <c r="AN385">
        <v>0</v>
      </c>
      <c r="AO385">
        <v>0</v>
      </c>
      <c r="AP385">
        <v>0</v>
      </c>
      <c r="AQ385">
        <v>0</v>
      </c>
      <c r="AR385">
        <v>0</v>
      </c>
      <c r="AT385">
        <f t="shared" si="17"/>
        <v>1</v>
      </c>
      <c r="AY385">
        <f t="shared" si="15"/>
        <v>2</v>
      </c>
    </row>
    <row r="386" spans="1:51" ht="15.75" thickBot="1">
      <c r="A386" s="28" t="s">
        <v>218</v>
      </c>
      <c r="B386" s="4" t="s">
        <v>219</v>
      </c>
      <c r="C386" s="4" t="s">
        <v>41</v>
      </c>
      <c r="D386" s="5">
        <v>2018</v>
      </c>
      <c r="E386" s="3" t="s">
        <v>8</v>
      </c>
      <c r="F386">
        <v>1</v>
      </c>
      <c r="G386">
        <v>1</v>
      </c>
      <c r="H386">
        <v>0</v>
      </c>
      <c r="I386">
        <v>0</v>
      </c>
      <c r="J386">
        <v>0</v>
      </c>
      <c r="K386">
        <v>0</v>
      </c>
      <c r="L386">
        <v>0</v>
      </c>
      <c r="M386">
        <v>0</v>
      </c>
      <c r="N386">
        <v>0</v>
      </c>
      <c r="O386">
        <v>0</v>
      </c>
      <c r="P386">
        <v>0</v>
      </c>
      <c r="Q386">
        <v>0</v>
      </c>
      <c r="R386">
        <v>1</v>
      </c>
      <c r="S386">
        <v>0</v>
      </c>
      <c r="T386">
        <v>0</v>
      </c>
      <c r="U386">
        <v>0</v>
      </c>
      <c r="V386">
        <v>0</v>
      </c>
      <c r="W386">
        <v>0</v>
      </c>
      <c r="X386" s="102">
        <f t="shared" si="16"/>
        <v>1</v>
      </c>
      <c r="AF386">
        <v>0</v>
      </c>
      <c r="AG386">
        <v>0</v>
      </c>
      <c r="AH386">
        <v>0</v>
      </c>
      <c r="AI386">
        <v>0</v>
      </c>
      <c r="AJ386">
        <v>0</v>
      </c>
      <c r="AK386" s="3">
        <v>0</v>
      </c>
      <c r="AL386" s="3">
        <v>0</v>
      </c>
      <c r="AM386">
        <v>0</v>
      </c>
      <c r="AN386">
        <v>0</v>
      </c>
      <c r="AO386">
        <v>0</v>
      </c>
      <c r="AP386">
        <v>0</v>
      </c>
      <c r="AQ386">
        <v>0</v>
      </c>
      <c r="AR386">
        <v>0</v>
      </c>
      <c r="AT386">
        <f t="shared" si="17"/>
        <v>0</v>
      </c>
      <c r="AY386">
        <f t="shared" ref="AY386:AY449" si="18">X386+AT386</f>
        <v>1</v>
      </c>
    </row>
    <row r="387" spans="1:51" ht="16.5" thickBot="1">
      <c r="A387" s="34" t="s">
        <v>933</v>
      </c>
      <c r="B387" s="12" t="s">
        <v>934</v>
      </c>
      <c r="C387" s="12" t="s">
        <v>901</v>
      </c>
      <c r="D387" s="15">
        <v>2020</v>
      </c>
      <c r="E387" s="3" t="s">
        <v>8</v>
      </c>
      <c r="F387">
        <v>1</v>
      </c>
      <c r="G387">
        <v>1</v>
      </c>
      <c r="H387">
        <v>0</v>
      </c>
      <c r="I387">
        <v>0</v>
      </c>
      <c r="J387">
        <v>0</v>
      </c>
      <c r="K387">
        <v>0</v>
      </c>
      <c r="L387">
        <v>0</v>
      </c>
      <c r="M387">
        <v>0</v>
      </c>
      <c r="N387">
        <v>0</v>
      </c>
      <c r="O387">
        <v>1</v>
      </c>
      <c r="P387">
        <v>0</v>
      </c>
      <c r="Q387">
        <v>0</v>
      </c>
      <c r="R387">
        <v>0</v>
      </c>
      <c r="S387">
        <v>0</v>
      </c>
      <c r="T387">
        <v>1</v>
      </c>
      <c r="U387">
        <v>0</v>
      </c>
      <c r="V387">
        <v>0</v>
      </c>
      <c r="W387">
        <v>0</v>
      </c>
      <c r="X387" s="102">
        <f t="shared" ref="X387:X450" si="19">SUM(H387:W387)</f>
        <v>2</v>
      </c>
      <c r="AF387">
        <v>0</v>
      </c>
      <c r="AG387">
        <v>0</v>
      </c>
      <c r="AH387">
        <v>0</v>
      </c>
      <c r="AI387">
        <v>0</v>
      </c>
      <c r="AJ387">
        <v>0</v>
      </c>
      <c r="AK387" s="3">
        <v>0</v>
      </c>
      <c r="AL387" s="3">
        <v>0</v>
      </c>
      <c r="AM387">
        <v>0</v>
      </c>
      <c r="AN387">
        <v>0</v>
      </c>
      <c r="AO387">
        <v>0</v>
      </c>
      <c r="AP387">
        <v>0</v>
      </c>
      <c r="AQ387">
        <v>0</v>
      </c>
      <c r="AR387">
        <v>0</v>
      </c>
      <c r="AT387">
        <f t="shared" ref="AT387:AT450" si="20">SUM(AD387:AR387)</f>
        <v>0</v>
      </c>
      <c r="AY387">
        <f t="shared" si="18"/>
        <v>2</v>
      </c>
    </row>
    <row r="388" spans="1:51" ht="15.75" thickBot="1">
      <c r="A388" s="28" t="s">
        <v>1090</v>
      </c>
      <c r="B388" s="4" t="s">
        <v>1091</v>
      </c>
      <c r="C388" t="s">
        <v>309</v>
      </c>
      <c r="D388" s="5">
        <v>2020</v>
      </c>
      <c r="E388" s="3" t="s">
        <v>8</v>
      </c>
      <c r="F388">
        <v>1</v>
      </c>
      <c r="G388">
        <v>1</v>
      </c>
      <c r="H388">
        <v>0</v>
      </c>
      <c r="I388">
        <v>0</v>
      </c>
      <c r="J388">
        <v>0</v>
      </c>
      <c r="K388">
        <v>0</v>
      </c>
      <c r="L388">
        <v>0</v>
      </c>
      <c r="M388">
        <v>0</v>
      </c>
      <c r="N388">
        <v>0</v>
      </c>
      <c r="O388">
        <v>0</v>
      </c>
      <c r="P388">
        <v>0</v>
      </c>
      <c r="Q388">
        <v>0</v>
      </c>
      <c r="R388">
        <v>1</v>
      </c>
      <c r="S388">
        <v>0</v>
      </c>
      <c r="T388">
        <v>0</v>
      </c>
      <c r="U388">
        <v>0</v>
      </c>
      <c r="V388">
        <v>0</v>
      </c>
      <c r="W388">
        <v>0</v>
      </c>
      <c r="X388" s="102">
        <f t="shared" si="19"/>
        <v>1</v>
      </c>
      <c r="AD388">
        <v>1</v>
      </c>
      <c r="AF388">
        <v>0</v>
      </c>
      <c r="AG388">
        <v>0</v>
      </c>
      <c r="AH388">
        <v>0</v>
      </c>
      <c r="AI388">
        <v>0</v>
      </c>
      <c r="AJ388">
        <v>0</v>
      </c>
      <c r="AK388" s="3">
        <v>0</v>
      </c>
      <c r="AL388" s="3">
        <v>0</v>
      </c>
      <c r="AM388">
        <v>0</v>
      </c>
      <c r="AN388">
        <v>0</v>
      </c>
      <c r="AO388">
        <v>0</v>
      </c>
      <c r="AP388">
        <v>0</v>
      </c>
      <c r="AQ388">
        <v>0</v>
      </c>
      <c r="AR388">
        <v>0</v>
      </c>
      <c r="AT388">
        <f t="shared" si="20"/>
        <v>1</v>
      </c>
      <c r="AY388">
        <f t="shared" si="18"/>
        <v>2</v>
      </c>
    </row>
    <row r="389" spans="1:51" ht="15.75" thickBot="1">
      <c r="A389" s="28" t="s">
        <v>585</v>
      </c>
      <c r="B389" s="4" t="s">
        <v>586</v>
      </c>
      <c r="C389" s="4" t="s">
        <v>587</v>
      </c>
      <c r="D389" s="5">
        <v>2019</v>
      </c>
      <c r="E389" s="3" t="s">
        <v>176</v>
      </c>
      <c r="F389">
        <v>1</v>
      </c>
      <c r="G389">
        <v>1</v>
      </c>
      <c r="H389">
        <v>0</v>
      </c>
      <c r="I389">
        <v>0</v>
      </c>
      <c r="J389">
        <v>0</v>
      </c>
      <c r="K389">
        <v>1</v>
      </c>
      <c r="L389">
        <v>0</v>
      </c>
      <c r="M389">
        <v>0</v>
      </c>
      <c r="N389">
        <v>0</v>
      </c>
      <c r="O389">
        <v>0</v>
      </c>
      <c r="P389">
        <v>0</v>
      </c>
      <c r="Q389">
        <v>0</v>
      </c>
      <c r="R389">
        <v>1</v>
      </c>
      <c r="S389">
        <v>0</v>
      </c>
      <c r="T389">
        <v>1</v>
      </c>
      <c r="U389">
        <v>0</v>
      </c>
      <c r="V389">
        <v>0</v>
      </c>
      <c r="W389">
        <v>0</v>
      </c>
      <c r="X389" s="102">
        <f t="shared" si="19"/>
        <v>3</v>
      </c>
      <c r="AF389">
        <v>0</v>
      </c>
      <c r="AG389">
        <v>0</v>
      </c>
      <c r="AH389">
        <v>0</v>
      </c>
      <c r="AI389">
        <v>0</v>
      </c>
      <c r="AJ389">
        <v>0</v>
      </c>
      <c r="AK389" s="3">
        <v>0</v>
      </c>
      <c r="AL389" s="3">
        <v>0</v>
      </c>
      <c r="AM389">
        <v>0</v>
      </c>
      <c r="AN389">
        <v>0</v>
      </c>
      <c r="AO389">
        <v>0</v>
      </c>
      <c r="AP389">
        <v>0</v>
      </c>
      <c r="AQ389">
        <v>0</v>
      </c>
      <c r="AR389">
        <v>0</v>
      </c>
      <c r="AT389">
        <f t="shared" si="20"/>
        <v>0</v>
      </c>
      <c r="AY389">
        <f t="shared" si="18"/>
        <v>3</v>
      </c>
    </row>
    <row r="390" spans="1:51" ht="15.75" thickBot="1">
      <c r="A390" s="36" t="s">
        <v>1005</v>
      </c>
      <c r="B390" s="3" t="s">
        <v>1006</v>
      </c>
      <c r="C390" s="3" t="s">
        <v>1007</v>
      </c>
      <c r="D390" s="3">
        <v>2020</v>
      </c>
      <c r="E390" s="3" t="s">
        <v>8</v>
      </c>
      <c r="F390">
        <v>1</v>
      </c>
      <c r="G390">
        <v>1</v>
      </c>
      <c r="H390">
        <v>0</v>
      </c>
      <c r="I390">
        <v>0</v>
      </c>
      <c r="J390">
        <v>0</v>
      </c>
      <c r="K390">
        <v>0</v>
      </c>
      <c r="L390">
        <v>0</v>
      </c>
      <c r="M390">
        <v>0</v>
      </c>
      <c r="N390">
        <v>0</v>
      </c>
      <c r="O390">
        <v>0</v>
      </c>
      <c r="P390">
        <v>0</v>
      </c>
      <c r="Q390">
        <v>0</v>
      </c>
      <c r="R390">
        <v>0</v>
      </c>
      <c r="S390">
        <v>0</v>
      </c>
      <c r="T390">
        <v>0</v>
      </c>
      <c r="U390">
        <v>0</v>
      </c>
      <c r="V390">
        <v>0</v>
      </c>
      <c r="W390">
        <v>0</v>
      </c>
      <c r="X390" s="102">
        <f t="shared" si="19"/>
        <v>0</v>
      </c>
      <c r="AE390" s="3"/>
      <c r="AF390">
        <v>0</v>
      </c>
      <c r="AG390">
        <v>0</v>
      </c>
      <c r="AH390">
        <v>0</v>
      </c>
      <c r="AI390">
        <v>0</v>
      </c>
      <c r="AJ390">
        <v>0</v>
      </c>
      <c r="AK390" s="3">
        <v>0</v>
      </c>
      <c r="AL390" s="3">
        <v>0</v>
      </c>
      <c r="AM390">
        <v>0</v>
      </c>
      <c r="AN390">
        <v>0</v>
      </c>
      <c r="AO390">
        <v>0</v>
      </c>
      <c r="AP390">
        <v>0</v>
      </c>
      <c r="AQ390">
        <v>0</v>
      </c>
      <c r="AR390">
        <v>0</v>
      </c>
      <c r="AT390">
        <f t="shared" si="20"/>
        <v>0</v>
      </c>
      <c r="AY390">
        <f t="shared" si="18"/>
        <v>0</v>
      </c>
    </row>
    <row r="391" spans="1:51" ht="15.75" thickBot="1">
      <c r="A391" s="28" t="s">
        <v>1075</v>
      </c>
      <c r="B391" s="4" t="s">
        <v>1076</v>
      </c>
      <c r="C391" s="4" t="s">
        <v>1077</v>
      </c>
      <c r="D391" s="5">
        <v>2020</v>
      </c>
      <c r="E391" s="3" t="s">
        <v>8</v>
      </c>
      <c r="F391">
        <v>1</v>
      </c>
      <c r="G391">
        <v>1</v>
      </c>
      <c r="H391">
        <v>0</v>
      </c>
      <c r="I391">
        <v>0</v>
      </c>
      <c r="J391">
        <v>0</v>
      </c>
      <c r="K391">
        <v>0</v>
      </c>
      <c r="L391">
        <v>0</v>
      </c>
      <c r="M391">
        <v>0</v>
      </c>
      <c r="N391">
        <v>0</v>
      </c>
      <c r="O391">
        <v>0</v>
      </c>
      <c r="P391">
        <v>0</v>
      </c>
      <c r="Q391">
        <v>0</v>
      </c>
      <c r="R391">
        <v>0</v>
      </c>
      <c r="S391">
        <v>0</v>
      </c>
      <c r="T391">
        <v>0</v>
      </c>
      <c r="U391">
        <v>0</v>
      </c>
      <c r="V391">
        <v>0</v>
      </c>
      <c r="W391">
        <v>0</v>
      </c>
      <c r="X391" s="102">
        <f t="shared" si="19"/>
        <v>0</v>
      </c>
      <c r="AF391">
        <v>0</v>
      </c>
      <c r="AG391">
        <v>0</v>
      </c>
      <c r="AH391">
        <v>0</v>
      </c>
      <c r="AI391">
        <v>1</v>
      </c>
      <c r="AJ391">
        <v>0</v>
      </c>
      <c r="AK391" s="3">
        <v>0</v>
      </c>
      <c r="AL391" s="3">
        <v>0</v>
      </c>
      <c r="AM391">
        <v>0</v>
      </c>
      <c r="AN391">
        <v>0</v>
      </c>
      <c r="AO391">
        <v>0</v>
      </c>
      <c r="AP391">
        <v>0</v>
      </c>
      <c r="AQ391">
        <v>0</v>
      </c>
      <c r="AR391">
        <v>0</v>
      </c>
      <c r="AT391">
        <f t="shared" si="20"/>
        <v>1</v>
      </c>
      <c r="AY391">
        <f t="shared" si="18"/>
        <v>1</v>
      </c>
    </row>
    <row r="392" spans="1:51" ht="15.75" thickBot="1">
      <c r="A392" s="28" t="s">
        <v>143</v>
      </c>
      <c r="B392" s="4" t="s">
        <v>144</v>
      </c>
      <c r="C392" s="4"/>
      <c r="D392" s="5">
        <v>2017</v>
      </c>
      <c r="E392" s="3" t="s">
        <v>8</v>
      </c>
      <c r="F392">
        <v>1</v>
      </c>
      <c r="G392">
        <v>1</v>
      </c>
      <c r="H392">
        <v>0</v>
      </c>
      <c r="I392">
        <v>0</v>
      </c>
      <c r="J392">
        <v>0</v>
      </c>
      <c r="K392">
        <v>0</v>
      </c>
      <c r="L392">
        <v>0</v>
      </c>
      <c r="M392">
        <v>0</v>
      </c>
      <c r="N392">
        <v>0</v>
      </c>
      <c r="O392">
        <v>0</v>
      </c>
      <c r="P392">
        <v>1</v>
      </c>
      <c r="Q392">
        <v>0</v>
      </c>
      <c r="R392">
        <v>1</v>
      </c>
      <c r="S392">
        <v>0</v>
      </c>
      <c r="T392">
        <v>0</v>
      </c>
      <c r="U392">
        <v>0</v>
      </c>
      <c r="V392">
        <v>0</v>
      </c>
      <c r="W392">
        <v>0</v>
      </c>
      <c r="X392" s="102">
        <f t="shared" si="19"/>
        <v>2</v>
      </c>
      <c r="AF392">
        <v>0</v>
      </c>
      <c r="AG392">
        <v>0</v>
      </c>
      <c r="AH392">
        <v>0</v>
      </c>
      <c r="AI392">
        <v>0</v>
      </c>
      <c r="AJ392">
        <v>0</v>
      </c>
      <c r="AK392" s="3">
        <v>0</v>
      </c>
      <c r="AL392" s="3">
        <v>0</v>
      </c>
      <c r="AM392">
        <v>0</v>
      </c>
      <c r="AN392">
        <v>0</v>
      </c>
      <c r="AO392">
        <v>0</v>
      </c>
      <c r="AP392">
        <v>0</v>
      </c>
      <c r="AQ392">
        <v>0</v>
      </c>
      <c r="AR392">
        <v>0</v>
      </c>
      <c r="AT392">
        <f t="shared" si="20"/>
        <v>0</v>
      </c>
      <c r="AY392">
        <f t="shared" si="18"/>
        <v>2</v>
      </c>
    </row>
    <row r="393" spans="1:51" ht="15.75" thickBot="1">
      <c r="A393" s="28" t="s">
        <v>690</v>
      </c>
      <c r="B393" s="4" t="s">
        <v>691</v>
      </c>
      <c r="C393" s="4" t="s">
        <v>692</v>
      </c>
      <c r="D393" s="5">
        <v>2020</v>
      </c>
      <c r="E393" s="3" t="s">
        <v>8</v>
      </c>
      <c r="F393">
        <v>1</v>
      </c>
      <c r="G393">
        <v>1</v>
      </c>
      <c r="H393">
        <v>0</v>
      </c>
      <c r="I393">
        <v>0</v>
      </c>
      <c r="J393">
        <v>0</v>
      </c>
      <c r="K393">
        <v>1</v>
      </c>
      <c r="L393">
        <v>0</v>
      </c>
      <c r="M393">
        <v>0</v>
      </c>
      <c r="N393">
        <v>1</v>
      </c>
      <c r="O393">
        <v>0</v>
      </c>
      <c r="P393">
        <v>0</v>
      </c>
      <c r="Q393">
        <v>0</v>
      </c>
      <c r="R393">
        <v>1</v>
      </c>
      <c r="S393">
        <v>1</v>
      </c>
      <c r="T393">
        <v>0</v>
      </c>
      <c r="U393">
        <v>0</v>
      </c>
      <c r="V393">
        <v>0</v>
      </c>
      <c r="W393">
        <v>0</v>
      </c>
      <c r="X393" s="102">
        <f t="shared" si="19"/>
        <v>4</v>
      </c>
      <c r="AF393">
        <v>0</v>
      </c>
      <c r="AG393">
        <v>0</v>
      </c>
      <c r="AH393">
        <v>0</v>
      </c>
      <c r="AI393">
        <v>0</v>
      </c>
      <c r="AJ393">
        <v>0</v>
      </c>
      <c r="AK393" s="3">
        <v>0</v>
      </c>
      <c r="AL393" s="3">
        <v>1</v>
      </c>
      <c r="AM393">
        <v>0</v>
      </c>
      <c r="AN393">
        <v>0</v>
      </c>
      <c r="AO393">
        <v>0</v>
      </c>
      <c r="AP393">
        <v>0</v>
      </c>
      <c r="AQ393">
        <v>0</v>
      </c>
      <c r="AR393">
        <v>0</v>
      </c>
      <c r="AT393">
        <f t="shared" si="20"/>
        <v>1</v>
      </c>
      <c r="AY393">
        <f t="shared" si="18"/>
        <v>5</v>
      </c>
    </row>
    <row r="394" spans="1:51" ht="15.75" thickBot="1">
      <c r="A394" s="28" t="s">
        <v>240</v>
      </c>
      <c r="B394" s="4" t="s">
        <v>241</v>
      </c>
      <c r="C394" s="4" t="s">
        <v>242</v>
      </c>
      <c r="D394" s="5">
        <v>2018</v>
      </c>
      <c r="E394" s="3" t="s">
        <v>8</v>
      </c>
      <c r="F394">
        <v>1</v>
      </c>
      <c r="G394">
        <v>1</v>
      </c>
      <c r="H394">
        <v>0</v>
      </c>
      <c r="I394">
        <v>0</v>
      </c>
      <c r="J394">
        <v>0</v>
      </c>
      <c r="K394">
        <v>0</v>
      </c>
      <c r="L394">
        <v>0</v>
      </c>
      <c r="M394">
        <v>0</v>
      </c>
      <c r="N394">
        <v>0</v>
      </c>
      <c r="O394">
        <v>0</v>
      </c>
      <c r="P394">
        <v>0</v>
      </c>
      <c r="Q394">
        <v>0</v>
      </c>
      <c r="R394">
        <v>1</v>
      </c>
      <c r="S394">
        <v>1</v>
      </c>
      <c r="T394">
        <v>0</v>
      </c>
      <c r="U394">
        <v>0</v>
      </c>
      <c r="V394">
        <v>0</v>
      </c>
      <c r="W394">
        <v>0</v>
      </c>
      <c r="X394" s="102">
        <f t="shared" si="19"/>
        <v>2</v>
      </c>
      <c r="AF394">
        <v>0</v>
      </c>
      <c r="AG394">
        <v>0</v>
      </c>
      <c r="AH394">
        <v>0</v>
      </c>
      <c r="AI394">
        <v>0</v>
      </c>
      <c r="AJ394">
        <v>0</v>
      </c>
      <c r="AK394" s="3">
        <v>0</v>
      </c>
      <c r="AL394" s="3">
        <v>0</v>
      </c>
      <c r="AM394">
        <v>0</v>
      </c>
      <c r="AN394">
        <v>0</v>
      </c>
      <c r="AO394">
        <v>0</v>
      </c>
      <c r="AP394">
        <v>0</v>
      </c>
      <c r="AQ394">
        <v>0</v>
      </c>
      <c r="AR394">
        <v>0</v>
      </c>
      <c r="AT394">
        <f t="shared" si="20"/>
        <v>0</v>
      </c>
      <c r="AY394">
        <f t="shared" si="18"/>
        <v>2</v>
      </c>
    </row>
    <row r="395" spans="1:51" ht="16.5" thickBot="1">
      <c r="A395" s="12" t="s">
        <v>170</v>
      </c>
      <c r="B395" s="12" t="s">
        <v>171</v>
      </c>
      <c r="C395" s="12" t="s">
        <v>172</v>
      </c>
      <c r="D395" s="15">
        <v>2018</v>
      </c>
      <c r="E395" s="3" t="s">
        <v>8</v>
      </c>
      <c r="F395">
        <v>1</v>
      </c>
      <c r="G395">
        <v>1</v>
      </c>
      <c r="H395">
        <v>0</v>
      </c>
      <c r="I395">
        <v>0</v>
      </c>
      <c r="J395">
        <v>0</v>
      </c>
      <c r="K395">
        <v>1</v>
      </c>
      <c r="L395">
        <v>0</v>
      </c>
      <c r="M395">
        <v>0</v>
      </c>
      <c r="N395">
        <v>0</v>
      </c>
      <c r="O395">
        <v>0</v>
      </c>
      <c r="P395">
        <v>0</v>
      </c>
      <c r="Q395">
        <v>0</v>
      </c>
      <c r="R395">
        <v>0</v>
      </c>
      <c r="S395">
        <v>0</v>
      </c>
      <c r="T395">
        <v>0</v>
      </c>
      <c r="U395">
        <v>0</v>
      </c>
      <c r="V395">
        <v>0</v>
      </c>
      <c r="W395">
        <v>0</v>
      </c>
      <c r="X395" s="102">
        <f t="shared" si="19"/>
        <v>1</v>
      </c>
      <c r="AF395">
        <v>0</v>
      </c>
      <c r="AG395">
        <v>0</v>
      </c>
      <c r="AH395">
        <v>0</v>
      </c>
      <c r="AI395">
        <v>0</v>
      </c>
      <c r="AJ395">
        <v>0</v>
      </c>
      <c r="AK395" s="3">
        <v>0</v>
      </c>
      <c r="AL395" s="3">
        <v>0</v>
      </c>
      <c r="AM395">
        <v>0</v>
      </c>
      <c r="AN395">
        <v>0</v>
      </c>
      <c r="AO395">
        <v>0</v>
      </c>
      <c r="AP395">
        <v>0</v>
      </c>
      <c r="AQ395">
        <v>0</v>
      </c>
      <c r="AR395">
        <v>0</v>
      </c>
      <c r="AT395">
        <f t="shared" si="20"/>
        <v>0</v>
      </c>
      <c r="AY395">
        <f t="shared" si="18"/>
        <v>1</v>
      </c>
    </row>
    <row r="396" spans="1:51" ht="16.5" thickBot="1">
      <c r="A396" s="34" t="s">
        <v>777</v>
      </c>
      <c r="B396" s="12" t="s">
        <v>778</v>
      </c>
      <c r="C396" s="12" t="s">
        <v>779</v>
      </c>
      <c r="D396" s="15">
        <v>2020</v>
      </c>
      <c r="E396" s="3" t="s">
        <v>8</v>
      </c>
      <c r="F396">
        <v>1</v>
      </c>
      <c r="G396">
        <v>1</v>
      </c>
      <c r="H396">
        <v>0</v>
      </c>
      <c r="I396">
        <v>0</v>
      </c>
      <c r="J396">
        <v>0</v>
      </c>
      <c r="K396">
        <v>0</v>
      </c>
      <c r="L396">
        <v>0</v>
      </c>
      <c r="M396">
        <v>0</v>
      </c>
      <c r="N396">
        <v>0</v>
      </c>
      <c r="O396">
        <v>0</v>
      </c>
      <c r="P396">
        <v>0</v>
      </c>
      <c r="Q396">
        <v>0</v>
      </c>
      <c r="R396">
        <v>1</v>
      </c>
      <c r="S396">
        <v>0</v>
      </c>
      <c r="T396">
        <v>0</v>
      </c>
      <c r="U396">
        <v>0</v>
      </c>
      <c r="V396">
        <v>0</v>
      </c>
      <c r="W396">
        <v>0</v>
      </c>
      <c r="X396" s="102">
        <f t="shared" si="19"/>
        <v>1</v>
      </c>
      <c r="AF396">
        <v>0</v>
      </c>
      <c r="AG396">
        <v>0</v>
      </c>
      <c r="AH396">
        <v>0</v>
      </c>
      <c r="AI396">
        <v>0</v>
      </c>
      <c r="AJ396">
        <v>0</v>
      </c>
      <c r="AK396" s="3">
        <v>0</v>
      </c>
      <c r="AL396" s="3">
        <v>0</v>
      </c>
      <c r="AM396">
        <v>0</v>
      </c>
      <c r="AN396">
        <v>0</v>
      </c>
      <c r="AO396">
        <v>0</v>
      </c>
      <c r="AP396">
        <v>0</v>
      </c>
      <c r="AQ396">
        <v>0</v>
      </c>
      <c r="AR396">
        <v>0</v>
      </c>
      <c r="AT396">
        <f t="shared" si="20"/>
        <v>0</v>
      </c>
      <c r="AY396">
        <f t="shared" si="18"/>
        <v>1</v>
      </c>
    </row>
    <row r="397" spans="1:51" ht="15.75" thickBot="1">
      <c r="A397" s="36" t="s">
        <v>226</v>
      </c>
      <c r="B397" s="3" t="s">
        <v>227</v>
      </c>
      <c r="C397" s="3" t="s">
        <v>30</v>
      </c>
      <c r="D397" s="3">
        <v>2018</v>
      </c>
      <c r="E397" s="3" t="s">
        <v>8</v>
      </c>
      <c r="F397">
        <v>1</v>
      </c>
      <c r="G397">
        <v>1</v>
      </c>
      <c r="H397">
        <v>0</v>
      </c>
      <c r="I397">
        <v>0</v>
      </c>
      <c r="J397">
        <v>0</v>
      </c>
      <c r="K397">
        <v>0</v>
      </c>
      <c r="L397">
        <v>0</v>
      </c>
      <c r="M397">
        <v>0</v>
      </c>
      <c r="N397">
        <v>0</v>
      </c>
      <c r="O397">
        <v>0</v>
      </c>
      <c r="P397">
        <v>0</v>
      </c>
      <c r="Q397">
        <v>0</v>
      </c>
      <c r="R397">
        <v>1</v>
      </c>
      <c r="S397">
        <v>1</v>
      </c>
      <c r="T397">
        <v>0</v>
      </c>
      <c r="U397">
        <v>0</v>
      </c>
      <c r="V397">
        <v>0</v>
      </c>
      <c r="W397">
        <v>0</v>
      </c>
      <c r="X397" s="102">
        <f t="shared" si="19"/>
        <v>2</v>
      </c>
      <c r="AE397" s="3"/>
      <c r="AF397">
        <v>0</v>
      </c>
      <c r="AG397">
        <v>0</v>
      </c>
      <c r="AH397">
        <v>0</v>
      </c>
      <c r="AI397">
        <v>0</v>
      </c>
      <c r="AJ397">
        <v>0</v>
      </c>
      <c r="AK397" s="3">
        <v>0</v>
      </c>
      <c r="AL397" s="3">
        <v>0</v>
      </c>
      <c r="AM397">
        <v>0</v>
      </c>
      <c r="AN397">
        <v>0</v>
      </c>
      <c r="AO397">
        <v>1</v>
      </c>
      <c r="AP397">
        <v>0</v>
      </c>
      <c r="AQ397">
        <v>0</v>
      </c>
      <c r="AR397">
        <v>0</v>
      </c>
      <c r="AT397">
        <f t="shared" si="20"/>
        <v>1</v>
      </c>
      <c r="AY397">
        <f t="shared" si="18"/>
        <v>3</v>
      </c>
    </row>
    <row r="398" spans="1:51" ht="15.75" thickBot="1">
      <c r="A398" s="28" t="s">
        <v>859</v>
      </c>
      <c r="B398" s="4" t="s">
        <v>860</v>
      </c>
      <c r="C398" s="4" t="s">
        <v>861</v>
      </c>
      <c r="D398" s="5">
        <v>2020</v>
      </c>
      <c r="E398" s="3" t="s">
        <v>862</v>
      </c>
      <c r="F398">
        <v>1</v>
      </c>
      <c r="G398">
        <v>1</v>
      </c>
      <c r="H398">
        <v>0</v>
      </c>
      <c r="I398">
        <v>0</v>
      </c>
      <c r="J398">
        <v>0</v>
      </c>
      <c r="K398">
        <v>0</v>
      </c>
      <c r="L398">
        <v>0</v>
      </c>
      <c r="M398">
        <v>0</v>
      </c>
      <c r="N398">
        <v>0</v>
      </c>
      <c r="O398">
        <v>0</v>
      </c>
      <c r="P398">
        <v>0</v>
      </c>
      <c r="Q398">
        <v>0</v>
      </c>
      <c r="R398">
        <v>1</v>
      </c>
      <c r="S398">
        <v>0</v>
      </c>
      <c r="T398">
        <v>0</v>
      </c>
      <c r="U398">
        <v>0</v>
      </c>
      <c r="V398">
        <v>0</v>
      </c>
      <c r="W398">
        <v>0</v>
      </c>
      <c r="X398" s="102">
        <f t="shared" si="19"/>
        <v>1</v>
      </c>
      <c r="AF398">
        <v>0</v>
      </c>
      <c r="AG398">
        <v>0</v>
      </c>
      <c r="AH398">
        <v>0</v>
      </c>
      <c r="AI398">
        <v>1</v>
      </c>
      <c r="AJ398">
        <v>0</v>
      </c>
      <c r="AK398" s="3">
        <v>0</v>
      </c>
      <c r="AL398" s="3">
        <v>0</v>
      </c>
      <c r="AM398">
        <v>0</v>
      </c>
      <c r="AN398">
        <v>0</v>
      </c>
      <c r="AO398">
        <v>0</v>
      </c>
      <c r="AP398">
        <v>0</v>
      </c>
      <c r="AQ398">
        <v>0</v>
      </c>
      <c r="AR398">
        <v>0</v>
      </c>
      <c r="AT398">
        <f t="shared" si="20"/>
        <v>1</v>
      </c>
      <c r="AY398">
        <f t="shared" si="18"/>
        <v>2</v>
      </c>
    </row>
    <row r="399" spans="1:51" ht="16.5" thickBot="1">
      <c r="A399" s="34" t="s">
        <v>665</v>
      </c>
      <c r="B399" s="12" t="s">
        <v>666</v>
      </c>
      <c r="C399" s="12"/>
      <c r="D399" s="15">
        <v>2019</v>
      </c>
      <c r="E399" s="3" t="s">
        <v>8</v>
      </c>
      <c r="F399">
        <v>1</v>
      </c>
      <c r="G399">
        <v>1</v>
      </c>
      <c r="H399">
        <v>0</v>
      </c>
      <c r="I399">
        <v>0</v>
      </c>
      <c r="J399">
        <v>0</v>
      </c>
      <c r="K399">
        <v>0</v>
      </c>
      <c r="L399">
        <v>0</v>
      </c>
      <c r="M399">
        <v>0</v>
      </c>
      <c r="N399">
        <v>0</v>
      </c>
      <c r="O399">
        <v>0</v>
      </c>
      <c r="P399">
        <v>0</v>
      </c>
      <c r="Q399">
        <v>0</v>
      </c>
      <c r="R399">
        <v>0</v>
      </c>
      <c r="S399">
        <v>0</v>
      </c>
      <c r="T399">
        <v>0</v>
      </c>
      <c r="U399">
        <v>0</v>
      </c>
      <c r="V399">
        <v>0</v>
      </c>
      <c r="W399">
        <v>0</v>
      </c>
      <c r="X399" s="102">
        <f t="shared" si="19"/>
        <v>0</v>
      </c>
      <c r="AF399">
        <v>1</v>
      </c>
      <c r="AG399">
        <v>0</v>
      </c>
      <c r="AH399">
        <v>0</v>
      </c>
      <c r="AI399">
        <v>0</v>
      </c>
      <c r="AJ399">
        <v>0</v>
      </c>
      <c r="AK399" s="3">
        <v>0</v>
      </c>
      <c r="AL399" s="3">
        <v>0</v>
      </c>
      <c r="AM399">
        <v>0</v>
      </c>
      <c r="AN399">
        <v>0</v>
      </c>
      <c r="AO399">
        <v>0</v>
      </c>
      <c r="AP399">
        <v>0</v>
      </c>
      <c r="AQ399">
        <v>0</v>
      </c>
      <c r="AR399">
        <v>0</v>
      </c>
      <c r="AT399">
        <f t="shared" si="20"/>
        <v>1</v>
      </c>
      <c r="AY399">
        <f t="shared" si="18"/>
        <v>1</v>
      </c>
    </row>
    <row r="400" spans="1:51" ht="16.5" thickBot="1">
      <c r="A400" s="34" t="s">
        <v>173</v>
      </c>
      <c r="B400" s="12" t="s">
        <v>174</v>
      </c>
      <c r="C400" s="12" t="s">
        <v>175</v>
      </c>
      <c r="D400" s="15">
        <v>2018</v>
      </c>
      <c r="E400" s="3" t="s">
        <v>176</v>
      </c>
      <c r="F400">
        <v>1</v>
      </c>
      <c r="G400">
        <v>1</v>
      </c>
      <c r="H400">
        <v>0</v>
      </c>
      <c r="I400">
        <v>0</v>
      </c>
      <c r="J400">
        <v>0</v>
      </c>
      <c r="K400">
        <v>0</v>
      </c>
      <c r="L400">
        <v>0</v>
      </c>
      <c r="M400">
        <v>0</v>
      </c>
      <c r="N400">
        <v>0</v>
      </c>
      <c r="O400">
        <v>0</v>
      </c>
      <c r="P400">
        <v>0</v>
      </c>
      <c r="Q400">
        <v>0</v>
      </c>
      <c r="R400">
        <v>0</v>
      </c>
      <c r="S400">
        <v>1</v>
      </c>
      <c r="T400">
        <v>0</v>
      </c>
      <c r="U400">
        <v>0</v>
      </c>
      <c r="V400">
        <v>0</v>
      </c>
      <c r="W400">
        <v>0</v>
      </c>
      <c r="X400" s="102">
        <f t="shared" si="19"/>
        <v>1</v>
      </c>
      <c r="AF400">
        <v>0</v>
      </c>
      <c r="AG400">
        <v>0</v>
      </c>
      <c r="AH400">
        <v>0</v>
      </c>
      <c r="AI400">
        <v>0</v>
      </c>
      <c r="AJ400">
        <v>0</v>
      </c>
      <c r="AK400" s="3">
        <v>0</v>
      </c>
      <c r="AL400" s="3">
        <v>1</v>
      </c>
      <c r="AM400">
        <v>0</v>
      </c>
      <c r="AN400">
        <v>0</v>
      </c>
      <c r="AO400">
        <v>0</v>
      </c>
      <c r="AP400">
        <v>0</v>
      </c>
      <c r="AQ400">
        <v>0</v>
      </c>
      <c r="AR400">
        <v>0</v>
      </c>
      <c r="AT400">
        <f t="shared" si="20"/>
        <v>1</v>
      </c>
      <c r="AY400">
        <f t="shared" si="18"/>
        <v>2</v>
      </c>
    </row>
    <row r="401" spans="1:51" ht="16.5" thickBot="1">
      <c r="A401" s="34" t="s">
        <v>96</v>
      </c>
      <c r="B401" s="12" t="s">
        <v>97</v>
      </c>
      <c r="C401" s="12" t="s">
        <v>49</v>
      </c>
      <c r="D401" s="12">
        <v>2017</v>
      </c>
      <c r="E401" s="3" t="s">
        <v>8</v>
      </c>
      <c r="F401">
        <v>1</v>
      </c>
      <c r="G401">
        <v>1</v>
      </c>
      <c r="H401">
        <v>0</v>
      </c>
      <c r="I401">
        <v>0</v>
      </c>
      <c r="J401">
        <v>0</v>
      </c>
      <c r="K401">
        <v>0</v>
      </c>
      <c r="L401">
        <v>0</v>
      </c>
      <c r="M401">
        <v>0</v>
      </c>
      <c r="N401">
        <v>0</v>
      </c>
      <c r="O401">
        <v>0</v>
      </c>
      <c r="P401">
        <v>0</v>
      </c>
      <c r="Q401">
        <v>0</v>
      </c>
      <c r="R401">
        <v>0</v>
      </c>
      <c r="S401">
        <v>0</v>
      </c>
      <c r="T401">
        <v>0</v>
      </c>
      <c r="U401">
        <v>0</v>
      </c>
      <c r="V401">
        <v>0</v>
      </c>
      <c r="W401">
        <v>0</v>
      </c>
      <c r="X401" s="102">
        <f t="shared" si="19"/>
        <v>0</v>
      </c>
      <c r="AF401">
        <v>0</v>
      </c>
      <c r="AG401">
        <v>0</v>
      </c>
      <c r="AH401">
        <v>0</v>
      </c>
      <c r="AI401">
        <v>0</v>
      </c>
      <c r="AJ401">
        <v>0</v>
      </c>
      <c r="AK401" s="3">
        <v>0</v>
      </c>
      <c r="AL401" s="3">
        <v>0</v>
      </c>
      <c r="AM401">
        <v>0</v>
      </c>
      <c r="AN401">
        <v>0</v>
      </c>
      <c r="AO401">
        <v>0</v>
      </c>
      <c r="AP401">
        <v>0</v>
      </c>
      <c r="AQ401">
        <v>0</v>
      </c>
      <c r="AR401">
        <v>0</v>
      </c>
      <c r="AT401">
        <f t="shared" si="20"/>
        <v>0</v>
      </c>
      <c r="AY401">
        <f t="shared" si="18"/>
        <v>0</v>
      </c>
    </row>
    <row r="402" spans="1:51" ht="16.5" thickBot="1">
      <c r="A402" s="34" t="s">
        <v>113</v>
      </c>
      <c r="B402" s="12" t="s">
        <v>114</v>
      </c>
      <c r="C402" s="12" t="s">
        <v>115</v>
      </c>
      <c r="D402" s="15">
        <v>2017</v>
      </c>
      <c r="E402" s="3" t="s">
        <v>8</v>
      </c>
      <c r="F402">
        <v>1</v>
      </c>
      <c r="G402">
        <v>1</v>
      </c>
      <c r="H402">
        <v>0</v>
      </c>
      <c r="I402">
        <v>0</v>
      </c>
      <c r="J402">
        <v>0</v>
      </c>
      <c r="K402">
        <v>0</v>
      </c>
      <c r="L402">
        <v>0</v>
      </c>
      <c r="M402">
        <v>0</v>
      </c>
      <c r="N402">
        <v>0</v>
      </c>
      <c r="O402">
        <v>0</v>
      </c>
      <c r="P402">
        <v>0</v>
      </c>
      <c r="Q402">
        <v>0</v>
      </c>
      <c r="R402">
        <v>0</v>
      </c>
      <c r="S402">
        <v>0</v>
      </c>
      <c r="T402">
        <v>0</v>
      </c>
      <c r="U402">
        <v>0</v>
      </c>
      <c r="V402">
        <v>0</v>
      </c>
      <c r="W402">
        <v>0</v>
      </c>
      <c r="X402" s="102">
        <f t="shared" si="19"/>
        <v>0</v>
      </c>
      <c r="AF402">
        <v>0</v>
      </c>
      <c r="AG402">
        <v>0</v>
      </c>
      <c r="AH402">
        <v>0</v>
      </c>
      <c r="AI402">
        <v>0</v>
      </c>
      <c r="AJ402">
        <v>0</v>
      </c>
      <c r="AK402" s="3">
        <v>0</v>
      </c>
      <c r="AL402" s="3">
        <v>0</v>
      </c>
      <c r="AM402">
        <v>0</v>
      </c>
      <c r="AN402">
        <v>0</v>
      </c>
      <c r="AO402">
        <v>0</v>
      </c>
      <c r="AP402">
        <v>0</v>
      </c>
      <c r="AQ402">
        <v>0</v>
      </c>
      <c r="AR402">
        <v>0</v>
      </c>
      <c r="AT402">
        <f t="shared" si="20"/>
        <v>0</v>
      </c>
      <c r="AY402">
        <f t="shared" si="18"/>
        <v>0</v>
      </c>
    </row>
    <row r="403" spans="1:51" ht="15.75" thickBot="1">
      <c r="A403" s="28" t="s">
        <v>656</v>
      </c>
      <c r="B403" s="4" t="s">
        <v>657</v>
      </c>
      <c r="C403" s="4"/>
      <c r="D403" s="5">
        <v>2019</v>
      </c>
      <c r="E403" s="3" t="s">
        <v>8</v>
      </c>
      <c r="F403">
        <v>1</v>
      </c>
      <c r="G403">
        <v>1</v>
      </c>
      <c r="H403">
        <v>0</v>
      </c>
      <c r="I403">
        <v>0</v>
      </c>
      <c r="J403">
        <v>0</v>
      </c>
      <c r="K403">
        <v>1</v>
      </c>
      <c r="L403">
        <v>0</v>
      </c>
      <c r="M403">
        <v>0</v>
      </c>
      <c r="N403">
        <v>0</v>
      </c>
      <c r="O403">
        <v>0</v>
      </c>
      <c r="P403">
        <v>0</v>
      </c>
      <c r="Q403">
        <v>0</v>
      </c>
      <c r="R403">
        <v>1</v>
      </c>
      <c r="S403">
        <v>1</v>
      </c>
      <c r="T403">
        <v>0</v>
      </c>
      <c r="U403">
        <v>0</v>
      </c>
      <c r="V403">
        <v>0</v>
      </c>
      <c r="W403">
        <v>0</v>
      </c>
      <c r="X403" s="102">
        <f t="shared" si="19"/>
        <v>3</v>
      </c>
      <c r="AD403">
        <v>1</v>
      </c>
      <c r="AF403">
        <v>0</v>
      </c>
      <c r="AG403">
        <v>1</v>
      </c>
      <c r="AH403">
        <v>1</v>
      </c>
      <c r="AI403">
        <v>1</v>
      </c>
      <c r="AJ403">
        <v>0</v>
      </c>
      <c r="AK403" s="3">
        <v>1</v>
      </c>
      <c r="AL403" s="3">
        <v>0</v>
      </c>
      <c r="AM403">
        <v>0</v>
      </c>
      <c r="AN403">
        <v>0</v>
      </c>
      <c r="AO403">
        <v>0</v>
      </c>
      <c r="AP403">
        <v>0</v>
      </c>
      <c r="AQ403">
        <v>0</v>
      </c>
      <c r="AR403">
        <v>0</v>
      </c>
      <c r="AT403">
        <f t="shared" si="20"/>
        <v>5</v>
      </c>
      <c r="AY403">
        <f t="shared" si="18"/>
        <v>8</v>
      </c>
    </row>
    <row r="404" spans="1:51" ht="15.75" thickBot="1">
      <c r="A404" s="56" t="s">
        <v>228</v>
      </c>
      <c r="B404" s="17" t="s">
        <v>229</v>
      </c>
      <c r="C404" s="18" t="s">
        <v>68</v>
      </c>
      <c r="D404" s="11">
        <v>2018</v>
      </c>
      <c r="E404" s="3" t="s">
        <v>8</v>
      </c>
      <c r="F404">
        <v>1</v>
      </c>
      <c r="G404">
        <v>1</v>
      </c>
      <c r="H404">
        <v>0</v>
      </c>
      <c r="I404">
        <v>0</v>
      </c>
      <c r="J404">
        <v>0</v>
      </c>
      <c r="K404">
        <v>0</v>
      </c>
      <c r="L404">
        <v>0</v>
      </c>
      <c r="M404">
        <v>0</v>
      </c>
      <c r="N404">
        <v>0</v>
      </c>
      <c r="O404">
        <v>0</v>
      </c>
      <c r="P404">
        <v>0</v>
      </c>
      <c r="Q404">
        <v>0</v>
      </c>
      <c r="R404">
        <v>1</v>
      </c>
      <c r="S404">
        <v>1</v>
      </c>
      <c r="T404">
        <v>0</v>
      </c>
      <c r="U404">
        <v>0</v>
      </c>
      <c r="V404">
        <v>0</v>
      </c>
      <c r="W404">
        <v>0</v>
      </c>
      <c r="X404" s="102">
        <f t="shared" si="19"/>
        <v>2</v>
      </c>
      <c r="AF404">
        <v>0</v>
      </c>
      <c r="AG404">
        <v>0</v>
      </c>
      <c r="AH404">
        <v>0</v>
      </c>
      <c r="AI404">
        <v>0</v>
      </c>
      <c r="AJ404">
        <v>0</v>
      </c>
      <c r="AK404" s="3">
        <v>0</v>
      </c>
      <c r="AL404" s="3">
        <v>0</v>
      </c>
      <c r="AM404">
        <v>0</v>
      </c>
      <c r="AN404">
        <v>0</v>
      </c>
      <c r="AO404">
        <v>0</v>
      </c>
      <c r="AP404">
        <v>0</v>
      </c>
      <c r="AQ404">
        <v>0</v>
      </c>
      <c r="AR404">
        <v>0</v>
      </c>
      <c r="AT404">
        <f t="shared" si="20"/>
        <v>0</v>
      </c>
      <c r="AY404">
        <f t="shared" si="18"/>
        <v>2</v>
      </c>
    </row>
    <row r="405" spans="1:51" ht="15.75" thickBot="1">
      <c r="A405" s="29" t="s">
        <v>370</v>
      </c>
      <c r="B405" s="4" t="s">
        <v>371</v>
      </c>
      <c r="C405" s="4" t="s">
        <v>372</v>
      </c>
      <c r="D405" s="5">
        <v>2019</v>
      </c>
      <c r="E405" s="3" t="s">
        <v>8</v>
      </c>
      <c r="F405">
        <v>1</v>
      </c>
      <c r="G405">
        <v>1</v>
      </c>
      <c r="H405">
        <v>0</v>
      </c>
      <c r="I405">
        <v>0</v>
      </c>
      <c r="J405">
        <v>0</v>
      </c>
      <c r="K405">
        <v>1</v>
      </c>
      <c r="L405">
        <v>0</v>
      </c>
      <c r="M405">
        <v>0</v>
      </c>
      <c r="N405">
        <v>0</v>
      </c>
      <c r="O405">
        <v>0</v>
      </c>
      <c r="P405">
        <v>0</v>
      </c>
      <c r="Q405">
        <v>0</v>
      </c>
      <c r="R405">
        <v>1</v>
      </c>
      <c r="S405">
        <v>0</v>
      </c>
      <c r="T405">
        <v>1</v>
      </c>
      <c r="U405">
        <v>0</v>
      </c>
      <c r="V405">
        <v>0</v>
      </c>
      <c r="W405">
        <v>0</v>
      </c>
      <c r="X405" s="102">
        <f t="shared" si="19"/>
        <v>3</v>
      </c>
      <c r="AF405">
        <v>0</v>
      </c>
      <c r="AG405">
        <v>0</v>
      </c>
      <c r="AH405">
        <v>0</v>
      </c>
      <c r="AI405">
        <v>0</v>
      </c>
      <c r="AJ405">
        <v>0</v>
      </c>
      <c r="AK405" s="3">
        <v>0</v>
      </c>
      <c r="AL405" s="3">
        <v>0</v>
      </c>
      <c r="AM405">
        <v>0</v>
      </c>
      <c r="AN405">
        <v>0</v>
      </c>
      <c r="AO405">
        <v>0</v>
      </c>
      <c r="AP405">
        <v>0</v>
      </c>
      <c r="AQ405">
        <v>0</v>
      </c>
      <c r="AR405">
        <v>0</v>
      </c>
      <c r="AT405">
        <f t="shared" si="20"/>
        <v>0</v>
      </c>
      <c r="AY405">
        <f t="shared" si="18"/>
        <v>3</v>
      </c>
    </row>
    <row r="406" spans="1:51" ht="16.5" thickBot="1">
      <c r="A406" s="34" t="s">
        <v>328</v>
      </c>
      <c r="B406" s="12" t="s">
        <v>329</v>
      </c>
      <c r="C406" s="12"/>
      <c r="D406" s="15">
        <v>2018</v>
      </c>
      <c r="E406" s="3" t="s">
        <v>8</v>
      </c>
      <c r="F406">
        <v>1</v>
      </c>
      <c r="G406">
        <v>1</v>
      </c>
      <c r="H406">
        <v>0</v>
      </c>
      <c r="I406">
        <v>0</v>
      </c>
      <c r="J406">
        <v>0</v>
      </c>
      <c r="K406">
        <v>0</v>
      </c>
      <c r="L406">
        <v>0</v>
      </c>
      <c r="M406">
        <v>0</v>
      </c>
      <c r="N406">
        <v>0</v>
      </c>
      <c r="O406">
        <v>0</v>
      </c>
      <c r="P406">
        <v>0</v>
      </c>
      <c r="Q406">
        <v>0</v>
      </c>
      <c r="R406">
        <v>1</v>
      </c>
      <c r="S406">
        <v>0</v>
      </c>
      <c r="T406">
        <v>0</v>
      </c>
      <c r="U406">
        <v>0</v>
      </c>
      <c r="V406">
        <v>0</v>
      </c>
      <c r="W406">
        <v>0</v>
      </c>
      <c r="X406" s="102">
        <f t="shared" si="19"/>
        <v>1</v>
      </c>
      <c r="AF406">
        <v>0</v>
      </c>
      <c r="AG406">
        <v>0</v>
      </c>
      <c r="AH406">
        <v>0</v>
      </c>
      <c r="AI406">
        <v>0</v>
      </c>
      <c r="AJ406">
        <v>0</v>
      </c>
      <c r="AK406" s="3">
        <v>1</v>
      </c>
      <c r="AL406" s="3">
        <v>0</v>
      </c>
      <c r="AM406">
        <v>0</v>
      </c>
      <c r="AN406">
        <v>0</v>
      </c>
      <c r="AO406">
        <v>0</v>
      </c>
      <c r="AP406">
        <v>0</v>
      </c>
      <c r="AQ406">
        <v>0</v>
      </c>
      <c r="AR406">
        <v>0</v>
      </c>
      <c r="AT406">
        <f t="shared" si="20"/>
        <v>1</v>
      </c>
      <c r="AY406">
        <f t="shared" si="18"/>
        <v>2</v>
      </c>
    </row>
    <row r="407" spans="1:51" ht="15.75" thickBot="1">
      <c r="A407" s="28" t="s">
        <v>449</v>
      </c>
      <c r="B407" s="4" t="s">
        <v>450</v>
      </c>
      <c r="C407" s="4" t="s">
        <v>451</v>
      </c>
      <c r="D407" s="5">
        <v>2019</v>
      </c>
      <c r="E407" s="3" t="s">
        <v>8</v>
      </c>
      <c r="F407">
        <v>1</v>
      </c>
      <c r="G407">
        <v>1</v>
      </c>
      <c r="H407">
        <v>0</v>
      </c>
      <c r="I407">
        <v>0</v>
      </c>
      <c r="J407">
        <v>0</v>
      </c>
      <c r="K407">
        <v>0</v>
      </c>
      <c r="L407">
        <v>0</v>
      </c>
      <c r="M407">
        <v>0</v>
      </c>
      <c r="N407">
        <v>0</v>
      </c>
      <c r="O407">
        <v>0</v>
      </c>
      <c r="P407">
        <v>0</v>
      </c>
      <c r="Q407">
        <v>0</v>
      </c>
      <c r="R407">
        <v>1</v>
      </c>
      <c r="S407">
        <v>1</v>
      </c>
      <c r="T407">
        <v>0</v>
      </c>
      <c r="U407">
        <v>0</v>
      </c>
      <c r="V407">
        <v>0</v>
      </c>
      <c r="W407">
        <v>0</v>
      </c>
      <c r="X407" s="102">
        <f t="shared" si="19"/>
        <v>2</v>
      </c>
      <c r="AF407">
        <v>0</v>
      </c>
      <c r="AG407">
        <v>0</v>
      </c>
      <c r="AH407">
        <v>1</v>
      </c>
      <c r="AI407">
        <v>0</v>
      </c>
      <c r="AJ407">
        <v>0</v>
      </c>
      <c r="AK407" s="3">
        <v>0</v>
      </c>
      <c r="AL407" s="3">
        <v>0</v>
      </c>
      <c r="AM407">
        <v>0</v>
      </c>
      <c r="AN407">
        <v>0</v>
      </c>
      <c r="AO407">
        <v>0</v>
      </c>
      <c r="AP407">
        <v>0</v>
      </c>
      <c r="AQ407">
        <v>0</v>
      </c>
      <c r="AR407">
        <v>0</v>
      </c>
      <c r="AT407">
        <f t="shared" si="20"/>
        <v>1</v>
      </c>
      <c r="AY407">
        <f t="shared" si="18"/>
        <v>3</v>
      </c>
    </row>
    <row r="408" spans="1:51" ht="15.75" thickBot="1">
      <c r="A408" s="28" t="s">
        <v>983</v>
      </c>
      <c r="B408" s="4" t="s">
        <v>984</v>
      </c>
      <c r="C408" t="s">
        <v>271</v>
      </c>
      <c r="D408" s="5">
        <v>2020</v>
      </c>
      <c r="E408" s="3" t="s">
        <v>8</v>
      </c>
      <c r="F408">
        <v>1</v>
      </c>
      <c r="G408">
        <v>1</v>
      </c>
      <c r="H408">
        <v>0</v>
      </c>
      <c r="I408">
        <v>0</v>
      </c>
      <c r="J408">
        <v>0</v>
      </c>
      <c r="K408">
        <v>0</v>
      </c>
      <c r="L408">
        <v>0</v>
      </c>
      <c r="M408">
        <v>0</v>
      </c>
      <c r="N408">
        <v>0</v>
      </c>
      <c r="O408">
        <v>0</v>
      </c>
      <c r="P408">
        <v>0</v>
      </c>
      <c r="Q408">
        <v>0</v>
      </c>
      <c r="R408">
        <v>0</v>
      </c>
      <c r="S408">
        <v>0</v>
      </c>
      <c r="T408">
        <v>0</v>
      </c>
      <c r="U408">
        <v>0</v>
      </c>
      <c r="V408">
        <v>0</v>
      </c>
      <c r="W408">
        <v>0</v>
      </c>
      <c r="X408" s="102">
        <f t="shared" si="19"/>
        <v>0</v>
      </c>
      <c r="AF408">
        <v>1</v>
      </c>
      <c r="AG408">
        <v>0</v>
      </c>
      <c r="AH408">
        <v>0</v>
      </c>
      <c r="AI408">
        <v>0</v>
      </c>
      <c r="AJ408">
        <v>0</v>
      </c>
      <c r="AK408" s="3">
        <v>0</v>
      </c>
      <c r="AL408" s="3">
        <v>0</v>
      </c>
      <c r="AM408">
        <v>0</v>
      </c>
      <c r="AN408">
        <v>0</v>
      </c>
      <c r="AO408">
        <v>0</v>
      </c>
      <c r="AP408">
        <v>0</v>
      </c>
      <c r="AQ408">
        <v>0</v>
      </c>
      <c r="AR408">
        <v>0</v>
      </c>
      <c r="AT408">
        <f t="shared" si="20"/>
        <v>1</v>
      </c>
      <c r="AY408">
        <f t="shared" si="18"/>
        <v>1</v>
      </c>
    </row>
    <row r="409" spans="1:51" ht="15.75" thickBot="1">
      <c r="A409" s="28" t="s">
        <v>863</v>
      </c>
      <c r="B409" s="4" t="s">
        <v>864</v>
      </c>
      <c r="C409" s="4" t="s">
        <v>865</v>
      </c>
      <c r="D409" s="5">
        <v>2020</v>
      </c>
      <c r="E409" s="3" t="s">
        <v>8</v>
      </c>
      <c r="F409">
        <v>1</v>
      </c>
      <c r="G409">
        <v>1</v>
      </c>
      <c r="H409">
        <v>0</v>
      </c>
      <c r="I409">
        <v>0</v>
      </c>
      <c r="J409">
        <v>0</v>
      </c>
      <c r="K409">
        <v>0</v>
      </c>
      <c r="L409">
        <v>0</v>
      </c>
      <c r="M409">
        <v>0</v>
      </c>
      <c r="N409">
        <v>0</v>
      </c>
      <c r="O409">
        <v>0</v>
      </c>
      <c r="P409">
        <v>0</v>
      </c>
      <c r="Q409">
        <v>0</v>
      </c>
      <c r="R409">
        <v>0</v>
      </c>
      <c r="S409">
        <v>0</v>
      </c>
      <c r="T409">
        <v>0</v>
      </c>
      <c r="U409">
        <v>0</v>
      </c>
      <c r="V409">
        <v>0</v>
      </c>
      <c r="W409">
        <v>0</v>
      </c>
      <c r="X409" s="102">
        <f t="shared" si="19"/>
        <v>0</v>
      </c>
      <c r="AF409">
        <v>1</v>
      </c>
      <c r="AG409">
        <v>0</v>
      </c>
      <c r="AH409">
        <v>0</v>
      </c>
      <c r="AI409">
        <v>0</v>
      </c>
      <c r="AJ409">
        <v>0</v>
      </c>
      <c r="AK409" s="3">
        <v>0</v>
      </c>
      <c r="AL409" s="3">
        <v>0</v>
      </c>
      <c r="AM409">
        <v>0</v>
      </c>
      <c r="AN409">
        <v>0</v>
      </c>
      <c r="AO409">
        <v>0</v>
      </c>
      <c r="AP409">
        <v>0</v>
      </c>
      <c r="AQ409">
        <v>0</v>
      </c>
      <c r="AR409">
        <v>0</v>
      </c>
      <c r="AT409">
        <f t="shared" si="20"/>
        <v>1</v>
      </c>
      <c r="AY409">
        <f t="shared" si="18"/>
        <v>1</v>
      </c>
    </row>
    <row r="410" spans="1:51" ht="15.75" thickBot="1">
      <c r="A410" s="28" t="s">
        <v>632</v>
      </c>
      <c r="B410" s="4" t="s">
        <v>633</v>
      </c>
      <c r="C410" s="4"/>
      <c r="D410" s="5">
        <v>2019</v>
      </c>
      <c r="E410" s="3" t="s">
        <v>8</v>
      </c>
      <c r="F410">
        <v>1</v>
      </c>
      <c r="G410">
        <v>1</v>
      </c>
      <c r="H410">
        <v>0</v>
      </c>
      <c r="I410">
        <v>0</v>
      </c>
      <c r="J410">
        <v>0</v>
      </c>
      <c r="K410">
        <v>0</v>
      </c>
      <c r="L410">
        <v>0</v>
      </c>
      <c r="M410">
        <v>0</v>
      </c>
      <c r="N410">
        <v>0</v>
      </c>
      <c r="O410">
        <v>0</v>
      </c>
      <c r="P410">
        <v>0</v>
      </c>
      <c r="Q410">
        <v>0</v>
      </c>
      <c r="R410">
        <v>0</v>
      </c>
      <c r="S410">
        <v>0</v>
      </c>
      <c r="T410">
        <v>0</v>
      </c>
      <c r="U410">
        <v>0</v>
      </c>
      <c r="V410">
        <v>0</v>
      </c>
      <c r="W410">
        <v>0</v>
      </c>
      <c r="X410" s="102">
        <f t="shared" si="19"/>
        <v>0</v>
      </c>
      <c r="AF410">
        <v>0</v>
      </c>
      <c r="AG410">
        <v>0</v>
      </c>
      <c r="AH410">
        <v>0</v>
      </c>
      <c r="AI410">
        <v>0</v>
      </c>
      <c r="AJ410">
        <v>0</v>
      </c>
      <c r="AK410" s="3">
        <v>0</v>
      </c>
      <c r="AL410" s="3">
        <v>0</v>
      </c>
      <c r="AM410">
        <v>0</v>
      </c>
      <c r="AN410">
        <v>0</v>
      </c>
      <c r="AO410">
        <v>0</v>
      </c>
      <c r="AP410">
        <v>0</v>
      </c>
      <c r="AQ410">
        <v>0</v>
      </c>
      <c r="AR410">
        <v>0</v>
      </c>
      <c r="AT410">
        <f t="shared" si="20"/>
        <v>0</v>
      </c>
      <c r="AY410">
        <f t="shared" si="18"/>
        <v>0</v>
      </c>
    </row>
    <row r="411" spans="1:51" ht="15.75" thickBot="1">
      <c r="A411" s="28" t="s">
        <v>373</v>
      </c>
      <c r="B411" s="20" t="s">
        <v>374</v>
      </c>
      <c r="C411" s="11" t="s">
        <v>375</v>
      </c>
      <c r="D411" s="11">
        <v>2019</v>
      </c>
      <c r="E411" s="3" t="s">
        <v>8</v>
      </c>
      <c r="F411">
        <v>1</v>
      </c>
      <c r="G411">
        <v>1</v>
      </c>
      <c r="H411">
        <v>0</v>
      </c>
      <c r="I411">
        <v>0</v>
      </c>
      <c r="J411">
        <v>0</v>
      </c>
      <c r="K411">
        <v>0</v>
      </c>
      <c r="L411">
        <v>0</v>
      </c>
      <c r="M411">
        <v>0</v>
      </c>
      <c r="N411">
        <v>0</v>
      </c>
      <c r="O411">
        <v>0</v>
      </c>
      <c r="P411">
        <v>0</v>
      </c>
      <c r="Q411">
        <v>0</v>
      </c>
      <c r="R411">
        <v>1</v>
      </c>
      <c r="S411">
        <v>0</v>
      </c>
      <c r="T411">
        <v>0</v>
      </c>
      <c r="U411">
        <v>0</v>
      </c>
      <c r="V411">
        <v>0</v>
      </c>
      <c r="W411">
        <v>0</v>
      </c>
      <c r="X411" s="102">
        <f t="shared" si="19"/>
        <v>1</v>
      </c>
      <c r="AF411">
        <v>0</v>
      </c>
      <c r="AG411">
        <v>0</v>
      </c>
      <c r="AH411">
        <v>0</v>
      </c>
      <c r="AI411">
        <v>0</v>
      </c>
      <c r="AJ411">
        <v>0</v>
      </c>
      <c r="AK411" s="3">
        <v>0</v>
      </c>
      <c r="AL411" s="3">
        <v>1</v>
      </c>
      <c r="AM411">
        <v>0</v>
      </c>
      <c r="AN411">
        <v>0</v>
      </c>
      <c r="AO411">
        <v>0</v>
      </c>
      <c r="AP411">
        <v>0</v>
      </c>
      <c r="AQ411">
        <v>0</v>
      </c>
      <c r="AR411">
        <v>0</v>
      </c>
      <c r="AT411">
        <f t="shared" si="20"/>
        <v>1</v>
      </c>
      <c r="AY411">
        <f t="shared" si="18"/>
        <v>2</v>
      </c>
    </row>
    <row r="412" spans="1:51" ht="15.75" thickBot="1">
      <c r="A412" s="28" t="s">
        <v>1258</v>
      </c>
      <c r="B412" s="4" t="s">
        <v>1259</v>
      </c>
      <c r="C412" s="4" t="s">
        <v>24</v>
      </c>
      <c r="D412" s="5">
        <v>2021</v>
      </c>
      <c r="E412" s="3" t="s">
        <v>8</v>
      </c>
      <c r="F412">
        <v>1</v>
      </c>
      <c r="G412">
        <v>1</v>
      </c>
      <c r="H412">
        <v>0</v>
      </c>
      <c r="I412">
        <v>0</v>
      </c>
      <c r="J412">
        <v>0</v>
      </c>
      <c r="K412">
        <v>0</v>
      </c>
      <c r="L412">
        <v>0</v>
      </c>
      <c r="M412">
        <v>0</v>
      </c>
      <c r="N412">
        <v>0</v>
      </c>
      <c r="O412">
        <v>0</v>
      </c>
      <c r="P412">
        <v>0</v>
      </c>
      <c r="Q412">
        <v>0</v>
      </c>
      <c r="R412">
        <v>1</v>
      </c>
      <c r="S412">
        <v>0</v>
      </c>
      <c r="T412">
        <v>0</v>
      </c>
      <c r="U412">
        <v>0</v>
      </c>
      <c r="V412">
        <v>0</v>
      </c>
      <c r="W412">
        <v>0</v>
      </c>
      <c r="X412" s="102">
        <f t="shared" si="19"/>
        <v>1</v>
      </c>
      <c r="AF412">
        <v>0</v>
      </c>
      <c r="AG412">
        <v>0</v>
      </c>
      <c r="AH412">
        <v>0</v>
      </c>
      <c r="AI412">
        <v>0</v>
      </c>
      <c r="AJ412">
        <v>0</v>
      </c>
      <c r="AK412" s="3">
        <v>0</v>
      </c>
      <c r="AL412" s="3">
        <v>1</v>
      </c>
      <c r="AM412">
        <v>0</v>
      </c>
      <c r="AN412">
        <v>0</v>
      </c>
      <c r="AO412">
        <v>0</v>
      </c>
      <c r="AP412">
        <v>0</v>
      </c>
      <c r="AQ412">
        <v>0</v>
      </c>
      <c r="AR412">
        <v>0</v>
      </c>
      <c r="AT412">
        <f t="shared" si="20"/>
        <v>1</v>
      </c>
      <c r="AY412">
        <f t="shared" si="18"/>
        <v>2</v>
      </c>
    </row>
    <row r="413" spans="1:51" ht="15.75" thickBot="1">
      <c r="A413" s="28" t="s">
        <v>780</v>
      </c>
      <c r="B413" s="4" t="s">
        <v>781</v>
      </c>
      <c r="C413" s="4" t="s">
        <v>782</v>
      </c>
      <c r="D413" s="5">
        <v>2020</v>
      </c>
      <c r="E413" s="3" t="s">
        <v>8</v>
      </c>
      <c r="F413">
        <v>1</v>
      </c>
      <c r="G413">
        <v>1</v>
      </c>
      <c r="H413">
        <v>0</v>
      </c>
      <c r="I413">
        <v>0</v>
      </c>
      <c r="J413">
        <v>0</v>
      </c>
      <c r="K413">
        <v>0</v>
      </c>
      <c r="L413">
        <v>0</v>
      </c>
      <c r="M413">
        <v>0</v>
      </c>
      <c r="N413">
        <v>0</v>
      </c>
      <c r="O413">
        <v>0</v>
      </c>
      <c r="P413">
        <v>0</v>
      </c>
      <c r="Q413">
        <v>0</v>
      </c>
      <c r="R413">
        <v>0</v>
      </c>
      <c r="S413">
        <v>0</v>
      </c>
      <c r="T413">
        <v>0</v>
      </c>
      <c r="U413">
        <v>0</v>
      </c>
      <c r="V413">
        <v>0</v>
      </c>
      <c r="W413">
        <v>0</v>
      </c>
      <c r="X413" s="102">
        <f t="shared" si="19"/>
        <v>0</v>
      </c>
      <c r="AF413">
        <v>0</v>
      </c>
      <c r="AG413">
        <v>0</v>
      </c>
      <c r="AH413">
        <v>0</v>
      </c>
      <c r="AI413">
        <v>0</v>
      </c>
      <c r="AJ413">
        <v>0</v>
      </c>
      <c r="AK413" s="3">
        <v>0</v>
      </c>
      <c r="AL413" s="3">
        <v>0</v>
      </c>
      <c r="AM413">
        <v>0</v>
      </c>
      <c r="AN413">
        <v>0</v>
      </c>
      <c r="AO413">
        <v>0</v>
      </c>
      <c r="AP413">
        <v>0</v>
      </c>
      <c r="AQ413">
        <v>0</v>
      </c>
      <c r="AR413">
        <v>0</v>
      </c>
      <c r="AT413">
        <f t="shared" si="20"/>
        <v>0</v>
      </c>
      <c r="AY413">
        <f t="shared" si="18"/>
        <v>0</v>
      </c>
    </row>
    <row r="414" spans="1:51" ht="15.75" thickBot="1">
      <c r="A414" s="28" t="s">
        <v>634</v>
      </c>
      <c r="B414" s="4" t="s">
        <v>635</v>
      </c>
      <c r="C414" s="4"/>
      <c r="D414" s="5">
        <v>2019</v>
      </c>
      <c r="E414" s="3" t="s">
        <v>8</v>
      </c>
      <c r="F414">
        <v>1</v>
      </c>
      <c r="G414">
        <v>1</v>
      </c>
      <c r="H414">
        <v>0</v>
      </c>
      <c r="I414">
        <v>0</v>
      </c>
      <c r="J414">
        <v>0</v>
      </c>
      <c r="K414">
        <v>0</v>
      </c>
      <c r="L414">
        <v>0</v>
      </c>
      <c r="M414">
        <v>0</v>
      </c>
      <c r="N414">
        <v>0</v>
      </c>
      <c r="O414">
        <v>0</v>
      </c>
      <c r="P414">
        <v>0</v>
      </c>
      <c r="Q414">
        <v>0</v>
      </c>
      <c r="R414">
        <v>0</v>
      </c>
      <c r="S414">
        <v>0</v>
      </c>
      <c r="T414">
        <v>0</v>
      </c>
      <c r="U414">
        <v>0</v>
      </c>
      <c r="V414">
        <v>0</v>
      </c>
      <c r="W414">
        <v>0</v>
      </c>
      <c r="X414" s="102">
        <f t="shared" si="19"/>
        <v>0</v>
      </c>
      <c r="AF414">
        <v>0</v>
      </c>
      <c r="AG414">
        <v>0</v>
      </c>
      <c r="AH414">
        <v>0</v>
      </c>
      <c r="AI414">
        <v>0</v>
      </c>
      <c r="AJ414">
        <v>0</v>
      </c>
      <c r="AK414" s="3">
        <v>0</v>
      </c>
      <c r="AL414" s="3">
        <v>0</v>
      </c>
      <c r="AM414">
        <v>0</v>
      </c>
      <c r="AN414">
        <v>0</v>
      </c>
      <c r="AO414">
        <v>0</v>
      </c>
      <c r="AP414">
        <v>0</v>
      </c>
      <c r="AQ414">
        <v>0</v>
      </c>
      <c r="AR414">
        <v>0</v>
      </c>
      <c r="AT414">
        <f t="shared" si="20"/>
        <v>0</v>
      </c>
      <c r="AY414">
        <f t="shared" si="18"/>
        <v>0</v>
      </c>
    </row>
    <row r="415" spans="1:51" ht="15.75" thickBot="1">
      <c r="A415" s="29" t="s">
        <v>21</v>
      </c>
      <c r="B415" s="4" t="s">
        <v>22</v>
      </c>
      <c r="C415" t="s">
        <v>23</v>
      </c>
      <c r="D415" s="5">
        <v>2017</v>
      </c>
      <c r="E415" s="3" t="s">
        <v>8</v>
      </c>
      <c r="F415">
        <v>1</v>
      </c>
      <c r="G415">
        <v>1</v>
      </c>
      <c r="H415">
        <v>0</v>
      </c>
      <c r="I415">
        <v>0</v>
      </c>
      <c r="J415">
        <v>0</v>
      </c>
      <c r="K415">
        <v>1</v>
      </c>
      <c r="L415">
        <v>0</v>
      </c>
      <c r="M415">
        <v>0</v>
      </c>
      <c r="N415">
        <v>0</v>
      </c>
      <c r="O415">
        <v>1</v>
      </c>
      <c r="P415">
        <v>0</v>
      </c>
      <c r="Q415">
        <v>0</v>
      </c>
      <c r="R415">
        <v>1</v>
      </c>
      <c r="S415">
        <v>1</v>
      </c>
      <c r="T415">
        <v>1</v>
      </c>
      <c r="U415">
        <v>0</v>
      </c>
      <c r="V415">
        <v>0</v>
      </c>
      <c r="W415">
        <v>0</v>
      </c>
      <c r="X415" s="102">
        <f t="shared" si="19"/>
        <v>5</v>
      </c>
      <c r="AD415">
        <v>1</v>
      </c>
      <c r="AE415">
        <v>1</v>
      </c>
      <c r="AF415">
        <v>0</v>
      </c>
      <c r="AG415">
        <v>1</v>
      </c>
      <c r="AH415">
        <v>1</v>
      </c>
      <c r="AI415">
        <v>1</v>
      </c>
      <c r="AJ415">
        <v>0</v>
      </c>
      <c r="AK415" s="3">
        <v>1</v>
      </c>
      <c r="AL415" s="3">
        <v>1</v>
      </c>
      <c r="AM415">
        <v>1</v>
      </c>
      <c r="AN415">
        <v>0</v>
      </c>
      <c r="AO415">
        <v>1</v>
      </c>
      <c r="AP415">
        <v>1</v>
      </c>
      <c r="AQ415">
        <v>0</v>
      </c>
      <c r="AR415">
        <v>0</v>
      </c>
      <c r="AT415">
        <f t="shared" si="20"/>
        <v>10</v>
      </c>
      <c r="AY415">
        <f t="shared" si="18"/>
        <v>15</v>
      </c>
    </row>
    <row r="416" spans="1:51" ht="15.75" thickBot="1">
      <c r="A416" s="28" t="s">
        <v>1008</v>
      </c>
      <c r="B416" s="4" t="s">
        <v>1009</v>
      </c>
      <c r="C416" s="4" t="s">
        <v>1010</v>
      </c>
      <c r="D416" s="5">
        <v>2020</v>
      </c>
      <c r="E416" s="3" t="s">
        <v>8</v>
      </c>
      <c r="F416">
        <v>1</v>
      </c>
      <c r="G416">
        <v>1</v>
      </c>
      <c r="H416">
        <v>0</v>
      </c>
      <c r="I416">
        <v>0</v>
      </c>
      <c r="J416">
        <v>0</v>
      </c>
      <c r="K416">
        <v>0</v>
      </c>
      <c r="L416">
        <v>0</v>
      </c>
      <c r="M416">
        <v>0</v>
      </c>
      <c r="N416">
        <v>0</v>
      </c>
      <c r="O416">
        <v>0</v>
      </c>
      <c r="P416">
        <v>0</v>
      </c>
      <c r="Q416">
        <v>0</v>
      </c>
      <c r="R416">
        <v>0</v>
      </c>
      <c r="S416">
        <v>1</v>
      </c>
      <c r="T416">
        <v>0</v>
      </c>
      <c r="U416">
        <v>0</v>
      </c>
      <c r="V416">
        <v>0</v>
      </c>
      <c r="W416">
        <v>0</v>
      </c>
      <c r="X416" s="102">
        <f t="shared" si="19"/>
        <v>1</v>
      </c>
      <c r="AF416">
        <v>0</v>
      </c>
      <c r="AG416">
        <v>0</v>
      </c>
      <c r="AH416">
        <v>0</v>
      </c>
      <c r="AI416">
        <v>0</v>
      </c>
      <c r="AJ416">
        <v>0</v>
      </c>
      <c r="AK416" s="3">
        <v>0</v>
      </c>
      <c r="AL416" s="3">
        <v>0</v>
      </c>
      <c r="AM416">
        <v>0</v>
      </c>
      <c r="AN416">
        <v>0</v>
      </c>
      <c r="AO416">
        <v>0</v>
      </c>
      <c r="AP416">
        <v>0</v>
      </c>
      <c r="AQ416">
        <v>0</v>
      </c>
      <c r="AR416">
        <v>0</v>
      </c>
      <c r="AT416">
        <f t="shared" si="20"/>
        <v>0</v>
      </c>
      <c r="AY416">
        <f t="shared" si="18"/>
        <v>1</v>
      </c>
    </row>
    <row r="417" spans="1:51" ht="15.75" thickBot="1">
      <c r="A417" s="29" t="s">
        <v>588</v>
      </c>
      <c r="B417" s="4" t="s">
        <v>589</v>
      </c>
      <c r="C417" t="s">
        <v>590</v>
      </c>
      <c r="D417" s="5">
        <v>2019</v>
      </c>
      <c r="E417" s="3" t="s">
        <v>591</v>
      </c>
      <c r="F417">
        <v>1</v>
      </c>
      <c r="G417">
        <v>1</v>
      </c>
      <c r="H417">
        <v>0</v>
      </c>
      <c r="I417">
        <v>0</v>
      </c>
      <c r="J417">
        <v>0</v>
      </c>
      <c r="K417">
        <v>0</v>
      </c>
      <c r="L417">
        <v>0</v>
      </c>
      <c r="M417">
        <v>0</v>
      </c>
      <c r="N417">
        <v>0</v>
      </c>
      <c r="O417">
        <v>0</v>
      </c>
      <c r="P417">
        <v>0</v>
      </c>
      <c r="Q417">
        <v>0</v>
      </c>
      <c r="R417">
        <v>1</v>
      </c>
      <c r="S417">
        <v>1</v>
      </c>
      <c r="T417">
        <v>0</v>
      </c>
      <c r="U417">
        <v>0</v>
      </c>
      <c r="V417">
        <v>0</v>
      </c>
      <c r="W417">
        <v>0</v>
      </c>
      <c r="X417" s="102">
        <f t="shared" si="19"/>
        <v>2</v>
      </c>
      <c r="AD417">
        <v>1</v>
      </c>
      <c r="AF417">
        <v>0</v>
      </c>
      <c r="AG417">
        <v>0</v>
      </c>
      <c r="AH417">
        <v>0</v>
      </c>
      <c r="AI417">
        <v>0</v>
      </c>
      <c r="AJ417">
        <v>0</v>
      </c>
      <c r="AK417" s="3">
        <v>0</v>
      </c>
      <c r="AL417" s="3">
        <v>0</v>
      </c>
      <c r="AM417">
        <v>0</v>
      </c>
      <c r="AN417">
        <v>0</v>
      </c>
      <c r="AO417">
        <v>0</v>
      </c>
      <c r="AP417">
        <v>0</v>
      </c>
      <c r="AQ417">
        <v>0</v>
      </c>
      <c r="AR417">
        <v>0</v>
      </c>
      <c r="AT417">
        <f t="shared" si="20"/>
        <v>1</v>
      </c>
      <c r="AY417">
        <f t="shared" si="18"/>
        <v>3</v>
      </c>
    </row>
    <row r="418" spans="1:51" ht="15.75" thickBot="1">
      <c r="A418" s="35" t="s">
        <v>1296</v>
      </c>
      <c r="B418" s="4" t="s">
        <v>1297</v>
      </c>
      <c r="C418" s="4" t="s">
        <v>1298</v>
      </c>
      <c r="D418" s="5">
        <v>2021</v>
      </c>
      <c r="E418" s="3" t="s">
        <v>8</v>
      </c>
      <c r="F418">
        <v>1</v>
      </c>
      <c r="G418">
        <v>1</v>
      </c>
      <c r="H418">
        <v>0</v>
      </c>
      <c r="I418">
        <v>0</v>
      </c>
      <c r="J418">
        <v>0</v>
      </c>
      <c r="K418">
        <v>0</v>
      </c>
      <c r="L418">
        <v>0</v>
      </c>
      <c r="M418">
        <v>0</v>
      </c>
      <c r="N418">
        <v>0</v>
      </c>
      <c r="O418">
        <v>0</v>
      </c>
      <c r="P418">
        <v>0</v>
      </c>
      <c r="Q418">
        <v>0</v>
      </c>
      <c r="R418">
        <v>0</v>
      </c>
      <c r="S418">
        <v>0</v>
      </c>
      <c r="T418">
        <v>0</v>
      </c>
      <c r="U418">
        <v>0</v>
      </c>
      <c r="V418">
        <v>0</v>
      </c>
      <c r="W418">
        <v>0</v>
      </c>
      <c r="X418" s="102">
        <f t="shared" si="19"/>
        <v>0</v>
      </c>
      <c r="AF418">
        <v>0</v>
      </c>
      <c r="AG418">
        <v>0</v>
      </c>
      <c r="AH418">
        <v>0</v>
      </c>
      <c r="AI418">
        <v>0</v>
      </c>
      <c r="AJ418">
        <v>0</v>
      </c>
      <c r="AK418" s="3">
        <v>0</v>
      </c>
      <c r="AL418" s="3">
        <v>0</v>
      </c>
      <c r="AM418">
        <v>0</v>
      </c>
      <c r="AN418">
        <v>0</v>
      </c>
      <c r="AO418">
        <v>0</v>
      </c>
      <c r="AP418">
        <v>0</v>
      </c>
      <c r="AQ418">
        <v>0</v>
      </c>
      <c r="AR418">
        <v>0</v>
      </c>
      <c r="AT418">
        <f t="shared" si="20"/>
        <v>0</v>
      </c>
      <c r="AY418">
        <f t="shared" si="18"/>
        <v>0</v>
      </c>
    </row>
    <row r="419" spans="1:51" ht="16.5" thickBot="1">
      <c r="A419" s="34" t="s">
        <v>866</v>
      </c>
      <c r="B419" s="12" t="s">
        <v>867</v>
      </c>
      <c r="C419" s="12" t="s">
        <v>20</v>
      </c>
      <c r="D419" s="15">
        <v>2020</v>
      </c>
      <c r="E419" s="3" t="s">
        <v>8</v>
      </c>
      <c r="F419">
        <v>1</v>
      </c>
      <c r="G419">
        <v>1</v>
      </c>
      <c r="H419">
        <v>0</v>
      </c>
      <c r="I419">
        <v>0</v>
      </c>
      <c r="J419">
        <v>0</v>
      </c>
      <c r="K419">
        <v>0</v>
      </c>
      <c r="L419">
        <v>0</v>
      </c>
      <c r="M419">
        <v>0</v>
      </c>
      <c r="N419">
        <v>0</v>
      </c>
      <c r="O419">
        <v>0</v>
      </c>
      <c r="P419">
        <v>0</v>
      </c>
      <c r="Q419">
        <v>0</v>
      </c>
      <c r="R419">
        <v>1</v>
      </c>
      <c r="S419">
        <v>0</v>
      </c>
      <c r="T419">
        <v>0</v>
      </c>
      <c r="U419">
        <v>0</v>
      </c>
      <c r="V419">
        <v>0</v>
      </c>
      <c r="W419">
        <v>0</v>
      </c>
      <c r="X419" s="102">
        <f t="shared" si="19"/>
        <v>1</v>
      </c>
      <c r="AF419">
        <v>0</v>
      </c>
      <c r="AG419">
        <v>0</v>
      </c>
      <c r="AH419">
        <v>1</v>
      </c>
      <c r="AI419">
        <v>0</v>
      </c>
      <c r="AJ419">
        <v>0</v>
      </c>
      <c r="AK419" s="3">
        <v>0</v>
      </c>
      <c r="AL419" s="3">
        <v>0</v>
      </c>
      <c r="AM419">
        <v>0</v>
      </c>
      <c r="AN419">
        <v>0</v>
      </c>
      <c r="AO419">
        <v>0</v>
      </c>
      <c r="AP419">
        <v>0</v>
      </c>
      <c r="AQ419">
        <v>0</v>
      </c>
      <c r="AR419">
        <v>0</v>
      </c>
      <c r="AT419">
        <f t="shared" si="20"/>
        <v>1</v>
      </c>
      <c r="AY419">
        <f t="shared" si="18"/>
        <v>2</v>
      </c>
    </row>
    <row r="420" spans="1:51" ht="16.5" thickBot="1">
      <c r="A420" s="34" t="s">
        <v>243</v>
      </c>
      <c r="B420" s="12" t="s">
        <v>244</v>
      </c>
      <c r="C420" s="12" t="s">
        <v>245</v>
      </c>
      <c r="D420" s="15">
        <v>2018</v>
      </c>
      <c r="E420" s="3" t="s">
        <v>8</v>
      </c>
      <c r="F420">
        <v>1</v>
      </c>
      <c r="G420">
        <v>1</v>
      </c>
      <c r="H420">
        <v>0</v>
      </c>
      <c r="I420">
        <v>0</v>
      </c>
      <c r="J420">
        <v>0</v>
      </c>
      <c r="K420">
        <v>0</v>
      </c>
      <c r="L420">
        <v>0</v>
      </c>
      <c r="M420">
        <v>0</v>
      </c>
      <c r="N420">
        <v>0</v>
      </c>
      <c r="O420">
        <v>0</v>
      </c>
      <c r="P420">
        <v>0</v>
      </c>
      <c r="Q420">
        <v>0</v>
      </c>
      <c r="R420">
        <v>1</v>
      </c>
      <c r="S420">
        <v>0</v>
      </c>
      <c r="T420">
        <v>0</v>
      </c>
      <c r="U420">
        <v>0</v>
      </c>
      <c r="V420">
        <v>0</v>
      </c>
      <c r="W420">
        <v>0</v>
      </c>
      <c r="X420" s="102">
        <f t="shared" si="19"/>
        <v>1</v>
      </c>
      <c r="AF420">
        <v>0</v>
      </c>
      <c r="AG420">
        <v>0</v>
      </c>
      <c r="AH420">
        <v>0</v>
      </c>
      <c r="AI420">
        <v>0</v>
      </c>
      <c r="AJ420">
        <v>0</v>
      </c>
      <c r="AK420" s="3">
        <v>0</v>
      </c>
      <c r="AL420" s="3">
        <v>0</v>
      </c>
      <c r="AM420">
        <v>0</v>
      </c>
      <c r="AN420">
        <v>0</v>
      </c>
      <c r="AO420">
        <v>0</v>
      </c>
      <c r="AP420">
        <v>0</v>
      </c>
      <c r="AQ420">
        <v>0</v>
      </c>
      <c r="AR420">
        <v>0</v>
      </c>
      <c r="AT420">
        <f t="shared" si="20"/>
        <v>0</v>
      </c>
      <c r="AY420">
        <f t="shared" si="18"/>
        <v>1</v>
      </c>
    </row>
    <row r="421" spans="1:51" ht="30.75" thickBot="1">
      <c r="A421" s="74" t="s">
        <v>220</v>
      </c>
      <c r="B421" t="s">
        <v>221</v>
      </c>
      <c r="C421" s="7" t="s">
        <v>222</v>
      </c>
      <c r="D421" s="8">
        <v>2018</v>
      </c>
      <c r="E421" t="s">
        <v>8</v>
      </c>
      <c r="F421">
        <v>1</v>
      </c>
      <c r="G421">
        <v>1</v>
      </c>
      <c r="H421">
        <v>0</v>
      </c>
      <c r="I421">
        <v>0</v>
      </c>
      <c r="J421">
        <v>0</v>
      </c>
      <c r="K421">
        <v>0</v>
      </c>
      <c r="L421">
        <v>0</v>
      </c>
      <c r="M421">
        <v>0</v>
      </c>
      <c r="N421">
        <v>0</v>
      </c>
      <c r="O421">
        <v>0</v>
      </c>
      <c r="P421">
        <v>1</v>
      </c>
      <c r="Q421">
        <v>0</v>
      </c>
      <c r="R421">
        <v>1</v>
      </c>
      <c r="S421">
        <v>0</v>
      </c>
      <c r="T421">
        <v>0</v>
      </c>
      <c r="U421">
        <v>0</v>
      </c>
      <c r="V421">
        <v>0</v>
      </c>
      <c r="W421">
        <v>0</v>
      </c>
      <c r="X421" s="102">
        <f t="shared" si="19"/>
        <v>2</v>
      </c>
      <c r="AF421">
        <v>0</v>
      </c>
      <c r="AG421">
        <v>0</v>
      </c>
      <c r="AH421">
        <v>0</v>
      </c>
      <c r="AI421">
        <v>0</v>
      </c>
      <c r="AJ421">
        <v>0</v>
      </c>
      <c r="AK421" s="3">
        <v>0</v>
      </c>
      <c r="AL421" s="3">
        <v>0</v>
      </c>
      <c r="AM421">
        <v>0</v>
      </c>
      <c r="AN421">
        <v>0</v>
      </c>
      <c r="AO421">
        <v>0</v>
      </c>
      <c r="AP421">
        <v>0</v>
      </c>
      <c r="AQ421">
        <v>0</v>
      </c>
      <c r="AR421">
        <v>0</v>
      </c>
      <c r="AT421">
        <f t="shared" si="20"/>
        <v>0</v>
      </c>
      <c r="AY421">
        <f t="shared" si="18"/>
        <v>2</v>
      </c>
    </row>
    <row r="422" spans="1:51" ht="15.75" thickBot="1">
      <c r="A422" s="28" t="s">
        <v>1084</v>
      </c>
      <c r="B422" s="4" t="s">
        <v>1085</v>
      </c>
      <c r="C422" s="4" t="s">
        <v>1086</v>
      </c>
      <c r="D422" s="5">
        <v>2020</v>
      </c>
      <c r="E422" s="3" t="s">
        <v>8</v>
      </c>
      <c r="F422">
        <v>1</v>
      </c>
      <c r="G422">
        <v>1</v>
      </c>
      <c r="H422">
        <v>0</v>
      </c>
      <c r="I422">
        <v>0</v>
      </c>
      <c r="J422">
        <v>0</v>
      </c>
      <c r="K422">
        <v>0</v>
      </c>
      <c r="L422">
        <v>0</v>
      </c>
      <c r="M422">
        <v>0</v>
      </c>
      <c r="N422">
        <v>0</v>
      </c>
      <c r="O422">
        <v>0</v>
      </c>
      <c r="P422">
        <v>0</v>
      </c>
      <c r="Q422">
        <v>0</v>
      </c>
      <c r="R422">
        <v>1</v>
      </c>
      <c r="S422">
        <v>1</v>
      </c>
      <c r="T422">
        <v>1</v>
      </c>
      <c r="U422">
        <v>0</v>
      </c>
      <c r="V422">
        <v>0</v>
      </c>
      <c r="W422">
        <v>0</v>
      </c>
      <c r="X422" s="102">
        <f t="shared" si="19"/>
        <v>3</v>
      </c>
      <c r="AD422">
        <v>1</v>
      </c>
      <c r="AF422">
        <v>0</v>
      </c>
      <c r="AG422">
        <v>1</v>
      </c>
      <c r="AH422">
        <v>1</v>
      </c>
      <c r="AI422">
        <v>0</v>
      </c>
      <c r="AJ422">
        <v>0</v>
      </c>
      <c r="AK422" s="3">
        <v>0</v>
      </c>
      <c r="AL422" s="3">
        <v>0</v>
      </c>
      <c r="AM422">
        <v>1</v>
      </c>
      <c r="AN422">
        <v>1</v>
      </c>
      <c r="AO422">
        <v>0</v>
      </c>
      <c r="AP422">
        <v>1</v>
      </c>
      <c r="AQ422">
        <v>0</v>
      </c>
      <c r="AR422">
        <v>0</v>
      </c>
      <c r="AT422">
        <f t="shared" si="20"/>
        <v>6</v>
      </c>
      <c r="AY422">
        <f t="shared" si="18"/>
        <v>9</v>
      </c>
    </row>
    <row r="423" spans="1:51" ht="15.75" thickBot="1">
      <c r="A423" s="28" t="s">
        <v>330</v>
      </c>
      <c r="B423" s="4" t="s">
        <v>331</v>
      </c>
      <c r="C423" s="4"/>
      <c r="D423" s="5">
        <v>2018</v>
      </c>
      <c r="E423" s="3" t="s">
        <v>8</v>
      </c>
      <c r="F423">
        <v>1</v>
      </c>
      <c r="G423">
        <v>1</v>
      </c>
      <c r="H423">
        <v>0</v>
      </c>
      <c r="I423">
        <v>0</v>
      </c>
      <c r="J423">
        <v>0</v>
      </c>
      <c r="K423">
        <v>0</v>
      </c>
      <c r="L423">
        <v>0</v>
      </c>
      <c r="M423">
        <v>0</v>
      </c>
      <c r="N423">
        <v>0</v>
      </c>
      <c r="O423">
        <v>0</v>
      </c>
      <c r="P423">
        <v>0</v>
      </c>
      <c r="Q423">
        <v>0</v>
      </c>
      <c r="R423">
        <v>1</v>
      </c>
      <c r="S423">
        <v>0</v>
      </c>
      <c r="T423">
        <v>0</v>
      </c>
      <c r="U423">
        <v>0</v>
      </c>
      <c r="V423">
        <v>0</v>
      </c>
      <c r="W423">
        <v>0</v>
      </c>
      <c r="X423" s="102">
        <f t="shared" si="19"/>
        <v>1</v>
      </c>
      <c r="AF423">
        <v>0</v>
      </c>
      <c r="AG423">
        <v>0</v>
      </c>
      <c r="AH423">
        <v>0</v>
      </c>
      <c r="AI423">
        <v>0</v>
      </c>
      <c r="AJ423">
        <v>0</v>
      </c>
      <c r="AK423" s="3">
        <v>0</v>
      </c>
      <c r="AL423" s="3">
        <v>0</v>
      </c>
      <c r="AM423">
        <v>0</v>
      </c>
      <c r="AN423">
        <v>0</v>
      </c>
      <c r="AO423">
        <v>0</v>
      </c>
      <c r="AP423">
        <v>0</v>
      </c>
      <c r="AQ423">
        <v>0</v>
      </c>
      <c r="AR423">
        <v>0</v>
      </c>
      <c r="AT423">
        <f t="shared" si="20"/>
        <v>0</v>
      </c>
      <c r="AY423">
        <f t="shared" si="18"/>
        <v>1</v>
      </c>
    </row>
    <row r="424" spans="1:51" ht="15.75" thickBot="1">
      <c r="A424" s="6" t="s">
        <v>783</v>
      </c>
      <c r="B424" s="4" t="s">
        <v>784</v>
      </c>
      <c r="C424" s="4" t="s">
        <v>785</v>
      </c>
      <c r="D424" s="5">
        <v>2020</v>
      </c>
      <c r="E424" s="3" t="s">
        <v>8</v>
      </c>
      <c r="F424">
        <v>1</v>
      </c>
      <c r="G424">
        <v>1</v>
      </c>
      <c r="H424">
        <v>0</v>
      </c>
      <c r="I424">
        <v>0</v>
      </c>
      <c r="J424">
        <v>0</v>
      </c>
      <c r="K424">
        <v>0</v>
      </c>
      <c r="L424">
        <v>0</v>
      </c>
      <c r="M424">
        <v>0</v>
      </c>
      <c r="N424">
        <v>1</v>
      </c>
      <c r="O424">
        <v>0</v>
      </c>
      <c r="P424">
        <v>0</v>
      </c>
      <c r="Q424">
        <v>0</v>
      </c>
      <c r="R424">
        <v>0</v>
      </c>
      <c r="S424">
        <v>1</v>
      </c>
      <c r="T424">
        <v>0</v>
      </c>
      <c r="U424">
        <v>0</v>
      </c>
      <c r="V424">
        <v>0</v>
      </c>
      <c r="W424">
        <v>0</v>
      </c>
      <c r="X424" s="102">
        <f t="shared" si="19"/>
        <v>2</v>
      </c>
      <c r="AF424">
        <v>0</v>
      </c>
      <c r="AG424">
        <v>0</v>
      </c>
      <c r="AH424">
        <v>0</v>
      </c>
      <c r="AI424">
        <v>0</v>
      </c>
      <c r="AJ424">
        <v>0</v>
      </c>
      <c r="AK424" s="3">
        <v>0</v>
      </c>
      <c r="AL424" s="3">
        <v>0</v>
      </c>
      <c r="AM424">
        <v>0</v>
      </c>
      <c r="AN424">
        <v>0</v>
      </c>
      <c r="AO424">
        <v>0</v>
      </c>
      <c r="AP424">
        <v>0</v>
      </c>
      <c r="AQ424">
        <v>0</v>
      </c>
      <c r="AR424">
        <v>0</v>
      </c>
      <c r="AT424">
        <f t="shared" si="20"/>
        <v>0</v>
      </c>
      <c r="AY424">
        <f t="shared" si="18"/>
        <v>2</v>
      </c>
    </row>
    <row r="425" spans="1:51" ht="15.75" thickBot="1">
      <c r="A425" s="28" t="s">
        <v>269</v>
      </c>
      <c r="B425" s="4" t="s">
        <v>270</v>
      </c>
      <c r="C425" s="4" t="s">
        <v>271</v>
      </c>
      <c r="D425" s="5">
        <v>2018</v>
      </c>
      <c r="E425" s="3" t="s">
        <v>8</v>
      </c>
      <c r="F425">
        <v>1</v>
      </c>
      <c r="G425">
        <v>1</v>
      </c>
      <c r="H425">
        <v>0</v>
      </c>
      <c r="I425">
        <v>0</v>
      </c>
      <c r="J425">
        <v>0</v>
      </c>
      <c r="K425">
        <v>0</v>
      </c>
      <c r="L425">
        <v>0</v>
      </c>
      <c r="M425">
        <v>0</v>
      </c>
      <c r="N425">
        <v>0</v>
      </c>
      <c r="O425">
        <v>0</v>
      </c>
      <c r="P425">
        <v>0</v>
      </c>
      <c r="Q425">
        <v>0</v>
      </c>
      <c r="R425">
        <v>1</v>
      </c>
      <c r="S425">
        <v>0</v>
      </c>
      <c r="T425">
        <v>0</v>
      </c>
      <c r="U425">
        <v>0</v>
      </c>
      <c r="V425">
        <v>0</v>
      </c>
      <c r="W425">
        <v>0</v>
      </c>
      <c r="X425" s="102">
        <f t="shared" si="19"/>
        <v>1</v>
      </c>
      <c r="AD425">
        <v>1</v>
      </c>
      <c r="AF425">
        <v>0</v>
      </c>
      <c r="AG425">
        <v>0</v>
      </c>
      <c r="AH425">
        <v>0</v>
      </c>
      <c r="AI425">
        <v>0</v>
      </c>
      <c r="AJ425">
        <v>0</v>
      </c>
      <c r="AK425" s="3">
        <v>0</v>
      </c>
      <c r="AL425" s="3">
        <v>0</v>
      </c>
      <c r="AM425">
        <v>0</v>
      </c>
      <c r="AN425">
        <v>1</v>
      </c>
      <c r="AO425">
        <v>0</v>
      </c>
      <c r="AP425">
        <v>0</v>
      </c>
      <c r="AQ425">
        <v>0</v>
      </c>
      <c r="AR425">
        <v>0</v>
      </c>
      <c r="AT425">
        <f t="shared" si="20"/>
        <v>2</v>
      </c>
      <c r="AY425">
        <f t="shared" si="18"/>
        <v>3</v>
      </c>
    </row>
    <row r="426" spans="1:51" ht="16.5" thickBot="1">
      <c r="A426" s="34" t="s">
        <v>272</v>
      </c>
      <c r="B426" s="12" t="s">
        <v>273</v>
      </c>
      <c r="C426" s="12" t="s">
        <v>274</v>
      </c>
      <c r="D426" s="12">
        <v>2018</v>
      </c>
      <c r="E426" s="3" t="s">
        <v>8</v>
      </c>
      <c r="F426">
        <v>1</v>
      </c>
      <c r="G426">
        <v>1</v>
      </c>
      <c r="H426">
        <v>0</v>
      </c>
      <c r="I426">
        <v>0</v>
      </c>
      <c r="J426">
        <v>0</v>
      </c>
      <c r="K426">
        <v>0</v>
      </c>
      <c r="L426">
        <v>0</v>
      </c>
      <c r="M426">
        <v>1</v>
      </c>
      <c r="N426">
        <v>0</v>
      </c>
      <c r="O426">
        <v>1</v>
      </c>
      <c r="P426">
        <v>0</v>
      </c>
      <c r="Q426">
        <v>0</v>
      </c>
      <c r="R426">
        <v>1</v>
      </c>
      <c r="S426">
        <v>0</v>
      </c>
      <c r="T426">
        <v>0</v>
      </c>
      <c r="U426">
        <v>0</v>
      </c>
      <c r="V426">
        <v>0</v>
      </c>
      <c r="W426">
        <v>0</v>
      </c>
      <c r="X426" s="102">
        <f t="shared" si="19"/>
        <v>3</v>
      </c>
      <c r="AF426">
        <v>0</v>
      </c>
      <c r="AG426">
        <v>0</v>
      </c>
      <c r="AH426">
        <v>0</v>
      </c>
      <c r="AI426">
        <v>0</v>
      </c>
      <c r="AJ426">
        <v>0</v>
      </c>
      <c r="AK426" s="3">
        <v>0</v>
      </c>
      <c r="AL426" s="3">
        <v>0</v>
      </c>
      <c r="AM426">
        <v>0</v>
      </c>
      <c r="AN426">
        <v>1</v>
      </c>
      <c r="AO426">
        <v>0</v>
      </c>
      <c r="AP426">
        <v>0</v>
      </c>
      <c r="AQ426">
        <v>0</v>
      </c>
      <c r="AR426">
        <v>0</v>
      </c>
      <c r="AT426">
        <f t="shared" si="20"/>
        <v>1</v>
      </c>
      <c r="AY426">
        <f t="shared" si="18"/>
        <v>4</v>
      </c>
    </row>
    <row r="427" spans="1:51" ht="15.75" thickBot="1">
      <c r="A427" s="39" t="s">
        <v>868</v>
      </c>
      <c r="B427" s="4" t="s">
        <v>869</v>
      </c>
      <c r="C427" t="s">
        <v>870</v>
      </c>
      <c r="D427" s="5">
        <v>2020</v>
      </c>
      <c r="E427" s="3" t="s">
        <v>8</v>
      </c>
      <c r="F427">
        <v>1</v>
      </c>
      <c r="G427">
        <v>1</v>
      </c>
      <c r="H427">
        <v>0</v>
      </c>
      <c r="I427">
        <v>0</v>
      </c>
      <c r="J427">
        <v>0</v>
      </c>
      <c r="K427">
        <v>0</v>
      </c>
      <c r="L427">
        <v>0</v>
      </c>
      <c r="M427">
        <v>0</v>
      </c>
      <c r="N427">
        <v>0</v>
      </c>
      <c r="O427">
        <v>0</v>
      </c>
      <c r="P427">
        <v>0</v>
      </c>
      <c r="Q427">
        <v>0</v>
      </c>
      <c r="R427">
        <v>1</v>
      </c>
      <c r="S427">
        <v>0</v>
      </c>
      <c r="T427">
        <v>0</v>
      </c>
      <c r="U427">
        <v>0</v>
      </c>
      <c r="V427">
        <v>0</v>
      </c>
      <c r="W427">
        <v>0</v>
      </c>
      <c r="X427" s="102">
        <f t="shared" si="19"/>
        <v>1</v>
      </c>
      <c r="AF427">
        <v>1</v>
      </c>
      <c r="AG427">
        <v>0</v>
      </c>
      <c r="AH427">
        <v>1</v>
      </c>
      <c r="AI427">
        <v>0</v>
      </c>
      <c r="AJ427">
        <v>0</v>
      </c>
      <c r="AK427" s="3">
        <v>0</v>
      </c>
      <c r="AL427" s="3">
        <v>0</v>
      </c>
      <c r="AM427">
        <v>0</v>
      </c>
      <c r="AN427">
        <v>0</v>
      </c>
      <c r="AO427">
        <v>0</v>
      </c>
      <c r="AP427">
        <v>0</v>
      </c>
      <c r="AQ427">
        <v>0</v>
      </c>
      <c r="AR427">
        <v>0</v>
      </c>
      <c r="AT427">
        <f t="shared" si="20"/>
        <v>2</v>
      </c>
      <c r="AY427">
        <f t="shared" si="18"/>
        <v>3</v>
      </c>
    </row>
    <row r="428" spans="1:51" ht="15.75" thickBot="1">
      <c r="A428" s="28" t="s">
        <v>592</v>
      </c>
      <c r="B428" s="4" t="s">
        <v>593</v>
      </c>
      <c r="C428" s="4" t="s">
        <v>594</v>
      </c>
      <c r="D428" s="5">
        <v>2019</v>
      </c>
      <c r="E428" s="3" t="s">
        <v>8</v>
      </c>
      <c r="F428">
        <v>1</v>
      </c>
      <c r="G428">
        <v>1</v>
      </c>
      <c r="H428">
        <v>0</v>
      </c>
      <c r="I428">
        <v>0</v>
      </c>
      <c r="J428">
        <v>0</v>
      </c>
      <c r="K428">
        <v>0</v>
      </c>
      <c r="L428">
        <v>0</v>
      </c>
      <c r="M428">
        <v>0</v>
      </c>
      <c r="N428">
        <v>0</v>
      </c>
      <c r="O428">
        <v>0</v>
      </c>
      <c r="P428">
        <v>0</v>
      </c>
      <c r="Q428">
        <v>0</v>
      </c>
      <c r="R428">
        <v>1</v>
      </c>
      <c r="S428">
        <v>1</v>
      </c>
      <c r="T428">
        <v>0</v>
      </c>
      <c r="U428">
        <v>0</v>
      </c>
      <c r="V428">
        <v>0</v>
      </c>
      <c r="W428">
        <v>0</v>
      </c>
      <c r="X428" s="102">
        <f t="shared" si="19"/>
        <v>2</v>
      </c>
      <c r="AF428">
        <v>0</v>
      </c>
      <c r="AG428">
        <v>0</v>
      </c>
      <c r="AH428">
        <v>0</v>
      </c>
      <c r="AI428">
        <v>0</v>
      </c>
      <c r="AJ428">
        <v>0</v>
      </c>
      <c r="AK428" s="3">
        <v>0</v>
      </c>
      <c r="AL428" s="3">
        <v>0</v>
      </c>
      <c r="AM428">
        <v>0</v>
      </c>
      <c r="AN428">
        <v>0</v>
      </c>
      <c r="AO428">
        <v>0</v>
      </c>
      <c r="AP428">
        <v>0</v>
      </c>
      <c r="AQ428">
        <v>0</v>
      </c>
      <c r="AR428">
        <v>0</v>
      </c>
      <c r="AT428">
        <f t="shared" si="20"/>
        <v>0</v>
      </c>
      <c r="AY428">
        <f t="shared" si="18"/>
        <v>2</v>
      </c>
    </row>
    <row r="429" spans="1:51" ht="15.75" thickBot="1">
      <c r="A429" s="31" t="s">
        <v>636</v>
      </c>
      <c r="B429" s="32" t="s">
        <v>637</v>
      </c>
      <c r="C429" s="32"/>
      <c r="D429" s="24">
        <v>2019</v>
      </c>
      <c r="E429" s="33" t="s">
        <v>12</v>
      </c>
      <c r="F429">
        <v>1</v>
      </c>
      <c r="G429">
        <v>1</v>
      </c>
      <c r="H429">
        <v>0</v>
      </c>
      <c r="I429">
        <v>0</v>
      </c>
      <c r="J429">
        <v>0</v>
      </c>
      <c r="K429">
        <v>1</v>
      </c>
      <c r="L429">
        <v>0</v>
      </c>
      <c r="M429">
        <v>0</v>
      </c>
      <c r="N429">
        <v>0</v>
      </c>
      <c r="O429">
        <v>0</v>
      </c>
      <c r="P429">
        <v>0</v>
      </c>
      <c r="Q429">
        <v>0</v>
      </c>
      <c r="R429">
        <v>0</v>
      </c>
      <c r="S429">
        <v>0</v>
      </c>
      <c r="T429">
        <v>0</v>
      </c>
      <c r="U429">
        <v>0</v>
      </c>
      <c r="V429">
        <v>0</v>
      </c>
      <c r="W429">
        <v>0</v>
      </c>
      <c r="X429" s="102">
        <f t="shared" si="19"/>
        <v>1</v>
      </c>
      <c r="AF429">
        <v>0</v>
      </c>
      <c r="AG429">
        <v>0</v>
      </c>
      <c r="AH429">
        <v>0</v>
      </c>
      <c r="AI429">
        <v>0</v>
      </c>
      <c r="AJ429">
        <v>0</v>
      </c>
      <c r="AK429" s="3">
        <v>0</v>
      </c>
      <c r="AL429" s="3">
        <v>0</v>
      </c>
      <c r="AM429">
        <v>0</v>
      </c>
      <c r="AN429">
        <v>0</v>
      </c>
      <c r="AO429">
        <v>0</v>
      </c>
      <c r="AP429">
        <v>0</v>
      </c>
      <c r="AQ429">
        <v>0</v>
      </c>
      <c r="AR429">
        <v>0</v>
      </c>
      <c r="AT429">
        <f t="shared" si="20"/>
        <v>0</v>
      </c>
      <c r="AY429">
        <f t="shared" si="18"/>
        <v>1</v>
      </c>
    </row>
    <row r="430" spans="1:51" ht="16.5" thickBot="1">
      <c r="A430" s="34" t="s">
        <v>786</v>
      </c>
      <c r="B430" s="12" t="s">
        <v>787</v>
      </c>
      <c r="C430" s="12" t="s">
        <v>788</v>
      </c>
      <c r="D430" s="15">
        <v>2020</v>
      </c>
      <c r="E430" s="3" t="s">
        <v>8</v>
      </c>
      <c r="F430">
        <v>1</v>
      </c>
      <c r="G430">
        <v>1</v>
      </c>
      <c r="H430">
        <v>0</v>
      </c>
      <c r="I430">
        <v>0</v>
      </c>
      <c r="J430">
        <v>0</v>
      </c>
      <c r="K430">
        <v>1</v>
      </c>
      <c r="L430">
        <v>0</v>
      </c>
      <c r="M430">
        <v>0</v>
      </c>
      <c r="N430">
        <v>0</v>
      </c>
      <c r="O430">
        <v>0</v>
      </c>
      <c r="P430">
        <v>0</v>
      </c>
      <c r="Q430">
        <v>0</v>
      </c>
      <c r="R430">
        <v>0</v>
      </c>
      <c r="S430">
        <v>0</v>
      </c>
      <c r="T430">
        <v>0</v>
      </c>
      <c r="U430">
        <v>0</v>
      </c>
      <c r="V430">
        <v>0</v>
      </c>
      <c r="W430">
        <v>0</v>
      </c>
      <c r="X430" s="102">
        <f t="shared" si="19"/>
        <v>1</v>
      </c>
      <c r="AF430">
        <v>0</v>
      </c>
      <c r="AG430">
        <v>0</v>
      </c>
      <c r="AH430">
        <v>0</v>
      </c>
      <c r="AI430">
        <v>0</v>
      </c>
      <c r="AJ430">
        <v>0</v>
      </c>
      <c r="AK430" s="3">
        <v>0</v>
      </c>
      <c r="AL430" s="3">
        <v>1</v>
      </c>
      <c r="AM430">
        <v>0</v>
      </c>
      <c r="AN430">
        <v>0</v>
      </c>
      <c r="AO430">
        <v>0</v>
      </c>
      <c r="AP430">
        <v>0</v>
      </c>
      <c r="AQ430">
        <v>0</v>
      </c>
      <c r="AR430">
        <v>0</v>
      </c>
      <c r="AT430">
        <f t="shared" si="20"/>
        <v>1</v>
      </c>
      <c r="AY430">
        <f t="shared" si="18"/>
        <v>2</v>
      </c>
    </row>
    <row r="431" spans="1:51" ht="15.75" thickBot="1">
      <c r="A431" s="28" t="s">
        <v>1151</v>
      </c>
      <c r="B431" s="4" t="s">
        <v>1152</v>
      </c>
      <c r="C431" s="4"/>
      <c r="D431" s="5">
        <v>2020</v>
      </c>
      <c r="E431" s="3" t="s">
        <v>1150</v>
      </c>
      <c r="F431">
        <v>1</v>
      </c>
      <c r="G431">
        <v>1</v>
      </c>
      <c r="H431">
        <v>0</v>
      </c>
      <c r="I431">
        <v>0</v>
      </c>
      <c r="J431">
        <v>0</v>
      </c>
      <c r="K431">
        <v>0</v>
      </c>
      <c r="L431">
        <v>0</v>
      </c>
      <c r="M431">
        <v>0</v>
      </c>
      <c r="N431">
        <v>0</v>
      </c>
      <c r="O431">
        <v>0</v>
      </c>
      <c r="P431">
        <v>0</v>
      </c>
      <c r="Q431">
        <v>0</v>
      </c>
      <c r="R431">
        <v>0</v>
      </c>
      <c r="S431">
        <v>0</v>
      </c>
      <c r="T431">
        <v>0</v>
      </c>
      <c r="U431">
        <v>0</v>
      </c>
      <c r="V431">
        <v>0</v>
      </c>
      <c r="W431">
        <v>0</v>
      </c>
      <c r="X431" s="102">
        <f t="shared" si="19"/>
        <v>0</v>
      </c>
      <c r="AF431">
        <v>0</v>
      </c>
      <c r="AG431">
        <v>0</v>
      </c>
      <c r="AH431">
        <v>0</v>
      </c>
      <c r="AI431">
        <v>0</v>
      </c>
      <c r="AJ431">
        <v>0</v>
      </c>
      <c r="AK431" s="3">
        <v>0</v>
      </c>
      <c r="AL431" s="3">
        <v>0</v>
      </c>
      <c r="AM431">
        <v>0</v>
      </c>
      <c r="AN431">
        <v>0</v>
      </c>
      <c r="AO431">
        <v>0</v>
      </c>
      <c r="AP431">
        <v>0</v>
      </c>
      <c r="AQ431">
        <v>0</v>
      </c>
      <c r="AR431">
        <v>0</v>
      </c>
      <c r="AT431">
        <f t="shared" si="20"/>
        <v>0</v>
      </c>
      <c r="AY431">
        <f t="shared" si="18"/>
        <v>0</v>
      </c>
    </row>
    <row r="432" spans="1:51" ht="16.5" thickBot="1">
      <c r="A432" s="34" t="s">
        <v>523</v>
      </c>
      <c r="B432" s="12" t="s">
        <v>524</v>
      </c>
      <c r="C432" s="12" t="s">
        <v>525</v>
      </c>
      <c r="D432" s="15">
        <v>2019</v>
      </c>
      <c r="E432" s="3" t="s">
        <v>8</v>
      </c>
      <c r="F432">
        <v>1</v>
      </c>
      <c r="G432">
        <v>1</v>
      </c>
      <c r="H432">
        <v>0</v>
      </c>
      <c r="I432">
        <v>0</v>
      </c>
      <c r="J432">
        <v>0</v>
      </c>
      <c r="K432">
        <v>0</v>
      </c>
      <c r="L432">
        <v>0</v>
      </c>
      <c r="M432">
        <v>0</v>
      </c>
      <c r="N432">
        <v>0</v>
      </c>
      <c r="O432">
        <v>0</v>
      </c>
      <c r="P432">
        <v>0</v>
      </c>
      <c r="Q432">
        <v>0</v>
      </c>
      <c r="R432">
        <v>1</v>
      </c>
      <c r="S432">
        <v>0</v>
      </c>
      <c r="T432">
        <v>0</v>
      </c>
      <c r="U432">
        <v>0</v>
      </c>
      <c r="V432">
        <v>0</v>
      </c>
      <c r="W432">
        <v>0</v>
      </c>
      <c r="X432" s="102">
        <f t="shared" si="19"/>
        <v>1</v>
      </c>
      <c r="AF432">
        <v>0</v>
      </c>
      <c r="AG432">
        <v>0</v>
      </c>
      <c r="AH432">
        <v>0</v>
      </c>
      <c r="AI432">
        <v>0</v>
      </c>
      <c r="AJ432">
        <v>0</v>
      </c>
      <c r="AK432" s="3">
        <v>0</v>
      </c>
      <c r="AL432" s="3">
        <v>0</v>
      </c>
      <c r="AM432">
        <v>0</v>
      </c>
      <c r="AN432">
        <v>0</v>
      </c>
      <c r="AO432">
        <v>0</v>
      </c>
      <c r="AP432">
        <v>0</v>
      </c>
      <c r="AQ432">
        <v>0</v>
      </c>
      <c r="AR432">
        <v>0</v>
      </c>
      <c r="AT432">
        <f t="shared" si="20"/>
        <v>0</v>
      </c>
      <c r="AY432">
        <f t="shared" si="18"/>
        <v>1</v>
      </c>
    </row>
    <row r="433" spans="1:51" ht="15.75" thickBot="1">
      <c r="A433" s="28" t="s">
        <v>426</v>
      </c>
      <c r="B433" s="13" t="s">
        <v>427</v>
      </c>
      <c r="C433" s="92" t="s">
        <v>428</v>
      </c>
      <c r="D433" s="11">
        <v>2019</v>
      </c>
      <c r="E433" s="3" t="s">
        <v>8</v>
      </c>
      <c r="F433">
        <v>1</v>
      </c>
      <c r="G433">
        <v>1</v>
      </c>
      <c r="H433">
        <v>0</v>
      </c>
      <c r="I433">
        <v>0</v>
      </c>
      <c r="J433">
        <v>0</v>
      </c>
      <c r="K433">
        <v>0</v>
      </c>
      <c r="L433">
        <v>0</v>
      </c>
      <c r="M433">
        <v>0</v>
      </c>
      <c r="N433">
        <v>0</v>
      </c>
      <c r="O433">
        <v>0</v>
      </c>
      <c r="P433">
        <v>0</v>
      </c>
      <c r="Q433">
        <v>0</v>
      </c>
      <c r="R433">
        <v>0</v>
      </c>
      <c r="S433">
        <v>0</v>
      </c>
      <c r="T433">
        <v>0</v>
      </c>
      <c r="U433">
        <v>0</v>
      </c>
      <c r="V433">
        <v>0</v>
      </c>
      <c r="W433">
        <v>0</v>
      </c>
      <c r="X433" s="102">
        <f t="shared" si="19"/>
        <v>0</v>
      </c>
      <c r="AF433">
        <v>0</v>
      </c>
      <c r="AG433">
        <v>0</v>
      </c>
      <c r="AH433">
        <v>0</v>
      </c>
      <c r="AI433">
        <v>0</v>
      </c>
      <c r="AJ433">
        <v>0</v>
      </c>
      <c r="AK433" s="3">
        <v>0</v>
      </c>
      <c r="AL433" s="3">
        <v>0</v>
      </c>
      <c r="AM433">
        <v>0</v>
      </c>
      <c r="AN433">
        <v>0</v>
      </c>
      <c r="AO433">
        <v>0</v>
      </c>
      <c r="AP433">
        <v>0</v>
      </c>
      <c r="AQ433">
        <v>0</v>
      </c>
      <c r="AR433">
        <v>0</v>
      </c>
      <c r="AT433">
        <f t="shared" si="20"/>
        <v>0</v>
      </c>
      <c r="AY433">
        <f t="shared" si="18"/>
        <v>0</v>
      </c>
    </row>
    <row r="434" spans="1:51" ht="15.75" thickBot="1">
      <c r="A434" s="28" t="s">
        <v>351</v>
      </c>
      <c r="B434" s="4" t="s">
        <v>352</v>
      </c>
      <c r="C434" s="4" t="s">
        <v>353</v>
      </c>
      <c r="D434" s="5">
        <v>2018</v>
      </c>
      <c r="E434" s="3" t="s">
        <v>8</v>
      </c>
      <c r="F434">
        <v>1</v>
      </c>
      <c r="G434">
        <v>1</v>
      </c>
      <c r="H434">
        <v>0</v>
      </c>
      <c r="I434">
        <v>0</v>
      </c>
      <c r="J434">
        <v>0</v>
      </c>
      <c r="K434">
        <v>0</v>
      </c>
      <c r="L434">
        <v>0</v>
      </c>
      <c r="M434">
        <v>0</v>
      </c>
      <c r="N434">
        <v>0</v>
      </c>
      <c r="O434">
        <v>0</v>
      </c>
      <c r="P434">
        <v>0</v>
      </c>
      <c r="Q434">
        <v>0</v>
      </c>
      <c r="R434">
        <v>0</v>
      </c>
      <c r="S434">
        <v>0</v>
      </c>
      <c r="T434">
        <v>0</v>
      </c>
      <c r="U434">
        <v>0</v>
      </c>
      <c r="V434">
        <v>0</v>
      </c>
      <c r="W434">
        <v>0</v>
      </c>
      <c r="X434" s="102">
        <f t="shared" si="19"/>
        <v>0</v>
      </c>
      <c r="AF434">
        <v>0</v>
      </c>
      <c r="AG434">
        <v>0</v>
      </c>
      <c r="AH434">
        <v>0</v>
      </c>
      <c r="AI434">
        <v>0</v>
      </c>
      <c r="AJ434">
        <v>0</v>
      </c>
      <c r="AK434" s="3">
        <v>0</v>
      </c>
      <c r="AL434" s="3">
        <v>0</v>
      </c>
      <c r="AM434">
        <v>0</v>
      </c>
      <c r="AN434">
        <v>0</v>
      </c>
      <c r="AO434">
        <v>0</v>
      </c>
      <c r="AP434">
        <v>0</v>
      </c>
      <c r="AQ434">
        <v>0</v>
      </c>
      <c r="AR434">
        <v>0</v>
      </c>
      <c r="AT434">
        <f t="shared" si="20"/>
        <v>0</v>
      </c>
      <c r="AY434">
        <f t="shared" si="18"/>
        <v>0</v>
      </c>
    </row>
    <row r="435" spans="1:51" ht="16.5" thickBot="1">
      <c r="A435" s="34" t="s">
        <v>658</v>
      </c>
      <c r="B435" s="12" t="s">
        <v>659</v>
      </c>
      <c r="C435" s="12"/>
      <c r="D435" s="15">
        <v>2019</v>
      </c>
      <c r="E435" s="3" t="s">
        <v>660</v>
      </c>
      <c r="F435">
        <v>1</v>
      </c>
      <c r="G435">
        <v>1</v>
      </c>
      <c r="H435">
        <v>0</v>
      </c>
      <c r="I435">
        <v>0</v>
      </c>
      <c r="J435">
        <v>0</v>
      </c>
      <c r="K435">
        <v>0</v>
      </c>
      <c r="L435">
        <v>0</v>
      </c>
      <c r="M435">
        <v>0</v>
      </c>
      <c r="N435">
        <v>0</v>
      </c>
      <c r="O435">
        <v>1</v>
      </c>
      <c r="P435">
        <v>0</v>
      </c>
      <c r="Q435">
        <v>0</v>
      </c>
      <c r="R435">
        <v>1</v>
      </c>
      <c r="S435">
        <v>1</v>
      </c>
      <c r="T435">
        <v>0</v>
      </c>
      <c r="U435">
        <v>0</v>
      </c>
      <c r="V435">
        <v>0</v>
      </c>
      <c r="W435">
        <v>0</v>
      </c>
      <c r="X435" s="102">
        <f t="shared" si="19"/>
        <v>3</v>
      </c>
      <c r="AF435">
        <v>0</v>
      </c>
      <c r="AG435">
        <v>0</v>
      </c>
      <c r="AH435">
        <v>0</v>
      </c>
      <c r="AI435">
        <v>0</v>
      </c>
      <c r="AJ435">
        <v>0</v>
      </c>
      <c r="AK435" s="3">
        <v>0</v>
      </c>
      <c r="AL435" s="3">
        <v>0</v>
      </c>
      <c r="AM435">
        <v>0</v>
      </c>
      <c r="AN435">
        <v>0</v>
      </c>
      <c r="AO435">
        <v>0</v>
      </c>
      <c r="AP435">
        <v>0</v>
      </c>
      <c r="AQ435">
        <v>0</v>
      </c>
      <c r="AR435">
        <v>0</v>
      </c>
      <c r="AT435">
        <f t="shared" si="20"/>
        <v>0</v>
      </c>
      <c r="AY435">
        <f t="shared" si="18"/>
        <v>3</v>
      </c>
    </row>
    <row r="436" spans="1:51" ht="15.75" thickBot="1">
      <c r="A436" s="28" t="s">
        <v>477</v>
      </c>
      <c r="B436" s="4" t="s">
        <v>478</v>
      </c>
      <c r="C436" s="4" t="s">
        <v>29</v>
      </c>
      <c r="D436" s="5">
        <v>2019</v>
      </c>
      <c r="E436" s="3" t="s">
        <v>8</v>
      </c>
      <c r="F436">
        <v>1</v>
      </c>
      <c r="G436">
        <v>1</v>
      </c>
      <c r="H436">
        <v>0</v>
      </c>
      <c r="I436">
        <v>0</v>
      </c>
      <c r="J436">
        <v>0</v>
      </c>
      <c r="K436">
        <v>0</v>
      </c>
      <c r="L436">
        <v>0</v>
      </c>
      <c r="M436">
        <v>0</v>
      </c>
      <c r="N436">
        <v>0</v>
      </c>
      <c r="O436">
        <v>0</v>
      </c>
      <c r="P436">
        <v>0</v>
      </c>
      <c r="Q436">
        <v>0</v>
      </c>
      <c r="R436">
        <v>0</v>
      </c>
      <c r="S436">
        <v>1</v>
      </c>
      <c r="T436">
        <v>0</v>
      </c>
      <c r="U436">
        <v>0</v>
      </c>
      <c r="V436">
        <v>0</v>
      </c>
      <c r="W436">
        <v>0</v>
      </c>
      <c r="X436" s="102">
        <f t="shared" si="19"/>
        <v>1</v>
      </c>
      <c r="AF436">
        <v>0</v>
      </c>
      <c r="AG436">
        <v>0</v>
      </c>
      <c r="AH436">
        <v>0</v>
      </c>
      <c r="AI436">
        <v>0</v>
      </c>
      <c r="AJ436">
        <v>0</v>
      </c>
      <c r="AK436" s="3">
        <v>0</v>
      </c>
      <c r="AL436" s="3">
        <v>0</v>
      </c>
      <c r="AM436">
        <v>0</v>
      </c>
      <c r="AN436">
        <v>0</v>
      </c>
      <c r="AO436">
        <v>0</v>
      </c>
      <c r="AP436">
        <v>0</v>
      </c>
      <c r="AQ436">
        <v>0</v>
      </c>
      <c r="AR436">
        <v>0</v>
      </c>
      <c r="AT436">
        <f t="shared" si="20"/>
        <v>0</v>
      </c>
      <c r="AY436">
        <f t="shared" si="18"/>
        <v>1</v>
      </c>
    </row>
    <row r="437" spans="1:51" ht="15.75" thickBot="1">
      <c r="A437" s="29" t="s">
        <v>429</v>
      </c>
      <c r="B437" s="4" t="s">
        <v>430</v>
      </c>
      <c r="C437" s="4" t="s">
        <v>239</v>
      </c>
      <c r="D437" s="5">
        <v>2019</v>
      </c>
      <c r="E437" s="3" t="s">
        <v>8</v>
      </c>
      <c r="F437">
        <v>1</v>
      </c>
      <c r="G437">
        <v>1</v>
      </c>
      <c r="H437">
        <v>0</v>
      </c>
      <c r="I437">
        <v>0</v>
      </c>
      <c r="J437">
        <v>0</v>
      </c>
      <c r="K437">
        <v>0</v>
      </c>
      <c r="L437">
        <v>0</v>
      </c>
      <c r="M437">
        <v>0</v>
      </c>
      <c r="N437">
        <v>0</v>
      </c>
      <c r="O437">
        <v>1</v>
      </c>
      <c r="P437">
        <v>0</v>
      </c>
      <c r="Q437">
        <v>0</v>
      </c>
      <c r="R437">
        <v>1</v>
      </c>
      <c r="S437">
        <v>1</v>
      </c>
      <c r="T437">
        <v>0</v>
      </c>
      <c r="U437">
        <v>0</v>
      </c>
      <c r="V437">
        <v>0</v>
      </c>
      <c r="W437">
        <v>0</v>
      </c>
      <c r="X437" s="102">
        <f t="shared" si="19"/>
        <v>3</v>
      </c>
      <c r="AF437">
        <v>0</v>
      </c>
      <c r="AG437">
        <v>0</v>
      </c>
      <c r="AH437">
        <v>0</v>
      </c>
      <c r="AI437">
        <v>0</v>
      </c>
      <c r="AJ437">
        <v>0</v>
      </c>
      <c r="AK437" s="3">
        <v>0</v>
      </c>
      <c r="AL437" s="3">
        <v>0</v>
      </c>
      <c r="AM437">
        <v>0</v>
      </c>
      <c r="AN437">
        <v>0</v>
      </c>
      <c r="AO437">
        <v>0</v>
      </c>
      <c r="AP437">
        <v>0</v>
      </c>
      <c r="AQ437">
        <v>0</v>
      </c>
      <c r="AR437">
        <v>0</v>
      </c>
      <c r="AT437">
        <f t="shared" si="20"/>
        <v>0</v>
      </c>
      <c r="AY437">
        <f t="shared" si="18"/>
        <v>3</v>
      </c>
    </row>
    <row r="438" spans="1:51" ht="15.75" thickBot="1">
      <c r="A438" s="28" t="s">
        <v>154</v>
      </c>
      <c r="B438" s="4" t="s">
        <v>155</v>
      </c>
      <c r="C438" s="4"/>
      <c r="D438" s="5">
        <v>2017</v>
      </c>
      <c r="E438" s="3" t="s">
        <v>8</v>
      </c>
      <c r="F438">
        <v>1</v>
      </c>
      <c r="G438">
        <v>1</v>
      </c>
      <c r="H438">
        <v>0</v>
      </c>
      <c r="I438">
        <v>0</v>
      </c>
      <c r="J438">
        <v>0</v>
      </c>
      <c r="K438">
        <v>1</v>
      </c>
      <c r="L438">
        <v>0</v>
      </c>
      <c r="M438">
        <v>0</v>
      </c>
      <c r="N438">
        <v>0</v>
      </c>
      <c r="O438">
        <v>0</v>
      </c>
      <c r="P438">
        <v>0</v>
      </c>
      <c r="Q438">
        <v>0</v>
      </c>
      <c r="R438">
        <v>1</v>
      </c>
      <c r="S438">
        <v>0</v>
      </c>
      <c r="T438">
        <v>0</v>
      </c>
      <c r="U438">
        <v>0</v>
      </c>
      <c r="V438">
        <v>0</v>
      </c>
      <c r="W438">
        <v>0</v>
      </c>
      <c r="X438" s="102">
        <f t="shared" si="19"/>
        <v>2</v>
      </c>
      <c r="AF438">
        <v>0</v>
      </c>
      <c r="AG438">
        <v>0</v>
      </c>
      <c r="AH438">
        <v>1</v>
      </c>
      <c r="AI438">
        <v>0</v>
      </c>
      <c r="AJ438">
        <v>0</v>
      </c>
      <c r="AK438" s="3">
        <v>0</v>
      </c>
      <c r="AL438" s="3">
        <v>0</v>
      </c>
      <c r="AM438">
        <v>0</v>
      </c>
      <c r="AN438">
        <v>0</v>
      </c>
      <c r="AO438">
        <v>0</v>
      </c>
      <c r="AP438">
        <v>0</v>
      </c>
      <c r="AQ438">
        <v>0</v>
      </c>
      <c r="AR438">
        <v>0</v>
      </c>
      <c r="AT438">
        <f t="shared" si="20"/>
        <v>1</v>
      </c>
      <c r="AY438">
        <f t="shared" si="18"/>
        <v>3</v>
      </c>
    </row>
    <row r="439" spans="1:51" ht="15.75" thickBot="1">
      <c r="A439" s="28" t="s">
        <v>156</v>
      </c>
      <c r="B439" s="4" t="s">
        <v>157</v>
      </c>
      <c r="C439" s="4" t="s">
        <v>158</v>
      </c>
      <c r="D439" s="5">
        <v>2017</v>
      </c>
      <c r="E439" s="3" t="s">
        <v>8</v>
      </c>
      <c r="F439">
        <v>1</v>
      </c>
      <c r="G439">
        <v>1</v>
      </c>
      <c r="H439">
        <v>0</v>
      </c>
      <c r="I439">
        <v>0</v>
      </c>
      <c r="J439">
        <v>0</v>
      </c>
      <c r="K439">
        <v>0</v>
      </c>
      <c r="L439">
        <v>0</v>
      </c>
      <c r="M439">
        <v>0</v>
      </c>
      <c r="N439">
        <v>0</v>
      </c>
      <c r="O439">
        <v>0</v>
      </c>
      <c r="P439">
        <v>0</v>
      </c>
      <c r="Q439">
        <v>0</v>
      </c>
      <c r="R439">
        <v>1</v>
      </c>
      <c r="S439">
        <v>0</v>
      </c>
      <c r="T439">
        <v>0</v>
      </c>
      <c r="U439">
        <v>0</v>
      </c>
      <c r="V439">
        <v>0</v>
      </c>
      <c r="W439">
        <v>0</v>
      </c>
      <c r="X439" s="102">
        <f t="shared" si="19"/>
        <v>1</v>
      </c>
      <c r="AF439">
        <v>0</v>
      </c>
      <c r="AG439">
        <v>0</v>
      </c>
      <c r="AH439">
        <v>0</v>
      </c>
      <c r="AI439">
        <v>0</v>
      </c>
      <c r="AJ439">
        <v>0</v>
      </c>
      <c r="AK439" s="3">
        <v>0</v>
      </c>
      <c r="AL439" s="3">
        <v>0</v>
      </c>
      <c r="AM439">
        <v>0</v>
      </c>
      <c r="AN439">
        <v>0</v>
      </c>
      <c r="AO439">
        <v>0</v>
      </c>
      <c r="AP439">
        <v>0</v>
      </c>
      <c r="AQ439">
        <v>0</v>
      </c>
      <c r="AR439">
        <v>0</v>
      </c>
      <c r="AT439">
        <f t="shared" si="20"/>
        <v>0</v>
      </c>
      <c r="AY439">
        <f t="shared" si="18"/>
        <v>1</v>
      </c>
    </row>
    <row r="440" spans="1:51" ht="16.5" thickBot="1">
      <c r="A440" s="34" t="s">
        <v>358</v>
      </c>
      <c r="B440" s="12" t="s">
        <v>359</v>
      </c>
      <c r="C440" s="12"/>
      <c r="D440" s="15">
        <v>2018</v>
      </c>
      <c r="E440" s="3" t="s">
        <v>8</v>
      </c>
      <c r="F440">
        <v>1</v>
      </c>
      <c r="G440">
        <v>1</v>
      </c>
      <c r="H440">
        <v>0</v>
      </c>
      <c r="I440">
        <v>0</v>
      </c>
      <c r="J440">
        <v>0</v>
      </c>
      <c r="K440">
        <v>0</v>
      </c>
      <c r="L440">
        <v>0</v>
      </c>
      <c r="M440">
        <v>0</v>
      </c>
      <c r="N440">
        <v>0</v>
      </c>
      <c r="O440">
        <v>0</v>
      </c>
      <c r="P440">
        <v>0</v>
      </c>
      <c r="Q440">
        <v>0</v>
      </c>
      <c r="R440">
        <v>1</v>
      </c>
      <c r="S440">
        <v>1</v>
      </c>
      <c r="T440">
        <v>0</v>
      </c>
      <c r="U440">
        <v>0</v>
      </c>
      <c r="V440">
        <v>0</v>
      </c>
      <c r="W440">
        <v>0</v>
      </c>
      <c r="X440" s="102">
        <f t="shared" si="19"/>
        <v>2</v>
      </c>
      <c r="AD440">
        <v>1</v>
      </c>
      <c r="AF440">
        <v>0</v>
      </c>
      <c r="AG440">
        <v>0</v>
      </c>
      <c r="AH440">
        <v>0</v>
      </c>
      <c r="AI440">
        <v>0</v>
      </c>
      <c r="AJ440">
        <v>0</v>
      </c>
      <c r="AK440" s="3">
        <v>1</v>
      </c>
      <c r="AL440" s="3">
        <v>0</v>
      </c>
      <c r="AM440">
        <v>0</v>
      </c>
      <c r="AN440">
        <v>0</v>
      </c>
      <c r="AO440">
        <v>0</v>
      </c>
      <c r="AP440">
        <v>0</v>
      </c>
      <c r="AQ440">
        <v>0</v>
      </c>
      <c r="AR440">
        <v>0</v>
      </c>
      <c r="AT440">
        <f t="shared" si="20"/>
        <v>2</v>
      </c>
      <c r="AY440">
        <f t="shared" si="18"/>
        <v>4</v>
      </c>
    </row>
    <row r="441" spans="1:51" ht="15.75" thickBot="1">
      <c r="A441" s="6" t="s">
        <v>935</v>
      </c>
      <c r="B441" s="4" t="s">
        <v>936</v>
      </c>
      <c r="C441" s="4" t="s">
        <v>283</v>
      </c>
      <c r="D441" s="5">
        <v>2020</v>
      </c>
      <c r="E441" s="3" t="s">
        <v>8</v>
      </c>
      <c r="F441">
        <v>1</v>
      </c>
      <c r="G441">
        <v>1</v>
      </c>
      <c r="H441">
        <v>0</v>
      </c>
      <c r="I441">
        <v>0</v>
      </c>
      <c r="J441">
        <v>0</v>
      </c>
      <c r="K441">
        <v>0</v>
      </c>
      <c r="L441">
        <v>0</v>
      </c>
      <c r="M441">
        <v>0</v>
      </c>
      <c r="N441">
        <v>0</v>
      </c>
      <c r="O441">
        <v>0</v>
      </c>
      <c r="P441">
        <v>0</v>
      </c>
      <c r="Q441">
        <v>0</v>
      </c>
      <c r="R441">
        <v>1</v>
      </c>
      <c r="S441">
        <v>0</v>
      </c>
      <c r="T441">
        <v>0</v>
      </c>
      <c r="U441">
        <v>0</v>
      </c>
      <c r="V441">
        <v>0</v>
      </c>
      <c r="W441">
        <v>0</v>
      </c>
      <c r="X441" s="102">
        <f t="shared" si="19"/>
        <v>1</v>
      </c>
      <c r="AF441">
        <v>0</v>
      </c>
      <c r="AG441">
        <v>0</v>
      </c>
      <c r="AH441">
        <v>0</v>
      </c>
      <c r="AI441">
        <v>0</v>
      </c>
      <c r="AJ441">
        <v>0</v>
      </c>
      <c r="AK441" s="3">
        <v>0</v>
      </c>
      <c r="AL441" s="3">
        <v>0</v>
      </c>
      <c r="AM441">
        <v>0</v>
      </c>
      <c r="AN441">
        <v>0</v>
      </c>
      <c r="AO441">
        <v>0</v>
      </c>
      <c r="AP441">
        <v>0</v>
      </c>
      <c r="AQ441">
        <v>0</v>
      </c>
      <c r="AR441">
        <v>0</v>
      </c>
      <c r="AT441">
        <f t="shared" si="20"/>
        <v>0</v>
      </c>
      <c r="AY441">
        <f t="shared" si="18"/>
        <v>1</v>
      </c>
    </row>
    <row r="442" spans="1:51" ht="15.75" thickBot="1">
      <c r="A442" s="29" t="s">
        <v>116</v>
      </c>
      <c r="B442" s="4" t="s">
        <v>117</v>
      </c>
      <c r="C442" s="4" t="s">
        <v>118</v>
      </c>
      <c r="D442" s="5">
        <v>2017</v>
      </c>
      <c r="E442" s="3" t="s">
        <v>8</v>
      </c>
      <c r="F442">
        <v>1</v>
      </c>
      <c r="G442">
        <v>1</v>
      </c>
      <c r="H442">
        <v>0</v>
      </c>
      <c r="I442">
        <v>0</v>
      </c>
      <c r="J442">
        <v>0</v>
      </c>
      <c r="K442">
        <v>0</v>
      </c>
      <c r="L442">
        <v>0</v>
      </c>
      <c r="M442">
        <v>0</v>
      </c>
      <c r="N442">
        <v>0</v>
      </c>
      <c r="O442">
        <v>0</v>
      </c>
      <c r="P442">
        <v>0</v>
      </c>
      <c r="Q442">
        <v>0</v>
      </c>
      <c r="R442">
        <v>0</v>
      </c>
      <c r="S442">
        <v>1</v>
      </c>
      <c r="T442">
        <v>0</v>
      </c>
      <c r="U442">
        <v>0</v>
      </c>
      <c r="V442">
        <v>0</v>
      </c>
      <c r="W442">
        <v>0</v>
      </c>
      <c r="X442" s="102">
        <f t="shared" si="19"/>
        <v>1</v>
      </c>
      <c r="AF442">
        <v>0</v>
      </c>
      <c r="AG442">
        <v>0</v>
      </c>
      <c r="AH442">
        <v>1</v>
      </c>
      <c r="AI442">
        <v>0</v>
      </c>
      <c r="AJ442">
        <v>0</v>
      </c>
      <c r="AK442" s="3">
        <v>0</v>
      </c>
      <c r="AL442" s="3">
        <v>0</v>
      </c>
      <c r="AM442">
        <v>0</v>
      </c>
      <c r="AN442">
        <v>0</v>
      </c>
      <c r="AO442">
        <v>0</v>
      </c>
      <c r="AP442">
        <v>0</v>
      </c>
      <c r="AQ442">
        <v>0</v>
      </c>
      <c r="AR442">
        <v>0</v>
      </c>
      <c r="AT442">
        <f t="shared" si="20"/>
        <v>1</v>
      </c>
      <c r="AY442">
        <f t="shared" si="18"/>
        <v>2</v>
      </c>
    </row>
    <row r="443" spans="1:51" ht="15.75" thickBot="1">
      <c r="A443" s="28" t="s">
        <v>547</v>
      </c>
      <c r="B443" s="4" t="s">
        <v>548</v>
      </c>
      <c r="C443" s="4" t="s">
        <v>549</v>
      </c>
      <c r="D443" s="5">
        <v>2019</v>
      </c>
      <c r="E443" s="3" t="s">
        <v>8</v>
      </c>
      <c r="F443">
        <v>1</v>
      </c>
      <c r="G443">
        <v>1</v>
      </c>
      <c r="H443">
        <v>0</v>
      </c>
      <c r="I443">
        <v>0</v>
      </c>
      <c r="J443">
        <v>0</v>
      </c>
      <c r="K443">
        <v>0</v>
      </c>
      <c r="L443">
        <v>0</v>
      </c>
      <c r="M443">
        <v>0</v>
      </c>
      <c r="N443">
        <v>0</v>
      </c>
      <c r="O443">
        <v>0</v>
      </c>
      <c r="P443">
        <v>0</v>
      </c>
      <c r="Q443">
        <v>0</v>
      </c>
      <c r="R443">
        <v>1</v>
      </c>
      <c r="S443">
        <v>0</v>
      </c>
      <c r="T443">
        <v>0</v>
      </c>
      <c r="U443">
        <v>0</v>
      </c>
      <c r="V443">
        <v>0</v>
      </c>
      <c r="W443">
        <v>0</v>
      </c>
      <c r="X443" s="102">
        <f t="shared" si="19"/>
        <v>1</v>
      </c>
      <c r="AF443">
        <v>0</v>
      </c>
      <c r="AG443">
        <v>0</v>
      </c>
      <c r="AH443">
        <v>0</v>
      </c>
      <c r="AI443">
        <v>0</v>
      </c>
      <c r="AJ443">
        <v>0</v>
      </c>
      <c r="AK443" s="3">
        <v>0</v>
      </c>
      <c r="AL443" s="3">
        <v>0</v>
      </c>
      <c r="AM443">
        <v>0</v>
      </c>
      <c r="AN443">
        <v>0</v>
      </c>
      <c r="AO443">
        <v>0</v>
      </c>
      <c r="AP443">
        <v>0</v>
      </c>
      <c r="AQ443">
        <v>0</v>
      </c>
      <c r="AR443">
        <v>0</v>
      </c>
      <c r="AT443">
        <f t="shared" si="20"/>
        <v>0</v>
      </c>
      <c r="AY443">
        <f t="shared" si="18"/>
        <v>1</v>
      </c>
    </row>
    <row r="444" spans="1:51" ht="15.75" thickBot="1">
      <c r="A444" s="29" t="s">
        <v>1145</v>
      </c>
      <c r="B444" s="4" t="s">
        <v>1146</v>
      </c>
      <c r="D444" s="5">
        <v>2020</v>
      </c>
      <c r="E444" s="3" t="s">
        <v>8</v>
      </c>
      <c r="F444">
        <v>1</v>
      </c>
      <c r="G444">
        <v>1</v>
      </c>
      <c r="H444">
        <v>0</v>
      </c>
      <c r="I444">
        <v>0</v>
      </c>
      <c r="J444">
        <v>0</v>
      </c>
      <c r="K444">
        <v>0</v>
      </c>
      <c r="L444">
        <v>0</v>
      </c>
      <c r="M444">
        <v>0</v>
      </c>
      <c r="N444">
        <v>0</v>
      </c>
      <c r="O444">
        <v>0</v>
      </c>
      <c r="P444">
        <v>0</v>
      </c>
      <c r="Q444">
        <v>0</v>
      </c>
      <c r="R444">
        <v>1</v>
      </c>
      <c r="S444">
        <v>0</v>
      </c>
      <c r="T444">
        <v>0</v>
      </c>
      <c r="U444">
        <v>0</v>
      </c>
      <c r="V444">
        <v>0</v>
      </c>
      <c r="W444">
        <v>0</v>
      </c>
      <c r="X444" s="102">
        <f t="shared" si="19"/>
        <v>1</v>
      </c>
      <c r="AF444">
        <v>0</v>
      </c>
      <c r="AG444">
        <v>0</v>
      </c>
      <c r="AH444">
        <v>0</v>
      </c>
      <c r="AI444">
        <v>1</v>
      </c>
      <c r="AJ444">
        <v>0</v>
      </c>
      <c r="AK444" s="3">
        <v>1</v>
      </c>
      <c r="AL444" s="3">
        <v>0</v>
      </c>
      <c r="AM444">
        <v>0</v>
      </c>
      <c r="AN444">
        <v>0</v>
      </c>
      <c r="AO444">
        <v>0</v>
      </c>
      <c r="AP444">
        <v>0</v>
      </c>
      <c r="AQ444">
        <v>0</v>
      </c>
      <c r="AR444">
        <v>0</v>
      </c>
      <c r="AT444">
        <f t="shared" si="20"/>
        <v>2</v>
      </c>
      <c r="AY444">
        <f t="shared" si="18"/>
        <v>3</v>
      </c>
    </row>
    <row r="445" spans="1:51" ht="15.75" thickBot="1">
      <c r="A445" s="28" t="s">
        <v>937</v>
      </c>
      <c r="B445" s="4" t="s">
        <v>938</v>
      </c>
      <c r="C445" s="4" t="s">
        <v>496</v>
      </c>
      <c r="D445" s="5">
        <v>2020</v>
      </c>
      <c r="E445" s="3" t="s">
        <v>8</v>
      </c>
      <c r="F445">
        <v>1</v>
      </c>
      <c r="G445">
        <v>1</v>
      </c>
      <c r="H445">
        <v>0</v>
      </c>
      <c r="I445">
        <v>0</v>
      </c>
      <c r="J445">
        <v>0</v>
      </c>
      <c r="K445">
        <v>0</v>
      </c>
      <c r="L445">
        <v>0</v>
      </c>
      <c r="M445">
        <v>0</v>
      </c>
      <c r="N445">
        <v>0</v>
      </c>
      <c r="O445">
        <v>0</v>
      </c>
      <c r="P445">
        <v>0</v>
      </c>
      <c r="Q445">
        <v>0</v>
      </c>
      <c r="R445">
        <v>1</v>
      </c>
      <c r="S445">
        <v>0</v>
      </c>
      <c r="T445">
        <v>0</v>
      </c>
      <c r="U445">
        <v>0</v>
      </c>
      <c r="V445">
        <v>0</v>
      </c>
      <c r="W445">
        <v>0</v>
      </c>
      <c r="X445" s="102">
        <f t="shared" si="19"/>
        <v>1</v>
      </c>
      <c r="AF445">
        <v>0</v>
      </c>
      <c r="AG445">
        <v>0</v>
      </c>
      <c r="AH445">
        <v>0</v>
      </c>
      <c r="AI445">
        <v>0</v>
      </c>
      <c r="AJ445">
        <v>0</v>
      </c>
      <c r="AK445" s="3">
        <v>0</v>
      </c>
      <c r="AL445" s="3">
        <v>0</v>
      </c>
      <c r="AM445">
        <v>0</v>
      </c>
      <c r="AN445">
        <v>0</v>
      </c>
      <c r="AO445">
        <v>0</v>
      </c>
      <c r="AP445">
        <v>0</v>
      </c>
      <c r="AQ445">
        <v>0</v>
      </c>
      <c r="AR445">
        <v>0</v>
      </c>
      <c r="AT445">
        <f t="shared" si="20"/>
        <v>0</v>
      </c>
      <c r="AY445">
        <f t="shared" si="18"/>
        <v>1</v>
      </c>
    </row>
    <row r="446" spans="1:51" ht="15.75" thickBot="1">
      <c r="A446" s="28" t="s">
        <v>939</v>
      </c>
      <c r="B446" s="4" t="s">
        <v>940</v>
      </c>
      <c r="C446" s="4" t="s">
        <v>941</v>
      </c>
      <c r="D446" s="5">
        <v>2020</v>
      </c>
      <c r="E446" s="3" t="s">
        <v>8</v>
      </c>
      <c r="F446">
        <v>1</v>
      </c>
      <c r="G446">
        <v>1</v>
      </c>
      <c r="H446">
        <v>0</v>
      </c>
      <c r="I446">
        <v>0</v>
      </c>
      <c r="J446">
        <v>0</v>
      </c>
      <c r="K446">
        <v>0</v>
      </c>
      <c r="L446">
        <v>0</v>
      </c>
      <c r="M446">
        <v>0</v>
      </c>
      <c r="N446">
        <v>0</v>
      </c>
      <c r="O446">
        <v>0</v>
      </c>
      <c r="P446">
        <v>0</v>
      </c>
      <c r="Q446">
        <v>0</v>
      </c>
      <c r="R446">
        <v>0</v>
      </c>
      <c r="S446">
        <v>0</v>
      </c>
      <c r="T446">
        <v>0</v>
      </c>
      <c r="U446">
        <v>0</v>
      </c>
      <c r="V446">
        <v>0</v>
      </c>
      <c r="W446">
        <v>0</v>
      </c>
      <c r="X446" s="102">
        <f t="shared" si="19"/>
        <v>0</v>
      </c>
      <c r="AF446">
        <v>0</v>
      </c>
      <c r="AG446">
        <v>0</v>
      </c>
      <c r="AH446">
        <v>0</v>
      </c>
      <c r="AI446">
        <v>0</v>
      </c>
      <c r="AJ446">
        <v>0</v>
      </c>
      <c r="AK446" s="3">
        <v>0</v>
      </c>
      <c r="AL446" s="3">
        <v>0</v>
      </c>
      <c r="AM446">
        <v>0</v>
      </c>
      <c r="AN446">
        <v>0</v>
      </c>
      <c r="AO446">
        <v>0</v>
      </c>
      <c r="AP446">
        <v>0</v>
      </c>
      <c r="AQ446">
        <v>0</v>
      </c>
      <c r="AR446">
        <v>0</v>
      </c>
      <c r="AT446">
        <f t="shared" si="20"/>
        <v>0</v>
      </c>
      <c r="AY446">
        <f t="shared" si="18"/>
        <v>0</v>
      </c>
    </row>
    <row r="447" spans="1:51" ht="15.75" thickBot="1">
      <c r="A447" s="29" t="s">
        <v>1011</v>
      </c>
      <c r="B447" s="4" t="s">
        <v>1012</v>
      </c>
      <c r="C447" s="4" t="s">
        <v>1013</v>
      </c>
      <c r="D447" s="5">
        <v>2020</v>
      </c>
      <c r="E447" s="3" t="s">
        <v>8</v>
      </c>
      <c r="F447">
        <v>1</v>
      </c>
      <c r="G447">
        <v>1</v>
      </c>
      <c r="H447">
        <v>0</v>
      </c>
      <c r="I447">
        <v>0</v>
      </c>
      <c r="J447">
        <v>0</v>
      </c>
      <c r="K447">
        <v>0</v>
      </c>
      <c r="L447">
        <v>0</v>
      </c>
      <c r="M447">
        <v>0</v>
      </c>
      <c r="N447">
        <v>0</v>
      </c>
      <c r="O447">
        <v>0</v>
      </c>
      <c r="P447">
        <v>0</v>
      </c>
      <c r="Q447">
        <v>0</v>
      </c>
      <c r="R447">
        <v>1</v>
      </c>
      <c r="S447">
        <v>0</v>
      </c>
      <c r="T447">
        <v>0</v>
      </c>
      <c r="U447">
        <v>0</v>
      </c>
      <c r="V447">
        <v>0</v>
      </c>
      <c r="W447">
        <v>0</v>
      </c>
      <c r="X447" s="102">
        <f t="shared" si="19"/>
        <v>1</v>
      </c>
      <c r="AF447">
        <v>0</v>
      </c>
      <c r="AG447">
        <v>0</v>
      </c>
      <c r="AH447">
        <v>0</v>
      </c>
      <c r="AI447">
        <v>0</v>
      </c>
      <c r="AJ447">
        <v>0</v>
      </c>
      <c r="AK447" s="3">
        <v>0</v>
      </c>
      <c r="AL447" s="3">
        <v>0</v>
      </c>
      <c r="AM447">
        <v>0</v>
      </c>
      <c r="AN447">
        <v>0</v>
      </c>
      <c r="AO447">
        <v>0</v>
      </c>
      <c r="AP447">
        <v>0</v>
      </c>
      <c r="AQ447">
        <v>0</v>
      </c>
      <c r="AR447">
        <v>0</v>
      </c>
      <c r="AT447">
        <f t="shared" si="20"/>
        <v>0</v>
      </c>
      <c r="AY447">
        <f t="shared" si="18"/>
        <v>1</v>
      </c>
    </row>
    <row r="448" spans="1:51" ht="15.75" thickBot="1">
      <c r="A448" s="28" t="s">
        <v>360</v>
      </c>
      <c r="B448" s="4" t="s">
        <v>361</v>
      </c>
      <c r="C448" t="s">
        <v>362</v>
      </c>
      <c r="D448" s="5">
        <v>2018</v>
      </c>
      <c r="E448" s="3" t="s">
        <v>8</v>
      </c>
      <c r="F448">
        <v>1</v>
      </c>
      <c r="G448">
        <v>1</v>
      </c>
      <c r="H448">
        <v>0</v>
      </c>
      <c r="I448">
        <v>0</v>
      </c>
      <c r="J448">
        <v>0</v>
      </c>
      <c r="K448">
        <v>0</v>
      </c>
      <c r="L448">
        <v>0</v>
      </c>
      <c r="M448">
        <v>0</v>
      </c>
      <c r="N448">
        <v>0</v>
      </c>
      <c r="O448">
        <v>0</v>
      </c>
      <c r="P448">
        <v>0</v>
      </c>
      <c r="Q448">
        <v>0</v>
      </c>
      <c r="R448">
        <v>1</v>
      </c>
      <c r="S448">
        <v>0</v>
      </c>
      <c r="T448">
        <v>0</v>
      </c>
      <c r="U448">
        <v>0</v>
      </c>
      <c r="V448">
        <v>0</v>
      </c>
      <c r="W448">
        <v>0</v>
      </c>
      <c r="X448" s="102">
        <f t="shared" si="19"/>
        <v>1</v>
      </c>
      <c r="AF448">
        <v>0</v>
      </c>
      <c r="AG448">
        <v>0</v>
      </c>
      <c r="AH448">
        <v>0</v>
      </c>
      <c r="AI448">
        <v>0</v>
      </c>
      <c r="AJ448">
        <v>0</v>
      </c>
      <c r="AK448" s="3">
        <v>0</v>
      </c>
      <c r="AL448" s="3">
        <v>0</v>
      </c>
      <c r="AM448">
        <v>0</v>
      </c>
      <c r="AN448">
        <v>0</v>
      </c>
      <c r="AO448">
        <v>0</v>
      </c>
      <c r="AP448">
        <v>0</v>
      </c>
      <c r="AQ448">
        <v>0</v>
      </c>
      <c r="AR448">
        <v>0</v>
      </c>
      <c r="AT448">
        <f t="shared" si="20"/>
        <v>0</v>
      </c>
      <c r="AY448">
        <f t="shared" si="18"/>
        <v>1</v>
      </c>
    </row>
    <row r="449" spans="1:51" ht="15.75" thickBot="1">
      <c r="A449" s="75" t="s">
        <v>98</v>
      </c>
      <c r="B449" s="76" t="s">
        <v>99</v>
      </c>
      <c r="C449" s="77" t="s">
        <v>100</v>
      </c>
      <c r="D449" s="78">
        <v>2017</v>
      </c>
      <c r="E449" s="79" t="s">
        <v>8</v>
      </c>
      <c r="F449">
        <v>1</v>
      </c>
      <c r="G449" s="77">
        <v>1</v>
      </c>
      <c r="H449" s="77"/>
      <c r="I449" s="77">
        <v>0</v>
      </c>
      <c r="J449" s="77"/>
      <c r="K449" s="77">
        <v>0</v>
      </c>
      <c r="L449" s="77"/>
      <c r="M449" s="77"/>
      <c r="N449" s="77">
        <v>0</v>
      </c>
      <c r="O449" s="77">
        <v>0</v>
      </c>
      <c r="P449" s="77"/>
      <c r="Q449" s="77"/>
      <c r="R449" s="77"/>
      <c r="S449" s="77"/>
      <c r="T449" s="77">
        <v>0</v>
      </c>
      <c r="U449" s="77"/>
      <c r="V449" s="77"/>
      <c r="W449" s="77"/>
      <c r="X449" s="102">
        <f t="shared" si="19"/>
        <v>0</v>
      </c>
      <c r="AD449" s="77"/>
      <c r="AE449" s="77"/>
      <c r="AF449" s="77">
        <v>0</v>
      </c>
      <c r="AG449" s="77">
        <v>0</v>
      </c>
      <c r="AH449" s="77"/>
      <c r="AI449" s="77"/>
      <c r="AJ449" s="77"/>
      <c r="AK449" s="3">
        <v>0</v>
      </c>
      <c r="AL449" s="3">
        <v>0</v>
      </c>
      <c r="AM449" s="77"/>
      <c r="AN449" s="77"/>
      <c r="AO449" s="77"/>
      <c r="AP449" s="77"/>
      <c r="AQ449" s="77"/>
      <c r="AR449" s="77">
        <v>0</v>
      </c>
      <c r="AT449">
        <f t="shared" si="20"/>
        <v>0</v>
      </c>
      <c r="AY449">
        <f t="shared" si="18"/>
        <v>0</v>
      </c>
    </row>
    <row r="450" spans="1:51" ht="16.5" thickBot="1">
      <c r="A450" s="34" t="s">
        <v>161</v>
      </c>
      <c r="B450" s="12" t="s">
        <v>162</v>
      </c>
      <c r="C450" s="12" t="s">
        <v>163</v>
      </c>
      <c r="D450" s="15">
        <v>2017</v>
      </c>
      <c r="E450" s="3" t="s">
        <v>8</v>
      </c>
      <c r="F450">
        <v>1</v>
      </c>
      <c r="G450">
        <v>1</v>
      </c>
      <c r="H450">
        <v>0</v>
      </c>
      <c r="I450">
        <v>0</v>
      </c>
      <c r="J450">
        <v>0</v>
      </c>
      <c r="K450">
        <v>0</v>
      </c>
      <c r="L450">
        <v>0</v>
      </c>
      <c r="M450">
        <v>0</v>
      </c>
      <c r="N450">
        <v>0</v>
      </c>
      <c r="O450">
        <v>0</v>
      </c>
      <c r="P450">
        <v>0</v>
      </c>
      <c r="Q450">
        <v>0</v>
      </c>
      <c r="R450">
        <v>1</v>
      </c>
      <c r="S450">
        <v>0</v>
      </c>
      <c r="T450">
        <v>0</v>
      </c>
      <c r="U450">
        <v>0</v>
      </c>
      <c r="V450">
        <v>0</v>
      </c>
      <c r="W450">
        <v>0</v>
      </c>
      <c r="X450" s="102">
        <f t="shared" si="19"/>
        <v>1</v>
      </c>
      <c r="AF450">
        <v>0</v>
      </c>
      <c r="AG450">
        <v>0</v>
      </c>
      <c r="AH450">
        <v>0</v>
      </c>
      <c r="AI450">
        <v>0</v>
      </c>
      <c r="AJ450">
        <v>0</v>
      </c>
      <c r="AK450" s="3">
        <v>0</v>
      </c>
      <c r="AL450" s="3">
        <v>0</v>
      </c>
      <c r="AM450">
        <v>0</v>
      </c>
      <c r="AN450">
        <v>0</v>
      </c>
      <c r="AO450">
        <v>0</v>
      </c>
      <c r="AP450">
        <v>0</v>
      </c>
      <c r="AQ450">
        <v>0</v>
      </c>
      <c r="AR450">
        <v>0</v>
      </c>
      <c r="AT450">
        <f t="shared" si="20"/>
        <v>0</v>
      </c>
      <c r="AY450">
        <f t="shared" ref="AY450:AY513" si="21">X450+AT450</f>
        <v>1</v>
      </c>
    </row>
    <row r="451" spans="1:51">
      <c r="A451" s="6" t="s">
        <v>42</v>
      </c>
      <c r="B451" s="4" t="s">
        <v>43</v>
      </c>
      <c r="C451" s="4" t="s">
        <v>44</v>
      </c>
      <c r="D451" s="5">
        <v>2020</v>
      </c>
      <c r="E451" s="3" t="s">
        <v>8</v>
      </c>
      <c r="F451">
        <v>1</v>
      </c>
      <c r="G451">
        <v>1</v>
      </c>
      <c r="H451">
        <v>0</v>
      </c>
      <c r="I451">
        <v>0</v>
      </c>
      <c r="J451">
        <v>0</v>
      </c>
      <c r="K451">
        <v>0</v>
      </c>
      <c r="L451">
        <v>0</v>
      </c>
      <c r="M451">
        <v>0</v>
      </c>
      <c r="N451">
        <v>0</v>
      </c>
      <c r="O451">
        <v>0</v>
      </c>
      <c r="P451">
        <v>0</v>
      </c>
      <c r="Q451">
        <v>0</v>
      </c>
      <c r="R451">
        <v>1</v>
      </c>
      <c r="S451">
        <v>0</v>
      </c>
      <c r="T451">
        <v>0</v>
      </c>
      <c r="U451">
        <v>0</v>
      </c>
      <c r="V451">
        <v>0</v>
      </c>
      <c r="W451">
        <v>0</v>
      </c>
      <c r="X451" s="102">
        <f t="shared" ref="X451:X514" si="22">SUM(H451:W451)</f>
        <v>1</v>
      </c>
      <c r="AF451">
        <v>0</v>
      </c>
      <c r="AG451">
        <v>0</v>
      </c>
      <c r="AH451">
        <v>0</v>
      </c>
      <c r="AI451">
        <v>0</v>
      </c>
      <c r="AJ451">
        <v>0</v>
      </c>
      <c r="AK451" s="3">
        <v>0</v>
      </c>
      <c r="AL451" s="3">
        <v>0</v>
      </c>
      <c r="AM451">
        <v>0</v>
      </c>
      <c r="AN451">
        <v>0</v>
      </c>
      <c r="AO451">
        <v>0</v>
      </c>
      <c r="AP451">
        <v>0</v>
      </c>
      <c r="AQ451">
        <v>1</v>
      </c>
      <c r="AR451">
        <v>0</v>
      </c>
      <c r="AT451">
        <f t="shared" ref="AT451:AT514" si="23">SUM(AD451:AR451)</f>
        <v>1</v>
      </c>
      <c r="AY451">
        <f t="shared" si="21"/>
        <v>2</v>
      </c>
    </row>
    <row r="452" spans="1:51" ht="15.75">
      <c r="A452" s="12" t="s">
        <v>164</v>
      </c>
      <c r="B452" s="12" t="s">
        <v>165</v>
      </c>
      <c r="C452" s="12" t="s">
        <v>32</v>
      </c>
      <c r="D452" s="15">
        <v>2017</v>
      </c>
      <c r="E452" s="3" t="s">
        <v>8</v>
      </c>
      <c r="F452">
        <v>1</v>
      </c>
      <c r="G452">
        <v>1</v>
      </c>
      <c r="H452">
        <v>0</v>
      </c>
      <c r="I452">
        <v>0</v>
      </c>
      <c r="J452">
        <v>0</v>
      </c>
      <c r="K452">
        <v>0</v>
      </c>
      <c r="L452">
        <v>0</v>
      </c>
      <c r="M452">
        <v>0</v>
      </c>
      <c r="N452">
        <v>0</v>
      </c>
      <c r="O452">
        <v>0</v>
      </c>
      <c r="P452">
        <v>0</v>
      </c>
      <c r="Q452">
        <v>0</v>
      </c>
      <c r="R452">
        <v>0</v>
      </c>
      <c r="S452">
        <v>0</v>
      </c>
      <c r="T452">
        <v>0</v>
      </c>
      <c r="U452">
        <v>0</v>
      </c>
      <c r="V452">
        <v>0</v>
      </c>
      <c r="W452">
        <v>0</v>
      </c>
      <c r="X452" s="102">
        <f t="shared" si="22"/>
        <v>0</v>
      </c>
      <c r="AF452">
        <v>0</v>
      </c>
      <c r="AG452">
        <v>0</v>
      </c>
      <c r="AH452">
        <v>0</v>
      </c>
      <c r="AI452">
        <v>0</v>
      </c>
      <c r="AJ452">
        <v>0</v>
      </c>
      <c r="AK452" s="3">
        <v>0</v>
      </c>
      <c r="AL452" s="3">
        <v>0</v>
      </c>
      <c r="AM452">
        <v>0</v>
      </c>
      <c r="AN452">
        <v>0</v>
      </c>
      <c r="AO452">
        <v>0</v>
      </c>
      <c r="AP452">
        <v>0</v>
      </c>
      <c r="AQ452">
        <v>0</v>
      </c>
      <c r="AR452">
        <v>0</v>
      </c>
      <c r="AT452">
        <f t="shared" si="23"/>
        <v>0</v>
      </c>
      <c r="AY452">
        <f t="shared" si="21"/>
        <v>0</v>
      </c>
    </row>
    <row r="453" spans="1:51">
      <c r="A453" s="4" t="s">
        <v>669</v>
      </c>
      <c r="B453" s="4" t="s">
        <v>670</v>
      </c>
      <c r="C453" s="4"/>
      <c r="D453" s="5">
        <v>2019</v>
      </c>
      <c r="E453" s="3" t="s">
        <v>8</v>
      </c>
      <c r="F453">
        <v>1</v>
      </c>
      <c r="G453">
        <v>1</v>
      </c>
      <c r="H453">
        <v>0</v>
      </c>
      <c r="I453">
        <v>0</v>
      </c>
      <c r="J453">
        <v>0</v>
      </c>
      <c r="K453">
        <v>0</v>
      </c>
      <c r="L453">
        <v>0</v>
      </c>
      <c r="M453">
        <v>0</v>
      </c>
      <c r="N453">
        <v>0</v>
      </c>
      <c r="O453">
        <v>0</v>
      </c>
      <c r="P453">
        <v>0</v>
      </c>
      <c r="Q453">
        <v>0</v>
      </c>
      <c r="R453">
        <v>1</v>
      </c>
      <c r="S453">
        <v>0</v>
      </c>
      <c r="T453">
        <v>0</v>
      </c>
      <c r="U453">
        <v>0</v>
      </c>
      <c r="V453">
        <v>0</v>
      </c>
      <c r="W453">
        <v>0</v>
      </c>
      <c r="X453" s="102">
        <f t="shared" si="22"/>
        <v>1</v>
      </c>
      <c r="AF453">
        <v>0</v>
      </c>
      <c r="AG453">
        <v>0</v>
      </c>
      <c r="AH453">
        <v>1</v>
      </c>
      <c r="AI453">
        <v>0</v>
      </c>
      <c r="AJ453">
        <v>0</v>
      </c>
      <c r="AK453" s="3">
        <v>0</v>
      </c>
      <c r="AL453" s="3">
        <v>0</v>
      </c>
      <c r="AM453">
        <v>0</v>
      </c>
      <c r="AN453">
        <v>0</v>
      </c>
      <c r="AO453">
        <v>0</v>
      </c>
      <c r="AP453">
        <v>0</v>
      </c>
      <c r="AQ453">
        <v>0</v>
      </c>
      <c r="AR453">
        <v>0</v>
      </c>
      <c r="AT453">
        <f t="shared" si="23"/>
        <v>1</v>
      </c>
      <c r="AY453">
        <f t="shared" si="21"/>
        <v>2</v>
      </c>
    </row>
    <row r="454" spans="1:51" ht="15.75" thickBot="1">
      <c r="A454" s="6" t="s">
        <v>230</v>
      </c>
      <c r="B454" s="4" t="s">
        <v>231</v>
      </c>
      <c r="C454" s="4" t="s">
        <v>35</v>
      </c>
      <c r="D454" s="5">
        <v>2018</v>
      </c>
      <c r="E454" s="3" t="s">
        <v>176</v>
      </c>
      <c r="F454">
        <v>1</v>
      </c>
      <c r="G454">
        <v>1</v>
      </c>
      <c r="H454">
        <v>0</v>
      </c>
      <c r="I454">
        <v>0</v>
      </c>
      <c r="J454">
        <v>0</v>
      </c>
      <c r="K454">
        <v>0</v>
      </c>
      <c r="L454">
        <v>0</v>
      </c>
      <c r="M454">
        <v>0</v>
      </c>
      <c r="N454">
        <v>0</v>
      </c>
      <c r="O454">
        <v>0</v>
      </c>
      <c r="P454">
        <v>0</v>
      </c>
      <c r="Q454">
        <v>0</v>
      </c>
      <c r="R454">
        <v>1</v>
      </c>
      <c r="S454">
        <v>0</v>
      </c>
      <c r="T454">
        <v>0</v>
      </c>
      <c r="U454">
        <v>0</v>
      </c>
      <c r="V454">
        <v>0</v>
      </c>
      <c r="W454">
        <v>0</v>
      </c>
      <c r="X454" s="102">
        <f t="shared" si="22"/>
        <v>1</v>
      </c>
      <c r="AF454">
        <v>0</v>
      </c>
      <c r="AG454">
        <v>0</v>
      </c>
      <c r="AH454">
        <v>0</v>
      </c>
      <c r="AI454">
        <v>0</v>
      </c>
      <c r="AJ454">
        <v>0</v>
      </c>
      <c r="AK454" s="3">
        <v>0</v>
      </c>
      <c r="AL454" s="3">
        <v>0</v>
      </c>
      <c r="AM454">
        <v>0</v>
      </c>
      <c r="AN454">
        <v>0</v>
      </c>
      <c r="AO454">
        <v>0</v>
      </c>
      <c r="AP454">
        <v>0</v>
      </c>
      <c r="AQ454">
        <v>0</v>
      </c>
      <c r="AR454">
        <v>0</v>
      </c>
      <c r="AT454">
        <f t="shared" si="23"/>
        <v>0</v>
      </c>
      <c r="AY454">
        <f t="shared" si="21"/>
        <v>1</v>
      </c>
    </row>
    <row r="455" spans="1:51" ht="15.75" thickBot="1">
      <c r="A455" s="28" t="s">
        <v>1236</v>
      </c>
      <c r="B455" s="4" t="s">
        <v>1237</v>
      </c>
      <c r="C455" s="4" t="s">
        <v>19</v>
      </c>
      <c r="D455" s="5">
        <v>2021</v>
      </c>
      <c r="E455" s="3" t="s">
        <v>8</v>
      </c>
      <c r="F455">
        <v>1</v>
      </c>
      <c r="G455">
        <v>1</v>
      </c>
      <c r="H455">
        <v>0</v>
      </c>
      <c r="I455">
        <v>0</v>
      </c>
      <c r="J455">
        <v>0</v>
      </c>
      <c r="K455">
        <v>0</v>
      </c>
      <c r="L455">
        <v>0</v>
      </c>
      <c r="M455">
        <v>0</v>
      </c>
      <c r="N455">
        <v>0</v>
      </c>
      <c r="O455">
        <v>0</v>
      </c>
      <c r="P455">
        <v>0</v>
      </c>
      <c r="Q455">
        <v>0</v>
      </c>
      <c r="R455">
        <v>1</v>
      </c>
      <c r="S455">
        <v>0</v>
      </c>
      <c r="T455">
        <v>0</v>
      </c>
      <c r="U455">
        <v>0</v>
      </c>
      <c r="V455">
        <v>0</v>
      </c>
      <c r="W455">
        <v>0</v>
      </c>
      <c r="X455" s="102">
        <f t="shared" si="22"/>
        <v>1</v>
      </c>
      <c r="AF455">
        <v>0</v>
      </c>
      <c r="AG455">
        <v>0</v>
      </c>
      <c r="AH455">
        <v>0</v>
      </c>
      <c r="AI455">
        <v>0</v>
      </c>
      <c r="AJ455">
        <v>0</v>
      </c>
      <c r="AK455" s="3">
        <v>1</v>
      </c>
      <c r="AL455" s="3">
        <v>0</v>
      </c>
      <c r="AM455">
        <v>0</v>
      </c>
      <c r="AN455">
        <v>0</v>
      </c>
      <c r="AO455">
        <v>0</v>
      </c>
      <c r="AP455">
        <v>0</v>
      </c>
      <c r="AQ455">
        <v>0</v>
      </c>
      <c r="AR455">
        <v>0</v>
      </c>
      <c r="AT455">
        <f t="shared" si="23"/>
        <v>1</v>
      </c>
      <c r="AY455">
        <f t="shared" si="21"/>
        <v>2</v>
      </c>
    </row>
    <row r="456" spans="1:51" ht="15.75" thickBot="1">
      <c r="A456" s="28" t="s">
        <v>332</v>
      </c>
      <c r="B456" s="4" t="s">
        <v>333</v>
      </c>
      <c r="C456" s="4"/>
      <c r="D456" s="5">
        <v>2018</v>
      </c>
      <c r="E456" s="3" t="s">
        <v>8</v>
      </c>
      <c r="F456">
        <v>1</v>
      </c>
      <c r="G456">
        <v>1</v>
      </c>
      <c r="H456">
        <v>0</v>
      </c>
      <c r="I456">
        <v>0</v>
      </c>
      <c r="J456">
        <v>0</v>
      </c>
      <c r="K456">
        <v>0</v>
      </c>
      <c r="L456">
        <v>0</v>
      </c>
      <c r="M456">
        <v>0</v>
      </c>
      <c r="N456">
        <v>0</v>
      </c>
      <c r="O456">
        <v>0</v>
      </c>
      <c r="P456">
        <v>0</v>
      </c>
      <c r="Q456">
        <v>0</v>
      </c>
      <c r="R456">
        <v>1</v>
      </c>
      <c r="S456">
        <v>0</v>
      </c>
      <c r="T456">
        <v>0</v>
      </c>
      <c r="U456">
        <v>0</v>
      </c>
      <c r="V456">
        <v>0</v>
      </c>
      <c r="W456">
        <v>0</v>
      </c>
      <c r="X456" s="102">
        <f t="shared" si="22"/>
        <v>1</v>
      </c>
      <c r="AF456">
        <v>0</v>
      </c>
      <c r="AG456">
        <v>0</v>
      </c>
      <c r="AH456">
        <v>0</v>
      </c>
      <c r="AI456">
        <v>0</v>
      </c>
      <c r="AJ456">
        <v>0</v>
      </c>
      <c r="AK456" s="3">
        <v>0</v>
      </c>
      <c r="AL456" s="3">
        <v>0</v>
      </c>
      <c r="AM456">
        <v>0</v>
      </c>
      <c r="AN456">
        <v>0</v>
      </c>
      <c r="AO456">
        <v>0</v>
      </c>
      <c r="AP456">
        <v>0</v>
      </c>
      <c r="AQ456">
        <v>0</v>
      </c>
      <c r="AR456">
        <v>0</v>
      </c>
      <c r="AT456">
        <f t="shared" si="23"/>
        <v>0</v>
      </c>
      <c r="AY456">
        <f t="shared" si="21"/>
        <v>1</v>
      </c>
    </row>
    <row r="457" spans="1:51" ht="15.75" thickBot="1">
      <c r="A457" s="28" t="s">
        <v>431</v>
      </c>
      <c r="B457" s="4" t="s">
        <v>432</v>
      </c>
      <c r="C457" s="4" t="s">
        <v>433</v>
      </c>
      <c r="D457" s="5">
        <v>2019</v>
      </c>
      <c r="E457" s="3" t="s">
        <v>8</v>
      </c>
      <c r="F457">
        <v>1</v>
      </c>
      <c r="G457">
        <v>1</v>
      </c>
      <c r="H457">
        <v>0</v>
      </c>
      <c r="I457">
        <v>0</v>
      </c>
      <c r="J457">
        <v>0</v>
      </c>
      <c r="K457">
        <v>0</v>
      </c>
      <c r="L457">
        <v>0</v>
      </c>
      <c r="M457">
        <v>0</v>
      </c>
      <c r="N457">
        <v>0</v>
      </c>
      <c r="O457">
        <v>0</v>
      </c>
      <c r="P457">
        <v>0</v>
      </c>
      <c r="Q457">
        <v>0</v>
      </c>
      <c r="R457">
        <v>1</v>
      </c>
      <c r="S457">
        <v>0</v>
      </c>
      <c r="T457">
        <v>1</v>
      </c>
      <c r="U457">
        <v>0</v>
      </c>
      <c r="V457">
        <v>0</v>
      </c>
      <c r="W457">
        <v>0</v>
      </c>
      <c r="X457" s="102">
        <f t="shared" si="22"/>
        <v>2</v>
      </c>
      <c r="AF457">
        <v>0</v>
      </c>
      <c r="AG457">
        <v>0</v>
      </c>
      <c r="AH457">
        <v>0</v>
      </c>
      <c r="AI457">
        <v>0</v>
      </c>
      <c r="AJ457">
        <v>0</v>
      </c>
      <c r="AK457" s="3">
        <v>0</v>
      </c>
      <c r="AL457" s="3">
        <v>0</v>
      </c>
      <c r="AM457">
        <v>0</v>
      </c>
      <c r="AN457">
        <v>0</v>
      </c>
      <c r="AO457">
        <v>0</v>
      </c>
      <c r="AP457">
        <v>0</v>
      </c>
      <c r="AQ457">
        <v>0</v>
      </c>
      <c r="AR457">
        <v>0</v>
      </c>
      <c r="AT457">
        <f t="shared" si="23"/>
        <v>0</v>
      </c>
      <c r="AY457">
        <f t="shared" si="21"/>
        <v>2</v>
      </c>
    </row>
    <row r="458" spans="1:51" ht="15.75" thickBot="1">
      <c r="A458" s="28" t="s">
        <v>789</v>
      </c>
      <c r="B458" s="4" t="s">
        <v>790</v>
      </c>
      <c r="C458" s="4" t="s">
        <v>375</v>
      </c>
      <c r="D458" s="5">
        <v>2020</v>
      </c>
      <c r="E458" s="3" t="s">
        <v>8</v>
      </c>
      <c r="F458">
        <v>1</v>
      </c>
      <c r="G458">
        <v>1</v>
      </c>
      <c r="H458">
        <v>0</v>
      </c>
      <c r="I458">
        <v>0</v>
      </c>
      <c r="J458">
        <v>0</v>
      </c>
      <c r="K458">
        <v>0</v>
      </c>
      <c r="L458">
        <v>0</v>
      </c>
      <c r="M458">
        <v>0</v>
      </c>
      <c r="N458">
        <v>0</v>
      </c>
      <c r="O458">
        <v>0</v>
      </c>
      <c r="P458">
        <v>0</v>
      </c>
      <c r="Q458">
        <v>0</v>
      </c>
      <c r="R458">
        <v>1</v>
      </c>
      <c r="S458">
        <v>0</v>
      </c>
      <c r="T458">
        <v>0</v>
      </c>
      <c r="U458">
        <v>0</v>
      </c>
      <c r="V458">
        <v>0</v>
      </c>
      <c r="W458">
        <v>0</v>
      </c>
      <c r="X458" s="102">
        <f t="shared" si="22"/>
        <v>1</v>
      </c>
      <c r="AF458">
        <v>0</v>
      </c>
      <c r="AG458">
        <v>0</v>
      </c>
      <c r="AH458">
        <v>0</v>
      </c>
      <c r="AI458">
        <v>0</v>
      </c>
      <c r="AJ458">
        <v>0</v>
      </c>
      <c r="AK458" s="3">
        <v>0</v>
      </c>
      <c r="AL458" s="3">
        <v>0</v>
      </c>
      <c r="AM458">
        <v>0</v>
      </c>
      <c r="AN458">
        <v>0</v>
      </c>
      <c r="AO458">
        <v>0</v>
      </c>
      <c r="AP458">
        <v>0</v>
      </c>
      <c r="AQ458">
        <v>0</v>
      </c>
      <c r="AR458">
        <v>0</v>
      </c>
      <c r="AT458">
        <f t="shared" si="23"/>
        <v>0</v>
      </c>
      <c r="AY458">
        <f t="shared" si="21"/>
        <v>1</v>
      </c>
    </row>
    <row r="459" spans="1:51" ht="15.75" thickBot="1">
      <c r="A459" s="28" t="s">
        <v>434</v>
      </c>
      <c r="B459" s="4" t="s">
        <v>435</v>
      </c>
      <c r="C459" s="4" t="s">
        <v>436</v>
      </c>
      <c r="D459" s="5">
        <v>2019</v>
      </c>
      <c r="E459" s="3" t="s">
        <v>8</v>
      </c>
      <c r="F459">
        <v>1</v>
      </c>
      <c r="G459">
        <v>1</v>
      </c>
      <c r="H459">
        <v>0</v>
      </c>
      <c r="I459">
        <v>0</v>
      </c>
      <c r="J459">
        <v>0</v>
      </c>
      <c r="K459">
        <v>0</v>
      </c>
      <c r="L459">
        <v>0</v>
      </c>
      <c r="M459">
        <v>0</v>
      </c>
      <c r="N459">
        <v>0</v>
      </c>
      <c r="O459">
        <v>0</v>
      </c>
      <c r="P459">
        <v>0</v>
      </c>
      <c r="Q459">
        <v>0</v>
      </c>
      <c r="R459">
        <v>1</v>
      </c>
      <c r="S459">
        <v>0</v>
      </c>
      <c r="T459">
        <v>0</v>
      </c>
      <c r="U459">
        <v>0</v>
      </c>
      <c r="V459">
        <v>0</v>
      </c>
      <c r="W459">
        <v>0</v>
      </c>
      <c r="X459" s="102">
        <f t="shared" si="22"/>
        <v>1</v>
      </c>
      <c r="AF459">
        <v>0</v>
      </c>
      <c r="AG459">
        <v>0</v>
      </c>
      <c r="AH459">
        <v>0</v>
      </c>
      <c r="AI459">
        <v>0</v>
      </c>
      <c r="AJ459">
        <v>0</v>
      </c>
      <c r="AK459" s="3">
        <v>0</v>
      </c>
      <c r="AL459" s="3">
        <v>1</v>
      </c>
      <c r="AM459">
        <v>0</v>
      </c>
      <c r="AN459">
        <v>0</v>
      </c>
      <c r="AO459">
        <v>0</v>
      </c>
      <c r="AP459">
        <v>0</v>
      </c>
      <c r="AQ459">
        <v>0</v>
      </c>
      <c r="AR459">
        <v>0</v>
      </c>
      <c r="AT459">
        <f t="shared" si="23"/>
        <v>1</v>
      </c>
      <c r="AY459">
        <f t="shared" si="21"/>
        <v>2</v>
      </c>
    </row>
    <row r="460" spans="1:51" ht="15.75" thickBot="1">
      <c r="A460" s="88" t="s">
        <v>942</v>
      </c>
      <c r="B460" s="80" t="s">
        <v>943</v>
      </c>
      <c r="C460" s="83" t="s">
        <v>24</v>
      </c>
      <c r="D460" s="81">
        <v>2020</v>
      </c>
      <c r="E460" s="82" t="s">
        <v>8</v>
      </c>
      <c r="F460">
        <v>1</v>
      </c>
      <c r="G460" s="83">
        <v>1</v>
      </c>
      <c r="H460" s="83">
        <v>0</v>
      </c>
      <c r="I460" s="83">
        <v>0</v>
      </c>
      <c r="J460" s="83"/>
      <c r="K460" s="83">
        <v>0</v>
      </c>
      <c r="L460" s="83">
        <v>0</v>
      </c>
      <c r="M460" s="83">
        <v>0</v>
      </c>
      <c r="N460" s="83">
        <v>0</v>
      </c>
      <c r="O460" s="83">
        <v>0</v>
      </c>
      <c r="P460" s="83">
        <v>0</v>
      </c>
      <c r="Q460" s="83">
        <v>0</v>
      </c>
      <c r="R460" s="83">
        <v>1</v>
      </c>
      <c r="S460" s="83">
        <v>1</v>
      </c>
      <c r="T460" s="83">
        <v>0</v>
      </c>
      <c r="U460" s="83">
        <v>0</v>
      </c>
      <c r="V460" s="83">
        <v>0</v>
      </c>
      <c r="W460" s="83">
        <v>0</v>
      </c>
      <c r="X460" s="102">
        <f t="shared" si="22"/>
        <v>2</v>
      </c>
      <c r="AD460" s="83"/>
      <c r="AE460" s="83"/>
      <c r="AF460" s="83">
        <v>0</v>
      </c>
      <c r="AG460" s="83">
        <v>0</v>
      </c>
      <c r="AH460" s="83">
        <v>0</v>
      </c>
      <c r="AI460" s="83">
        <v>0</v>
      </c>
      <c r="AJ460" s="83">
        <v>0</v>
      </c>
      <c r="AK460" s="3">
        <v>0</v>
      </c>
      <c r="AL460" s="3">
        <v>0</v>
      </c>
      <c r="AM460" s="83">
        <v>0</v>
      </c>
      <c r="AN460" s="83">
        <v>0</v>
      </c>
      <c r="AO460" s="83">
        <v>0</v>
      </c>
      <c r="AP460" s="83">
        <v>0</v>
      </c>
      <c r="AQ460" s="83">
        <v>0</v>
      </c>
      <c r="AR460" s="83">
        <v>0</v>
      </c>
      <c r="AT460">
        <f t="shared" si="23"/>
        <v>0</v>
      </c>
      <c r="AY460">
        <f t="shared" si="21"/>
        <v>2</v>
      </c>
    </row>
    <row r="461" spans="1:51" ht="16.5" thickBot="1">
      <c r="A461" s="89" t="s">
        <v>516</v>
      </c>
      <c r="B461" s="90" t="s">
        <v>517</v>
      </c>
      <c r="C461" s="90" t="s">
        <v>24</v>
      </c>
      <c r="D461" s="91">
        <v>2019</v>
      </c>
      <c r="E461" s="82" t="s">
        <v>8</v>
      </c>
      <c r="F461">
        <v>1</v>
      </c>
      <c r="G461" s="83">
        <v>1</v>
      </c>
      <c r="H461" s="83">
        <v>0</v>
      </c>
      <c r="I461" s="83" t="s">
        <v>1397</v>
      </c>
      <c r="J461" s="83"/>
      <c r="K461" s="83"/>
      <c r="L461" s="83">
        <v>0</v>
      </c>
      <c r="M461" s="83">
        <v>0</v>
      </c>
      <c r="N461" s="83"/>
      <c r="O461" s="83"/>
      <c r="P461" s="83">
        <v>0</v>
      </c>
      <c r="Q461" s="83">
        <v>0</v>
      </c>
      <c r="R461" s="83">
        <v>1</v>
      </c>
      <c r="S461" s="83">
        <v>1</v>
      </c>
      <c r="T461" s="83"/>
      <c r="U461" s="83">
        <v>0</v>
      </c>
      <c r="V461" s="83">
        <v>0</v>
      </c>
      <c r="W461" s="83">
        <v>0</v>
      </c>
      <c r="X461" s="102">
        <f t="shared" si="22"/>
        <v>2</v>
      </c>
      <c r="AD461" s="83"/>
      <c r="AE461" s="83"/>
      <c r="AF461" s="83"/>
      <c r="AG461" s="83"/>
      <c r="AH461" s="83">
        <v>0</v>
      </c>
      <c r="AI461" s="83">
        <v>0</v>
      </c>
      <c r="AJ461" s="83">
        <v>0</v>
      </c>
      <c r="AM461" s="83">
        <v>0</v>
      </c>
      <c r="AN461" s="83">
        <v>0</v>
      </c>
      <c r="AO461" s="83">
        <v>0</v>
      </c>
      <c r="AP461" s="83">
        <v>0</v>
      </c>
      <c r="AQ461" s="83">
        <v>0</v>
      </c>
      <c r="AR461" s="83"/>
      <c r="AT461">
        <f t="shared" si="23"/>
        <v>0</v>
      </c>
      <c r="AY461">
        <f t="shared" si="21"/>
        <v>2</v>
      </c>
    </row>
    <row r="462" spans="1:51" ht="16.5" thickBot="1">
      <c r="A462" s="34" t="s">
        <v>950</v>
      </c>
      <c r="B462" s="12" t="s">
        <v>951</v>
      </c>
      <c r="C462" s="12" t="s">
        <v>15</v>
      </c>
      <c r="D462" s="15">
        <v>2020</v>
      </c>
      <c r="E462" s="3" t="s">
        <v>8</v>
      </c>
      <c r="F462">
        <v>1</v>
      </c>
      <c r="G462">
        <v>1</v>
      </c>
      <c r="H462">
        <v>0</v>
      </c>
      <c r="I462">
        <v>0</v>
      </c>
      <c r="J462">
        <v>0</v>
      </c>
      <c r="K462">
        <v>0</v>
      </c>
      <c r="L462">
        <v>0</v>
      </c>
      <c r="M462">
        <v>0</v>
      </c>
      <c r="N462">
        <v>0</v>
      </c>
      <c r="O462">
        <v>0</v>
      </c>
      <c r="P462">
        <v>0</v>
      </c>
      <c r="Q462">
        <v>0</v>
      </c>
      <c r="R462">
        <v>1</v>
      </c>
      <c r="S462">
        <v>0</v>
      </c>
      <c r="T462">
        <v>1</v>
      </c>
      <c r="U462">
        <v>0</v>
      </c>
      <c r="V462">
        <v>0</v>
      </c>
      <c r="W462">
        <v>0</v>
      </c>
      <c r="X462" s="102">
        <f t="shared" si="22"/>
        <v>2</v>
      </c>
      <c r="AF462">
        <v>1</v>
      </c>
      <c r="AG462">
        <v>0</v>
      </c>
      <c r="AH462">
        <v>1</v>
      </c>
      <c r="AI462">
        <v>1</v>
      </c>
      <c r="AJ462">
        <v>0</v>
      </c>
      <c r="AK462" s="3">
        <v>0</v>
      </c>
      <c r="AL462" s="3">
        <v>0</v>
      </c>
      <c r="AM462">
        <v>0</v>
      </c>
      <c r="AN462">
        <v>0</v>
      </c>
      <c r="AO462">
        <v>0</v>
      </c>
      <c r="AP462">
        <v>0</v>
      </c>
      <c r="AQ462">
        <v>0</v>
      </c>
      <c r="AR462">
        <v>0</v>
      </c>
      <c r="AT462">
        <f t="shared" si="23"/>
        <v>3</v>
      </c>
      <c r="AY462">
        <f t="shared" si="21"/>
        <v>5</v>
      </c>
    </row>
    <row r="463" spans="1:51" ht="15.75" thickBot="1">
      <c r="A463" s="28" t="s">
        <v>1354</v>
      </c>
      <c r="B463" s="4" t="s">
        <v>1355</v>
      </c>
      <c r="C463" s="4" t="s">
        <v>1356</v>
      </c>
      <c r="D463" s="5">
        <v>2021</v>
      </c>
      <c r="E463" s="3" t="s">
        <v>8</v>
      </c>
      <c r="F463">
        <v>1</v>
      </c>
      <c r="G463">
        <v>1</v>
      </c>
      <c r="H463">
        <v>0</v>
      </c>
      <c r="I463">
        <v>0</v>
      </c>
      <c r="J463">
        <v>0</v>
      </c>
      <c r="K463">
        <v>0</v>
      </c>
      <c r="L463">
        <v>0</v>
      </c>
      <c r="M463">
        <v>0</v>
      </c>
      <c r="N463">
        <v>0</v>
      </c>
      <c r="O463">
        <v>0</v>
      </c>
      <c r="P463">
        <v>0</v>
      </c>
      <c r="Q463">
        <v>0</v>
      </c>
      <c r="R463">
        <v>0</v>
      </c>
      <c r="S463">
        <v>0</v>
      </c>
      <c r="T463">
        <v>0</v>
      </c>
      <c r="U463">
        <v>0</v>
      </c>
      <c r="V463">
        <v>0</v>
      </c>
      <c r="W463">
        <v>0</v>
      </c>
      <c r="X463" s="102">
        <f t="shared" si="22"/>
        <v>0</v>
      </c>
      <c r="AF463">
        <v>0</v>
      </c>
      <c r="AG463">
        <v>0</v>
      </c>
      <c r="AH463">
        <v>0</v>
      </c>
      <c r="AI463">
        <v>0</v>
      </c>
      <c r="AJ463">
        <v>0</v>
      </c>
      <c r="AK463" s="3">
        <v>0</v>
      </c>
      <c r="AL463" s="3">
        <v>0</v>
      </c>
      <c r="AM463">
        <v>0</v>
      </c>
      <c r="AN463">
        <v>0</v>
      </c>
      <c r="AO463">
        <v>0</v>
      </c>
      <c r="AP463">
        <v>0</v>
      </c>
      <c r="AQ463">
        <v>0</v>
      </c>
      <c r="AR463">
        <v>0</v>
      </c>
      <c r="AT463">
        <f t="shared" si="23"/>
        <v>0</v>
      </c>
      <c r="AY463">
        <f t="shared" si="21"/>
        <v>0</v>
      </c>
    </row>
    <row r="464" spans="1:51" ht="15.75" thickBot="1">
      <c r="A464" s="28" t="s">
        <v>469</v>
      </c>
      <c r="B464" s="97" t="s">
        <v>470</v>
      </c>
      <c r="C464" s="4" t="s">
        <v>200</v>
      </c>
      <c r="D464" s="5">
        <v>2019</v>
      </c>
      <c r="E464" s="3" t="s">
        <v>8</v>
      </c>
      <c r="F464">
        <v>1</v>
      </c>
      <c r="G464">
        <v>1</v>
      </c>
      <c r="H464">
        <v>0</v>
      </c>
      <c r="I464">
        <v>0</v>
      </c>
      <c r="J464">
        <v>0</v>
      </c>
      <c r="K464">
        <v>0</v>
      </c>
      <c r="L464">
        <v>0</v>
      </c>
      <c r="M464">
        <v>0</v>
      </c>
      <c r="N464">
        <v>0</v>
      </c>
      <c r="O464">
        <v>0</v>
      </c>
      <c r="P464">
        <v>0</v>
      </c>
      <c r="Q464">
        <v>0</v>
      </c>
      <c r="R464">
        <v>1</v>
      </c>
      <c r="S464">
        <v>0</v>
      </c>
      <c r="T464">
        <v>1</v>
      </c>
      <c r="U464">
        <v>0</v>
      </c>
      <c r="V464">
        <v>0</v>
      </c>
      <c r="W464">
        <v>0</v>
      </c>
      <c r="X464" s="102">
        <f t="shared" si="22"/>
        <v>2</v>
      </c>
      <c r="AF464">
        <v>0</v>
      </c>
      <c r="AG464">
        <v>0</v>
      </c>
      <c r="AH464">
        <v>0</v>
      </c>
      <c r="AI464">
        <v>0</v>
      </c>
      <c r="AJ464">
        <v>0</v>
      </c>
      <c r="AK464" s="3">
        <v>0</v>
      </c>
      <c r="AL464" s="3">
        <v>0</v>
      </c>
      <c r="AM464">
        <v>0</v>
      </c>
      <c r="AN464">
        <v>0</v>
      </c>
      <c r="AO464">
        <v>0</v>
      </c>
      <c r="AP464">
        <v>0</v>
      </c>
      <c r="AQ464">
        <v>0</v>
      </c>
      <c r="AR464">
        <v>0</v>
      </c>
      <c r="AT464">
        <f t="shared" si="23"/>
        <v>0</v>
      </c>
      <c r="AY464">
        <f t="shared" si="21"/>
        <v>2</v>
      </c>
    </row>
    <row r="465" spans="1:51" ht="15.75" thickBot="1">
      <c r="A465" s="28" t="s">
        <v>446</v>
      </c>
      <c r="B465" s="4" t="s">
        <v>447</v>
      </c>
      <c r="C465" s="4" t="s">
        <v>448</v>
      </c>
      <c r="D465" s="5">
        <v>2019</v>
      </c>
      <c r="E465" s="3" t="s">
        <v>8</v>
      </c>
      <c r="F465">
        <v>1</v>
      </c>
      <c r="G465">
        <v>1</v>
      </c>
      <c r="H465">
        <v>0</v>
      </c>
      <c r="I465">
        <v>0</v>
      </c>
      <c r="J465">
        <v>0</v>
      </c>
      <c r="K465">
        <v>0</v>
      </c>
      <c r="L465">
        <v>0</v>
      </c>
      <c r="M465">
        <v>0</v>
      </c>
      <c r="N465">
        <v>0</v>
      </c>
      <c r="O465">
        <v>0</v>
      </c>
      <c r="P465">
        <v>0</v>
      </c>
      <c r="Q465">
        <v>0</v>
      </c>
      <c r="R465">
        <v>1</v>
      </c>
      <c r="S465">
        <v>0</v>
      </c>
      <c r="T465">
        <v>0</v>
      </c>
      <c r="U465">
        <v>0</v>
      </c>
      <c r="V465">
        <v>0</v>
      </c>
      <c r="W465">
        <v>0</v>
      </c>
      <c r="X465" s="102">
        <f t="shared" si="22"/>
        <v>1</v>
      </c>
      <c r="AF465">
        <v>0</v>
      </c>
      <c r="AG465">
        <v>0</v>
      </c>
      <c r="AH465">
        <v>1</v>
      </c>
      <c r="AI465">
        <v>0</v>
      </c>
      <c r="AJ465">
        <v>0</v>
      </c>
      <c r="AK465" s="3">
        <v>0</v>
      </c>
      <c r="AL465" s="3">
        <v>0</v>
      </c>
      <c r="AM465">
        <v>0</v>
      </c>
      <c r="AN465">
        <v>0</v>
      </c>
      <c r="AO465">
        <v>0</v>
      </c>
      <c r="AP465">
        <v>0</v>
      </c>
      <c r="AQ465">
        <v>0</v>
      </c>
      <c r="AR465">
        <v>0</v>
      </c>
      <c r="AT465">
        <f t="shared" si="23"/>
        <v>1</v>
      </c>
      <c r="AY465">
        <f t="shared" si="21"/>
        <v>2</v>
      </c>
    </row>
    <row r="466" spans="1:51" ht="15.75" thickBot="1">
      <c r="A466" s="28" t="s">
        <v>693</v>
      </c>
      <c r="B466" s="4" t="s">
        <v>694</v>
      </c>
      <c r="C466" s="4" t="s">
        <v>695</v>
      </c>
      <c r="D466" s="5">
        <v>2020</v>
      </c>
      <c r="E466" s="3" t="s">
        <v>8</v>
      </c>
      <c r="F466">
        <v>1</v>
      </c>
      <c r="G466">
        <v>1</v>
      </c>
      <c r="H466">
        <v>0</v>
      </c>
      <c r="I466">
        <v>0</v>
      </c>
      <c r="J466">
        <v>0</v>
      </c>
      <c r="K466">
        <v>0</v>
      </c>
      <c r="L466">
        <v>0</v>
      </c>
      <c r="M466">
        <v>0</v>
      </c>
      <c r="N466">
        <v>0</v>
      </c>
      <c r="O466">
        <v>0</v>
      </c>
      <c r="P466">
        <v>0</v>
      </c>
      <c r="Q466">
        <v>0</v>
      </c>
      <c r="R466">
        <v>0</v>
      </c>
      <c r="S466">
        <v>0</v>
      </c>
      <c r="T466">
        <v>0</v>
      </c>
      <c r="U466">
        <v>0</v>
      </c>
      <c r="V466">
        <v>0</v>
      </c>
      <c r="W466">
        <v>0</v>
      </c>
      <c r="X466" s="102">
        <f t="shared" si="22"/>
        <v>0</v>
      </c>
      <c r="AF466">
        <v>0</v>
      </c>
      <c r="AG466">
        <v>0</v>
      </c>
      <c r="AH466">
        <v>0</v>
      </c>
      <c r="AI466">
        <v>0</v>
      </c>
      <c r="AJ466">
        <v>0</v>
      </c>
      <c r="AK466" s="3">
        <v>0</v>
      </c>
      <c r="AL466" s="3">
        <v>0</v>
      </c>
      <c r="AM466">
        <v>0</v>
      </c>
      <c r="AN466">
        <v>0</v>
      </c>
      <c r="AO466">
        <v>0</v>
      </c>
      <c r="AP466">
        <v>0</v>
      </c>
      <c r="AQ466">
        <v>0</v>
      </c>
      <c r="AR466">
        <v>0</v>
      </c>
      <c r="AT466">
        <f t="shared" si="23"/>
        <v>0</v>
      </c>
      <c r="AY466">
        <f t="shared" si="21"/>
        <v>0</v>
      </c>
    </row>
    <row r="467" spans="1:51" ht="16.5" thickBot="1">
      <c r="A467" s="34" t="s">
        <v>246</v>
      </c>
      <c r="B467" s="12" t="s">
        <v>247</v>
      </c>
      <c r="C467" s="12" t="s">
        <v>248</v>
      </c>
      <c r="D467" s="15">
        <v>2018</v>
      </c>
      <c r="E467" s="3" t="s">
        <v>8</v>
      </c>
      <c r="F467">
        <v>1</v>
      </c>
      <c r="G467">
        <v>1</v>
      </c>
      <c r="H467">
        <v>0</v>
      </c>
      <c r="I467">
        <v>0</v>
      </c>
      <c r="J467">
        <v>0</v>
      </c>
      <c r="K467">
        <v>0</v>
      </c>
      <c r="L467">
        <v>0</v>
      </c>
      <c r="M467">
        <v>0</v>
      </c>
      <c r="N467">
        <v>0</v>
      </c>
      <c r="O467">
        <v>0</v>
      </c>
      <c r="P467">
        <v>0</v>
      </c>
      <c r="Q467">
        <v>0</v>
      </c>
      <c r="R467">
        <v>1</v>
      </c>
      <c r="S467">
        <v>0</v>
      </c>
      <c r="T467">
        <v>1</v>
      </c>
      <c r="U467">
        <v>0</v>
      </c>
      <c r="V467">
        <v>0</v>
      </c>
      <c r="W467">
        <v>0</v>
      </c>
      <c r="X467" s="102">
        <f t="shared" si="22"/>
        <v>2</v>
      </c>
      <c r="AD467">
        <v>1</v>
      </c>
      <c r="AF467">
        <v>0</v>
      </c>
      <c r="AG467">
        <v>0</v>
      </c>
      <c r="AH467">
        <v>0</v>
      </c>
      <c r="AI467">
        <v>0</v>
      </c>
      <c r="AJ467">
        <v>0</v>
      </c>
      <c r="AK467" s="3">
        <v>0</v>
      </c>
      <c r="AL467" s="3">
        <v>0</v>
      </c>
      <c r="AM467">
        <v>0</v>
      </c>
      <c r="AN467">
        <v>0</v>
      </c>
      <c r="AO467">
        <v>0</v>
      </c>
      <c r="AP467">
        <v>0</v>
      </c>
      <c r="AQ467">
        <v>0</v>
      </c>
      <c r="AR467">
        <v>0</v>
      </c>
      <c r="AT467">
        <f t="shared" si="23"/>
        <v>1</v>
      </c>
      <c r="AY467">
        <f t="shared" si="21"/>
        <v>3</v>
      </c>
    </row>
    <row r="468" spans="1:51" ht="15.75" thickBot="1">
      <c r="A468" s="6" t="s">
        <v>791</v>
      </c>
      <c r="B468" s="4" t="s">
        <v>792</v>
      </c>
      <c r="C468" s="4" t="s">
        <v>793</v>
      </c>
      <c r="D468" s="5">
        <v>2020</v>
      </c>
      <c r="E468" s="3" t="s">
        <v>8</v>
      </c>
      <c r="F468">
        <v>1</v>
      </c>
      <c r="G468">
        <v>1</v>
      </c>
      <c r="H468">
        <v>0</v>
      </c>
      <c r="I468">
        <v>0</v>
      </c>
      <c r="J468">
        <v>0</v>
      </c>
      <c r="K468">
        <v>0</v>
      </c>
      <c r="L468">
        <v>0</v>
      </c>
      <c r="M468">
        <v>0</v>
      </c>
      <c r="N468">
        <v>0</v>
      </c>
      <c r="O468">
        <v>0</v>
      </c>
      <c r="P468">
        <v>0</v>
      </c>
      <c r="Q468">
        <v>0</v>
      </c>
      <c r="R468">
        <v>1</v>
      </c>
      <c r="S468">
        <v>0</v>
      </c>
      <c r="T468">
        <v>1</v>
      </c>
      <c r="U468">
        <v>0</v>
      </c>
      <c r="V468">
        <v>0</v>
      </c>
      <c r="W468">
        <v>0</v>
      </c>
      <c r="X468" s="102">
        <f t="shared" si="22"/>
        <v>2</v>
      </c>
      <c r="AF468">
        <v>0</v>
      </c>
      <c r="AG468">
        <v>0</v>
      </c>
      <c r="AH468">
        <v>0</v>
      </c>
      <c r="AI468">
        <v>0</v>
      </c>
      <c r="AJ468">
        <v>0</v>
      </c>
      <c r="AK468" s="3">
        <v>0</v>
      </c>
      <c r="AL468" s="3">
        <v>0</v>
      </c>
      <c r="AM468">
        <v>0</v>
      </c>
      <c r="AN468">
        <v>0</v>
      </c>
      <c r="AO468">
        <v>0</v>
      </c>
      <c r="AP468">
        <v>0</v>
      </c>
      <c r="AQ468">
        <v>0</v>
      </c>
      <c r="AR468">
        <v>0</v>
      </c>
      <c r="AT468">
        <f t="shared" si="23"/>
        <v>0</v>
      </c>
      <c r="AY468">
        <f t="shared" si="21"/>
        <v>2</v>
      </c>
    </row>
    <row r="469" spans="1:51" ht="15.75" thickBot="1">
      <c r="A469" s="29" t="s">
        <v>1212</v>
      </c>
      <c r="B469" s="4" t="s">
        <v>1213</v>
      </c>
      <c r="C469" s="4" t="s">
        <v>30</v>
      </c>
      <c r="D469" s="5">
        <v>2021</v>
      </c>
      <c r="E469" s="3" t="s">
        <v>8</v>
      </c>
      <c r="F469">
        <v>1</v>
      </c>
      <c r="G469">
        <v>1</v>
      </c>
      <c r="H469">
        <v>0</v>
      </c>
      <c r="I469">
        <v>0</v>
      </c>
      <c r="J469">
        <v>0</v>
      </c>
      <c r="K469">
        <v>0</v>
      </c>
      <c r="L469">
        <v>0</v>
      </c>
      <c r="M469">
        <v>0</v>
      </c>
      <c r="N469">
        <v>0</v>
      </c>
      <c r="O469">
        <v>0</v>
      </c>
      <c r="P469">
        <v>0</v>
      </c>
      <c r="Q469">
        <v>0</v>
      </c>
      <c r="R469">
        <v>1</v>
      </c>
      <c r="S469">
        <v>0</v>
      </c>
      <c r="T469">
        <v>0</v>
      </c>
      <c r="U469">
        <v>0</v>
      </c>
      <c r="V469">
        <v>0</v>
      </c>
      <c r="W469">
        <v>0</v>
      </c>
      <c r="X469" s="102">
        <f t="shared" si="22"/>
        <v>1</v>
      </c>
      <c r="AF469">
        <v>0</v>
      </c>
      <c r="AG469">
        <v>0</v>
      </c>
      <c r="AH469">
        <v>0</v>
      </c>
      <c r="AI469">
        <v>0</v>
      </c>
      <c r="AJ469">
        <v>0</v>
      </c>
      <c r="AK469" s="3">
        <v>0</v>
      </c>
      <c r="AL469" s="3">
        <v>0</v>
      </c>
      <c r="AM469">
        <v>0</v>
      </c>
      <c r="AN469">
        <v>0</v>
      </c>
      <c r="AO469">
        <v>0</v>
      </c>
      <c r="AP469">
        <v>0</v>
      </c>
      <c r="AQ469">
        <v>0</v>
      </c>
      <c r="AR469">
        <v>0</v>
      </c>
      <c r="AT469">
        <f t="shared" si="23"/>
        <v>0</v>
      </c>
      <c r="AY469">
        <f t="shared" si="21"/>
        <v>1</v>
      </c>
    </row>
    <row r="470" spans="1:51" ht="15.75" thickBot="1">
      <c r="A470" s="28" t="s">
        <v>399</v>
      </c>
      <c r="B470" s="4" t="s">
        <v>518</v>
      </c>
      <c r="C470" s="4" t="s">
        <v>24</v>
      </c>
      <c r="D470" s="5">
        <v>2019</v>
      </c>
      <c r="E470" s="3" t="s">
        <v>8</v>
      </c>
      <c r="F470">
        <v>1</v>
      </c>
      <c r="G470">
        <v>1</v>
      </c>
      <c r="H470">
        <v>0</v>
      </c>
      <c r="I470">
        <v>0</v>
      </c>
      <c r="J470">
        <v>0</v>
      </c>
      <c r="K470">
        <v>0</v>
      </c>
      <c r="L470">
        <v>0</v>
      </c>
      <c r="M470">
        <v>0</v>
      </c>
      <c r="N470">
        <v>0</v>
      </c>
      <c r="O470">
        <v>0</v>
      </c>
      <c r="P470">
        <v>0</v>
      </c>
      <c r="Q470">
        <v>0</v>
      </c>
      <c r="R470">
        <v>0</v>
      </c>
      <c r="S470">
        <v>0</v>
      </c>
      <c r="T470">
        <v>0</v>
      </c>
      <c r="U470">
        <v>0</v>
      </c>
      <c r="V470">
        <v>0</v>
      </c>
      <c r="W470">
        <v>0</v>
      </c>
      <c r="X470" s="102">
        <f t="shared" si="22"/>
        <v>0</v>
      </c>
      <c r="AF470">
        <v>0</v>
      </c>
      <c r="AG470">
        <v>0</v>
      </c>
      <c r="AH470">
        <v>0</v>
      </c>
      <c r="AI470">
        <v>0</v>
      </c>
      <c r="AJ470">
        <v>0</v>
      </c>
      <c r="AK470" s="3">
        <v>0</v>
      </c>
      <c r="AL470" s="3">
        <v>0</v>
      </c>
      <c r="AM470">
        <v>0</v>
      </c>
      <c r="AN470">
        <v>0</v>
      </c>
      <c r="AO470">
        <v>0</v>
      </c>
      <c r="AP470">
        <v>0</v>
      </c>
      <c r="AQ470">
        <v>0</v>
      </c>
      <c r="AR470">
        <v>0</v>
      </c>
      <c r="AT470">
        <f t="shared" si="23"/>
        <v>0</v>
      </c>
      <c r="AY470">
        <f t="shared" si="21"/>
        <v>0</v>
      </c>
    </row>
    <row r="471" spans="1:51" ht="15.75" thickBot="1">
      <c r="A471" s="28" t="s">
        <v>275</v>
      </c>
      <c r="B471" s="4" t="s">
        <v>276</v>
      </c>
      <c r="C471" t="s">
        <v>271</v>
      </c>
      <c r="D471" s="5">
        <v>2018</v>
      </c>
      <c r="E471" s="3" t="s">
        <v>8</v>
      </c>
      <c r="F471">
        <v>1</v>
      </c>
      <c r="G471">
        <v>1</v>
      </c>
      <c r="H471">
        <v>0</v>
      </c>
      <c r="I471">
        <v>0</v>
      </c>
      <c r="J471">
        <v>0</v>
      </c>
      <c r="K471">
        <v>0</v>
      </c>
      <c r="L471">
        <v>0</v>
      </c>
      <c r="M471">
        <v>0</v>
      </c>
      <c r="N471">
        <v>0</v>
      </c>
      <c r="O471">
        <v>0</v>
      </c>
      <c r="P471">
        <v>0</v>
      </c>
      <c r="Q471">
        <v>0</v>
      </c>
      <c r="R471">
        <v>0</v>
      </c>
      <c r="S471">
        <v>0</v>
      </c>
      <c r="T471">
        <v>0</v>
      </c>
      <c r="U471">
        <v>0</v>
      </c>
      <c r="V471">
        <v>0</v>
      </c>
      <c r="W471">
        <v>0</v>
      </c>
      <c r="X471" s="102">
        <f t="shared" si="22"/>
        <v>0</v>
      </c>
      <c r="AF471">
        <v>0</v>
      </c>
      <c r="AG471">
        <v>0</v>
      </c>
      <c r="AH471">
        <v>0</v>
      </c>
      <c r="AI471">
        <v>0</v>
      </c>
      <c r="AJ471">
        <v>0</v>
      </c>
      <c r="AK471" s="3">
        <v>0</v>
      </c>
      <c r="AL471" s="3">
        <v>0</v>
      </c>
      <c r="AM471">
        <v>0</v>
      </c>
      <c r="AN471">
        <v>0</v>
      </c>
      <c r="AO471">
        <v>0</v>
      </c>
      <c r="AP471">
        <v>0</v>
      </c>
      <c r="AQ471">
        <v>0</v>
      </c>
      <c r="AR471">
        <v>0</v>
      </c>
      <c r="AT471">
        <f t="shared" si="23"/>
        <v>0</v>
      </c>
      <c r="AY471">
        <f t="shared" si="21"/>
        <v>0</v>
      </c>
    </row>
    <row r="472" spans="1:51" ht="15.75" thickBot="1">
      <c r="A472" s="36" t="s">
        <v>602</v>
      </c>
      <c r="B472" s="26" t="s">
        <v>603</v>
      </c>
      <c r="C472" s="3" t="s">
        <v>604</v>
      </c>
      <c r="D472" s="3">
        <v>2019</v>
      </c>
      <c r="E472" t="s">
        <v>8</v>
      </c>
      <c r="F472">
        <v>1</v>
      </c>
      <c r="G472">
        <v>1</v>
      </c>
      <c r="H472">
        <v>0</v>
      </c>
      <c r="I472">
        <v>0</v>
      </c>
      <c r="J472">
        <v>0</v>
      </c>
      <c r="K472">
        <v>1</v>
      </c>
      <c r="L472">
        <v>0</v>
      </c>
      <c r="M472">
        <v>0</v>
      </c>
      <c r="N472">
        <v>0</v>
      </c>
      <c r="O472">
        <v>0</v>
      </c>
      <c r="P472">
        <v>0</v>
      </c>
      <c r="Q472">
        <v>0</v>
      </c>
      <c r="R472">
        <v>1</v>
      </c>
      <c r="S472">
        <v>0</v>
      </c>
      <c r="T472">
        <v>1</v>
      </c>
      <c r="U472">
        <v>0</v>
      </c>
      <c r="V472">
        <v>0</v>
      </c>
      <c r="W472">
        <v>0</v>
      </c>
      <c r="X472" s="102">
        <f t="shared" si="22"/>
        <v>3</v>
      </c>
      <c r="AF472">
        <v>0</v>
      </c>
      <c r="AG472">
        <v>1</v>
      </c>
      <c r="AH472">
        <v>0</v>
      </c>
      <c r="AI472">
        <v>0</v>
      </c>
      <c r="AJ472">
        <v>0</v>
      </c>
      <c r="AK472" s="3">
        <v>0</v>
      </c>
      <c r="AL472" s="3">
        <v>0</v>
      </c>
      <c r="AM472">
        <v>0</v>
      </c>
      <c r="AN472">
        <v>0</v>
      </c>
      <c r="AO472">
        <v>0</v>
      </c>
      <c r="AP472">
        <v>0</v>
      </c>
      <c r="AQ472">
        <v>0</v>
      </c>
      <c r="AR472">
        <v>0</v>
      </c>
      <c r="AT472">
        <f t="shared" si="23"/>
        <v>1</v>
      </c>
      <c r="AY472">
        <f t="shared" si="21"/>
        <v>4</v>
      </c>
    </row>
    <row r="473" spans="1:51" ht="15.75" thickBot="1">
      <c r="A473" s="28" t="s">
        <v>376</v>
      </c>
      <c r="B473" s="4" t="s">
        <v>377</v>
      </c>
      <c r="C473" s="4" t="s">
        <v>378</v>
      </c>
      <c r="D473" s="5">
        <v>2019</v>
      </c>
      <c r="E473" s="3" t="s">
        <v>8</v>
      </c>
      <c r="F473">
        <v>1</v>
      </c>
      <c r="G473">
        <v>1</v>
      </c>
      <c r="H473">
        <v>0</v>
      </c>
      <c r="I473">
        <v>0</v>
      </c>
      <c r="J473">
        <v>0</v>
      </c>
      <c r="K473">
        <v>0</v>
      </c>
      <c r="L473">
        <v>0</v>
      </c>
      <c r="M473">
        <v>0</v>
      </c>
      <c r="N473">
        <v>0</v>
      </c>
      <c r="O473">
        <v>0</v>
      </c>
      <c r="P473">
        <v>0</v>
      </c>
      <c r="Q473">
        <v>0</v>
      </c>
      <c r="R473">
        <v>0</v>
      </c>
      <c r="S473">
        <v>0</v>
      </c>
      <c r="T473">
        <v>0</v>
      </c>
      <c r="U473">
        <v>0</v>
      </c>
      <c r="V473">
        <v>0</v>
      </c>
      <c r="W473">
        <v>0</v>
      </c>
      <c r="X473" s="102">
        <f t="shared" si="22"/>
        <v>0</v>
      </c>
      <c r="AF473">
        <v>0</v>
      </c>
      <c r="AG473">
        <v>0</v>
      </c>
      <c r="AH473">
        <v>0</v>
      </c>
      <c r="AI473">
        <v>0</v>
      </c>
      <c r="AJ473">
        <v>0</v>
      </c>
      <c r="AK473" s="3">
        <v>0</v>
      </c>
      <c r="AL473" s="3">
        <v>0</v>
      </c>
      <c r="AM473">
        <v>0</v>
      </c>
      <c r="AN473">
        <v>0</v>
      </c>
      <c r="AO473">
        <v>0</v>
      </c>
      <c r="AP473">
        <v>0</v>
      </c>
      <c r="AQ473">
        <v>0</v>
      </c>
      <c r="AR473">
        <v>0</v>
      </c>
      <c r="AT473">
        <f t="shared" si="23"/>
        <v>0</v>
      </c>
      <c r="AY473">
        <f t="shared" si="21"/>
        <v>0</v>
      </c>
    </row>
    <row r="474" spans="1:51" ht="16.5" thickBot="1">
      <c r="A474" s="34" t="s">
        <v>334</v>
      </c>
      <c r="B474" s="12" t="s">
        <v>335</v>
      </c>
      <c r="C474" s="12"/>
      <c r="D474" s="15">
        <v>2018</v>
      </c>
      <c r="E474" s="3" t="s">
        <v>8</v>
      </c>
      <c r="F474">
        <v>1</v>
      </c>
      <c r="G474">
        <v>1</v>
      </c>
      <c r="H474">
        <v>0</v>
      </c>
      <c r="I474">
        <v>0</v>
      </c>
      <c r="J474">
        <v>0</v>
      </c>
      <c r="K474">
        <v>0</v>
      </c>
      <c r="L474">
        <v>0</v>
      </c>
      <c r="M474">
        <v>0</v>
      </c>
      <c r="N474">
        <v>0</v>
      </c>
      <c r="O474">
        <v>0</v>
      </c>
      <c r="P474">
        <v>0</v>
      </c>
      <c r="Q474">
        <v>0</v>
      </c>
      <c r="R474">
        <v>0</v>
      </c>
      <c r="S474">
        <v>0</v>
      </c>
      <c r="T474">
        <v>0</v>
      </c>
      <c r="U474">
        <v>0</v>
      </c>
      <c r="V474">
        <v>0</v>
      </c>
      <c r="W474">
        <v>0</v>
      </c>
      <c r="X474" s="102">
        <f t="shared" si="22"/>
        <v>0</v>
      </c>
      <c r="AF474">
        <v>0</v>
      </c>
      <c r="AG474">
        <v>1</v>
      </c>
      <c r="AH474">
        <v>0</v>
      </c>
      <c r="AI474">
        <v>0</v>
      </c>
      <c r="AJ474">
        <v>0</v>
      </c>
      <c r="AK474" s="3">
        <v>0</v>
      </c>
      <c r="AL474" s="3">
        <v>0</v>
      </c>
      <c r="AM474">
        <v>0</v>
      </c>
      <c r="AN474">
        <v>0</v>
      </c>
      <c r="AO474">
        <v>0</v>
      </c>
      <c r="AP474">
        <v>0</v>
      </c>
      <c r="AQ474">
        <v>0</v>
      </c>
      <c r="AR474">
        <v>0</v>
      </c>
      <c r="AT474">
        <f t="shared" si="23"/>
        <v>1</v>
      </c>
      <c r="AY474">
        <f t="shared" si="21"/>
        <v>1</v>
      </c>
    </row>
    <row r="475" spans="1:51" ht="15.75" thickBot="1">
      <c r="A475" s="28" t="s">
        <v>277</v>
      </c>
      <c r="B475" s="4" t="s">
        <v>278</v>
      </c>
      <c r="C475" s="4" t="s">
        <v>17</v>
      </c>
      <c r="D475" s="5">
        <v>2018</v>
      </c>
      <c r="E475" s="3" t="s">
        <v>8</v>
      </c>
      <c r="F475">
        <v>1</v>
      </c>
      <c r="G475">
        <v>1</v>
      </c>
      <c r="H475">
        <v>0</v>
      </c>
      <c r="I475">
        <v>0</v>
      </c>
      <c r="J475">
        <v>0</v>
      </c>
      <c r="K475">
        <v>0</v>
      </c>
      <c r="L475">
        <v>0</v>
      </c>
      <c r="M475">
        <v>0</v>
      </c>
      <c r="N475">
        <v>0</v>
      </c>
      <c r="O475">
        <v>0</v>
      </c>
      <c r="P475">
        <v>0</v>
      </c>
      <c r="Q475">
        <v>0</v>
      </c>
      <c r="R475">
        <v>1</v>
      </c>
      <c r="S475">
        <v>0</v>
      </c>
      <c r="T475">
        <v>1</v>
      </c>
      <c r="U475">
        <v>0</v>
      </c>
      <c r="V475">
        <v>0</v>
      </c>
      <c r="W475">
        <v>0</v>
      </c>
      <c r="X475" s="102">
        <f t="shared" si="22"/>
        <v>2</v>
      </c>
      <c r="AF475">
        <v>0</v>
      </c>
      <c r="AG475">
        <v>0</v>
      </c>
      <c r="AH475">
        <v>0</v>
      </c>
      <c r="AI475">
        <v>0</v>
      </c>
      <c r="AJ475">
        <v>0</v>
      </c>
      <c r="AK475" s="3">
        <v>0</v>
      </c>
      <c r="AL475" s="3">
        <v>0</v>
      </c>
      <c r="AM475">
        <v>0</v>
      </c>
      <c r="AN475">
        <v>0</v>
      </c>
      <c r="AO475">
        <v>0</v>
      </c>
      <c r="AP475">
        <v>0</v>
      </c>
      <c r="AQ475">
        <v>0</v>
      </c>
      <c r="AR475">
        <v>0</v>
      </c>
      <c r="AT475">
        <f t="shared" si="23"/>
        <v>0</v>
      </c>
      <c r="AY475">
        <f t="shared" si="21"/>
        <v>2</v>
      </c>
    </row>
    <row r="476" spans="1:51" ht="15.75" thickBot="1">
      <c r="A476" s="28" t="s">
        <v>1214</v>
      </c>
      <c r="B476" s="4" t="s">
        <v>1215</v>
      </c>
      <c r="C476" t="s">
        <v>1216</v>
      </c>
      <c r="D476" s="5">
        <v>2021</v>
      </c>
      <c r="E476" s="3" t="s">
        <v>8</v>
      </c>
      <c r="F476">
        <v>1</v>
      </c>
      <c r="G476">
        <v>1</v>
      </c>
      <c r="H476">
        <v>0</v>
      </c>
      <c r="I476">
        <v>0</v>
      </c>
      <c r="J476">
        <v>0</v>
      </c>
      <c r="K476">
        <v>0</v>
      </c>
      <c r="L476">
        <v>0</v>
      </c>
      <c r="M476">
        <v>0</v>
      </c>
      <c r="N476">
        <v>0</v>
      </c>
      <c r="O476">
        <v>0</v>
      </c>
      <c r="P476">
        <v>0</v>
      </c>
      <c r="Q476">
        <v>0</v>
      </c>
      <c r="R476">
        <v>0</v>
      </c>
      <c r="S476">
        <v>1</v>
      </c>
      <c r="T476">
        <v>0</v>
      </c>
      <c r="U476">
        <v>0</v>
      </c>
      <c r="V476">
        <v>0</v>
      </c>
      <c r="W476">
        <v>0</v>
      </c>
      <c r="X476" s="102">
        <f t="shared" si="22"/>
        <v>1</v>
      </c>
      <c r="AF476">
        <v>0</v>
      </c>
      <c r="AG476">
        <v>0</v>
      </c>
      <c r="AH476">
        <v>0</v>
      </c>
      <c r="AI476">
        <v>0</v>
      </c>
      <c r="AJ476">
        <v>0</v>
      </c>
      <c r="AK476" s="3">
        <v>0</v>
      </c>
      <c r="AL476" s="3">
        <v>0</v>
      </c>
      <c r="AM476">
        <v>0</v>
      </c>
      <c r="AN476">
        <v>0</v>
      </c>
      <c r="AO476">
        <v>0</v>
      </c>
      <c r="AP476">
        <v>0</v>
      </c>
      <c r="AQ476">
        <v>0</v>
      </c>
      <c r="AR476">
        <v>0</v>
      </c>
      <c r="AT476">
        <f t="shared" si="23"/>
        <v>0</v>
      </c>
      <c r="AY476">
        <f t="shared" si="21"/>
        <v>1</v>
      </c>
    </row>
    <row r="477" spans="1:51" ht="16.5" thickBot="1">
      <c r="A477" s="34" t="s">
        <v>354</v>
      </c>
      <c r="B477" s="12" t="s">
        <v>355</v>
      </c>
      <c r="C477" s="12"/>
      <c r="D477" s="15">
        <v>2018</v>
      </c>
      <c r="E477" s="3" t="s">
        <v>8</v>
      </c>
      <c r="F477">
        <v>1</v>
      </c>
      <c r="G477">
        <v>1</v>
      </c>
      <c r="H477">
        <v>0</v>
      </c>
      <c r="I477">
        <v>0</v>
      </c>
      <c r="J477">
        <v>0</v>
      </c>
      <c r="K477">
        <v>0</v>
      </c>
      <c r="L477">
        <v>0</v>
      </c>
      <c r="M477">
        <v>0</v>
      </c>
      <c r="N477">
        <v>0</v>
      </c>
      <c r="O477">
        <v>0</v>
      </c>
      <c r="P477">
        <v>0</v>
      </c>
      <c r="Q477">
        <v>0</v>
      </c>
      <c r="R477">
        <v>0</v>
      </c>
      <c r="S477">
        <v>1</v>
      </c>
      <c r="T477">
        <v>0</v>
      </c>
      <c r="U477">
        <v>0</v>
      </c>
      <c r="V477">
        <v>0</v>
      </c>
      <c r="W477">
        <v>0</v>
      </c>
      <c r="X477" s="102">
        <f t="shared" si="22"/>
        <v>1</v>
      </c>
      <c r="AF477">
        <v>0</v>
      </c>
      <c r="AG477">
        <v>0</v>
      </c>
      <c r="AH477">
        <v>0</v>
      </c>
      <c r="AI477">
        <v>0</v>
      </c>
      <c r="AJ477">
        <v>0</v>
      </c>
      <c r="AK477" s="3">
        <v>0</v>
      </c>
      <c r="AL477" s="3">
        <v>0</v>
      </c>
      <c r="AM477">
        <v>0</v>
      </c>
      <c r="AN477">
        <v>0</v>
      </c>
      <c r="AO477">
        <v>0</v>
      </c>
      <c r="AP477">
        <v>0</v>
      </c>
      <c r="AQ477">
        <v>0</v>
      </c>
      <c r="AR477">
        <v>0</v>
      </c>
      <c r="AT477">
        <f t="shared" si="23"/>
        <v>0</v>
      </c>
      <c r="AY477">
        <f t="shared" si="21"/>
        <v>1</v>
      </c>
    </row>
    <row r="478" spans="1:51" ht="15.75" thickBot="1">
      <c r="A478" s="28" t="s">
        <v>595</v>
      </c>
      <c r="B478" s="4" t="s">
        <v>596</v>
      </c>
      <c r="C478" s="4" t="s">
        <v>597</v>
      </c>
      <c r="D478" s="5">
        <v>2019</v>
      </c>
      <c r="E478" s="3" t="s">
        <v>598</v>
      </c>
      <c r="F478">
        <v>1</v>
      </c>
      <c r="G478">
        <v>1</v>
      </c>
      <c r="H478">
        <v>0</v>
      </c>
      <c r="I478">
        <v>0</v>
      </c>
      <c r="J478">
        <v>0</v>
      </c>
      <c r="K478">
        <v>0</v>
      </c>
      <c r="L478">
        <v>0</v>
      </c>
      <c r="M478">
        <v>0</v>
      </c>
      <c r="N478">
        <v>0</v>
      </c>
      <c r="O478">
        <v>0</v>
      </c>
      <c r="P478">
        <v>0</v>
      </c>
      <c r="Q478">
        <v>0</v>
      </c>
      <c r="R478">
        <v>0</v>
      </c>
      <c r="S478">
        <v>0</v>
      </c>
      <c r="T478">
        <v>1</v>
      </c>
      <c r="U478">
        <v>0</v>
      </c>
      <c r="V478">
        <v>0</v>
      </c>
      <c r="W478">
        <v>0</v>
      </c>
      <c r="X478" s="102">
        <f t="shared" si="22"/>
        <v>1</v>
      </c>
      <c r="AF478">
        <v>0</v>
      </c>
      <c r="AG478">
        <v>0</v>
      </c>
      <c r="AH478">
        <v>0</v>
      </c>
      <c r="AI478">
        <v>0</v>
      </c>
      <c r="AJ478">
        <v>0</v>
      </c>
      <c r="AK478" s="3">
        <v>0</v>
      </c>
      <c r="AL478" s="3">
        <v>0</v>
      </c>
      <c r="AM478">
        <v>0</v>
      </c>
      <c r="AN478">
        <v>0</v>
      </c>
      <c r="AO478">
        <v>0</v>
      </c>
      <c r="AP478">
        <v>0</v>
      </c>
      <c r="AQ478">
        <v>0</v>
      </c>
      <c r="AR478">
        <v>0</v>
      </c>
      <c r="AT478">
        <f t="shared" si="23"/>
        <v>0</v>
      </c>
      <c r="AY478">
        <f t="shared" si="21"/>
        <v>1</v>
      </c>
    </row>
    <row r="479" spans="1:51" ht="15.75" thickBot="1">
      <c r="A479" s="28" t="s">
        <v>1163</v>
      </c>
      <c r="B479" s="4" t="s">
        <v>1164</v>
      </c>
      <c r="C479" s="4" t="s">
        <v>45</v>
      </c>
      <c r="D479" s="5">
        <v>2021</v>
      </c>
      <c r="E479" s="3" t="s">
        <v>8</v>
      </c>
      <c r="F479">
        <v>1</v>
      </c>
      <c r="G479">
        <v>1</v>
      </c>
      <c r="H479">
        <v>0</v>
      </c>
      <c r="I479">
        <v>0</v>
      </c>
      <c r="J479">
        <v>0</v>
      </c>
      <c r="K479">
        <v>0</v>
      </c>
      <c r="L479">
        <v>0</v>
      </c>
      <c r="M479">
        <v>0</v>
      </c>
      <c r="N479">
        <v>0</v>
      </c>
      <c r="O479">
        <v>0</v>
      </c>
      <c r="P479">
        <v>0</v>
      </c>
      <c r="Q479">
        <v>0</v>
      </c>
      <c r="R479">
        <v>0</v>
      </c>
      <c r="S479">
        <v>0</v>
      </c>
      <c r="T479">
        <v>0</v>
      </c>
      <c r="U479">
        <v>0</v>
      </c>
      <c r="V479">
        <v>0</v>
      </c>
      <c r="W479">
        <v>0</v>
      </c>
      <c r="X479" s="102">
        <f t="shared" si="22"/>
        <v>0</v>
      </c>
      <c r="AF479">
        <v>0</v>
      </c>
      <c r="AG479">
        <v>0</v>
      </c>
      <c r="AH479">
        <v>0</v>
      </c>
      <c r="AI479">
        <v>0</v>
      </c>
      <c r="AJ479">
        <v>0</v>
      </c>
      <c r="AK479" s="3">
        <v>0</v>
      </c>
      <c r="AL479" s="3">
        <v>0</v>
      </c>
      <c r="AM479">
        <v>0</v>
      </c>
      <c r="AN479">
        <v>0</v>
      </c>
      <c r="AO479">
        <v>0</v>
      </c>
      <c r="AP479">
        <v>0</v>
      </c>
      <c r="AQ479">
        <v>0</v>
      </c>
      <c r="AR479">
        <v>0</v>
      </c>
      <c r="AT479">
        <f t="shared" si="23"/>
        <v>0</v>
      </c>
      <c r="AY479">
        <f t="shared" si="21"/>
        <v>0</v>
      </c>
    </row>
    <row r="480" spans="1:51" ht="15.75" thickBot="1">
      <c r="A480" s="28" t="s">
        <v>1078</v>
      </c>
      <c r="B480" s="4" t="s">
        <v>1079</v>
      </c>
      <c r="C480" s="4" t="s">
        <v>1080</v>
      </c>
      <c r="D480" s="5">
        <v>2020</v>
      </c>
      <c r="E480" s="3" t="s">
        <v>8</v>
      </c>
      <c r="F480">
        <v>1</v>
      </c>
      <c r="G480">
        <v>1</v>
      </c>
      <c r="H480">
        <v>0</v>
      </c>
      <c r="I480">
        <v>0</v>
      </c>
      <c r="J480">
        <v>0</v>
      </c>
      <c r="K480">
        <v>0</v>
      </c>
      <c r="L480">
        <v>0</v>
      </c>
      <c r="M480">
        <v>0</v>
      </c>
      <c r="N480">
        <v>0</v>
      </c>
      <c r="O480">
        <v>0</v>
      </c>
      <c r="P480">
        <v>0</v>
      </c>
      <c r="Q480">
        <v>0</v>
      </c>
      <c r="R480">
        <v>1</v>
      </c>
      <c r="S480">
        <v>0</v>
      </c>
      <c r="T480">
        <v>1</v>
      </c>
      <c r="U480">
        <v>0</v>
      </c>
      <c r="V480">
        <v>0</v>
      </c>
      <c r="W480">
        <v>0</v>
      </c>
      <c r="X480" s="102">
        <f t="shared" si="22"/>
        <v>2</v>
      </c>
      <c r="AF480">
        <v>0</v>
      </c>
      <c r="AG480">
        <v>0</v>
      </c>
      <c r="AH480">
        <v>0</v>
      </c>
      <c r="AI480">
        <v>0</v>
      </c>
      <c r="AJ480">
        <v>0</v>
      </c>
      <c r="AK480" s="3">
        <v>0</v>
      </c>
      <c r="AL480" s="3">
        <v>0</v>
      </c>
      <c r="AM480">
        <v>0</v>
      </c>
      <c r="AN480">
        <v>0</v>
      </c>
      <c r="AO480">
        <v>0</v>
      </c>
      <c r="AP480">
        <v>0</v>
      </c>
      <c r="AQ480">
        <v>0</v>
      </c>
      <c r="AR480">
        <v>0</v>
      </c>
      <c r="AT480">
        <f t="shared" si="23"/>
        <v>0</v>
      </c>
      <c r="AY480">
        <f t="shared" si="21"/>
        <v>2</v>
      </c>
    </row>
    <row r="481" spans="1:58" ht="16.5" thickBot="1">
      <c r="A481" s="34" t="s">
        <v>696</v>
      </c>
      <c r="B481" s="12" t="s">
        <v>697</v>
      </c>
      <c r="C481" s="12" t="s">
        <v>195</v>
      </c>
      <c r="D481" s="15">
        <v>2020</v>
      </c>
      <c r="E481" s="3" t="s">
        <v>8</v>
      </c>
      <c r="F481">
        <v>1</v>
      </c>
      <c r="G481">
        <v>1</v>
      </c>
      <c r="H481">
        <v>0</v>
      </c>
      <c r="I481">
        <v>0</v>
      </c>
      <c r="J481">
        <v>0</v>
      </c>
      <c r="K481">
        <v>0</v>
      </c>
      <c r="L481">
        <v>0</v>
      </c>
      <c r="M481">
        <v>0</v>
      </c>
      <c r="N481">
        <v>0</v>
      </c>
      <c r="O481">
        <v>0</v>
      </c>
      <c r="P481">
        <v>0</v>
      </c>
      <c r="Q481">
        <v>0</v>
      </c>
      <c r="R481">
        <v>0</v>
      </c>
      <c r="S481">
        <v>0</v>
      </c>
      <c r="T481">
        <v>0</v>
      </c>
      <c r="U481">
        <v>0</v>
      </c>
      <c r="V481">
        <v>0</v>
      </c>
      <c r="W481">
        <v>0</v>
      </c>
      <c r="X481" s="102">
        <f t="shared" si="22"/>
        <v>0</v>
      </c>
      <c r="AF481">
        <v>0</v>
      </c>
      <c r="AG481">
        <v>0</v>
      </c>
      <c r="AH481">
        <v>0</v>
      </c>
      <c r="AI481">
        <v>0</v>
      </c>
      <c r="AJ481">
        <v>0</v>
      </c>
      <c r="AK481" s="3">
        <v>0</v>
      </c>
      <c r="AL481" s="3">
        <v>0</v>
      </c>
      <c r="AM481">
        <v>0</v>
      </c>
      <c r="AN481">
        <v>0</v>
      </c>
      <c r="AO481">
        <v>0</v>
      </c>
      <c r="AP481">
        <v>0</v>
      </c>
      <c r="AQ481">
        <v>0</v>
      </c>
      <c r="AR481">
        <v>0</v>
      </c>
      <c r="AT481">
        <f t="shared" si="23"/>
        <v>0</v>
      </c>
      <c r="AY481">
        <f t="shared" si="21"/>
        <v>0</v>
      </c>
    </row>
    <row r="482" spans="1:58" ht="15.75" thickBot="1">
      <c r="A482" s="29" t="s">
        <v>1014</v>
      </c>
      <c r="B482" s="4" t="s">
        <v>1015</v>
      </c>
      <c r="C482" s="4" t="s">
        <v>1007</v>
      </c>
      <c r="D482" s="5">
        <v>2020</v>
      </c>
      <c r="E482" s="3" t="s">
        <v>8</v>
      </c>
      <c r="F482">
        <v>1</v>
      </c>
      <c r="G482">
        <v>1</v>
      </c>
      <c r="H482">
        <v>0</v>
      </c>
      <c r="I482">
        <v>0</v>
      </c>
      <c r="J482">
        <v>0</v>
      </c>
      <c r="K482">
        <v>0</v>
      </c>
      <c r="L482">
        <v>0</v>
      </c>
      <c r="M482">
        <v>0</v>
      </c>
      <c r="N482">
        <v>0</v>
      </c>
      <c r="O482">
        <v>0</v>
      </c>
      <c r="P482">
        <v>0</v>
      </c>
      <c r="Q482">
        <v>0</v>
      </c>
      <c r="R482">
        <v>0</v>
      </c>
      <c r="S482">
        <v>0</v>
      </c>
      <c r="T482">
        <v>0</v>
      </c>
      <c r="U482">
        <v>0</v>
      </c>
      <c r="V482">
        <v>0</v>
      </c>
      <c r="W482">
        <v>0</v>
      </c>
      <c r="X482" s="102">
        <f t="shared" si="22"/>
        <v>0</v>
      </c>
      <c r="AF482">
        <v>0</v>
      </c>
      <c r="AG482">
        <v>0</v>
      </c>
      <c r="AH482">
        <v>0</v>
      </c>
      <c r="AI482">
        <v>0</v>
      </c>
      <c r="AJ482">
        <v>0</v>
      </c>
      <c r="AK482" s="3">
        <v>0</v>
      </c>
      <c r="AL482" s="3">
        <v>0</v>
      </c>
      <c r="AM482">
        <v>0</v>
      </c>
      <c r="AN482">
        <v>0</v>
      </c>
      <c r="AO482">
        <v>0</v>
      </c>
      <c r="AP482">
        <v>0</v>
      </c>
      <c r="AQ482">
        <v>0</v>
      </c>
      <c r="AR482">
        <v>0</v>
      </c>
      <c r="AT482">
        <f t="shared" si="23"/>
        <v>0</v>
      </c>
      <c r="AY482">
        <f t="shared" si="21"/>
        <v>0</v>
      </c>
    </row>
    <row r="483" spans="1:58" ht="15.75" thickBot="1">
      <c r="A483" s="29" t="s">
        <v>1016</v>
      </c>
      <c r="B483" s="4" t="s">
        <v>1017</v>
      </c>
      <c r="C483" s="4" t="s">
        <v>998</v>
      </c>
      <c r="D483" s="5">
        <v>2020</v>
      </c>
      <c r="E483" s="3" t="s">
        <v>8</v>
      </c>
      <c r="F483">
        <v>1</v>
      </c>
      <c r="G483">
        <v>1</v>
      </c>
      <c r="H483">
        <v>0</v>
      </c>
      <c r="I483">
        <v>0</v>
      </c>
      <c r="J483">
        <v>0</v>
      </c>
      <c r="K483">
        <v>0</v>
      </c>
      <c r="L483">
        <v>0</v>
      </c>
      <c r="M483">
        <v>0</v>
      </c>
      <c r="N483">
        <v>0</v>
      </c>
      <c r="O483">
        <v>0</v>
      </c>
      <c r="P483">
        <v>0</v>
      </c>
      <c r="Q483">
        <v>0</v>
      </c>
      <c r="R483">
        <v>0</v>
      </c>
      <c r="S483">
        <v>0</v>
      </c>
      <c r="T483">
        <v>0</v>
      </c>
      <c r="U483">
        <v>0</v>
      </c>
      <c r="V483">
        <v>0</v>
      </c>
      <c r="W483">
        <v>0</v>
      </c>
      <c r="X483" s="102">
        <f t="shared" si="22"/>
        <v>0</v>
      </c>
      <c r="AF483">
        <v>0</v>
      </c>
      <c r="AG483">
        <v>0</v>
      </c>
      <c r="AH483">
        <v>0</v>
      </c>
      <c r="AI483">
        <v>0</v>
      </c>
      <c r="AJ483">
        <v>0</v>
      </c>
      <c r="AK483" s="3">
        <v>0</v>
      </c>
      <c r="AL483" s="3">
        <v>0</v>
      </c>
      <c r="AM483">
        <v>0</v>
      </c>
      <c r="AN483">
        <v>0</v>
      </c>
      <c r="AO483">
        <v>0</v>
      </c>
      <c r="AP483">
        <v>0</v>
      </c>
      <c r="AQ483">
        <v>0</v>
      </c>
      <c r="AR483">
        <v>0</v>
      </c>
      <c r="AT483">
        <f t="shared" si="23"/>
        <v>0</v>
      </c>
      <c r="AY483">
        <f t="shared" si="21"/>
        <v>0</v>
      </c>
    </row>
    <row r="484" spans="1:58" ht="15.75" thickBot="1">
      <c r="A484" s="28" t="s">
        <v>336</v>
      </c>
      <c r="B484" s="4" t="s">
        <v>337</v>
      </c>
      <c r="C484" s="4"/>
      <c r="D484" s="5">
        <v>2018</v>
      </c>
      <c r="E484" s="3" t="s">
        <v>8</v>
      </c>
      <c r="F484">
        <v>1</v>
      </c>
      <c r="G484">
        <v>1</v>
      </c>
      <c r="H484">
        <v>0</v>
      </c>
      <c r="I484">
        <v>0</v>
      </c>
      <c r="J484">
        <v>0</v>
      </c>
      <c r="K484">
        <v>0</v>
      </c>
      <c r="L484">
        <v>0</v>
      </c>
      <c r="M484">
        <v>0</v>
      </c>
      <c r="N484">
        <v>0</v>
      </c>
      <c r="O484">
        <v>0</v>
      </c>
      <c r="P484">
        <v>0</v>
      </c>
      <c r="Q484">
        <v>0</v>
      </c>
      <c r="R484">
        <v>0</v>
      </c>
      <c r="S484">
        <v>0</v>
      </c>
      <c r="T484">
        <v>0</v>
      </c>
      <c r="U484">
        <v>0</v>
      </c>
      <c r="V484">
        <v>0</v>
      </c>
      <c r="W484">
        <v>0</v>
      </c>
      <c r="X484" s="102">
        <f t="shared" si="22"/>
        <v>0</v>
      </c>
      <c r="AF484">
        <v>0</v>
      </c>
      <c r="AG484">
        <v>0</v>
      </c>
      <c r="AH484">
        <v>0</v>
      </c>
      <c r="AI484">
        <v>0</v>
      </c>
      <c r="AJ484">
        <v>0</v>
      </c>
      <c r="AK484" s="3">
        <v>0</v>
      </c>
      <c r="AL484" s="3">
        <v>1</v>
      </c>
      <c r="AM484">
        <v>0</v>
      </c>
      <c r="AN484">
        <v>0</v>
      </c>
      <c r="AO484">
        <v>0</v>
      </c>
      <c r="AP484">
        <v>0</v>
      </c>
      <c r="AQ484">
        <v>0</v>
      </c>
      <c r="AR484">
        <v>0</v>
      </c>
      <c r="AT484">
        <f t="shared" si="23"/>
        <v>1</v>
      </c>
      <c r="AY484">
        <f t="shared" si="21"/>
        <v>1</v>
      </c>
      <c r="AZ484" s="102">
        <f>AVERAGE(AY318:AY484)</f>
        <v>1.9401197604790419</v>
      </c>
      <c r="BA484" s="102"/>
      <c r="BB484" s="102"/>
    </row>
    <row r="485" spans="1:58" ht="15.75" thickBot="1">
      <c r="A485" s="105" t="s">
        <v>871</v>
      </c>
      <c r="B485" s="106" t="s">
        <v>872</v>
      </c>
      <c r="C485" s="106" t="s">
        <v>873</v>
      </c>
      <c r="D485" s="107">
        <v>2020</v>
      </c>
      <c r="E485" s="108" t="s">
        <v>8</v>
      </c>
      <c r="F485" s="109">
        <v>3</v>
      </c>
      <c r="G485" s="109">
        <v>1</v>
      </c>
      <c r="H485" s="109">
        <v>0</v>
      </c>
      <c r="I485" s="109">
        <v>0</v>
      </c>
      <c r="J485" s="109">
        <v>0</v>
      </c>
      <c r="K485" s="109">
        <v>0</v>
      </c>
      <c r="L485" s="109">
        <v>0</v>
      </c>
      <c r="M485" s="109">
        <v>0</v>
      </c>
      <c r="N485" s="109">
        <v>0</v>
      </c>
      <c r="O485" s="109">
        <v>0</v>
      </c>
      <c r="P485" s="109">
        <v>0</v>
      </c>
      <c r="Q485" s="109">
        <v>0</v>
      </c>
      <c r="R485" s="109">
        <v>1</v>
      </c>
      <c r="S485" s="109">
        <v>0</v>
      </c>
      <c r="T485" s="109">
        <v>0</v>
      </c>
      <c r="U485" s="109">
        <v>0</v>
      </c>
      <c r="V485" s="109">
        <v>0</v>
      </c>
      <c r="W485" s="109">
        <v>0</v>
      </c>
      <c r="X485" s="110">
        <f t="shared" si="22"/>
        <v>1</v>
      </c>
      <c r="Y485" s="110"/>
      <c r="Z485" s="110"/>
      <c r="AA485" s="110"/>
      <c r="AB485" s="110"/>
      <c r="AC485" s="110"/>
      <c r="AD485" s="109"/>
      <c r="AE485" s="109"/>
      <c r="AF485" s="109">
        <v>0</v>
      </c>
      <c r="AG485" s="109">
        <v>0</v>
      </c>
      <c r="AH485" s="109">
        <v>0</v>
      </c>
      <c r="AI485" s="109">
        <v>0</v>
      </c>
      <c r="AJ485" s="109">
        <v>0</v>
      </c>
      <c r="AK485" s="109">
        <v>0</v>
      </c>
      <c r="AL485" s="109">
        <v>0</v>
      </c>
      <c r="AM485" s="109">
        <v>0</v>
      </c>
      <c r="AN485" s="109">
        <v>0</v>
      </c>
      <c r="AO485" s="109">
        <v>0</v>
      </c>
      <c r="AP485" s="109">
        <v>0</v>
      </c>
      <c r="AQ485" s="109">
        <v>0</v>
      </c>
      <c r="AR485" s="109">
        <v>0</v>
      </c>
      <c r="AS485" s="109"/>
      <c r="AT485" s="109">
        <f t="shared" si="23"/>
        <v>0</v>
      </c>
      <c r="AU485" s="109"/>
      <c r="AV485" s="109"/>
      <c r="AW485" s="109"/>
      <c r="AX485" s="109"/>
      <c r="AY485" s="109">
        <f t="shared" si="21"/>
        <v>1</v>
      </c>
      <c r="AZ485" s="109"/>
      <c r="BA485" s="109"/>
      <c r="BB485" s="109"/>
      <c r="BC485" s="109"/>
      <c r="BD485" s="109"/>
      <c r="BE485" s="109"/>
      <c r="BF485" s="109"/>
    </row>
    <row r="486" spans="1:58" ht="15.75" thickBot="1">
      <c r="A486" s="111" t="s">
        <v>1337</v>
      </c>
      <c r="B486" s="106" t="s">
        <v>1338</v>
      </c>
      <c r="C486" s="106" t="s">
        <v>1360</v>
      </c>
      <c r="D486" s="107">
        <v>2021</v>
      </c>
      <c r="E486" s="108" t="s">
        <v>8</v>
      </c>
      <c r="F486" s="109">
        <v>3</v>
      </c>
      <c r="G486" s="109">
        <v>1</v>
      </c>
      <c r="H486" s="109">
        <v>0</v>
      </c>
      <c r="I486" s="109">
        <v>0</v>
      </c>
      <c r="J486" s="109">
        <v>0</v>
      </c>
      <c r="K486" s="109">
        <v>0</v>
      </c>
      <c r="L486" s="109">
        <v>0</v>
      </c>
      <c r="M486" s="109">
        <v>0</v>
      </c>
      <c r="N486" s="109">
        <v>1</v>
      </c>
      <c r="O486" s="109">
        <v>1</v>
      </c>
      <c r="P486" s="109">
        <v>0</v>
      </c>
      <c r="Q486" s="109">
        <v>0</v>
      </c>
      <c r="R486" s="109">
        <v>1</v>
      </c>
      <c r="S486" s="109">
        <v>1</v>
      </c>
      <c r="T486" s="109">
        <v>0</v>
      </c>
      <c r="U486" s="109">
        <v>0</v>
      </c>
      <c r="V486" s="109">
        <v>0</v>
      </c>
      <c r="W486" s="109">
        <v>0</v>
      </c>
      <c r="X486" s="110">
        <f t="shared" si="22"/>
        <v>4</v>
      </c>
      <c r="Y486" s="110"/>
      <c r="Z486" s="110"/>
      <c r="AA486" s="110"/>
      <c r="AB486" s="110"/>
      <c r="AC486" s="110"/>
      <c r="AD486" s="109"/>
      <c r="AE486" s="109"/>
      <c r="AF486" s="109">
        <v>0</v>
      </c>
      <c r="AG486" s="109">
        <v>0</v>
      </c>
      <c r="AH486" s="109">
        <v>0</v>
      </c>
      <c r="AI486" s="109">
        <v>0</v>
      </c>
      <c r="AJ486" s="109">
        <v>0</v>
      </c>
      <c r="AK486" s="109">
        <v>0</v>
      </c>
      <c r="AL486" s="109">
        <v>0</v>
      </c>
      <c r="AM486" s="109">
        <v>0</v>
      </c>
      <c r="AN486" s="109">
        <v>0</v>
      </c>
      <c r="AO486" s="109">
        <v>0</v>
      </c>
      <c r="AP486" s="109">
        <v>0</v>
      </c>
      <c r="AQ486" s="109">
        <v>0</v>
      </c>
      <c r="AR486" s="109">
        <v>1</v>
      </c>
      <c r="AS486" s="109"/>
      <c r="AT486" s="109">
        <f t="shared" si="23"/>
        <v>1</v>
      </c>
      <c r="AU486" s="109"/>
      <c r="AV486" s="109"/>
      <c r="AW486" s="109"/>
      <c r="AX486" s="109"/>
      <c r="AY486" s="109">
        <f t="shared" si="21"/>
        <v>5</v>
      </c>
      <c r="AZ486" s="109"/>
      <c r="BA486" s="109"/>
      <c r="BB486" s="109"/>
      <c r="BC486" s="109"/>
      <c r="BD486" s="109"/>
      <c r="BE486" s="109"/>
      <c r="BF486" s="109"/>
    </row>
    <row r="487" spans="1:58" ht="15.75" thickBot="1">
      <c r="A487" s="112" t="s">
        <v>177</v>
      </c>
      <c r="B487" s="113" t="s">
        <v>178</v>
      </c>
      <c r="C487" s="114" t="s">
        <v>33</v>
      </c>
      <c r="D487" s="114">
        <v>2018</v>
      </c>
      <c r="E487" s="108" t="s">
        <v>8</v>
      </c>
      <c r="F487" s="109">
        <v>3</v>
      </c>
      <c r="G487" s="109">
        <v>1</v>
      </c>
      <c r="H487" s="109">
        <v>0</v>
      </c>
      <c r="I487" s="109">
        <v>0</v>
      </c>
      <c r="J487" s="109">
        <v>0</v>
      </c>
      <c r="K487" s="109">
        <v>0</v>
      </c>
      <c r="L487" s="109">
        <v>0</v>
      </c>
      <c r="M487" s="109">
        <v>0</v>
      </c>
      <c r="N487" s="109">
        <v>0</v>
      </c>
      <c r="O487" s="109">
        <v>0</v>
      </c>
      <c r="P487" s="109">
        <v>0</v>
      </c>
      <c r="Q487" s="109">
        <v>1</v>
      </c>
      <c r="R487" s="109">
        <v>0</v>
      </c>
      <c r="S487" s="109">
        <v>0</v>
      </c>
      <c r="T487" s="109">
        <v>0</v>
      </c>
      <c r="U487" s="109">
        <v>0</v>
      </c>
      <c r="V487" s="109">
        <v>0</v>
      </c>
      <c r="W487" s="109">
        <v>0</v>
      </c>
      <c r="X487" s="110">
        <f t="shared" si="22"/>
        <v>1</v>
      </c>
      <c r="Y487" s="110"/>
      <c r="Z487" s="110"/>
      <c r="AA487" s="110"/>
      <c r="AB487" s="110"/>
      <c r="AC487" s="110"/>
      <c r="AD487" s="109"/>
      <c r="AE487" s="109"/>
      <c r="AF487" s="109">
        <v>0</v>
      </c>
      <c r="AG487" s="109">
        <v>0</v>
      </c>
      <c r="AH487" s="109">
        <v>0</v>
      </c>
      <c r="AI487" s="109">
        <v>0</v>
      </c>
      <c r="AJ487" s="109">
        <v>0</v>
      </c>
      <c r="AK487" s="109">
        <v>0</v>
      </c>
      <c r="AL487" s="109">
        <v>0</v>
      </c>
      <c r="AM487" s="109">
        <v>0</v>
      </c>
      <c r="AN487" s="109">
        <v>0</v>
      </c>
      <c r="AO487" s="109">
        <v>0</v>
      </c>
      <c r="AP487" s="109">
        <v>0</v>
      </c>
      <c r="AQ487" s="109">
        <v>1</v>
      </c>
      <c r="AR487" s="109">
        <v>0</v>
      </c>
      <c r="AS487" s="109"/>
      <c r="AT487" s="109">
        <f t="shared" si="23"/>
        <v>1</v>
      </c>
      <c r="AU487" s="109"/>
      <c r="AV487" s="109"/>
      <c r="AW487" s="109"/>
      <c r="AX487" s="109"/>
      <c r="AY487" s="109">
        <f t="shared" si="21"/>
        <v>2</v>
      </c>
      <c r="AZ487" s="109"/>
      <c r="BA487" s="109"/>
      <c r="BB487" s="109"/>
      <c r="BC487" s="109"/>
      <c r="BD487" s="109"/>
      <c r="BE487" s="109"/>
      <c r="BF487" s="109"/>
    </row>
    <row r="488" spans="1:58" ht="15.75" thickBot="1">
      <c r="A488" s="115" t="s">
        <v>279</v>
      </c>
      <c r="B488" s="106" t="s">
        <v>280</v>
      </c>
      <c r="C488" s="106" t="s">
        <v>24</v>
      </c>
      <c r="D488" s="107">
        <v>2018</v>
      </c>
      <c r="E488" s="108" t="s">
        <v>8</v>
      </c>
      <c r="F488" s="109">
        <v>3</v>
      </c>
      <c r="G488" s="109">
        <v>1</v>
      </c>
      <c r="H488" s="109">
        <v>1</v>
      </c>
      <c r="I488" s="109">
        <v>0</v>
      </c>
      <c r="J488" s="109">
        <v>0</v>
      </c>
      <c r="K488" s="109">
        <v>0</v>
      </c>
      <c r="L488" s="109">
        <v>0</v>
      </c>
      <c r="M488" s="109">
        <v>0</v>
      </c>
      <c r="N488" s="109">
        <v>0</v>
      </c>
      <c r="O488" s="109">
        <v>0</v>
      </c>
      <c r="P488" s="109">
        <v>0</v>
      </c>
      <c r="Q488" s="109">
        <v>0</v>
      </c>
      <c r="R488" s="109">
        <v>1</v>
      </c>
      <c r="S488" s="109">
        <v>0</v>
      </c>
      <c r="T488" s="109">
        <v>0</v>
      </c>
      <c r="U488" s="109">
        <v>0</v>
      </c>
      <c r="V488" s="109">
        <v>0</v>
      </c>
      <c r="W488" s="109">
        <v>0</v>
      </c>
      <c r="X488" s="110">
        <f t="shared" si="22"/>
        <v>2</v>
      </c>
      <c r="Y488" s="110"/>
      <c r="Z488" s="110"/>
      <c r="AA488" s="110"/>
      <c r="AB488" s="110"/>
      <c r="AC488" s="110"/>
      <c r="AD488" s="109"/>
      <c r="AE488" s="109"/>
      <c r="AF488" s="109">
        <v>0</v>
      </c>
      <c r="AG488" s="109">
        <v>0</v>
      </c>
      <c r="AH488" s="109">
        <v>0</v>
      </c>
      <c r="AI488" s="109">
        <v>0</v>
      </c>
      <c r="AJ488" s="109">
        <v>0</v>
      </c>
      <c r="AK488" s="109">
        <v>0</v>
      </c>
      <c r="AL488" s="109">
        <v>0</v>
      </c>
      <c r="AM488" s="109">
        <v>0</v>
      </c>
      <c r="AN488" s="109">
        <v>0</v>
      </c>
      <c r="AO488" s="109">
        <v>0</v>
      </c>
      <c r="AP488" s="109">
        <v>0</v>
      </c>
      <c r="AQ488" s="109">
        <v>0</v>
      </c>
      <c r="AR488" s="109">
        <v>0</v>
      </c>
      <c r="AS488" s="109"/>
      <c r="AT488" s="109">
        <f t="shared" si="23"/>
        <v>0</v>
      </c>
      <c r="AU488" s="109"/>
      <c r="AV488" s="109"/>
      <c r="AW488" s="109"/>
      <c r="AX488" s="109"/>
      <c r="AY488" s="109">
        <f t="shared" si="21"/>
        <v>2</v>
      </c>
      <c r="AZ488" s="109"/>
      <c r="BA488" s="109"/>
      <c r="BB488" s="109"/>
      <c r="BC488" s="109"/>
      <c r="BD488" s="109"/>
      <c r="BE488" s="109"/>
      <c r="BF488" s="109"/>
    </row>
    <row r="489" spans="1:58" ht="15.75" thickBot="1">
      <c r="A489" s="115" t="s">
        <v>125</v>
      </c>
      <c r="B489" s="106" t="s">
        <v>126</v>
      </c>
      <c r="C489" s="109" t="s">
        <v>127</v>
      </c>
      <c r="D489" s="107">
        <v>2017</v>
      </c>
      <c r="E489" s="108" t="s">
        <v>8</v>
      </c>
      <c r="F489" s="109">
        <v>3</v>
      </c>
      <c r="G489" s="109">
        <v>1</v>
      </c>
      <c r="H489" s="109">
        <v>0</v>
      </c>
      <c r="I489" s="109">
        <v>0</v>
      </c>
      <c r="J489" s="109">
        <v>0</v>
      </c>
      <c r="K489" s="109">
        <v>0</v>
      </c>
      <c r="L489" s="109">
        <v>0</v>
      </c>
      <c r="M489" s="109">
        <v>0</v>
      </c>
      <c r="N489" s="109">
        <v>0</v>
      </c>
      <c r="O489" s="109">
        <v>0</v>
      </c>
      <c r="P489" s="109">
        <v>0</v>
      </c>
      <c r="Q489" s="109">
        <v>0</v>
      </c>
      <c r="R489" s="109">
        <v>1</v>
      </c>
      <c r="S489" s="109">
        <v>1</v>
      </c>
      <c r="T489" s="109">
        <v>0</v>
      </c>
      <c r="U489" s="109">
        <v>0</v>
      </c>
      <c r="V489" s="109">
        <v>0</v>
      </c>
      <c r="W489" s="109">
        <v>0</v>
      </c>
      <c r="X489" s="110">
        <f t="shared" si="22"/>
        <v>2</v>
      </c>
      <c r="Y489" s="110"/>
      <c r="Z489" s="110"/>
      <c r="AA489" s="110"/>
      <c r="AB489" s="110"/>
      <c r="AC489" s="110"/>
      <c r="AD489" s="109"/>
      <c r="AE489" s="109"/>
      <c r="AF489" s="109">
        <v>0</v>
      </c>
      <c r="AG489" s="109">
        <v>0</v>
      </c>
      <c r="AH489" s="109">
        <v>0</v>
      </c>
      <c r="AI489" s="109">
        <v>0</v>
      </c>
      <c r="AJ489" s="109">
        <v>0</v>
      </c>
      <c r="AK489" s="108">
        <v>0</v>
      </c>
      <c r="AL489" s="108">
        <v>0</v>
      </c>
      <c r="AM489" s="109">
        <v>0</v>
      </c>
      <c r="AN489" s="109">
        <v>0</v>
      </c>
      <c r="AO489" s="109">
        <v>0</v>
      </c>
      <c r="AP489" s="109">
        <v>0</v>
      </c>
      <c r="AQ489" s="109">
        <v>0</v>
      </c>
      <c r="AR489" s="109">
        <v>0</v>
      </c>
      <c r="AS489" s="109"/>
      <c r="AT489" s="109">
        <f t="shared" si="23"/>
        <v>0</v>
      </c>
      <c r="AU489" s="109"/>
      <c r="AV489" s="109"/>
      <c r="AW489" s="109"/>
      <c r="AX489" s="109"/>
      <c r="AY489" s="109">
        <f t="shared" si="21"/>
        <v>2</v>
      </c>
      <c r="AZ489" s="109"/>
      <c r="BA489" s="109"/>
      <c r="BB489" s="109"/>
      <c r="BC489" s="109"/>
      <c r="BD489" s="109"/>
      <c r="BE489" s="109"/>
      <c r="BF489" s="109"/>
    </row>
    <row r="490" spans="1:58" ht="15.75" thickBot="1">
      <c r="A490" s="111" t="s">
        <v>667</v>
      </c>
      <c r="B490" s="106" t="s">
        <v>668</v>
      </c>
      <c r="C490" s="106"/>
      <c r="D490" s="107">
        <v>2019</v>
      </c>
      <c r="E490" s="108" t="s">
        <v>8</v>
      </c>
      <c r="F490" s="109">
        <v>3</v>
      </c>
      <c r="G490" s="109">
        <v>1</v>
      </c>
      <c r="H490" s="109">
        <v>0</v>
      </c>
      <c r="I490" s="109">
        <v>0</v>
      </c>
      <c r="J490" s="109">
        <v>0</v>
      </c>
      <c r="K490" s="109">
        <v>0</v>
      </c>
      <c r="L490" s="109">
        <v>0</v>
      </c>
      <c r="M490" s="109">
        <v>0</v>
      </c>
      <c r="N490" s="109">
        <v>0</v>
      </c>
      <c r="O490" s="109">
        <v>0</v>
      </c>
      <c r="P490" s="109">
        <v>0</v>
      </c>
      <c r="Q490" s="109">
        <v>0</v>
      </c>
      <c r="R490" s="109">
        <v>1</v>
      </c>
      <c r="S490" s="109">
        <v>0</v>
      </c>
      <c r="T490" s="109">
        <v>0</v>
      </c>
      <c r="U490" s="109">
        <v>0</v>
      </c>
      <c r="V490" s="109">
        <v>0</v>
      </c>
      <c r="W490" s="109">
        <v>0</v>
      </c>
      <c r="X490" s="110">
        <f t="shared" si="22"/>
        <v>1</v>
      </c>
      <c r="Y490" s="110"/>
      <c r="Z490" s="110"/>
      <c r="AA490" s="110"/>
      <c r="AB490" s="110"/>
      <c r="AC490" s="110"/>
      <c r="AD490" s="109"/>
      <c r="AE490" s="109"/>
      <c r="AF490" s="109">
        <v>0</v>
      </c>
      <c r="AG490" s="109">
        <v>0</v>
      </c>
      <c r="AH490" s="109">
        <v>0</v>
      </c>
      <c r="AI490" s="109">
        <v>0</v>
      </c>
      <c r="AJ490" s="109">
        <v>0</v>
      </c>
      <c r="AK490" s="108">
        <v>0</v>
      </c>
      <c r="AL490" s="108">
        <v>0</v>
      </c>
      <c r="AM490" s="109">
        <v>0</v>
      </c>
      <c r="AN490" s="109">
        <v>0</v>
      </c>
      <c r="AO490" s="109">
        <v>0</v>
      </c>
      <c r="AP490" s="109">
        <v>0</v>
      </c>
      <c r="AQ490" s="109">
        <v>0</v>
      </c>
      <c r="AR490" s="109">
        <v>0</v>
      </c>
      <c r="AS490" s="109"/>
      <c r="AT490" s="109">
        <f t="shared" si="23"/>
        <v>0</v>
      </c>
      <c r="AU490" s="109"/>
      <c r="AV490" s="109"/>
      <c r="AW490" s="109"/>
      <c r="AX490" s="109"/>
      <c r="AY490" s="109">
        <f t="shared" si="21"/>
        <v>1</v>
      </c>
      <c r="AZ490" s="109"/>
      <c r="BA490" s="109"/>
      <c r="BB490" s="109"/>
      <c r="BC490" s="109"/>
      <c r="BD490" s="109"/>
      <c r="BE490" s="109"/>
      <c r="BF490" s="109"/>
    </row>
    <row r="491" spans="1:58" ht="16.5" thickBot="1">
      <c r="A491" s="116" t="s">
        <v>179</v>
      </c>
      <c r="B491" s="117" t="s">
        <v>180</v>
      </c>
      <c r="C491" s="117" t="s">
        <v>181</v>
      </c>
      <c r="D491" s="118">
        <v>2018</v>
      </c>
      <c r="E491" s="108" t="s">
        <v>8</v>
      </c>
      <c r="F491" s="109">
        <v>3</v>
      </c>
      <c r="G491" s="109">
        <v>1</v>
      </c>
      <c r="H491" s="109">
        <v>0</v>
      </c>
      <c r="I491" s="109">
        <v>0</v>
      </c>
      <c r="J491" s="109">
        <v>0</v>
      </c>
      <c r="K491" s="109">
        <v>0</v>
      </c>
      <c r="L491" s="109">
        <v>0</v>
      </c>
      <c r="M491" s="109">
        <v>0</v>
      </c>
      <c r="N491" s="109">
        <v>0</v>
      </c>
      <c r="O491" s="109">
        <v>0</v>
      </c>
      <c r="P491" s="109">
        <v>0</v>
      </c>
      <c r="Q491" s="109">
        <v>0</v>
      </c>
      <c r="R491" s="109">
        <v>0</v>
      </c>
      <c r="S491" s="109">
        <v>0</v>
      </c>
      <c r="T491" s="109">
        <v>0</v>
      </c>
      <c r="U491" s="109">
        <v>0</v>
      </c>
      <c r="V491" s="109">
        <v>0</v>
      </c>
      <c r="W491" s="109">
        <v>0</v>
      </c>
      <c r="X491" s="110">
        <f t="shared" si="22"/>
        <v>0</v>
      </c>
      <c r="Y491" s="110"/>
      <c r="Z491" s="110"/>
      <c r="AA491" s="110"/>
      <c r="AB491" s="110"/>
      <c r="AC491" s="110"/>
      <c r="AD491" s="109"/>
      <c r="AE491" s="109"/>
      <c r="AF491" s="109">
        <v>0</v>
      </c>
      <c r="AG491" s="109">
        <v>0</v>
      </c>
      <c r="AH491" s="109">
        <v>0</v>
      </c>
      <c r="AI491" s="109">
        <v>0</v>
      </c>
      <c r="AJ491" s="109">
        <v>0</v>
      </c>
      <c r="AK491" s="108">
        <v>0</v>
      </c>
      <c r="AL491" s="108">
        <v>0</v>
      </c>
      <c r="AM491" s="109">
        <v>0</v>
      </c>
      <c r="AN491" s="109">
        <v>0</v>
      </c>
      <c r="AO491" s="109">
        <v>0</v>
      </c>
      <c r="AP491" s="109">
        <v>0</v>
      </c>
      <c r="AQ491" s="109">
        <v>0</v>
      </c>
      <c r="AR491" s="109">
        <v>0</v>
      </c>
      <c r="AS491" s="109"/>
      <c r="AT491" s="109">
        <f t="shared" si="23"/>
        <v>0</v>
      </c>
      <c r="AU491" s="109"/>
      <c r="AV491" s="109"/>
      <c r="AW491" s="109"/>
      <c r="AX491" s="109"/>
      <c r="AY491" s="109">
        <f t="shared" si="21"/>
        <v>0</v>
      </c>
      <c r="AZ491" s="109"/>
      <c r="BA491" s="109"/>
      <c r="BB491" s="109"/>
      <c r="BC491" s="109"/>
      <c r="BD491" s="109"/>
      <c r="BE491" s="109"/>
      <c r="BF491" s="109"/>
    </row>
    <row r="492" spans="1:58" ht="15.75" thickBot="1">
      <c r="A492" s="111" t="s">
        <v>159</v>
      </c>
      <c r="B492" s="106" t="s">
        <v>160</v>
      </c>
      <c r="C492" s="106"/>
      <c r="D492" s="107">
        <v>2017</v>
      </c>
      <c r="E492" s="108" t="s">
        <v>8</v>
      </c>
      <c r="F492" s="109">
        <v>3</v>
      </c>
      <c r="G492" s="109">
        <v>1</v>
      </c>
      <c r="H492" s="109">
        <v>0</v>
      </c>
      <c r="I492" s="109">
        <v>0</v>
      </c>
      <c r="J492" s="109">
        <v>0</v>
      </c>
      <c r="K492" s="109">
        <v>0</v>
      </c>
      <c r="L492" s="109">
        <v>0</v>
      </c>
      <c r="M492" s="109">
        <v>0</v>
      </c>
      <c r="N492" s="109">
        <v>0</v>
      </c>
      <c r="O492" s="109">
        <v>0</v>
      </c>
      <c r="P492" s="109">
        <v>0</v>
      </c>
      <c r="Q492" s="109">
        <v>0</v>
      </c>
      <c r="R492" s="109">
        <v>0</v>
      </c>
      <c r="S492" s="109">
        <v>0</v>
      </c>
      <c r="T492" s="109">
        <v>0</v>
      </c>
      <c r="U492" s="109">
        <v>0</v>
      </c>
      <c r="V492" s="109">
        <v>0</v>
      </c>
      <c r="W492" s="109">
        <v>0</v>
      </c>
      <c r="X492" s="110">
        <f t="shared" si="22"/>
        <v>0</v>
      </c>
      <c r="Y492" s="110"/>
      <c r="Z492" s="110"/>
      <c r="AA492" s="110"/>
      <c r="AB492" s="110"/>
      <c r="AC492" s="110"/>
      <c r="AD492" s="109"/>
      <c r="AE492" s="109"/>
      <c r="AF492" s="109">
        <v>0</v>
      </c>
      <c r="AG492" s="109">
        <v>0</v>
      </c>
      <c r="AH492" s="109">
        <v>0</v>
      </c>
      <c r="AI492" s="109">
        <v>0</v>
      </c>
      <c r="AJ492" s="109">
        <v>0</v>
      </c>
      <c r="AK492" s="108">
        <v>0</v>
      </c>
      <c r="AL492" s="108">
        <v>0</v>
      </c>
      <c r="AM492" s="109">
        <v>0</v>
      </c>
      <c r="AN492" s="109">
        <v>0</v>
      </c>
      <c r="AO492" s="109">
        <v>0</v>
      </c>
      <c r="AP492" s="109">
        <v>0</v>
      </c>
      <c r="AQ492" s="109">
        <v>0</v>
      </c>
      <c r="AR492" s="109">
        <v>0</v>
      </c>
      <c r="AS492" s="109"/>
      <c r="AT492" s="109">
        <f t="shared" si="23"/>
        <v>0</v>
      </c>
      <c r="AU492" s="109"/>
      <c r="AV492" s="109"/>
      <c r="AW492" s="109"/>
      <c r="AX492" s="109"/>
      <c r="AY492" s="109">
        <f t="shared" si="21"/>
        <v>0</v>
      </c>
      <c r="AZ492" s="109"/>
      <c r="BA492" s="109"/>
      <c r="BB492" s="109"/>
      <c r="BC492" s="109"/>
      <c r="BD492" s="109"/>
      <c r="BE492" s="109"/>
      <c r="BF492" s="109"/>
    </row>
    <row r="493" spans="1:58" ht="16.5" thickBot="1">
      <c r="A493" s="116" t="s">
        <v>1217</v>
      </c>
      <c r="B493" s="117" t="s">
        <v>1218</v>
      </c>
      <c r="C493" s="117" t="s">
        <v>439</v>
      </c>
      <c r="D493" s="118">
        <v>2021</v>
      </c>
      <c r="E493" s="108" t="s">
        <v>8</v>
      </c>
      <c r="F493" s="109">
        <v>3</v>
      </c>
      <c r="G493" s="109">
        <v>1</v>
      </c>
      <c r="H493" s="109">
        <v>0</v>
      </c>
      <c r="I493" s="109">
        <v>0</v>
      </c>
      <c r="J493" s="109">
        <v>0</v>
      </c>
      <c r="K493" s="109">
        <v>0</v>
      </c>
      <c r="L493" s="109">
        <v>0</v>
      </c>
      <c r="M493" s="109">
        <v>0</v>
      </c>
      <c r="N493" s="109">
        <v>0</v>
      </c>
      <c r="O493" s="109">
        <v>0</v>
      </c>
      <c r="P493" s="109">
        <v>0</v>
      </c>
      <c r="Q493" s="109">
        <v>0</v>
      </c>
      <c r="R493" s="109">
        <v>1</v>
      </c>
      <c r="S493" s="109">
        <v>0</v>
      </c>
      <c r="T493" s="109">
        <v>0</v>
      </c>
      <c r="U493" s="109">
        <v>0</v>
      </c>
      <c r="V493" s="109">
        <v>0</v>
      </c>
      <c r="W493" s="109">
        <v>1</v>
      </c>
      <c r="X493" s="110">
        <f t="shared" si="22"/>
        <v>2</v>
      </c>
      <c r="Y493" s="110"/>
      <c r="Z493" s="110"/>
      <c r="AA493" s="110"/>
      <c r="AB493" s="110"/>
      <c r="AC493" s="110"/>
      <c r="AD493" s="109"/>
      <c r="AE493" s="109"/>
      <c r="AF493" s="109">
        <v>0</v>
      </c>
      <c r="AG493" s="109">
        <v>0</v>
      </c>
      <c r="AH493" s="109">
        <v>0</v>
      </c>
      <c r="AI493" s="109">
        <v>0</v>
      </c>
      <c r="AJ493" s="109">
        <v>0</v>
      </c>
      <c r="AK493" s="108">
        <v>0</v>
      </c>
      <c r="AL493" s="108">
        <v>0</v>
      </c>
      <c r="AM493" s="109">
        <v>0</v>
      </c>
      <c r="AN493" s="109">
        <v>0</v>
      </c>
      <c r="AO493" s="109">
        <v>0</v>
      </c>
      <c r="AP493" s="109">
        <v>0</v>
      </c>
      <c r="AQ493" s="109">
        <v>0</v>
      </c>
      <c r="AR493" s="109">
        <v>0</v>
      </c>
      <c r="AS493" s="109"/>
      <c r="AT493" s="109">
        <f t="shared" si="23"/>
        <v>0</v>
      </c>
      <c r="AU493" s="109"/>
      <c r="AV493" s="109"/>
      <c r="AW493" s="109"/>
      <c r="AX493" s="109"/>
      <c r="AY493" s="109">
        <f t="shared" si="21"/>
        <v>2</v>
      </c>
      <c r="AZ493" s="109"/>
      <c r="BA493" s="109"/>
      <c r="BB493" s="109"/>
      <c r="BC493" s="109"/>
      <c r="BD493" s="109"/>
      <c r="BE493" s="109"/>
      <c r="BF493" s="109"/>
    </row>
    <row r="494" spans="1:58" ht="15.75" thickBot="1">
      <c r="A494" s="111" t="s">
        <v>1081</v>
      </c>
      <c r="B494" s="106" t="s">
        <v>1082</v>
      </c>
      <c r="C494" s="106" t="s">
        <v>1083</v>
      </c>
      <c r="D494" s="107">
        <v>2020</v>
      </c>
      <c r="E494" s="108" t="s">
        <v>8</v>
      </c>
      <c r="F494" s="109">
        <v>3</v>
      </c>
      <c r="G494" s="109">
        <v>1</v>
      </c>
      <c r="H494" s="109">
        <v>0</v>
      </c>
      <c r="I494" s="109">
        <v>0</v>
      </c>
      <c r="J494" s="109">
        <v>0</v>
      </c>
      <c r="K494" s="109">
        <v>0</v>
      </c>
      <c r="L494" s="109">
        <v>0</v>
      </c>
      <c r="M494" s="109">
        <v>0</v>
      </c>
      <c r="N494" s="109">
        <v>0</v>
      </c>
      <c r="O494" s="109">
        <v>0</v>
      </c>
      <c r="P494" s="109">
        <v>0</v>
      </c>
      <c r="Q494" s="109">
        <v>0</v>
      </c>
      <c r="R494" s="109">
        <v>1</v>
      </c>
      <c r="S494" s="109">
        <v>0</v>
      </c>
      <c r="T494" s="109">
        <v>0</v>
      </c>
      <c r="U494" s="109">
        <v>0</v>
      </c>
      <c r="V494" s="109">
        <v>0</v>
      </c>
      <c r="W494" s="109">
        <v>1</v>
      </c>
      <c r="X494" s="110">
        <f t="shared" si="22"/>
        <v>2</v>
      </c>
      <c r="Y494" s="110"/>
      <c r="Z494" s="110"/>
      <c r="AA494" s="110"/>
      <c r="AB494" s="110"/>
      <c r="AC494" s="110"/>
      <c r="AD494" s="109"/>
      <c r="AE494" s="109"/>
      <c r="AF494" s="109">
        <v>0</v>
      </c>
      <c r="AG494" s="109">
        <v>0</v>
      </c>
      <c r="AH494" s="109">
        <v>0</v>
      </c>
      <c r="AI494" s="109">
        <v>0</v>
      </c>
      <c r="AJ494" s="109">
        <v>0</v>
      </c>
      <c r="AK494" s="108">
        <v>0</v>
      </c>
      <c r="AL494" s="108">
        <v>0</v>
      </c>
      <c r="AM494" s="109">
        <v>0</v>
      </c>
      <c r="AN494" s="109">
        <v>0</v>
      </c>
      <c r="AO494" s="109">
        <v>0</v>
      </c>
      <c r="AP494" s="109">
        <v>0</v>
      </c>
      <c r="AQ494" s="109">
        <v>0</v>
      </c>
      <c r="AR494" s="109">
        <v>0</v>
      </c>
      <c r="AS494" s="109"/>
      <c r="AT494" s="109">
        <f t="shared" si="23"/>
        <v>0</v>
      </c>
      <c r="AU494" s="109"/>
      <c r="AV494" s="109"/>
      <c r="AW494" s="109"/>
      <c r="AX494" s="109"/>
      <c r="AY494" s="109">
        <f t="shared" si="21"/>
        <v>2</v>
      </c>
      <c r="AZ494" s="109"/>
      <c r="BA494" s="109"/>
      <c r="BB494" s="109"/>
      <c r="BC494" s="109"/>
      <c r="BD494" s="109"/>
      <c r="BE494" s="109"/>
      <c r="BF494" s="109"/>
    </row>
    <row r="495" spans="1:58" ht="15.75" thickBot="1">
      <c r="A495" s="111" t="s">
        <v>36</v>
      </c>
      <c r="B495" s="106" t="s">
        <v>37</v>
      </c>
      <c r="C495" s="106" t="s">
        <v>38</v>
      </c>
      <c r="D495" s="107">
        <v>2020</v>
      </c>
      <c r="E495" s="108" t="s">
        <v>8</v>
      </c>
      <c r="F495" s="109">
        <v>3</v>
      </c>
      <c r="G495" s="109">
        <v>1</v>
      </c>
      <c r="H495" s="109">
        <v>0</v>
      </c>
      <c r="I495" s="109">
        <v>0</v>
      </c>
      <c r="J495" s="109">
        <v>0</v>
      </c>
      <c r="K495" s="109">
        <v>1</v>
      </c>
      <c r="L495" s="109">
        <v>0</v>
      </c>
      <c r="M495" s="109">
        <v>0</v>
      </c>
      <c r="N495" s="109">
        <v>1</v>
      </c>
      <c r="O495" s="109">
        <v>1</v>
      </c>
      <c r="P495" s="109">
        <v>0</v>
      </c>
      <c r="Q495" s="109">
        <v>0</v>
      </c>
      <c r="R495" s="109">
        <v>1</v>
      </c>
      <c r="S495" s="109">
        <v>1</v>
      </c>
      <c r="T495" s="109">
        <v>1</v>
      </c>
      <c r="U495" s="109">
        <v>0</v>
      </c>
      <c r="V495" s="109">
        <v>1</v>
      </c>
      <c r="W495" s="109">
        <v>0</v>
      </c>
      <c r="X495" s="110">
        <f t="shared" si="22"/>
        <v>7</v>
      </c>
      <c r="Y495" s="110"/>
      <c r="Z495" s="110"/>
      <c r="AA495" s="110"/>
      <c r="AB495" s="110"/>
      <c r="AC495" s="110"/>
      <c r="AD495" s="109">
        <v>1</v>
      </c>
      <c r="AE495" s="109">
        <v>1</v>
      </c>
      <c r="AF495" s="109">
        <v>0</v>
      </c>
      <c r="AG495" s="109">
        <v>0</v>
      </c>
      <c r="AH495" s="109">
        <v>1</v>
      </c>
      <c r="AI495" s="109">
        <v>1</v>
      </c>
      <c r="AJ495" s="109">
        <v>0</v>
      </c>
      <c r="AK495" s="108">
        <v>0</v>
      </c>
      <c r="AL495" s="108">
        <v>0</v>
      </c>
      <c r="AM495" s="109">
        <v>1</v>
      </c>
      <c r="AN495" s="109">
        <v>1</v>
      </c>
      <c r="AO495" s="109">
        <v>1</v>
      </c>
      <c r="AP495" s="109">
        <v>0</v>
      </c>
      <c r="AQ495" s="109">
        <v>0</v>
      </c>
      <c r="AR495" s="109">
        <v>0</v>
      </c>
      <c r="AS495" s="109"/>
      <c r="AT495" s="109">
        <f t="shared" si="23"/>
        <v>7</v>
      </c>
      <c r="AU495" s="109"/>
      <c r="AV495" s="109"/>
      <c r="AW495" s="109"/>
      <c r="AX495" s="109"/>
      <c r="AY495" s="109">
        <f t="shared" si="21"/>
        <v>14</v>
      </c>
      <c r="AZ495" s="109"/>
      <c r="BA495" s="109"/>
      <c r="BB495" s="109"/>
      <c r="BC495" s="109"/>
      <c r="BD495" s="109"/>
      <c r="BE495" s="109"/>
      <c r="BF495" s="109"/>
    </row>
    <row r="496" spans="1:58" ht="15.75" thickBot="1">
      <c r="A496" s="112" t="s">
        <v>826</v>
      </c>
      <c r="B496" s="106" t="s">
        <v>827</v>
      </c>
      <c r="C496" s="106" t="s">
        <v>248</v>
      </c>
      <c r="D496" s="107">
        <v>2020</v>
      </c>
      <c r="E496" s="108" t="s">
        <v>8</v>
      </c>
      <c r="F496" s="109">
        <v>3</v>
      </c>
      <c r="G496" s="109">
        <v>1</v>
      </c>
      <c r="H496" s="109">
        <v>0</v>
      </c>
      <c r="I496" s="109">
        <v>0</v>
      </c>
      <c r="J496" s="109">
        <v>0</v>
      </c>
      <c r="K496" s="109">
        <v>0</v>
      </c>
      <c r="L496" s="109">
        <v>0</v>
      </c>
      <c r="M496" s="109">
        <v>0</v>
      </c>
      <c r="N496" s="109">
        <v>0</v>
      </c>
      <c r="O496" s="109">
        <v>0</v>
      </c>
      <c r="P496" s="109">
        <v>0</v>
      </c>
      <c r="Q496" s="109">
        <v>0</v>
      </c>
      <c r="R496" s="109">
        <v>1</v>
      </c>
      <c r="S496" s="109">
        <v>1</v>
      </c>
      <c r="T496" s="109">
        <v>1</v>
      </c>
      <c r="U496" s="109">
        <v>0</v>
      </c>
      <c r="V496" s="109">
        <v>0</v>
      </c>
      <c r="W496" s="109">
        <v>0</v>
      </c>
      <c r="X496" s="110">
        <f t="shared" si="22"/>
        <v>3</v>
      </c>
      <c r="Y496" s="110"/>
      <c r="Z496" s="110"/>
      <c r="AA496" s="110"/>
      <c r="AB496" s="110"/>
      <c r="AC496" s="110"/>
      <c r="AD496" s="109"/>
      <c r="AE496" s="109"/>
      <c r="AF496" s="109">
        <v>0</v>
      </c>
      <c r="AG496" s="109">
        <v>0</v>
      </c>
      <c r="AH496" s="109">
        <v>1</v>
      </c>
      <c r="AI496" s="109">
        <v>0</v>
      </c>
      <c r="AJ496" s="109">
        <v>0</v>
      </c>
      <c r="AK496" s="108">
        <v>0</v>
      </c>
      <c r="AL496" s="108">
        <v>0</v>
      </c>
      <c r="AM496" s="109">
        <v>0</v>
      </c>
      <c r="AN496" s="109">
        <v>0</v>
      </c>
      <c r="AO496" s="109">
        <v>0</v>
      </c>
      <c r="AP496" s="109">
        <v>0</v>
      </c>
      <c r="AQ496" s="109">
        <v>0</v>
      </c>
      <c r="AR496" s="109">
        <v>0</v>
      </c>
      <c r="AS496" s="109"/>
      <c r="AT496" s="109">
        <f t="shared" si="23"/>
        <v>1</v>
      </c>
      <c r="AU496" s="109"/>
      <c r="AV496" s="109"/>
      <c r="AW496" s="109"/>
      <c r="AX496" s="109"/>
      <c r="AY496" s="109">
        <f t="shared" si="21"/>
        <v>4</v>
      </c>
      <c r="AZ496" s="109"/>
      <c r="BA496" s="109"/>
      <c r="BB496" s="109"/>
      <c r="BC496" s="109"/>
      <c r="BD496" s="109"/>
      <c r="BE496" s="109"/>
      <c r="BF496" s="109"/>
    </row>
    <row r="497" spans="1:58" ht="15.75" thickBot="1">
      <c r="A497" s="111" t="s">
        <v>379</v>
      </c>
      <c r="B497" s="106" t="s">
        <v>380</v>
      </c>
      <c r="C497" s="106" t="s">
        <v>381</v>
      </c>
      <c r="D497" s="107">
        <v>2019</v>
      </c>
      <c r="E497" s="108" t="s">
        <v>8</v>
      </c>
      <c r="F497" s="109">
        <v>3</v>
      </c>
      <c r="G497" s="109">
        <v>1</v>
      </c>
      <c r="H497" s="109">
        <v>0</v>
      </c>
      <c r="I497" s="109">
        <v>0</v>
      </c>
      <c r="J497" s="109">
        <v>0</v>
      </c>
      <c r="K497" s="109">
        <v>0</v>
      </c>
      <c r="L497" s="109">
        <v>0</v>
      </c>
      <c r="M497" s="109">
        <v>0</v>
      </c>
      <c r="N497" s="109">
        <v>0</v>
      </c>
      <c r="O497" s="109">
        <v>0</v>
      </c>
      <c r="P497" s="109">
        <v>0</v>
      </c>
      <c r="Q497" s="109">
        <v>0</v>
      </c>
      <c r="R497" s="109">
        <v>0</v>
      </c>
      <c r="S497" s="109">
        <v>0</v>
      </c>
      <c r="T497" s="109">
        <v>0</v>
      </c>
      <c r="U497" s="109">
        <v>0</v>
      </c>
      <c r="V497" s="109">
        <v>0</v>
      </c>
      <c r="W497" s="109">
        <v>0</v>
      </c>
      <c r="X497" s="110">
        <f t="shared" si="22"/>
        <v>0</v>
      </c>
      <c r="Y497" s="110"/>
      <c r="Z497" s="110"/>
      <c r="AA497" s="110"/>
      <c r="AB497" s="110"/>
      <c r="AC497" s="110"/>
      <c r="AD497" s="109"/>
      <c r="AE497" s="109"/>
      <c r="AF497" s="109">
        <v>0</v>
      </c>
      <c r="AG497" s="109">
        <v>0</v>
      </c>
      <c r="AH497" s="109">
        <v>0</v>
      </c>
      <c r="AI497" s="109">
        <v>0</v>
      </c>
      <c r="AJ497" s="109">
        <v>0</v>
      </c>
      <c r="AK497" s="108">
        <v>0</v>
      </c>
      <c r="AL497" s="108">
        <v>0</v>
      </c>
      <c r="AM497" s="109">
        <v>0</v>
      </c>
      <c r="AN497" s="109">
        <v>0</v>
      </c>
      <c r="AO497" s="109">
        <v>0</v>
      </c>
      <c r="AP497" s="109">
        <v>0</v>
      </c>
      <c r="AQ497" s="109">
        <v>0</v>
      </c>
      <c r="AR497" s="109">
        <v>0</v>
      </c>
      <c r="AS497" s="109"/>
      <c r="AT497" s="109">
        <f t="shared" si="23"/>
        <v>0</v>
      </c>
      <c r="AU497" s="109"/>
      <c r="AV497" s="109"/>
      <c r="AW497" s="109"/>
      <c r="AX497" s="109"/>
      <c r="AY497" s="109">
        <f t="shared" si="21"/>
        <v>0</v>
      </c>
      <c r="AZ497" s="109"/>
      <c r="BA497" s="109"/>
      <c r="BB497" s="109"/>
      <c r="BC497" s="109"/>
      <c r="BD497" s="109"/>
      <c r="BE497" s="109"/>
      <c r="BF497" s="109"/>
    </row>
    <row r="498" spans="1:58" ht="15.75" thickBot="1">
      <c r="A498" s="111" t="s">
        <v>957</v>
      </c>
      <c r="B498" s="119" t="s">
        <v>958</v>
      </c>
      <c r="C498" s="119" t="s">
        <v>24</v>
      </c>
      <c r="D498" s="119">
        <v>2020</v>
      </c>
      <c r="E498" s="108" t="s">
        <v>8</v>
      </c>
      <c r="F498" s="109">
        <v>3</v>
      </c>
      <c r="G498" s="109">
        <v>1</v>
      </c>
      <c r="H498" s="109">
        <v>1</v>
      </c>
      <c r="I498" s="109">
        <v>0</v>
      </c>
      <c r="J498" s="109">
        <v>0</v>
      </c>
      <c r="K498" s="109">
        <v>0</v>
      </c>
      <c r="L498" s="109">
        <v>0</v>
      </c>
      <c r="M498" s="109">
        <v>0</v>
      </c>
      <c r="N498" s="109">
        <v>0</v>
      </c>
      <c r="O498" s="109">
        <v>0</v>
      </c>
      <c r="P498" s="109">
        <v>0</v>
      </c>
      <c r="Q498" s="109">
        <v>0</v>
      </c>
      <c r="R498" s="109">
        <v>0</v>
      </c>
      <c r="S498" s="109">
        <v>0</v>
      </c>
      <c r="T498" s="109">
        <v>0</v>
      </c>
      <c r="U498" s="109">
        <v>0</v>
      </c>
      <c r="V498" s="109">
        <v>0</v>
      </c>
      <c r="W498" s="109">
        <v>0</v>
      </c>
      <c r="X498" s="110">
        <f t="shared" si="22"/>
        <v>1</v>
      </c>
      <c r="Y498" s="110"/>
      <c r="Z498" s="110"/>
      <c r="AA498" s="110"/>
      <c r="AB498" s="110"/>
      <c r="AC498" s="110"/>
      <c r="AD498" s="109"/>
      <c r="AE498" s="109"/>
      <c r="AF498" s="109">
        <v>0</v>
      </c>
      <c r="AG498" s="109">
        <v>0</v>
      </c>
      <c r="AH498" s="109">
        <v>0</v>
      </c>
      <c r="AI498" s="109">
        <v>0</v>
      </c>
      <c r="AJ498" s="109">
        <v>0</v>
      </c>
      <c r="AK498" s="108">
        <v>0</v>
      </c>
      <c r="AL498" s="108">
        <v>0</v>
      </c>
      <c r="AM498" s="109">
        <v>0</v>
      </c>
      <c r="AN498" s="109">
        <v>1</v>
      </c>
      <c r="AO498" s="109">
        <v>0</v>
      </c>
      <c r="AP498" s="109">
        <v>0</v>
      </c>
      <c r="AQ498" s="109">
        <v>0</v>
      </c>
      <c r="AR498" s="109">
        <v>0</v>
      </c>
      <c r="AS498" s="109"/>
      <c r="AT498" s="109">
        <f t="shared" si="23"/>
        <v>1</v>
      </c>
      <c r="AU498" s="109"/>
      <c r="AV498" s="109"/>
      <c r="AW498" s="109"/>
      <c r="AX498" s="109"/>
      <c r="AY498" s="109">
        <f t="shared" si="21"/>
        <v>2</v>
      </c>
      <c r="AZ498" s="109"/>
      <c r="BA498" s="109"/>
      <c r="BB498" s="109"/>
      <c r="BC498" s="109"/>
      <c r="BD498" s="109"/>
      <c r="BE498" s="109"/>
      <c r="BF498" s="109"/>
    </row>
    <row r="499" spans="1:58" ht="15.75" thickBot="1">
      <c r="A499" s="111" t="s">
        <v>663</v>
      </c>
      <c r="B499" s="106" t="s">
        <v>664</v>
      </c>
      <c r="C499" s="106"/>
      <c r="D499" s="107">
        <v>2019</v>
      </c>
      <c r="E499" s="108" t="s">
        <v>8</v>
      </c>
      <c r="F499" s="109">
        <v>3</v>
      </c>
      <c r="G499" s="109">
        <v>1</v>
      </c>
      <c r="H499" s="109">
        <v>0</v>
      </c>
      <c r="I499" s="109">
        <v>0</v>
      </c>
      <c r="J499" s="109">
        <v>0</v>
      </c>
      <c r="K499" s="109">
        <v>0</v>
      </c>
      <c r="L499" s="109">
        <v>0</v>
      </c>
      <c r="M499" s="109">
        <v>0</v>
      </c>
      <c r="N499" s="109">
        <v>0</v>
      </c>
      <c r="O499" s="109">
        <v>1</v>
      </c>
      <c r="P499" s="109">
        <v>0</v>
      </c>
      <c r="Q499" s="109">
        <v>0</v>
      </c>
      <c r="R499" s="109">
        <v>1</v>
      </c>
      <c r="S499" s="109">
        <v>0</v>
      </c>
      <c r="T499" s="109">
        <v>1</v>
      </c>
      <c r="U499" s="109">
        <v>0</v>
      </c>
      <c r="V499" s="109">
        <v>0</v>
      </c>
      <c r="W499" s="109">
        <v>0</v>
      </c>
      <c r="X499" s="110">
        <f t="shared" si="22"/>
        <v>3</v>
      </c>
      <c r="Y499" s="110"/>
      <c r="Z499" s="110"/>
      <c r="AA499" s="110"/>
      <c r="AB499" s="110"/>
      <c r="AC499" s="110"/>
      <c r="AD499" s="109">
        <v>1</v>
      </c>
      <c r="AE499" s="109"/>
      <c r="AF499" s="109">
        <v>1</v>
      </c>
      <c r="AG499" s="109">
        <v>0</v>
      </c>
      <c r="AH499" s="109">
        <v>1</v>
      </c>
      <c r="AI499" s="109">
        <v>0</v>
      </c>
      <c r="AJ499" s="109">
        <v>0</v>
      </c>
      <c r="AK499" s="108">
        <v>0</v>
      </c>
      <c r="AL499" s="108">
        <v>0</v>
      </c>
      <c r="AM499" s="109">
        <v>0</v>
      </c>
      <c r="AN499" s="109">
        <v>1</v>
      </c>
      <c r="AO499" s="109">
        <v>0</v>
      </c>
      <c r="AP499" s="109">
        <v>0</v>
      </c>
      <c r="AQ499" s="109">
        <v>0</v>
      </c>
      <c r="AR499" s="109">
        <v>0</v>
      </c>
      <c r="AS499" s="109"/>
      <c r="AT499" s="109">
        <f t="shared" si="23"/>
        <v>4</v>
      </c>
      <c r="AU499" s="109"/>
      <c r="AV499" s="109"/>
      <c r="AW499" s="109"/>
      <c r="AX499" s="109"/>
      <c r="AY499" s="109">
        <f t="shared" si="21"/>
        <v>7</v>
      </c>
      <c r="AZ499" s="109"/>
      <c r="BA499" s="109"/>
      <c r="BB499" s="109"/>
      <c r="BC499" s="109"/>
      <c r="BD499" s="109"/>
      <c r="BE499" s="109"/>
      <c r="BF499" s="109"/>
    </row>
    <row r="500" spans="1:58" ht="15.75" thickBot="1">
      <c r="A500" s="111" t="s">
        <v>661</v>
      </c>
      <c r="B500" s="106" t="s">
        <v>662</v>
      </c>
      <c r="C500" s="109"/>
      <c r="D500" s="107">
        <v>2019</v>
      </c>
      <c r="E500" s="108" t="s">
        <v>8</v>
      </c>
      <c r="F500" s="109">
        <v>3</v>
      </c>
      <c r="G500" s="109">
        <v>1</v>
      </c>
      <c r="H500" s="109">
        <v>0</v>
      </c>
      <c r="I500" s="109">
        <v>0</v>
      </c>
      <c r="J500" s="109">
        <v>0</v>
      </c>
      <c r="K500" s="109">
        <v>0</v>
      </c>
      <c r="L500" s="109">
        <v>0</v>
      </c>
      <c r="M500" s="109">
        <v>0</v>
      </c>
      <c r="N500" s="109">
        <v>0</v>
      </c>
      <c r="O500" s="109">
        <v>0</v>
      </c>
      <c r="P500" s="109">
        <v>0</v>
      </c>
      <c r="Q500" s="109">
        <v>0</v>
      </c>
      <c r="R500" s="109">
        <v>0</v>
      </c>
      <c r="S500" s="109">
        <v>1</v>
      </c>
      <c r="T500" s="109">
        <v>0</v>
      </c>
      <c r="U500" s="109">
        <v>0</v>
      </c>
      <c r="V500" s="109">
        <v>0</v>
      </c>
      <c r="W500" s="109">
        <v>0</v>
      </c>
      <c r="X500" s="110">
        <f t="shared" si="22"/>
        <v>1</v>
      </c>
      <c r="Y500" s="110"/>
      <c r="Z500" s="110"/>
      <c r="AA500" s="110"/>
      <c r="AB500" s="110"/>
      <c r="AC500" s="110"/>
      <c r="AD500" s="109"/>
      <c r="AE500" s="109"/>
      <c r="AF500" s="109">
        <v>0</v>
      </c>
      <c r="AG500" s="109">
        <v>0</v>
      </c>
      <c r="AH500" s="109">
        <v>0</v>
      </c>
      <c r="AI500" s="109">
        <v>0</v>
      </c>
      <c r="AJ500" s="109">
        <v>0</v>
      </c>
      <c r="AK500" s="108">
        <v>0</v>
      </c>
      <c r="AL500" s="108">
        <v>0</v>
      </c>
      <c r="AM500" s="109">
        <v>0</v>
      </c>
      <c r="AN500" s="109">
        <v>0</v>
      </c>
      <c r="AO500" s="109">
        <v>0</v>
      </c>
      <c r="AP500" s="109">
        <v>0</v>
      </c>
      <c r="AQ500" s="109">
        <v>0</v>
      </c>
      <c r="AR500" s="109">
        <v>0</v>
      </c>
      <c r="AS500" s="109"/>
      <c r="AT500" s="109">
        <f t="shared" si="23"/>
        <v>0</v>
      </c>
      <c r="AU500" s="109"/>
      <c r="AV500" s="109"/>
      <c r="AW500" s="109"/>
      <c r="AX500" s="109"/>
      <c r="AY500" s="109">
        <f t="shared" si="21"/>
        <v>1</v>
      </c>
      <c r="AZ500" s="109"/>
      <c r="BA500" s="109"/>
      <c r="BB500" s="109"/>
      <c r="BC500" s="109"/>
      <c r="BD500" s="109"/>
      <c r="BE500" s="109"/>
      <c r="BF500" s="109"/>
    </row>
    <row r="501" spans="1:58" ht="15.75" thickBot="1">
      <c r="A501" s="111" t="s">
        <v>605</v>
      </c>
      <c r="B501" s="106" t="s">
        <v>606</v>
      </c>
      <c r="C501" s="106" t="s">
        <v>607</v>
      </c>
      <c r="D501" s="107">
        <v>2019</v>
      </c>
      <c r="E501" s="108" t="s">
        <v>8</v>
      </c>
      <c r="F501" s="109">
        <v>3</v>
      </c>
      <c r="G501" s="109">
        <v>1</v>
      </c>
      <c r="H501" s="109">
        <v>0</v>
      </c>
      <c r="I501" s="109">
        <v>0</v>
      </c>
      <c r="J501" s="109">
        <v>0</v>
      </c>
      <c r="K501" s="109">
        <v>0</v>
      </c>
      <c r="L501" s="109">
        <v>0</v>
      </c>
      <c r="M501" s="109">
        <v>0</v>
      </c>
      <c r="N501" s="109">
        <v>0</v>
      </c>
      <c r="O501" s="109">
        <v>0</v>
      </c>
      <c r="P501" s="109">
        <v>0</v>
      </c>
      <c r="Q501" s="109">
        <v>0</v>
      </c>
      <c r="R501" s="109">
        <v>1</v>
      </c>
      <c r="S501" s="109">
        <v>1</v>
      </c>
      <c r="T501" s="109">
        <v>0</v>
      </c>
      <c r="U501" s="109">
        <v>0</v>
      </c>
      <c r="V501" s="109">
        <v>0</v>
      </c>
      <c r="W501" s="109">
        <v>0</v>
      </c>
      <c r="X501" s="110">
        <f t="shared" si="22"/>
        <v>2</v>
      </c>
      <c r="Y501" s="110"/>
      <c r="Z501" s="110"/>
      <c r="AA501" s="110"/>
      <c r="AB501" s="110"/>
      <c r="AC501" s="110"/>
      <c r="AD501" s="109"/>
      <c r="AE501" s="109"/>
      <c r="AF501" s="109">
        <v>1</v>
      </c>
      <c r="AG501" s="109">
        <v>0</v>
      </c>
      <c r="AH501" s="109">
        <v>0</v>
      </c>
      <c r="AI501" s="109">
        <v>0</v>
      </c>
      <c r="AJ501" s="109">
        <v>0</v>
      </c>
      <c r="AK501" s="108">
        <v>0</v>
      </c>
      <c r="AL501" s="108">
        <v>0</v>
      </c>
      <c r="AM501" s="109">
        <v>1</v>
      </c>
      <c r="AN501" s="109">
        <v>1</v>
      </c>
      <c r="AO501" s="109">
        <v>0</v>
      </c>
      <c r="AP501" s="109">
        <v>0</v>
      </c>
      <c r="AQ501" s="109">
        <v>0</v>
      </c>
      <c r="AR501" s="109">
        <v>0</v>
      </c>
      <c r="AS501" s="109"/>
      <c r="AT501" s="109">
        <f t="shared" si="23"/>
        <v>3</v>
      </c>
      <c r="AU501" s="109"/>
      <c r="AV501" s="109"/>
      <c r="AW501" s="109"/>
      <c r="AX501" s="109"/>
      <c r="AY501" s="109">
        <f t="shared" si="21"/>
        <v>5</v>
      </c>
      <c r="AZ501" s="109"/>
      <c r="BA501" s="109"/>
      <c r="BB501" s="109"/>
      <c r="BC501" s="109"/>
      <c r="BD501" s="109"/>
      <c r="BE501" s="109"/>
      <c r="BF501" s="109"/>
    </row>
    <row r="502" spans="1:58" ht="15.75" thickBot="1">
      <c r="A502" s="111" t="s">
        <v>1165</v>
      </c>
      <c r="B502" s="106" t="s">
        <v>1166</v>
      </c>
      <c r="C502" s="106" t="s">
        <v>1167</v>
      </c>
      <c r="D502" s="107">
        <v>2021</v>
      </c>
      <c r="E502" s="108" t="s">
        <v>8</v>
      </c>
      <c r="F502" s="109">
        <v>3</v>
      </c>
      <c r="G502" s="109">
        <v>1</v>
      </c>
      <c r="H502" s="109">
        <v>0</v>
      </c>
      <c r="I502" s="109">
        <v>0</v>
      </c>
      <c r="J502" s="109">
        <v>0</v>
      </c>
      <c r="K502" s="109">
        <v>0</v>
      </c>
      <c r="L502" s="109">
        <v>0</v>
      </c>
      <c r="M502" s="109">
        <v>0</v>
      </c>
      <c r="N502" s="109">
        <v>0</v>
      </c>
      <c r="O502" s="109">
        <v>0</v>
      </c>
      <c r="P502" s="109">
        <v>0</v>
      </c>
      <c r="Q502" s="109">
        <v>0</v>
      </c>
      <c r="R502" s="109">
        <v>0</v>
      </c>
      <c r="S502" s="109">
        <v>1</v>
      </c>
      <c r="T502" s="109">
        <v>0</v>
      </c>
      <c r="U502" s="109">
        <v>0</v>
      </c>
      <c r="V502" s="109">
        <v>0</v>
      </c>
      <c r="W502" s="109">
        <v>0</v>
      </c>
      <c r="X502" s="110">
        <f t="shared" si="22"/>
        <v>1</v>
      </c>
      <c r="Y502" s="110"/>
      <c r="Z502" s="110"/>
      <c r="AA502" s="110"/>
      <c r="AB502" s="110"/>
      <c r="AC502" s="110"/>
      <c r="AD502" s="109"/>
      <c r="AE502" s="109"/>
      <c r="AF502" s="109">
        <v>0</v>
      </c>
      <c r="AG502" s="109">
        <v>0</v>
      </c>
      <c r="AH502" s="109">
        <v>0</v>
      </c>
      <c r="AI502" s="109">
        <v>0</v>
      </c>
      <c r="AJ502" s="109">
        <v>0</v>
      </c>
      <c r="AK502" s="108">
        <v>0</v>
      </c>
      <c r="AL502" s="108">
        <v>0</v>
      </c>
      <c r="AM502" s="109">
        <v>0</v>
      </c>
      <c r="AN502" s="109">
        <v>0</v>
      </c>
      <c r="AO502" s="109">
        <v>0</v>
      </c>
      <c r="AP502" s="109">
        <v>0</v>
      </c>
      <c r="AQ502" s="109">
        <v>0</v>
      </c>
      <c r="AR502" s="109">
        <v>0</v>
      </c>
      <c r="AS502" s="109"/>
      <c r="AT502" s="109">
        <f t="shared" si="23"/>
        <v>0</v>
      </c>
      <c r="AU502" s="109"/>
      <c r="AV502" s="109"/>
      <c r="AW502" s="109"/>
      <c r="AX502" s="109"/>
      <c r="AY502" s="109">
        <f t="shared" si="21"/>
        <v>1</v>
      </c>
      <c r="AZ502" s="109"/>
      <c r="BA502" s="109"/>
      <c r="BB502" s="109"/>
      <c r="BC502" s="109"/>
      <c r="BD502" s="109"/>
      <c r="BE502" s="109"/>
      <c r="BF502" s="109"/>
    </row>
    <row r="503" spans="1:58" ht="15.75" thickBot="1">
      <c r="A503" s="120" t="s">
        <v>614</v>
      </c>
      <c r="B503" s="106" t="s">
        <v>615</v>
      </c>
      <c r="C503" s="109" t="s">
        <v>616</v>
      </c>
      <c r="D503" s="107">
        <v>2019</v>
      </c>
      <c r="E503" s="108" t="s">
        <v>8</v>
      </c>
      <c r="F503" s="109">
        <v>3</v>
      </c>
      <c r="G503" s="109">
        <v>1</v>
      </c>
      <c r="H503" s="109">
        <v>0</v>
      </c>
      <c r="I503" s="109">
        <v>0</v>
      </c>
      <c r="J503" s="109">
        <v>0</v>
      </c>
      <c r="K503" s="109">
        <v>0</v>
      </c>
      <c r="L503" s="109">
        <v>0</v>
      </c>
      <c r="M503" s="109">
        <v>0</v>
      </c>
      <c r="N503" s="109">
        <v>0</v>
      </c>
      <c r="O503" s="109">
        <v>0</v>
      </c>
      <c r="P503" s="109">
        <v>0</v>
      </c>
      <c r="Q503" s="109">
        <v>0</v>
      </c>
      <c r="R503" s="109">
        <v>1</v>
      </c>
      <c r="S503" s="109">
        <v>0</v>
      </c>
      <c r="T503" s="109">
        <v>0</v>
      </c>
      <c r="U503" s="109">
        <v>0</v>
      </c>
      <c r="V503" s="109">
        <v>0</v>
      </c>
      <c r="W503" s="109">
        <v>0</v>
      </c>
      <c r="X503" s="110">
        <f t="shared" si="22"/>
        <v>1</v>
      </c>
      <c r="Y503" s="110"/>
      <c r="Z503" s="110"/>
      <c r="AA503" s="110"/>
      <c r="AB503" s="110"/>
      <c r="AC503" s="110"/>
      <c r="AD503" s="109"/>
      <c r="AE503" s="109"/>
      <c r="AF503" s="109">
        <v>0</v>
      </c>
      <c r="AG503" s="109">
        <v>0</v>
      </c>
      <c r="AH503" s="109">
        <v>0</v>
      </c>
      <c r="AI503" s="109">
        <v>0</v>
      </c>
      <c r="AJ503" s="109">
        <v>0</v>
      </c>
      <c r="AK503" s="108">
        <v>0</v>
      </c>
      <c r="AL503" s="108">
        <v>0</v>
      </c>
      <c r="AM503" s="109">
        <v>0</v>
      </c>
      <c r="AN503" s="109">
        <v>0</v>
      </c>
      <c r="AO503" s="109">
        <v>0</v>
      </c>
      <c r="AP503" s="109">
        <v>0</v>
      </c>
      <c r="AQ503" s="109">
        <v>0</v>
      </c>
      <c r="AR503" s="109">
        <v>0</v>
      </c>
      <c r="AS503" s="109"/>
      <c r="AT503" s="109">
        <f t="shared" si="23"/>
        <v>0</v>
      </c>
      <c r="AU503" s="109"/>
      <c r="AV503" s="109"/>
      <c r="AW503" s="109"/>
      <c r="AX503" s="109"/>
      <c r="AY503" s="109">
        <f t="shared" si="21"/>
        <v>1</v>
      </c>
      <c r="AZ503" s="109"/>
      <c r="BA503" s="109"/>
      <c r="BB503" s="109"/>
      <c r="BC503" s="109"/>
      <c r="BD503" s="109"/>
      <c r="BE503" s="109"/>
      <c r="BF503" s="109"/>
    </row>
    <row r="504" spans="1:58" ht="15.75" thickBot="1">
      <c r="A504" s="111" t="s">
        <v>952</v>
      </c>
      <c r="B504" s="106" t="s">
        <v>953</v>
      </c>
      <c r="C504" s="109" t="s">
        <v>954</v>
      </c>
      <c r="D504" s="107">
        <v>2020</v>
      </c>
      <c r="E504" s="108" t="s">
        <v>8</v>
      </c>
      <c r="F504" s="109">
        <v>3</v>
      </c>
      <c r="G504" s="109">
        <v>1</v>
      </c>
      <c r="H504" s="109">
        <v>0</v>
      </c>
      <c r="I504" s="109">
        <v>0</v>
      </c>
      <c r="J504" s="109">
        <v>0</v>
      </c>
      <c r="K504" s="109">
        <v>0</v>
      </c>
      <c r="L504" s="109">
        <v>0</v>
      </c>
      <c r="M504" s="109">
        <v>0</v>
      </c>
      <c r="N504" s="109">
        <v>0</v>
      </c>
      <c r="O504" s="109">
        <v>0</v>
      </c>
      <c r="P504" s="109">
        <v>0</v>
      </c>
      <c r="Q504" s="109">
        <v>0</v>
      </c>
      <c r="R504" s="109">
        <v>1</v>
      </c>
      <c r="S504" s="109">
        <v>0</v>
      </c>
      <c r="T504" s="109">
        <v>0</v>
      </c>
      <c r="U504" s="109">
        <v>0</v>
      </c>
      <c r="V504" s="109">
        <v>0</v>
      </c>
      <c r="W504" s="109">
        <v>0</v>
      </c>
      <c r="X504" s="110">
        <f t="shared" si="22"/>
        <v>1</v>
      </c>
      <c r="Y504" s="110"/>
      <c r="Z504" s="110"/>
      <c r="AA504" s="110"/>
      <c r="AB504" s="110"/>
      <c r="AC504" s="110"/>
      <c r="AD504" s="109"/>
      <c r="AE504" s="109"/>
      <c r="AF504" s="109">
        <v>0</v>
      </c>
      <c r="AG504" s="109">
        <v>0</v>
      </c>
      <c r="AH504" s="109">
        <v>0</v>
      </c>
      <c r="AI504" s="109">
        <v>0</v>
      </c>
      <c r="AJ504" s="109">
        <v>0</v>
      </c>
      <c r="AK504" s="108">
        <v>0</v>
      </c>
      <c r="AL504" s="108">
        <v>0</v>
      </c>
      <c r="AM504" s="109">
        <v>0</v>
      </c>
      <c r="AN504" s="109">
        <v>0</v>
      </c>
      <c r="AO504" s="109">
        <v>0</v>
      </c>
      <c r="AP504" s="109">
        <v>0</v>
      </c>
      <c r="AQ504" s="109">
        <v>0</v>
      </c>
      <c r="AR504" s="109">
        <v>0</v>
      </c>
      <c r="AS504" s="109"/>
      <c r="AT504" s="109">
        <f t="shared" si="23"/>
        <v>0</v>
      </c>
      <c r="AU504" s="109"/>
      <c r="AV504" s="109"/>
      <c r="AW504" s="109"/>
      <c r="AX504" s="109"/>
      <c r="AY504" s="109">
        <f t="shared" si="21"/>
        <v>1</v>
      </c>
      <c r="AZ504" s="109"/>
      <c r="BA504" s="109"/>
      <c r="BB504" s="109"/>
      <c r="BC504" s="109"/>
      <c r="BD504" s="109"/>
      <c r="BE504" s="109"/>
      <c r="BF504" s="109"/>
    </row>
    <row r="505" spans="1:58" ht="15.75" thickBot="1">
      <c r="A505" s="111" t="s">
        <v>290</v>
      </c>
      <c r="B505" s="106" t="s">
        <v>291</v>
      </c>
      <c r="C505" s="106" t="s">
        <v>292</v>
      </c>
      <c r="D505" s="107">
        <v>2018</v>
      </c>
      <c r="E505" s="108" t="s">
        <v>8</v>
      </c>
      <c r="F505" s="109">
        <v>3</v>
      </c>
      <c r="G505" s="109">
        <v>1</v>
      </c>
      <c r="H505" s="109">
        <v>0</v>
      </c>
      <c r="I505" s="109">
        <v>0</v>
      </c>
      <c r="J505" s="109">
        <v>0</v>
      </c>
      <c r="K505" s="109">
        <v>0</v>
      </c>
      <c r="L505" s="109">
        <v>0</v>
      </c>
      <c r="M505" s="109">
        <v>0</v>
      </c>
      <c r="N505" s="109">
        <v>0</v>
      </c>
      <c r="O505" s="109">
        <v>0</v>
      </c>
      <c r="P505" s="109">
        <v>0</v>
      </c>
      <c r="Q505" s="109">
        <v>0</v>
      </c>
      <c r="R505" s="109">
        <v>0</v>
      </c>
      <c r="S505" s="109">
        <v>0</v>
      </c>
      <c r="T505" s="109">
        <v>0</v>
      </c>
      <c r="U505" s="109">
        <v>0</v>
      </c>
      <c r="V505" s="109">
        <v>0</v>
      </c>
      <c r="W505" s="109">
        <v>0</v>
      </c>
      <c r="X505" s="110">
        <f t="shared" si="22"/>
        <v>0</v>
      </c>
      <c r="Y505" s="110"/>
      <c r="Z505" s="110"/>
      <c r="AA505" s="110"/>
      <c r="AB505" s="110"/>
      <c r="AC505" s="110"/>
      <c r="AD505" s="109"/>
      <c r="AE505" s="109"/>
      <c r="AF505" s="109">
        <v>0</v>
      </c>
      <c r="AG505" s="109">
        <v>0</v>
      </c>
      <c r="AH505" s="109">
        <v>0</v>
      </c>
      <c r="AI505" s="109">
        <v>0</v>
      </c>
      <c r="AJ505" s="109">
        <v>0</v>
      </c>
      <c r="AK505" s="108">
        <v>0</v>
      </c>
      <c r="AL505" s="108">
        <v>0</v>
      </c>
      <c r="AM505" s="109">
        <v>0</v>
      </c>
      <c r="AN505" s="109">
        <v>0</v>
      </c>
      <c r="AO505" s="109">
        <v>0</v>
      </c>
      <c r="AP505" s="109">
        <v>0</v>
      </c>
      <c r="AQ505" s="109">
        <v>0</v>
      </c>
      <c r="AR505" s="109">
        <v>0</v>
      </c>
      <c r="AS505" s="109"/>
      <c r="AT505" s="109">
        <f t="shared" si="23"/>
        <v>0</v>
      </c>
      <c r="AU505" s="109"/>
      <c r="AV505" s="109"/>
      <c r="AW505" s="109"/>
      <c r="AX505" s="109"/>
      <c r="AY505" s="109">
        <f t="shared" si="21"/>
        <v>0</v>
      </c>
      <c r="AZ505" s="109"/>
      <c r="BA505" s="109"/>
      <c r="BB505" s="109"/>
      <c r="BC505" s="109"/>
      <c r="BD505" s="109"/>
      <c r="BE505" s="109"/>
      <c r="BF505" s="109"/>
    </row>
    <row r="506" spans="1:58" ht="15.75" thickBot="1">
      <c r="A506" s="111" t="s">
        <v>437</v>
      </c>
      <c r="B506" s="106" t="s">
        <v>438</v>
      </c>
      <c r="C506" s="106" t="s">
        <v>439</v>
      </c>
      <c r="D506" s="107">
        <v>2019</v>
      </c>
      <c r="E506" s="108" t="s">
        <v>8</v>
      </c>
      <c r="F506" s="109">
        <v>3</v>
      </c>
      <c r="G506" s="109">
        <v>1</v>
      </c>
      <c r="H506" s="109">
        <v>0</v>
      </c>
      <c r="I506" s="109">
        <v>0</v>
      </c>
      <c r="J506" s="109">
        <v>0</v>
      </c>
      <c r="K506" s="109">
        <v>0</v>
      </c>
      <c r="L506" s="109">
        <v>0</v>
      </c>
      <c r="M506" s="109">
        <v>0</v>
      </c>
      <c r="N506" s="109">
        <v>0</v>
      </c>
      <c r="O506" s="109">
        <v>0</v>
      </c>
      <c r="P506" s="109">
        <v>0</v>
      </c>
      <c r="Q506" s="109">
        <v>0</v>
      </c>
      <c r="R506" s="109">
        <v>1</v>
      </c>
      <c r="S506" s="109">
        <v>0</v>
      </c>
      <c r="T506" s="109">
        <v>0</v>
      </c>
      <c r="U506" s="109">
        <v>0</v>
      </c>
      <c r="V506" s="109">
        <v>0</v>
      </c>
      <c r="W506" s="109">
        <v>0</v>
      </c>
      <c r="X506" s="110">
        <f t="shared" si="22"/>
        <v>1</v>
      </c>
      <c r="Y506" s="110"/>
      <c r="Z506" s="110"/>
      <c r="AA506" s="110"/>
      <c r="AB506" s="110"/>
      <c r="AC506" s="110"/>
      <c r="AD506" s="109"/>
      <c r="AE506" s="109"/>
      <c r="AF506" s="109">
        <v>0</v>
      </c>
      <c r="AG506" s="109">
        <v>0</v>
      </c>
      <c r="AH506" s="109">
        <v>0</v>
      </c>
      <c r="AI506" s="109">
        <v>0</v>
      </c>
      <c r="AJ506" s="109">
        <v>0</v>
      </c>
      <c r="AK506" s="108">
        <v>0</v>
      </c>
      <c r="AL506" s="108">
        <v>0</v>
      </c>
      <c r="AM506" s="109">
        <v>0</v>
      </c>
      <c r="AN506" s="109">
        <v>0</v>
      </c>
      <c r="AO506" s="109">
        <v>0</v>
      </c>
      <c r="AP506" s="109">
        <v>0</v>
      </c>
      <c r="AQ506" s="109">
        <v>0</v>
      </c>
      <c r="AR506" s="109">
        <v>0</v>
      </c>
      <c r="AS506" s="109"/>
      <c r="AT506" s="109">
        <f t="shared" si="23"/>
        <v>0</v>
      </c>
      <c r="AU506" s="109"/>
      <c r="AV506" s="109"/>
      <c r="AW506" s="109"/>
      <c r="AX506" s="109"/>
      <c r="AY506" s="109">
        <f t="shared" si="21"/>
        <v>1</v>
      </c>
      <c r="AZ506" s="109"/>
      <c r="BA506" s="109"/>
      <c r="BB506" s="109"/>
      <c r="BC506" s="109"/>
      <c r="BD506" s="109"/>
      <c r="BE506" s="109"/>
      <c r="BF506" s="109"/>
    </row>
    <row r="507" spans="1:58" ht="15.75" thickBot="1">
      <c r="A507" s="111" t="s">
        <v>805</v>
      </c>
      <c r="B507" s="106" t="s">
        <v>806</v>
      </c>
      <c r="C507" s="106" t="s">
        <v>468</v>
      </c>
      <c r="D507" s="107">
        <v>2020</v>
      </c>
      <c r="E507" s="108" t="s">
        <v>8</v>
      </c>
      <c r="F507" s="109">
        <v>3</v>
      </c>
      <c r="G507" s="109">
        <v>1</v>
      </c>
      <c r="H507" s="109">
        <v>0</v>
      </c>
      <c r="I507" s="109">
        <v>0</v>
      </c>
      <c r="J507" s="109">
        <v>0</v>
      </c>
      <c r="K507" s="109">
        <v>0</v>
      </c>
      <c r="L507" s="109">
        <v>0</v>
      </c>
      <c r="M507" s="109">
        <v>0</v>
      </c>
      <c r="N507" s="109">
        <v>0</v>
      </c>
      <c r="O507" s="109">
        <v>0</v>
      </c>
      <c r="P507" s="109">
        <v>0</v>
      </c>
      <c r="Q507" s="109">
        <v>0</v>
      </c>
      <c r="R507" s="109">
        <v>0</v>
      </c>
      <c r="S507" s="109">
        <v>0</v>
      </c>
      <c r="T507" s="109">
        <v>0</v>
      </c>
      <c r="U507" s="109">
        <v>0</v>
      </c>
      <c r="V507" s="109">
        <v>0</v>
      </c>
      <c r="W507" s="109">
        <v>0</v>
      </c>
      <c r="X507" s="110">
        <f t="shared" si="22"/>
        <v>0</v>
      </c>
      <c r="Y507" s="110"/>
      <c r="Z507" s="110"/>
      <c r="AA507" s="110"/>
      <c r="AB507" s="110"/>
      <c r="AC507" s="110"/>
      <c r="AD507" s="109"/>
      <c r="AE507" s="109"/>
      <c r="AF507" s="109">
        <v>0</v>
      </c>
      <c r="AG507" s="109">
        <v>0</v>
      </c>
      <c r="AH507" s="109">
        <v>0</v>
      </c>
      <c r="AI507" s="109">
        <v>0</v>
      </c>
      <c r="AJ507" s="109">
        <v>0</v>
      </c>
      <c r="AK507" s="108">
        <v>0</v>
      </c>
      <c r="AL507" s="108">
        <v>0</v>
      </c>
      <c r="AM507" s="109">
        <v>0</v>
      </c>
      <c r="AN507" s="109">
        <v>0</v>
      </c>
      <c r="AO507" s="109">
        <v>0</v>
      </c>
      <c r="AP507" s="109">
        <v>0</v>
      </c>
      <c r="AQ507" s="109">
        <v>0</v>
      </c>
      <c r="AR507" s="109">
        <v>0</v>
      </c>
      <c r="AS507" s="109"/>
      <c r="AT507" s="109">
        <f t="shared" si="23"/>
        <v>0</v>
      </c>
      <c r="AU507" s="109"/>
      <c r="AV507" s="109"/>
      <c r="AW507" s="109"/>
      <c r="AX507" s="109"/>
      <c r="AY507" s="109">
        <f t="shared" si="21"/>
        <v>0</v>
      </c>
      <c r="AZ507" s="109"/>
      <c r="BA507" s="109"/>
      <c r="BB507" s="109"/>
      <c r="BC507" s="109"/>
      <c r="BD507" s="109"/>
      <c r="BE507" s="109"/>
      <c r="BF507" s="109"/>
    </row>
    <row r="508" spans="1:58" ht="15.75" thickBot="1">
      <c r="A508" s="115" t="s">
        <v>794</v>
      </c>
      <c r="B508" s="106" t="s">
        <v>795</v>
      </c>
      <c r="C508" s="106" t="s">
        <v>796</v>
      </c>
      <c r="D508" s="107">
        <v>2020</v>
      </c>
      <c r="E508" s="108" t="s">
        <v>8</v>
      </c>
      <c r="F508" s="109">
        <v>3</v>
      </c>
      <c r="G508" s="109">
        <v>1</v>
      </c>
      <c r="H508" s="109">
        <v>0</v>
      </c>
      <c r="I508" s="109">
        <v>0</v>
      </c>
      <c r="J508" s="109">
        <v>0</v>
      </c>
      <c r="K508" s="109">
        <v>0</v>
      </c>
      <c r="L508" s="109">
        <v>0</v>
      </c>
      <c r="M508" s="109">
        <v>0</v>
      </c>
      <c r="N508" s="109">
        <v>0</v>
      </c>
      <c r="O508" s="109">
        <v>0</v>
      </c>
      <c r="P508" s="109">
        <v>0</v>
      </c>
      <c r="Q508" s="109">
        <v>0</v>
      </c>
      <c r="R508" s="109">
        <v>1</v>
      </c>
      <c r="S508" s="109">
        <v>0</v>
      </c>
      <c r="T508" s="109">
        <v>1</v>
      </c>
      <c r="U508" s="109">
        <v>0</v>
      </c>
      <c r="V508" s="109">
        <v>0</v>
      </c>
      <c r="W508" s="109">
        <v>0</v>
      </c>
      <c r="X508" s="110">
        <f t="shared" si="22"/>
        <v>2</v>
      </c>
      <c r="Y508" s="110"/>
      <c r="Z508" s="110"/>
      <c r="AA508" s="110"/>
      <c r="AB508" s="110"/>
      <c r="AC508" s="110"/>
      <c r="AD508" s="109"/>
      <c r="AE508" s="109"/>
      <c r="AF508" s="109">
        <v>0</v>
      </c>
      <c r="AG508" s="109">
        <v>0</v>
      </c>
      <c r="AH508" s="109">
        <v>0</v>
      </c>
      <c r="AI508" s="109">
        <v>0</v>
      </c>
      <c r="AJ508" s="109">
        <v>0</v>
      </c>
      <c r="AK508" s="108">
        <v>0</v>
      </c>
      <c r="AL508" s="108">
        <v>0</v>
      </c>
      <c r="AM508" s="109">
        <v>0</v>
      </c>
      <c r="AN508" s="109">
        <v>0</v>
      </c>
      <c r="AO508" s="109">
        <v>0</v>
      </c>
      <c r="AP508" s="109">
        <v>0</v>
      </c>
      <c r="AQ508" s="109">
        <v>0</v>
      </c>
      <c r="AR508" s="109">
        <v>0</v>
      </c>
      <c r="AS508" s="109"/>
      <c r="AT508" s="109">
        <f t="shared" si="23"/>
        <v>0</v>
      </c>
      <c r="AU508" s="109"/>
      <c r="AV508" s="109"/>
      <c r="AW508" s="109"/>
      <c r="AX508" s="109"/>
      <c r="AY508" s="109">
        <f t="shared" si="21"/>
        <v>2</v>
      </c>
      <c r="AZ508" s="109"/>
      <c r="BA508" s="109"/>
      <c r="BB508" s="109"/>
      <c r="BC508" s="109"/>
      <c r="BD508" s="109"/>
      <c r="BE508" s="109"/>
      <c r="BF508" s="109"/>
    </row>
    <row r="509" spans="1:58" ht="15.75" thickBot="1">
      <c r="A509" s="111" t="s">
        <v>440</v>
      </c>
      <c r="B509" s="106" t="s">
        <v>441</v>
      </c>
      <c r="C509" s="106" t="s">
        <v>442</v>
      </c>
      <c r="D509" s="107">
        <v>2019</v>
      </c>
      <c r="E509" s="108" t="s">
        <v>8</v>
      </c>
      <c r="F509" s="109">
        <v>3</v>
      </c>
      <c r="G509" s="109">
        <v>1</v>
      </c>
      <c r="H509" s="109">
        <v>0</v>
      </c>
      <c r="I509" s="109">
        <v>0</v>
      </c>
      <c r="J509" s="109">
        <v>0</v>
      </c>
      <c r="K509" s="109">
        <v>0</v>
      </c>
      <c r="L509" s="109">
        <v>0</v>
      </c>
      <c r="M509" s="109">
        <v>0</v>
      </c>
      <c r="N509" s="109">
        <v>0</v>
      </c>
      <c r="O509" s="109">
        <v>0</v>
      </c>
      <c r="P509" s="109">
        <v>0</v>
      </c>
      <c r="Q509" s="109">
        <v>0</v>
      </c>
      <c r="R509" s="109">
        <v>1</v>
      </c>
      <c r="S509" s="109">
        <v>0</v>
      </c>
      <c r="T509" s="109">
        <v>0</v>
      </c>
      <c r="U509" s="109">
        <v>0</v>
      </c>
      <c r="V509" s="109">
        <v>0</v>
      </c>
      <c r="W509" s="109">
        <v>0</v>
      </c>
      <c r="X509" s="110">
        <f t="shared" si="22"/>
        <v>1</v>
      </c>
      <c r="Y509" s="110"/>
      <c r="Z509" s="110"/>
      <c r="AA509" s="110"/>
      <c r="AB509" s="110"/>
      <c r="AC509" s="110"/>
      <c r="AD509" s="109"/>
      <c r="AE509" s="109"/>
      <c r="AF509" s="109">
        <v>0</v>
      </c>
      <c r="AG509" s="109">
        <v>0</v>
      </c>
      <c r="AH509" s="109">
        <v>0</v>
      </c>
      <c r="AI509" s="109">
        <v>0</v>
      </c>
      <c r="AJ509" s="109">
        <v>0</v>
      </c>
      <c r="AK509" s="108">
        <v>0</v>
      </c>
      <c r="AL509" s="108">
        <v>0</v>
      </c>
      <c r="AM509" s="109">
        <v>0</v>
      </c>
      <c r="AN509" s="109">
        <v>0</v>
      </c>
      <c r="AO509" s="109">
        <v>0</v>
      </c>
      <c r="AP509" s="109">
        <v>0</v>
      </c>
      <c r="AQ509" s="109">
        <v>0</v>
      </c>
      <c r="AR509" s="109">
        <v>0</v>
      </c>
      <c r="AS509" s="109"/>
      <c r="AT509" s="109">
        <f t="shared" si="23"/>
        <v>0</v>
      </c>
      <c r="AU509" s="109"/>
      <c r="AV509" s="109"/>
      <c r="AW509" s="109"/>
      <c r="AX509" s="109"/>
      <c r="AY509" s="109">
        <f t="shared" si="21"/>
        <v>1</v>
      </c>
      <c r="AZ509" s="109"/>
      <c r="BA509" s="109"/>
      <c r="BB509" s="109"/>
      <c r="BC509" s="109"/>
      <c r="BD509" s="109"/>
      <c r="BE509" s="109"/>
      <c r="BF509" s="109"/>
    </row>
    <row r="510" spans="1:58" ht="15.75" thickBot="1">
      <c r="A510" s="120" t="s">
        <v>874</v>
      </c>
      <c r="B510" s="121" t="s">
        <v>875</v>
      </c>
      <c r="C510" s="122" t="s">
        <v>876</v>
      </c>
      <c r="D510" s="108">
        <v>2020</v>
      </c>
      <c r="E510" s="108" t="s">
        <v>8</v>
      </c>
      <c r="F510" s="123">
        <v>3</v>
      </c>
      <c r="G510" s="109">
        <v>1</v>
      </c>
      <c r="H510" s="109">
        <v>0</v>
      </c>
      <c r="I510" s="109">
        <v>0</v>
      </c>
      <c r="J510" s="109">
        <v>0</v>
      </c>
      <c r="K510" s="109">
        <v>0</v>
      </c>
      <c r="L510" s="109">
        <v>0</v>
      </c>
      <c r="M510" s="109">
        <v>0</v>
      </c>
      <c r="N510" s="109">
        <v>0</v>
      </c>
      <c r="O510" s="109">
        <v>0</v>
      </c>
      <c r="P510" s="109">
        <v>0</v>
      </c>
      <c r="Q510" s="109">
        <v>0</v>
      </c>
      <c r="R510" s="109">
        <v>1</v>
      </c>
      <c r="S510" s="109">
        <v>0</v>
      </c>
      <c r="T510" s="109">
        <v>0</v>
      </c>
      <c r="U510" s="109">
        <v>0</v>
      </c>
      <c r="V510" s="109">
        <v>0</v>
      </c>
      <c r="W510" s="109">
        <v>0</v>
      </c>
      <c r="X510" s="110">
        <f t="shared" si="22"/>
        <v>1</v>
      </c>
      <c r="Y510" s="110"/>
      <c r="Z510" s="110"/>
      <c r="AA510" s="110"/>
      <c r="AB510" s="110"/>
      <c r="AC510" s="110"/>
      <c r="AD510" s="109"/>
      <c r="AE510" s="109"/>
      <c r="AF510" s="109">
        <v>0</v>
      </c>
      <c r="AG510" s="109">
        <v>0</v>
      </c>
      <c r="AH510" s="109">
        <v>0</v>
      </c>
      <c r="AI510" s="109">
        <v>0</v>
      </c>
      <c r="AJ510" s="109">
        <v>0</v>
      </c>
      <c r="AK510" s="108">
        <v>0</v>
      </c>
      <c r="AL510" s="108">
        <v>0</v>
      </c>
      <c r="AM510" s="109">
        <v>0</v>
      </c>
      <c r="AN510" s="109">
        <v>0</v>
      </c>
      <c r="AO510" s="109">
        <v>0</v>
      </c>
      <c r="AP510" s="109">
        <v>0</v>
      </c>
      <c r="AQ510" s="109">
        <v>0</v>
      </c>
      <c r="AR510" s="109">
        <v>0</v>
      </c>
      <c r="AS510" s="109"/>
      <c r="AT510" s="109">
        <f t="shared" si="23"/>
        <v>0</v>
      </c>
      <c r="AU510" s="109"/>
      <c r="AV510" s="109"/>
      <c r="AW510" s="109"/>
      <c r="AX510" s="109"/>
      <c r="AY510" s="109">
        <f t="shared" si="21"/>
        <v>1</v>
      </c>
      <c r="AZ510" s="109"/>
      <c r="BA510" s="109"/>
      <c r="BB510" s="109"/>
      <c r="BC510" s="109"/>
      <c r="BD510" s="109"/>
      <c r="BE510" s="109"/>
      <c r="BF510" s="109"/>
    </row>
    <row r="511" spans="1:58" ht="15.75" thickBot="1">
      <c r="A511" s="115" t="s">
        <v>281</v>
      </c>
      <c r="B511" s="106" t="s">
        <v>282</v>
      </c>
      <c r="C511" s="106" t="s">
        <v>283</v>
      </c>
      <c r="D511" s="107">
        <v>2018</v>
      </c>
      <c r="E511" s="108" t="s">
        <v>8</v>
      </c>
      <c r="F511" s="123">
        <v>3</v>
      </c>
      <c r="G511" s="109">
        <v>1</v>
      </c>
      <c r="H511" s="109">
        <v>0</v>
      </c>
      <c r="I511" s="109">
        <v>0</v>
      </c>
      <c r="J511" s="109">
        <v>0</v>
      </c>
      <c r="K511" s="109">
        <v>0</v>
      </c>
      <c r="L511" s="109">
        <v>0</v>
      </c>
      <c r="M511" s="109">
        <v>0</v>
      </c>
      <c r="N511" s="109">
        <v>0</v>
      </c>
      <c r="O511" s="109">
        <v>0</v>
      </c>
      <c r="P511" s="109">
        <v>0</v>
      </c>
      <c r="Q511" s="109">
        <v>0</v>
      </c>
      <c r="R511" s="109">
        <v>0</v>
      </c>
      <c r="S511" s="109">
        <v>0</v>
      </c>
      <c r="T511" s="109">
        <v>0</v>
      </c>
      <c r="U511" s="109">
        <v>0</v>
      </c>
      <c r="V511" s="109">
        <v>0</v>
      </c>
      <c r="W511" s="109">
        <v>0</v>
      </c>
      <c r="X511" s="110">
        <f t="shared" si="22"/>
        <v>0</v>
      </c>
      <c r="Y511" s="110"/>
      <c r="Z511" s="110"/>
      <c r="AA511" s="110"/>
      <c r="AB511" s="110"/>
      <c r="AC511" s="110"/>
      <c r="AD511" s="109"/>
      <c r="AE511" s="109"/>
      <c r="AF511" s="109">
        <v>0</v>
      </c>
      <c r="AG511" s="109">
        <v>0</v>
      </c>
      <c r="AH511" s="109">
        <v>0</v>
      </c>
      <c r="AI511" s="109">
        <v>0</v>
      </c>
      <c r="AJ511" s="109">
        <v>0</v>
      </c>
      <c r="AK511" s="108">
        <v>0</v>
      </c>
      <c r="AL511" s="108">
        <v>0</v>
      </c>
      <c r="AM511" s="109">
        <v>0</v>
      </c>
      <c r="AN511" s="109">
        <v>0</v>
      </c>
      <c r="AO511" s="109">
        <v>0</v>
      </c>
      <c r="AP511" s="109">
        <v>0</v>
      </c>
      <c r="AQ511" s="109">
        <v>0</v>
      </c>
      <c r="AR511" s="109">
        <v>0</v>
      </c>
      <c r="AS511" s="109"/>
      <c r="AT511" s="109">
        <f t="shared" si="23"/>
        <v>0</v>
      </c>
      <c r="AU511" s="109"/>
      <c r="AV511" s="109"/>
      <c r="AW511" s="109"/>
      <c r="AX511" s="109"/>
      <c r="AY511" s="109">
        <f t="shared" si="21"/>
        <v>0</v>
      </c>
      <c r="AZ511" s="109"/>
      <c r="BA511" s="109"/>
      <c r="BB511" s="109"/>
      <c r="BC511" s="109"/>
      <c r="BD511" s="109"/>
      <c r="BE511" s="109"/>
      <c r="BF511" s="109"/>
    </row>
    <row r="512" spans="1:58" ht="15.75" thickBot="1">
      <c r="A512" s="115" t="s">
        <v>619</v>
      </c>
      <c r="B512" s="106" t="s">
        <v>620</v>
      </c>
      <c r="C512" s="106" t="s">
        <v>621</v>
      </c>
      <c r="D512" s="107">
        <v>2019</v>
      </c>
      <c r="E512" s="108" t="s">
        <v>8</v>
      </c>
      <c r="F512" s="123">
        <v>3</v>
      </c>
      <c r="G512" s="109">
        <v>1</v>
      </c>
      <c r="H512" s="109">
        <v>0</v>
      </c>
      <c r="I512" s="109">
        <v>0</v>
      </c>
      <c r="J512" s="109">
        <v>0</v>
      </c>
      <c r="K512" s="109">
        <v>0</v>
      </c>
      <c r="L512" s="109">
        <v>0</v>
      </c>
      <c r="M512" s="109">
        <v>0</v>
      </c>
      <c r="N512" s="109">
        <v>0</v>
      </c>
      <c r="O512" s="109">
        <v>0</v>
      </c>
      <c r="P512" s="109">
        <v>1</v>
      </c>
      <c r="Q512" s="109">
        <v>0</v>
      </c>
      <c r="R512" s="109">
        <v>1</v>
      </c>
      <c r="S512" s="109">
        <v>0</v>
      </c>
      <c r="T512" s="109">
        <v>0</v>
      </c>
      <c r="U512" s="109">
        <v>0</v>
      </c>
      <c r="V512" s="109">
        <v>0</v>
      </c>
      <c r="W512" s="109">
        <v>1</v>
      </c>
      <c r="X512" s="110">
        <f t="shared" si="22"/>
        <v>3</v>
      </c>
      <c r="Y512" s="110"/>
      <c r="Z512" s="110"/>
      <c r="AA512" s="110"/>
      <c r="AB512" s="110"/>
      <c r="AC512" s="110"/>
      <c r="AD512" s="109"/>
      <c r="AE512" s="109"/>
      <c r="AF512" s="109">
        <v>0</v>
      </c>
      <c r="AG512" s="109">
        <v>0</v>
      </c>
      <c r="AH512" s="109">
        <v>0</v>
      </c>
      <c r="AI512" s="109">
        <v>0</v>
      </c>
      <c r="AJ512" s="109">
        <v>0</v>
      </c>
      <c r="AK512" s="108">
        <v>0</v>
      </c>
      <c r="AL512" s="108">
        <v>0</v>
      </c>
      <c r="AM512" s="109">
        <v>0</v>
      </c>
      <c r="AN512" s="109">
        <v>0</v>
      </c>
      <c r="AO512" s="109">
        <v>0</v>
      </c>
      <c r="AP512" s="109">
        <v>0</v>
      </c>
      <c r="AQ512" s="109">
        <v>1</v>
      </c>
      <c r="AR512" s="109">
        <v>0</v>
      </c>
      <c r="AS512" s="109"/>
      <c r="AT512" s="109">
        <f t="shared" si="23"/>
        <v>1</v>
      </c>
      <c r="AU512" s="109"/>
      <c r="AV512" s="109"/>
      <c r="AW512" s="109"/>
      <c r="AX512" s="109"/>
      <c r="AY512" s="109">
        <f t="shared" si="21"/>
        <v>4</v>
      </c>
      <c r="AZ512" s="109"/>
      <c r="BA512" s="109"/>
      <c r="BB512" s="109"/>
      <c r="BC512" s="109"/>
      <c r="BD512" s="109"/>
      <c r="BE512" s="109"/>
      <c r="BF512" s="109"/>
    </row>
    <row r="513" spans="1:58" ht="16.5" thickBot="1">
      <c r="A513" s="116" t="s">
        <v>223</v>
      </c>
      <c r="B513" s="117" t="s">
        <v>224</v>
      </c>
      <c r="C513" s="117" t="s">
        <v>225</v>
      </c>
      <c r="D513" s="118">
        <v>2018</v>
      </c>
      <c r="E513" s="108" t="s">
        <v>8</v>
      </c>
      <c r="F513" s="123">
        <v>3</v>
      </c>
      <c r="G513" s="109">
        <v>1</v>
      </c>
      <c r="H513" s="109">
        <v>0</v>
      </c>
      <c r="I513" s="109">
        <v>0</v>
      </c>
      <c r="J513" s="109">
        <v>0</v>
      </c>
      <c r="K513" s="109">
        <v>0</v>
      </c>
      <c r="L513" s="109">
        <v>0</v>
      </c>
      <c r="M513" s="109">
        <v>0</v>
      </c>
      <c r="N513" s="109">
        <v>0</v>
      </c>
      <c r="O513" s="109">
        <v>0</v>
      </c>
      <c r="P513" s="109">
        <v>0</v>
      </c>
      <c r="Q513" s="109">
        <v>0</v>
      </c>
      <c r="R513" s="109">
        <v>1</v>
      </c>
      <c r="S513" s="109">
        <v>0</v>
      </c>
      <c r="T513" s="109">
        <v>0</v>
      </c>
      <c r="U513" s="109">
        <v>0</v>
      </c>
      <c r="V513" s="109">
        <v>0</v>
      </c>
      <c r="W513" s="109">
        <v>0</v>
      </c>
      <c r="X513" s="110">
        <f t="shared" si="22"/>
        <v>1</v>
      </c>
      <c r="Y513" s="110"/>
      <c r="Z513" s="110"/>
      <c r="AA513" s="110"/>
      <c r="AB513" s="110"/>
      <c r="AC513" s="110"/>
      <c r="AD513" s="109"/>
      <c r="AE513" s="109"/>
      <c r="AF513" s="109">
        <v>0</v>
      </c>
      <c r="AG513" s="109">
        <v>0</v>
      </c>
      <c r="AH513" s="109">
        <v>0</v>
      </c>
      <c r="AI513" s="109">
        <v>0</v>
      </c>
      <c r="AJ513" s="109">
        <v>0</v>
      </c>
      <c r="AK513" s="108">
        <v>0</v>
      </c>
      <c r="AL513" s="108">
        <v>0</v>
      </c>
      <c r="AM513" s="109">
        <v>0</v>
      </c>
      <c r="AN513" s="109">
        <v>0</v>
      </c>
      <c r="AO513" s="109">
        <v>0</v>
      </c>
      <c r="AP513" s="109">
        <v>0</v>
      </c>
      <c r="AQ513" s="109">
        <v>0</v>
      </c>
      <c r="AR513" s="109">
        <v>0</v>
      </c>
      <c r="AS513" s="109"/>
      <c r="AT513" s="109">
        <f t="shared" si="23"/>
        <v>0</v>
      </c>
      <c r="AU513" s="109"/>
      <c r="AV513" s="109"/>
      <c r="AW513" s="109"/>
      <c r="AX513" s="109"/>
      <c r="AY513" s="109">
        <f t="shared" si="21"/>
        <v>1</v>
      </c>
      <c r="AZ513" s="109"/>
      <c r="BA513" s="109"/>
      <c r="BB513" s="109"/>
      <c r="BC513" s="109"/>
      <c r="BD513" s="109"/>
      <c r="BE513" s="109"/>
      <c r="BF513" s="109"/>
    </row>
    <row r="514" spans="1:58" ht="16.5" thickBot="1">
      <c r="A514" s="116" t="s">
        <v>550</v>
      </c>
      <c r="B514" s="117" t="s">
        <v>551</v>
      </c>
      <c r="C514" s="117" t="s">
        <v>552</v>
      </c>
      <c r="D514" s="118">
        <v>2019</v>
      </c>
      <c r="E514" s="108" t="s">
        <v>8</v>
      </c>
      <c r="F514" s="109">
        <v>3</v>
      </c>
      <c r="G514" s="109">
        <v>1</v>
      </c>
      <c r="H514" s="109">
        <v>0</v>
      </c>
      <c r="I514" s="109">
        <v>0</v>
      </c>
      <c r="J514" s="109">
        <v>0</v>
      </c>
      <c r="K514" s="109">
        <v>0</v>
      </c>
      <c r="L514" s="109">
        <v>0</v>
      </c>
      <c r="M514" s="109">
        <v>0</v>
      </c>
      <c r="N514" s="109">
        <v>0</v>
      </c>
      <c r="O514" s="109">
        <v>0</v>
      </c>
      <c r="P514" s="109">
        <v>0</v>
      </c>
      <c r="Q514" s="109">
        <v>0</v>
      </c>
      <c r="R514" s="109">
        <v>0</v>
      </c>
      <c r="S514" s="109">
        <v>0</v>
      </c>
      <c r="T514" s="109">
        <v>0</v>
      </c>
      <c r="U514" s="109">
        <v>0</v>
      </c>
      <c r="V514" s="109">
        <v>0</v>
      </c>
      <c r="W514" s="109">
        <v>0</v>
      </c>
      <c r="X514" s="110">
        <f t="shared" si="22"/>
        <v>0</v>
      </c>
      <c r="Y514" s="110"/>
      <c r="Z514" s="110"/>
      <c r="AA514" s="110"/>
      <c r="AB514" s="110"/>
      <c r="AC514" s="110"/>
      <c r="AD514" s="109"/>
      <c r="AE514" s="109"/>
      <c r="AF514" s="109">
        <v>0</v>
      </c>
      <c r="AG514" s="109">
        <v>0</v>
      </c>
      <c r="AH514" s="109">
        <v>0</v>
      </c>
      <c r="AI514" s="109">
        <v>0</v>
      </c>
      <c r="AJ514" s="109">
        <v>0</v>
      </c>
      <c r="AK514" s="108">
        <v>0</v>
      </c>
      <c r="AL514" s="108">
        <v>0</v>
      </c>
      <c r="AM514" s="109">
        <v>0</v>
      </c>
      <c r="AN514" s="109">
        <v>0</v>
      </c>
      <c r="AO514" s="109">
        <v>0</v>
      </c>
      <c r="AP514" s="109">
        <v>0</v>
      </c>
      <c r="AQ514" s="109">
        <v>0</v>
      </c>
      <c r="AR514" s="109">
        <v>0</v>
      </c>
      <c r="AS514" s="109"/>
      <c r="AT514" s="109">
        <f t="shared" si="23"/>
        <v>0</v>
      </c>
      <c r="AU514" s="109"/>
      <c r="AV514" s="109"/>
      <c r="AW514" s="109"/>
      <c r="AX514" s="109"/>
      <c r="AY514" s="109">
        <f t="shared" ref="AY514:AY522" si="24">X514+AT514</f>
        <v>0</v>
      </c>
      <c r="AZ514" s="109"/>
      <c r="BA514" s="109"/>
      <c r="BB514" s="109"/>
      <c r="BC514" s="109"/>
      <c r="BD514" s="109"/>
      <c r="BE514" s="109"/>
      <c r="BF514" s="109"/>
    </row>
    <row r="515" spans="1:58" ht="15.75" thickBot="1">
      <c r="A515" s="111" t="s">
        <v>443</v>
      </c>
      <c r="B515" s="106" t="s">
        <v>444</v>
      </c>
      <c r="C515" s="106" t="s">
        <v>445</v>
      </c>
      <c r="D515" s="107">
        <v>2019</v>
      </c>
      <c r="E515" s="108" t="s">
        <v>8</v>
      </c>
      <c r="F515" s="109">
        <v>3</v>
      </c>
      <c r="G515" s="109">
        <v>1</v>
      </c>
      <c r="H515" s="109">
        <v>0</v>
      </c>
      <c r="I515" s="109">
        <v>0</v>
      </c>
      <c r="J515" s="109">
        <v>0</v>
      </c>
      <c r="K515" s="109">
        <v>0</v>
      </c>
      <c r="L515" s="109">
        <v>0</v>
      </c>
      <c r="M515" s="109">
        <v>0</v>
      </c>
      <c r="N515" s="109">
        <v>0</v>
      </c>
      <c r="O515" s="109">
        <v>0</v>
      </c>
      <c r="P515" s="109">
        <v>0</v>
      </c>
      <c r="Q515" s="109">
        <v>0</v>
      </c>
      <c r="R515" s="109">
        <v>1</v>
      </c>
      <c r="S515" s="109">
        <v>0</v>
      </c>
      <c r="T515" s="109">
        <v>1</v>
      </c>
      <c r="U515" s="109">
        <v>0</v>
      </c>
      <c r="V515" s="109">
        <v>0</v>
      </c>
      <c r="W515" s="109">
        <v>0</v>
      </c>
      <c r="X515" s="110">
        <f t="shared" ref="X515:X522" si="25">SUM(H515:W515)</f>
        <v>2</v>
      </c>
      <c r="Y515" s="110"/>
      <c r="Z515" s="110"/>
      <c r="AA515" s="110"/>
      <c r="AB515" s="110"/>
      <c r="AC515" s="110"/>
      <c r="AD515" s="109"/>
      <c r="AE515" s="109"/>
      <c r="AF515" s="109">
        <v>0</v>
      </c>
      <c r="AG515" s="109">
        <v>0</v>
      </c>
      <c r="AH515" s="109">
        <v>0</v>
      </c>
      <c r="AI515" s="109">
        <v>0</v>
      </c>
      <c r="AJ515" s="109">
        <v>0</v>
      </c>
      <c r="AK515" s="108">
        <v>0</v>
      </c>
      <c r="AL515" s="108">
        <v>0</v>
      </c>
      <c r="AM515" s="109">
        <v>0</v>
      </c>
      <c r="AN515" s="109">
        <v>0</v>
      </c>
      <c r="AO515" s="109">
        <v>0</v>
      </c>
      <c r="AP515" s="109">
        <v>0</v>
      </c>
      <c r="AQ515" s="109">
        <v>0</v>
      </c>
      <c r="AR515" s="109">
        <v>0</v>
      </c>
      <c r="AS515" s="109"/>
      <c r="AT515" s="109">
        <f t="shared" ref="AT515:AT522" si="26">SUM(AD515:AR515)</f>
        <v>0</v>
      </c>
      <c r="AU515" s="109"/>
      <c r="AV515" s="109"/>
      <c r="AW515" s="109"/>
      <c r="AX515" s="109"/>
      <c r="AY515" s="109">
        <f t="shared" si="24"/>
        <v>2</v>
      </c>
      <c r="AZ515" s="109"/>
      <c r="BA515" s="109"/>
      <c r="BB515" s="109"/>
      <c r="BC515" s="109"/>
      <c r="BD515" s="109"/>
      <c r="BE515" s="109"/>
      <c r="BF515" s="109"/>
    </row>
    <row r="516" spans="1:58" ht="15.75" thickBot="1">
      <c r="A516" s="115" t="s">
        <v>944</v>
      </c>
      <c r="B516" s="106" t="s">
        <v>945</v>
      </c>
      <c r="C516" s="106" t="s">
        <v>14</v>
      </c>
      <c r="D516" s="107">
        <v>2020</v>
      </c>
      <c r="E516" s="108" t="s">
        <v>8</v>
      </c>
      <c r="F516" s="109">
        <v>3</v>
      </c>
      <c r="G516" s="109">
        <v>1</v>
      </c>
      <c r="H516" s="109">
        <v>0</v>
      </c>
      <c r="I516" s="109">
        <v>0</v>
      </c>
      <c r="J516" s="109">
        <v>0</v>
      </c>
      <c r="K516" s="109">
        <v>0</v>
      </c>
      <c r="L516" s="109">
        <v>0</v>
      </c>
      <c r="M516" s="109">
        <v>0</v>
      </c>
      <c r="N516" s="109">
        <v>0</v>
      </c>
      <c r="O516" s="109">
        <v>0</v>
      </c>
      <c r="P516" s="109">
        <v>0</v>
      </c>
      <c r="Q516" s="109">
        <v>0</v>
      </c>
      <c r="R516" s="109">
        <v>1</v>
      </c>
      <c r="S516" s="109">
        <v>0</v>
      </c>
      <c r="T516" s="109">
        <v>1</v>
      </c>
      <c r="U516" s="109">
        <v>0</v>
      </c>
      <c r="V516" s="109">
        <v>0</v>
      </c>
      <c r="W516" s="109">
        <v>0</v>
      </c>
      <c r="X516" s="110">
        <f t="shared" si="25"/>
        <v>2</v>
      </c>
      <c r="Y516" s="110"/>
      <c r="Z516" s="110"/>
      <c r="AA516" s="110"/>
      <c r="AB516" s="110"/>
      <c r="AC516" s="110"/>
      <c r="AD516" s="109"/>
      <c r="AE516" s="109"/>
      <c r="AF516" s="109">
        <v>0</v>
      </c>
      <c r="AG516" s="109">
        <v>0</v>
      </c>
      <c r="AH516" s="109">
        <v>0</v>
      </c>
      <c r="AI516" s="109">
        <v>0</v>
      </c>
      <c r="AJ516" s="109">
        <v>0</v>
      </c>
      <c r="AK516" s="108">
        <v>0</v>
      </c>
      <c r="AL516" s="108">
        <v>0</v>
      </c>
      <c r="AM516" s="109">
        <v>0</v>
      </c>
      <c r="AN516" s="109">
        <v>0</v>
      </c>
      <c r="AO516" s="109">
        <v>0</v>
      </c>
      <c r="AP516" s="109">
        <v>0</v>
      </c>
      <c r="AQ516" s="109">
        <v>0</v>
      </c>
      <c r="AR516" s="109">
        <v>0</v>
      </c>
      <c r="AS516" s="109"/>
      <c r="AT516" s="109">
        <f t="shared" si="26"/>
        <v>0</v>
      </c>
      <c r="AU516" s="109"/>
      <c r="AV516" s="109"/>
      <c r="AW516" s="109"/>
      <c r="AX516" s="109"/>
      <c r="AY516" s="109">
        <f t="shared" si="24"/>
        <v>2</v>
      </c>
      <c r="AZ516" s="109"/>
      <c r="BA516" s="109"/>
      <c r="BB516" s="109"/>
      <c r="BC516" s="109"/>
      <c r="BD516" s="109"/>
      <c r="BE516" s="109"/>
      <c r="BF516" s="109"/>
    </row>
    <row r="517" spans="1:58" ht="15.75" thickBot="1">
      <c r="A517" s="111" t="s">
        <v>622</v>
      </c>
      <c r="B517" s="106" t="s">
        <v>623</v>
      </c>
      <c r="C517" s="106" t="s">
        <v>572</v>
      </c>
      <c r="D517" s="107">
        <v>2019</v>
      </c>
      <c r="E517" s="108"/>
      <c r="F517" s="108">
        <v>3</v>
      </c>
      <c r="G517" s="109"/>
      <c r="H517" s="109">
        <v>0</v>
      </c>
      <c r="I517" s="109">
        <v>0</v>
      </c>
      <c r="J517" s="109">
        <v>0</v>
      </c>
      <c r="K517" s="109">
        <v>0</v>
      </c>
      <c r="L517" s="109">
        <v>0</v>
      </c>
      <c r="M517" s="109">
        <v>0</v>
      </c>
      <c r="N517" s="109">
        <v>0</v>
      </c>
      <c r="O517" s="109">
        <v>0</v>
      </c>
      <c r="P517" s="109">
        <v>0</v>
      </c>
      <c r="Q517" s="109">
        <v>0</v>
      </c>
      <c r="R517" s="109">
        <v>0</v>
      </c>
      <c r="S517" s="109">
        <v>0</v>
      </c>
      <c r="T517" s="109">
        <v>0</v>
      </c>
      <c r="U517" s="109">
        <v>0</v>
      </c>
      <c r="V517" s="109">
        <v>0</v>
      </c>
      <c r="W517" s="109">
        <v>0</v>
      </c>
      <c r="X517" s="110">
        <f t="shared" si="25"/>
        <v>0</v>
      </c>
      <c r="Y517" s="110"/>
      <c r="Z517" s="110"/>
      <c r="AA517" s="110"/>
      <c r="AB517" s="110"/>
      <c r="AC517" s="110"/>
      <c r="AD517" s="109"/>
      <c r="AE517" s="109"/>
      <c r="AF517" s="109">
        <v>0</v>
      </c>
      <c r="AG517" s="109">
        <v>0</v>
      </c>
      <c r="AH517" s="109">
        <v>0</v>
      </c>
      <c r="AI517" s="109">
        <v>0</v>
      </c>
      <c r="AJ517" s="109">
        <v>0</v>
      </c>
      <c r="AK517" s="108">
        <v>0</v>
      </c>
      <c r="AL517" s="108">
        <v>0</v>
      </c>
      <c r="AM517" s="109">
        <v>0</v>
      </c>
      <c r="AN517" s="109">
        <v>0</v>
      </c>
      <c r="AO517" s="109">
        <v>0</v>
      </c>
      <c r="AP517" s="109">
        <v>0</v>
      </c>
      <c r="AQ517" s="109">
        <v>0</v>
      </c>
      <c r="AR517" s="109">
        <v>0</v>
      </c>
      <c r="AS517" s="109"/>
      <c r="AT517" s="109">
        <f t="shared" si="26"/>
        <v>0</v>
      </c>
      <c r="AU517" s="109"/>
      <c r="AV517" s="109"/>
      <c r="AW517" s="109"/>
      <c r="AX517" s="109"/>
      <c r="AY517" s="109">
        <f t="shared" si="24"/>
        <v>0</v>
      </c>
      <c r="AZ517" s="109"/>
      <c r="BA517" s="109"/>
      <c r="BB517" s="109"/>
      <c r="BC517" s="109"/>
      <c r="BD517" s="109"/>
      <c r="BE517" s="109"/>
      <c r="BF517" s="109"/>
    </row>
    <row r="518" spans="1:58" ht="16.5" thickBot="1">
      <c r="A518" s="116" t="s">
        <v>880</v>
      </c>
      <c r="B518" s="117" t="s">
        <v>881</v>
      </c>
      <c r="C518" s="117" t="s">
        <v>882</v>
      </c>
      <c r="D518" s="118">
        <v>2020</v>
      </c>
      <c r="E518" s="108" t="s">
        <v>8</v>
      </c>
      <c r="F518" s="109"/>
      <c r="G518" s="109"/>
      <c r="H518" s="109">
        <v>0</v>
      </c>
      <c r="I518" s="109">
        <v>0</v>
      </c>
      <c r="J518" s="109">
        <v>0</v>
      </c>
      <c r="K518" s="109">
        <v>0</v>
      </c>
      <c r="L518" s="109">
        <v>0</v>
      </c>
      <c r="M518" s="109">
        <v>0</v>
      </c>
      <c r="N518" s="109">
        <v>0</v>
      </c>
      <c r="O518" s="109">
        <v>0</v>
      </c>
      <c r="P518" s="109">
        <v>0</v>
      </c>
      <c r="Q518" s="109">
        <v>0</v>
      </c>
      <c r="R518" s="109">
        <v>0</v>
      </c>
      <c r="S518" s="109">
        <v>0</v>
      </c>
      <c r="T518" s="109">
        <v>0</v>
      </c>
      <c r="U518" s="109">
        <v>0</v>
      </c>
      <c r="V518" s="109">
        <v>0</v>
      </c>
      <c r="W518" s="109">
        <v>0</v>
      </c>
      <c r="X518" s="110">
        <f t="shared" si="25"/>
        <v>0</v>
      </c>
      <c r="Y518" s="110"/>
      <c r="Z518" s="110"/>
      <c r="AA518" s="110"/>
      <c r="AB518" s="110"/>
      <c r="AC518" s="110"/>
      <c r="AD518" s="109"/>
      <c r="AE518" s="109" t="s">
        <v>883</v>
      </c>
      <c r="AF518" s="109">
        <v>0</v>
      </c>
      <c r="AG518" s="109">
        <v>0</v>
      </c>
      <c r="AH518" s="109">
        <v>0</v>
      </c>
      <c r="AI518" s="109">
        <v>0</v>
      </c>
      <c r="AJ518" s="109">
        <v>0</v>
      </c>
      <c r="AK518" s="108">
        <v>0</v>
      </c>
      <c r="AL518" s="108">
        <v>0</v>
      </c>
      <c r="AM518" s="109">
        <v>0</v>
      </c>
      <c r="AN518" s="109">
        <v>0</v>
      </c>
      <c r="AO518" s="109">
        <v>0</v>
      </c>
      <c r="AP518" s="109">
        <v>0</v>
      </c>
      <c r="AQ518" s="109">
        <v>0</v>
      </c>
      <c r="AR518" s="109">
        <v>0</v>
      </c>
      <c r="AS518" s="109"/>
      <c r="AT518" s="109">
        <f t="shared" si="26"/>
        <v>0</v>
      </c>
      <c r="AU518" s="109"/>
      <c r="AV518" s="109"/>
      <c r="AW518" s="109"/>
      <c r="AX518" s="109"/>
      <c r="AY518" s="109">
        <f t="shared" si="24"/>
        <v>0</v>
      </c>
      <c r="AZ518" s="109"/>
      <c r="BA518" s="109"/>
      <c r="BB518" s="109"/>
      <c r="BC518" s="109"/>
      <c r="BD518" s="109"/>
      <c r="BE518" s="109"/>
      <c r="BF518" s="109"/>
    </row>
    <row r="519" spans="1:58" ht="15.75" thickBot="1">
      <c r="A519" s="111" t="s">
        <v>1351</v>
      </c>
      <c r="B519" s="106" t="s">
        <v>1352</v>
      </c>
      <c r="C519" s="106" t="s">
        <v>1353</v>
      </c>
      <c r="D519" s="107">
        <v>2021</v>
      </c>
      <c r="E519" s="108" t="s">
        <v>8</v>
      </c>
      <c r="F519" s="109"/>
      <c r="G519" s="109">
        <v>1</v>
      </c>
      <c r="H519" s="109">
        <v>0</v>
      </c>
      <c r="I519" s="109">
        <v>0</v>
      </c>
      <c r="J519" s="109">
        <v>0</v>
      </c>
      <c r="K519" s="109">
        <v>0</v>
      </c>
      <c r="L519" s="109">
        <v>0</v>
      </c>
      <c r="M519" s="109">
        <v>0</v>
      </c>
      <c r="N519" s="109">
        <v>0</v>
      </c>
      <c r="O519" s="109">
        <v>0</v>
      </c>
      <c r="P519" s="109">
        <v>0</v>
      </c>
      <c r="Q519" s="109">
        <v>0</v>
      </c>
      <c r="R519" s="109">
        <v>0</v>
      </c>
      <c r="S519" s="109">
        <v>0</v>
      </c>
      <c r="T519" s="109">
        <v>0</v>
      </c>
      <c r="U519" s="109">
        <v>0</v>
      </c>
      <c r="V519" s="109">
        <v>0</v>
      </c>
      <c r="W519" s="109">
        <v>0</v>
      </c>
      <c r="X519" s="110">
        <f t="shared" si="25"/>
        <v>0</v>
      </c>
      <c r="Y519" s="110"/>
      <c r="Z519" s="110"/>
      <c r="AA519" s="110"/>
      <c r="AB519" s="110"/>
      <c r="AC519" s="110"/>
      <c r="AD519" s="109"/>
      <c r="AE519" s="109"/>
      <c r="AF519" s="109">
        <v>0</v>
      </c>
      <c r="AG519" s="109">
        <v>0</v>
      </c>
      <c r="AH519" s="109">
        <v>0</v>
      </c>
      <c r="AI519" s="109">
        <v>0</v>
      </c>
      <c r="AJ519" s="109">
        <v>0</v>
      </c>
      <c r="AK519" s="108">
        <v>0</v>
      </c>
      <c r="AL519" s="108">
        <v>0</v>
      </c>
      <c r="AM519" s="109">
        <v>0</v>
      </c>
      <c r="AN519" s="109">
        <v>0</v>
      </c>
      <c r="AO519" s="109">
        <v>0</v>
      </c>
      <c r="AP519" s="109">
        <v>0</v>
      </c>
      <c r="AQ519" s="109">
        <v>0</v>
      </c>
      <c r="AR519" s="109">
        <v>0</v>
      </c>
      <c r="AS519" s="109"/>
      <c r="AT519" s="109">
        <f t="shared" si="26"/>
        <v>0</v>
      </c>
      <c r="AU519" s="109"/>
      <c r="AV519" s="109"/>
      <c r="AW519" s="109"/>
      <c r="AX519" s="109"/>
      <c r="AY519" s="109">
        <f t="shared" si="24"/>
        <v>0</v>
      </c>
      <c r="AZ519" s="109"/>
      <c r="BA519" s="109"/>
      <c r="BB519" s="109"/>
      <c r="BC519" s="109"/>
      <c r="BD519" s="109"/>
      <c r="BE519" s="109"/>
      <c r="BF519" s="109"/>
    </row>
    <row r="520" spans="1:58" ht="15.75" thickBot="1">
      <c r="A520" s="115" t="s">
        <v>676</v>
      </c>
      <c r="B520" s="106" t="s">
        <v>677</v>
      </c>
      <c r="C520" s="106"/>
      <c r="D520" s="107">
        <v>2019</v>
      </c>
      <c r="E520" s="108" t="s">
        <v>8</v>
      </c>
      <c r="F520" s="109"/>
      <c r="G520" s="109" t="s">
        <v>678</v>
      </c>
      <c r="H520" s="109">
        <v>0</v>
      </c>
      <c r="I520" s="109">
        <v>0</v>
      </c>
      <c r="J520" s="109">
        <v>0</v>
      </c>
      <c r="K520" s="109">
        <v>1</v>
      </c>
      <c r="L520" s="109">
        <v>0</v>
      </c>
      <c r="M520" s="109">
        <v>0</v>
      </c>
      <c r="N520" s="109">
        <v>0</v>
      </c>
      <c r="O520" s="109">
        <v>0</v>
      </c>
      <c r="P520" s="109">
        <v>0</v>
      </c>
      <c r="Q520" s="109">
        <v>0</v>
      </c>
      <c r="R520" s="109">
        <v>1</v>
      </c>
      <c r="S520" s="109">
        <v>1</v>
      </c>
      <c r="T520" s="109">
        <v>1</v>
      </c>
      <c r="U520" s="109">
        <v>0</v>
      </c>
      <c r="V520" s="109">
        <v>0</v>
      </c>
      <c r="W520" s="109">
        <v>0</v>
      </c>
      <c r="X520" s="110">
        <f t="shared" si="25"/>
        <v>4</v>
      </c>
      <c r="Y520" s="110"/>
      <c r="Z520" s="110"/>
      <c r="AA520" s="110"/>
      <c r="AB520" s="110"/>
      <c r="AC520" s="110"/>
      <c r="AD520" s="109"/>
      <c r="AE520" s="109"/>
      <c r="AF520" s="109">
        <v>0</v>
      </c>
      <c r="AG520" s="109">
        <v>1</v>
      </c>
      <c r="AH520" s="109">
        <v>1</v>
      </c>
      <c r="AI520" s="109">
        <v>0</v>
      </c>
      <c r="AJ520" s="109">
        <v>0</v>
      </c>
      <c r="AK520" s="108">
        <v>0</v>
      </c>
      <c r="AL520" s="108">
        <v>0</v>
      </c>
      <c r="AM520" s="109">
        <v>0</v>
      </c>
      <c r="AN520" s="109">
        <v>1</v>
      </c>
      <c r="AO520" s="109">
        <v>0</v>
      </c>
      <c r="AP520" s="109">
        <v>0</v>
      </c>
      <c r="AQ520" s="109">
        <v>0</v>
      </c>
      <c r="AR520" s="109">
        <v>0</v>
      </c>
      <c r="AS520" s="109"/>
      <c r="AT520" s="109">
        <f t="shared" si="26"/>
        <v>3</v>
      </c>
      <c r="AU520" s="109"/>
      <c r="AV520" s="109"/>
      <c r="AW520" s="109"/>
      <c r="AX520" s="109"/>
      <c r="AY520" s="109">
        <f t="shared" si="24"/>
        <v>7</v>
      </c>
      <c r="AZ520" s="109"/>
      <c r="BA520" s="109"/>
      <c r="BB520" s="109"/>
      <c r="BC520" s="109"/>
      <c r="BD520" s="109"/>
      <c r="BE520" s="109"/>
      <c r="BF520" s="109"/>
    </row>
    <row r="521" spans="1:58" ht="15.75" thickBot="1">
      <c r="A521" s="115" t="s">
        <v>679</v>
      </c>
      <c r="B521" s="106" t="s">
        <v>680</v>
      </c>
      <c r="C521" s="109"/>
      <c r="D521" s="107">
        <v>2019</v>
      </c>
      <c r="E521" s="108" t="s">
        <v>8</v>
      </c>
      <c r="F521" s="109"/>
      <c r="G521" s="109" t="s">
        <v>681</v>
      </c>
      <c r="H521" s="109">
        <v>0</v>
      </c>
      <c r="I521" s="109">
        <v>0</v>
      </c>
      <c r="J521" s="109">
        <v>0</v>
      </c>
      <c r="K521" s="109">
        <v>0</v>
      </c>
      <c r="L521" s="109">
        <v>0</v>
      </c>
      <c r="M521" s="109">
        <v>0</v>
      </c>
      <c r="N521" s="109">
        <v>0</v>
      </c>
      <c r="O521" s="109">
        <v>0</v>
      </c>
      <c r="P521" s="109">
        <v>0</v>
      </c>
      <c r="Q521" s="109">
        <v>0</v>
      </c>
      <c r="R521" s="109">
        <v>0</v>
      </c>
      <c r="S521" s="109">
        <v>0</v>
      </c>
      <c r="T521" s="109">
        <v>0</v>
      </c>
      <c r="U521" s="109">
        <v>0</v>
      </c>
      <c r="V521" s="109">
        <v>0</v>
      </c>
      <c r="W521" s="109">
        <v>0</v>
      </c>
      <c r="X521" s="110">
        <f t="shared" si="25"/>
        <v>0</v>
      </c>
      <c r="Y521" s="110"/>
      <c r="Z521" s="110"/>
      <c r="AA521" s="110"/>
      <c r="AB521" s="110"/>
      <c r="AC521" s="110"/>
      <c r="AD521" s="109"/>
      <c r="AE521" s="109"/>
      <c r="AF521" s="109">
        <v>0</v>
      </c>
      <c r="AG521" s="109">
        <v>0</v>
      </c>
      <c r="AH521" s="109">
        <v>0</v>
      </c>
      <c r="AI521" s="109">
        <v>0</v>
      </c>
      <c r="AJ521" s="109">
        <v>0</v>
      </c>
      <c r="AK521" s="108">
        <v>0</v>
      </c>
      <c r="AL521" s="108">
        <v>0</v>
      </c>
      <c r="AM521" s="109">
        <v>0</v>
      </c>
      <c r="AN521" s="109">
        <v>0</v>
      </c>
      <c r="AO521" s="109">
        <v>0</v>
      </c>
      <c r="AP521" s="109">
        <v>0</v>
      </c>
      <c r="AQ521" s="109">
        <v>0</v>
      </c>
      <c r="AR521" s="109">
        <v>0</v>
      </c>
      <c r="AS521" s="109"/>
      <c r="AT521" s="109">
        <f t="shared" si="26"/>
        <v>0</v>
      </c>
      <c r="AU521" s="109"/>
      <c r="AV521" s="109"/>
      <c r="AW521" s="109"/>
      <c r="AX521" s="109"/>
      <c r="AY521" s="109">
        <f t="shared" si="24"/>
        <v>0</v>
      </c>
      <c r="AZ521" s="109"/>
      <c r="BA521" s="109"/>
      <c r="BB521" s="109"/>
      <c r="BC521" s="109"/>
      <c r="BD521" s="109"/>
      <c r="BE521" s="109"/>
      <c r="BF521" s="109"/>
    </row>
    <row r="522" spans="1:58" ht="15.75" thickBot="1">
      <c r="A522" s="111" t="s">
        <v>474</v>
      </c>
      <c r="B522" s="106" t="s">
        <v>475</v>
      </c>
      <c r="C522" s="106" t="s">
        <v>100</v>
      </c>
      <c r="D522" s="107">
        <v>2019</v>
      </c>
      <c r="E522" s="108" t="s">
        <v>8</v>
      </c>
      <c r="F522" s="109"/>
      <c r="G522" s="109" t="s">
        <v>476</v>
      </c>
      <c r="H522" s="109">
        <v>0</v>
      </c>
      <c r="I522" s="109">
        <v>0</v>
      </c>
      <c r="J522" s="109">
        <v>0</v>
      </c>
      <c r="K522" s="109">
        <v>0</v>
      </c>
      <c r="L522" s="109">
        <v>0</v>
      </c>
      <c r="M522" s="109">
        <v>0</v>
      </c>
      <c r="N522" s="109">
        <v>0</v>
      </c>
      <c r="O522" s="109">
        <v>0</v>
      </c>
      <c r="P522" s="109">
        <v>0</v>
      </c>
      <c r="Q522" s="109">
        <v>0</v>
      </c>
      <c r="R522" s="109">
        <v>0</v>
      </c>
      <c r="S522" s="109">
        <v>0</v>
      </c>
      <c r="T522" s="109">
        <v>0</v>
      </c>
      <c r="U522" s="109">
        <v>0</v>
      </c>
      <c r="V522" s="109">
        <v>0</v>
      </c>
      <c r="W522" s="109">
        <v>0</v>
      </c>
      <c r="X522" s="110">
        <f t="shared" si="25"/>
        <v>0</v>
      </c>
      <c r="Y522" s="110"/>
      <c r="Z522" s="110"/>
      <c r="AA522" s="110"/>
      <c r="AB522" s="110"/>
      <c r="AC522" s="110"/>
      <c r="AD522" s="109"/>
      <c r="AE522" s="109"/>
      <c r="AF522" s="109">
        <v>0</v>
      </c>
      <c r="AG522" s="109">
        <v>0</v>
      </c>
      <c r="AH522" s="109">
        <v>0</v>
      </c>
      <c r="AI522" s="109">
        <v>0</v>
      </c>
      <c r="AJ522" s="109">
        <v>0</v>
      </c>
      <c r="AK522" s="108">
        <v>0</v>
      </c>
      <c r="AL522" s="108">
        <v>0</v>
      </c>
      <c r="AM522" s="109">
        <v>0</v>
      </c>
      <c r="AN522" s="109">
        <v>0</v>
      </c>
      <c r="AO522" s="109">
        <v>0</v>
      </c>
      <c r="AP522" s="109">
        <v>0</v>
      </c>
      <c r="AQ522" s="109">
        <v>0</v>
      </c>
      <c r="AR522" s="109">
        <v>0</v>
      </c>
      <c r="AS522" s="109"/>
      <c r="AT522" s="109">
        <f t="shared" si="26"/>
        <v>0</v>
      </c>
      <c r="AU522" s="109"/>
      <c r="AV522" s="109"/>
      <c r="AW522" s="109"/>
      <c r="AX522" s="109"/>
      <c r="AY522" s="109">
        <f t="shared" si="24"/>
        <v>0</v>
      </c>
      <c r="AZ522" s="109"/>
      <c r="BA522" s="109"/>
      <c r="BB522" s="109"/>
      <c r="BC522" s="109"/>
      <c r="BD522" s="109"/>
      <c r="BE522" s="109"/>
      <c r="BF522" s="109"/>
    </row>
    <row r="523" spans="1:58" ht="15.75" thickBot="1">
      <c r="A523" s="28"/>
      <c r="B523" s="4"/>
      <c r="D523" s="5"/>
      <c r="E523" s="3"/>
      <c r="F523" s="3"/>
    </row>
    <row r="524" spans="1:58" ht="16.5" thickBot="1">
      <c r="A524" s="34"/>
      <c r="B524" s="12"/>
      <c r="C524" s="12"/>
      <c r="D524" s="15"/>
      <c r="E524" s="3"/>
      <c r="F524" s="3"/>
    </row>
    <row r="525" spans="1:58" ht="16.5" thickBot="1">
      <c r="A525" s="34"/>
      <c r="B525" s="12"/>
      <c r="C525" s="12"/>
      <c r="D525" s="15"/>
      <c r="E525" s="3"/>
      <c r="F525" s="3"/>
    </row>
    <row r="526" spans="1:58" ht="15.75" thickBot="1">
      <c r="A526" s="29"/>
      <c r="B526" s="4"/>
      <c r="C526" s="4"/>
      <c r="D526" s="5"/>
      <c r="E526" s="3"/>
      <c r="F526" s="3"/>
    </row>
    <row r="527" spans="1:58" ht="15.75" thickBot="1">
      <c r="A527" s="28"/>
      <c r="B527" s="4"/>
      <c r="C527" s="4"/>
      <c r="D527" s="5"/>
      <c r="E527" s="3"/>
      <c r="F527" s="3"/>
    </row>
    <row r="528" spans="1:58" ht="16.5" thickBot="1">
      <c r="A528" s="34"/>
      <c r="B528" s="12"/>
      <c r="C528" s="12"/>
      <c r="D528" s="15"/>
      <c r="E528" s="3"/>
      <c r="F528" s="3"/>
    </row>
    <row r="529" spans="1:6" ht="16.5" thickBot="1">
      <c r="A529" s="34"/>
      <c r="B529" s="12"/>
      <c r="C529" s="12"/>
      <c r="D529" s="15"/>
      <c r="E529" s="19"/>
      <c r="F529" s="19"/>
    </row>
    <row r="530" spans="1:6" ht="16.5" thickBot="1">
      <c r="A530" s="34"/>
      <c r="B530" s="12"/>
      <c r="C530" s="12"/>
      <c r="D530" s="15"/>
      <c r="E530" s="3"/>
      <c r="F530" s="3"/>
    </row>
    <row r="531" spans="1:6" ht="15.75" thickBot="1">
      <c r="A531" s="28"/>
      <c r="B531" s="4"/>
      <c r="C531" s="4"/>
      <c r="D531" s="5"/>
      <c r="E531" s="3"/>
      <c r="F531" s="3"/>
    </row>
    <row r="532" spans="1:6" ht="15.75" thickBot="1">
      <c r="A532" s="28"/>
      <c r="B532" s="4"/>
      <c r="C532" s="4"/>
      <c r="D532" s="5"/>
      <c r="E532" s="3"/>
      <c r="F532" s="3"/>
    </row>
    <row r="533" spans="1:6" ht="16.5" thickBot="1">
      <c r="A533" s="34"/>
      <c r="B533" s="12"/>
      <c r="C533" s="12"/>
      <c r="D533" s="15"/>
      <c r="E533" s="3"/>
      <c r="F533" s="3"/>
    </row>
    <row r="534" spans="1:6" ht="15.75" thickBot="1">
      <c r="A534" s="28"/>
      <c r="B534" s="4"/>
      <c r="C534" s="4"/>
      <c r="D534" s="5"/>
      <c r="E534" s="3"/>
      <c r="F534" s="3"/>
    </row>
    <row r="535" spans="1:6" ht="15.75" thickBot="1">
      <c r="A535" s="29"/>
      <c r="B535" s="4"/>
      <c r="C535" s="4"/>
      <c r="D535" s="5"/>
      <c r="E535" s="3"/>
      <c r="F535" s="3"/>
    </row>
    <row r="536" spans="1:6" ht="15.75" thickBot="1">
      <c r="A536" s="28"/>
      <c r="B536" s="4"/>
      <c r="C536" s="4"/>
      <c r="D536" s="5"/>
      <c r="E536" s="3"/>
      <c r="F536" s="3"/>
    </row>
    <row r="537" spans="1:6" ht="16.5" thickBot="1">
      <c r="A537" s="34"/>
      <c r="B537" s="12"/>
      <c r="C537" s="12"/>
      <c r="D537" s="15"/>
      <c r="E537" s="3"/>
      <c r="F537" s="3"/>
    </row>
    <row r="538" spans="1:6" ht="15.75" thickBot="1">
      <c r="A538" s="28"/>
      <c r="B538" s="4"/>
      <c r="C538" s="4"/>
      <c r="D538" s="5"/>
      <c r="E538" s="3"/>
      <c r="F538" s="3"/>
    </row>
    <row r="539" spans="1:6" ht="15.75" thickBot="1">
      <c r="A539" s="28"/>
      <c r="B539" s="4"/>
      <c r="C539" s="4"/>
      <c r="D539" s="5"/>
      <c r="E539" s="3"/>
      <c r="F539" s="3"/>
    </row>
    <row r="540" spans="1:6">
      <c r="A540" s="6"/>
      <c r="B540" s="4"/>
      <c r="C540" s="4"/>
      <c r="D540" s="5"/>
      <c r="E540" s="3"/>
      <c r="F540" s="3"/>
    </row>
    <row r="541" spans="1:6" ht="15.75" thickBot="1">
      <c r="A541" s="6"/>
      <c r="B541" s="4"/>
      <c r="C541" s="4"/>
      <c r="D541" s="5"/>
      <c r="E541" s="3"/>
      <c r="F541" s="3"/>
    </row>
    <row r="542" spans="1:6" ht="16.5" thickBot="1">
      <c r="A542" s="34"/>
      <c r="B542" s="12"/>
      <c r="C542" s="12"/>
      <c r="D542" s="15"/>
      <c r="E542" s="3"/>
      <c r="F542" s="3"/>
    </row>
    <row r="543" spans="1:6" ht="15.75" thickBot="1">
      <c r="A543" s="28"/>
      <c r="B543" s="4"/>
      <c r="D543" s="5"/>
      <c r="E543" s="3"/>
      <c r="F543" s="3"/>
    </row>
    <row r="544" spans="1:6" ht="15.75" thickBot="1">
      <c r="A544" s="29"/>
      <c r="B544" s="4"/>
      <c r="D544" s="5"/>
      <c r="E544" s="3"/>
      <c r="F544" s="3"/>
    </row>
    <row r="545" spans="1:6" ht="15.75" thickBot="1">
      <c r="A545" s="28"/>
      <c r="B545" s="4"/>
      <c r="C545" s="4"/>
      <c r="D545" s="5"/>
      <c r="E545" s="3"/>
      <c r="F545" s="3"/>
    </row>
    <row r="546" spans="1:6" ht="15.75" thickBot="1">
      <c r="A546" s="28"/>
      <c r="B546" s="4"/>
      <c r="C546" s="4"/>
      <c r="D546" s="5"/>
      <c r="E546" s="3"/>
      <c r="F546" s="3"/>
    </row>
    <row r="547" spans="1:6" ht="15.75" thickBot="1">
      <c r="A547" s="28"/>
      <c r="B547" s="4"/>
      <c r="C547" s="4"/>
      <c r="D547" s="5"/>
      <c r="E547" s="3"/>
      <c r="F547" s="3"/>
    </row>
    <row r="548" spans="1:6" ht="15.75" thickBot="1">
      <c r="A548" s="28"/>
      <c r="B548" s="11"/>
      <c r="C548" s="11"/>
      <c r="D548" s="11"/>
      <c r="E548" s="3"/>
      <c r="F548" s="3"/>
    </row>
    <row r="549" spans="1:6" ht="15.75" thickBot="1">
      <c r="A549" s="45"/>
      <c r="B549" s="46"/>
      <c r="C549" s="47"/>
      <c r="D549" s="3"/>
      <c r="E549" s="3"/>
      <c r="F549" s="3"/>
    </row>
    <row r="550" spans="1:6" ht="15.75" thickBot="1">
      <c r="A550" s="48"/>
      <c r="B550" s="49"/>
      <c r="C550" s="50"/>
      <c r="D550" s="3"/>
      <c r="E550" s="3"/>
      <c r="F550" s="3"/>
    </row>
    <row r="551" spans="1:6" ht="15.75" thickBot="1">
      <c r="A551" s="28"/>
      <c r="B551" s="4"/>
      <c r="C551" s="4"/>
      <c r="D551" s="5"/>
      <c r="E551" s="3"/>
      <c r="F551" s="3"/>
    </row>
    <row r="552" spans="1:6" ht="15.75" thickBot="1">
      <c r="A552" s="51"/>
      <c r="B552" s="52"/>
      <c r="C552" s="52"/>
      <c r="D552" s="4"/>
      <c r="E552" s="3"/>
      <c r="F552" s="3"/>
    </row>
    <row r="553" spans="1:6" ht="15.75" thickBot="1">
      <c r="A553" s="29"/>
      <c r="B553" s="4"/>
      <c r="C553" s="4"/>
      <c r="D553" s="5"/>
      <c r="E553" s="3"/>
      <c r="F553" s="3"/>
    </row>
    <row r="554" spans="1:6" ht="15.75" thickBot="1">
      <c r="A554" s="28"/>
      <c r="B554" s="4"/>
      <c r="C554" s="4"/>
      <c r="D554" s="4"/>
      <c r="E554" s="3"/>
      <c r="F554" s="3"/>
    </row>
    <row r="555" spans="1:6" ht="15.75" thickBot="1">
      <c r="A555" s="29"/>
      <c r="B555" s="4"/>
      <c r="C555" s="4"/>
      <c r="D555" s="5"/>
      <c r="E555" s="3"/>
      <c r="F555" s="3"/>
    </row>
    <row r="556" spans="1:6" ht="16.5" thickBot="1">
      <c r="A556" s="34"/>
      <c r="B556" s="12"/>
      <c r="C556" s="12"/>
      <c r="D556" s="15"/>
      <c r="E556" s="3"/>
      <c r="F556" s="3"/>
    </row>
    <row r="557" spans="1:6" ht="15.75" thickBot="1">
      <c r="A557" s="28"/>
      <c r="B557" s="4"/>
      <c r="C557" s="4"/>
      <c r="D557" s="5"/>
      <c r="E557" s="3"/>
      <c r="F557" s="3"/>
    </row>
    <row r="558" spans="1:6" ht="15.75" thickBot="1">
      <c r="A558" s="28"/>
      <c r="B558" s="4"/>
      <c r="C558" s="4"/>
      <c r="D558" s="5"/>
      <c r="E558" s="3"/>
      <c r="F558" s="3"/>
    </row>
    <row r="559" spans="1:6" ht="15.75" thickBot="1">
      <c r="A559" s="28"/>
      <c r="B559" s="4"/>
      <c r="C559" s="4"/>
      <c r="D559" s="5"/>
      <c r="E559" s="3"/>
      <c r="F559" s="3"/>
    </row>
    <row r="560" spans="1:6" ht="15.75" thickBot="1">
      <c r="A560" s="28"/>
      <c r="B560" s="4"/>
      <c r="C560" s="4"/>
      <c r="D560" s="5"/>
      <c r="E560" s="3"/>
      <c r="F560" s="3"/>
    </row>
    <row r="561" spans="1:6" ht="15.75" thickBot="1">
      <c r="A561" s="28"/>
      <c r="B561" s="4"/>
      <c r="C561" s="4"/>
      <c r="D561" s="5"/>
      <c r="E561" s="3"/>
      <c r="F561" s="3"/>
    </row>
    <row r="562" spans="1:6" ht="15.75" thickBot="1">
      <c r="A562" s="29"/>
      <c r="B562" s="4"/>
      <c r="C562" s="4"/>
      <c r="D562" s="5"/>
      <c r="E562" s="3"/>
      <c r="F562" s="3"/>
    </row>
    <row r="563" spans="1:6">
      <c r="A563" s="4"/>
      <c r="B563" s="4"/>
      <c r="C563" s="4"/>
      <c r="D563" s="5"/>
      <c r="E563" s="3"/>
      <c r="F563" s="3"/>
    </row>
    <row r="564" spans="1:6">
      <c r="A564" s="6"/>
      <c r="B564" s="4"/>
      <c r="C564" s="4"/>
      <c r="D564" s="5"/>
      <c r="E564" s="3"/>
      <c r="F564" s="3"/>
    </row>
    <row r="565" spans="1:6">
      <c r="A565" s="4"/>
      <c r="B565" s="4"/>
      <c r="C565" s="4"/>
      <c r="D565" s="5"/>
      <c r="E565" s="3"/>
      <c r="F565" s="3"/>
    </row>
    <row r="566" spans="1:6">
      <c r="A566" s="4"/>
      <c r="B566" s="4"/>
      <c r="C566" s="4"/>
      <c r="D566" s="5"/>
      <c r="E566" s="3"/>
      <c r="F566" s="3"/>
    </row>
    <row r="567" spans="1:6">
      <c r="A567" s="6"/>
      <c r="B567" s="4"/>
      <c r="C567" s="4"/>
      <c r="D567" s="5"/>
      <c r="E567" s="3"/>
      <c r="F567" s="3"/>
    </row>
    <row r="568" spans="1:6">
      <c r="A568" s="6"/>
      <c r="B568" s="4"/>
      <c r="C568" s="4"/>
      <c r="D568" s="5"/>
      <c r="E568" s="3"/>
      <c r="F568" s="3"/>
    </row>
    <row r="569" spans="1:6">
      <c r="A569" s="6"/>
      <c r="B569" s="4"/>
      <c r="C569" s="4"/>
      <c r="D569" s="4"/>
      <c r="E569" s="3"/>
      <c r="F569" s="3"/>
    </row>
    <row r="570" spans="1:6" ht="15.75">
      <c r="A570" s="12"/>
      <c r="B570" s="12"/>
      <c r="C570" s="12"/>
      <c r="D570" s="15"/>
      <c r="E570" s="3"/>
      <c r="F570" s="3"/>
    </row>
    <row r="571" spans="1:6" ht="15.75">
      <c r="A571" s="12"/>
      <c r="B571" s="12"/>
      <c r="C571" s="12"/>
      <c r="D571" s="15"/>
      <c r="E571" s="3"/>
      <c r="F571" s="3"/>
    </row>
    <row r="572" spans="1:6" ht="16.5" thickBot="1">
      <c r="A572" s="12"/>
      <c r="B572" s="12"/>
      <c r="C572" s="12"/>
      <c r="D572" s="15"/>
      <c r="E572" s="3"/>
      <c r="F572" s="3"/>
    </row>
    <row r="573" spans="1:6" ht="15.75" thickBot="1">
      <c r="A573" s="28"/>
      <c r="B573" s="4"/>
      <c r="C573" s="4"/>
      <c r="D573" s="5"/>
      <c r="E573" s="3"/>
      <c r="F573" s="3"/>
    </row>
    <row r="574" spans="1:6" ht="15.75" thickBot="1">
      <c r="A574" s="29"/>
      <c r="B574" s="4"/>
      <c r="C574" s="4"/>
      <c r="D574" s="5"/>
      <c r="E574" s="3"/>
      <c r="F574" s="3"/>
    </row>
    <row r="575" spans="1:6" ht="15.75" thickBot="1">
      <c r="A575" s="28"/>
      <c r="B575" s="4"/>
      <c r="C575" s="4"/>
      <c r="D575" s="5"/>
      <c r="E575" s="3"/>
      <c r="F575" s="3"/>
    </row>
    <row r="576" spans="1:6" ht="15.75" thickBot="1">
      <c r="A576" s="28"/>
      <c r="B576" s="25"/>
      <c r="C576" s="11"/>
      <c r="D576" s="11"/>
      <c r="E576" s="3"/>
      <c r="F576" s="3"/>
    </row>
    <row r="577" spans="1:6" ht="15.75" thickBot="1">
      <c r="A577" s="28"/>
      <c r="B577" s="4"/>
      <c r="C577" s="4"/>
      <c r="D577" s="5"/>
      <c r="E577" s="3"/>
      <c r="F577" s="3"/>
    </row>
    <row r="578" spans="1:6" ht="15.75" thickBot="1">
      <c r="A578" s="28"/>
      <c r="B578" s="4"/>
      <c r="D578" s="5"/>
      <c r="E578" s="3"/>
      <c r="F578" s="3"/>
    </row>
    <row r="579" spans="1:6" ht="15.75" thickBot="1">
      <c r="A579" s="28"/>
      <c r="B579" s="4"/>
      <c r="C579" s="4"/>
      <c r="D579" s="5"/>
      <c r="E579" s="3"/>
      <c r="F579" s="3"/>
    </row>
    <row r="580" spans="1:6" ht="15.75" thickBot="1">
      <c r="A580" s="29"/>
      <c r="B580" s="4"/>
      <c r="C580" s="4"/>
      <c r="D580" s="5"/>
      <c r="E580" s="3"/>
      <c r="F580" s="3"/>
    </row>
    <row r="581" spans="1:6" ht="16.5" thickBot="1">
      <c r="A581" s="34"/>
      <c r="B581" s="12"/>
      <c r="C581" s="12"/>
      <c r="D581" s="15"/>
      <c r="E581" s="3"/>
      <c r="F581" s="3"/>
    </row>
    <row r="582" spans="1:6">
      <c r="A582" s="6"/>
      <c r="B582" s="4"/>
      <c r="C582" s="4"/>
      <c r="D582" s="5"/>
      <c r="E582" s="3"/>
      <c r="F582" s="3"/>
    </row>
    <row r="583" spans="1:6" ht="15.75" thickBot="1">
      <c r="A583" s="6"/>
      <c r="B583" s="4"/>
      <c r="C583" s="4"/>
      <c r="D583" s="5"/>
      <c r="E583" s="3"/>
      <c r="F583" s="3"/>
    </row>
    <row r="584" spans="1:6" ht="15.75" thickBot="1">
      <c r="A584" s="28"/>
      <c r="B584" s="4"/>
      <c r="C584" s="4"/>
      <c r="D584" s="5"/>
      <c r="E584" s="3"/>
      <c r="F584" s="3"/>
    </row>
    <row r="585" spans="1:6" ht="15.75" thickBot="1">
      <c r="A585" s="28"/>
      <c r="B585" s="4"/>
      <c r="D585" s="5"/>
      <c r="E585" s="3"/>
      <c r="F585" s="3"/>
    </row>
    <row r="586" spans="1:6" ht="15.75" thickBot="1">
      <c r="A586" s="28"/>
      <c r="B586" s="4"/>
      <c r="D586" s="5"/>
      <c r="E586" s="3"/>
      <c r="F586" s="3"/>
    </row>
    <row r="587" spans="1:6" ht="15.75" thickBot="1">
      <c r="A587" s="28"/>
      <c r="B587" s="4"/>
      <c r="C587" s="4"/>
      <c r="D587" s="5"/>
      <c r="E587" s="3"/>
      <c r="F587" s="3"/>
    </row>
    <row r="588" spans="1:6" ht="16.5" thickBot="1">
      <c r="A588" s="34"/>
      <c r="B588" s="12"/>
      <c r="C588" s="12"/>
      <c r="D588" s="15"/>
      <c r="E588" s="3"/>
      <c r="F588" s="3"/>
    </row>
    <row r="589" spans="1:6" ht="15.75" thickBot="1">
      <c r="A589" s="28"/>
      <c r="B589" s="4"/>
      <c r="C589" s="4"/>
      <c r="D589" s="5"/>
      <c r="E589" s="3"/>
      <c r="F589" s="3"/>
    </row>
    <row r="590" spans="1:6" ht="15.75" thickBot="1">
      <c r="A590" s="28"/>
      <c r="B590" s="4"/>
      <c r="C590" s="4"/>
      <c r="D590" s="5"/>
      <c r="E590" s="3"/>
      <c r="F590" s="3"/>
    </row>
    <row r="591" spans="1:6" ht="15.75" thickBot="1">
      <c r="A591" s="29"/>
      <c r="B591" s="4"/>
      <c r="C591" s="4"/>
      <c r="D591" s="5"/>
      <c r="E591" s="3"/>
      <c r="F591" s="3"/>
    </row>
    <row r="592" spans="1:6" ht="15.75" thickBot="1">
      <c r="A592" s="29"/>
      <c r="B592" s="4"/>
      <c r="C592" s="4"/>
      <c r="D592" s="5"/>
      <c r="E592" s="3"/>
      <c r="F592" s="3"/>
    </row>
    <row r="593" spans="1:6" ht="15.75" thickBot="1">
      <c r="A593" s="28"/>
      <c r="B593" s="4"/>
      <c r="D593" s="5"/>
      <c r="E593" s="3"/>
      <c r="F593" s="3"/>
    </row>
    <row r="594" spans="1:6" ht="15.75" thickBot="1">
      <c r="A594" s="28"/>
      <c r="B594" s="4"/>
      <c r="C594" s="4"/>
      <c r="D594" s="5"/>
      <c r="E594" s="3"/>
      <c r="F594" s="3"/>
    </row>
    <row r="595" spans="1:6" ht="15.75" thickBot="1">
      <c r="A595" s="28"/>
      <c r="B595" s="4"/>
      <c r="C595" s="4"/>
      <c r="D595" s="5"/>
      <c r="E595" s="3"/>
      <c r="F595" s="3"/>
    </row>
    <row r="596" spans="1:6" ht="15.75" thickBot="1">
      <c r="A596" s="28"/>
      <c r="B596" s="4"/>
      <c r="C596" s="4"/>
      <c r="D596" s="5"/>
      <c r="E596" s="3"/>
      <c r="F596" s="3"/>
    </row>
    <row r="597" spans="1:6" ht="15.75" thickBot="1">
      <c r="A597" s="53"/>
      <c r="B597" s="49"/>
      <c r="C597" s="42"/>
      <c r="D597" s="3"/>
      <c r="E597" s="3"/>
      <c r="F597" s="3"/>
    </row>
    <row r="598" spans="1:6" ht="15.75" thickBot="1">
      <c r="A598" s="6"/>
      <c r="B598" s="54"/>
      <c r="C598" s="55"/>
      <c r="D598" s="3"/>
      <c r="E598" s="3"/>
      <c r="F598" s="3"/>
    </row>
    <row r="599" spans="1:6" ht="15.75" thickBot="1">
      <c r="A599" s="28"/>
      <c r="B599" s="4"/>
      <c r="D599" s="5"/>
      <c r="E599" s="3"/>
      <c r="F599" s="3"/>
    </row>
    <row r="600" spans="1:6" ht="15.75" thickBot="1">
      <c r="A600" s="28"/>
      <c r="B600" s="4"/>
      <c r="C600" s="4"/>
      <c r="D600" s="5"/>
      <c r="E600" s="3"/>
      <c r="F600" s="3"/>
    </row>
    <row r="601" spans="1:6" ht="15.75" thickBot="1">
      <c r="A601" s="28"/>
      <c r="B601" s="4"/>
      <c r="C601" s="4"/>
      <c r="D601" s="5"/>
      <c r="E601" s="3"/>
      <c r="F601" s="3"/>
    </row>
    <row r="602" spans="1:6" ht="15.75" thickBot="1">
      <c r="A602" s="29"/>
      <c r="B602" s="4"/>
      <c r="D602" s="5"/>
      <c r="E602" s="3"/>
      <c r="F602" s="3"/>
    </row>
    <row r="603" spans="1:6" ht="15.75" thickBot="1">
      <c r="A603" s="28"/>
      <c r="B603" s="4"/>
      <c r="C603" s="4"/>
      <c r="D603" s="5"/>
      <c r="E603" s="3"/>
      <c r="F603" s="3"/>
    </row>
    <row r="604" spans="1:6" ht="15.75" thickBot="1">
      <c r="A604" s="28"/>
      <c r="B604" s="4"/>
      <c r="D604" s="5"/>
      <c r="E604" s="3"/>
      <c r="F604" s="3"/>
    </row>
    <row r="605" spans="1:6" ht="16.5" thickBot="1">
      <c r="A605" s="34"/>
      <c r="B605" s="12"/>
      <c r="C605" s="12"/>
      <c r="D605" s="15"/>
      <c r="E605" s="3"/>
      <c r="F605" s="3"/>
    </row>
    <row r="606" spans="1:6" ht="15.75" thickBot="1">
      <c r="A606" s="28"/>
      <c r="B606" s="4"/>
      <c r="C606" s="4"/>
      <c r="D606" s="5"/>
      <c r="E606" s="3"/>
      <c r="F606" s="3"/>
    </row>
    <row r="607" spans="1:6" ht="15.75" thickBot="1">
      <c r="A607" s="28"/>
      <c r="B607" s="4"/>
      <c r="C607" s="4"/>
      <c r="D607" s="5"/>
      <c r="E607" s="3"/>
      <c r="F607" s="3"/>
    </row>
    <row r="608" spans="1:6" ht="15.75" thickBot="1">
      <c r="A608" s="28"/>
      <c r="B608" s="4"/>
      <c r="D608" s="5"/>
      <c r="E608" s="3"/>
      <c r="F608" s="3"/>
    </row>
    <row r="609" spans="1:6" ht="15.75" thickBot="1">
      <c r="A609" s="28"/>
      <c r="B609" s="3"/>
      <c r="C609" s="3"/>
      <c r="D609" s="3"/>
      <c r="E609" s="3"/>
      <c r="F609" s="3"/>
    </row>
    <row r="610" spans="1:6" ht="15.75" thickBot="1">
      <c r="A610" s="28"/>
      <c r="B610" s="4"/>
      <c r="C610" s="4"/>
      <c r="D610" s="5"/>
      <c r="E610" s="3"/>
      <c r="F610" s="3"/>
    </row>
    <row r="611" spans="1:6" ht="16.5" thickBot="1">
      <c r="A611" s="34"/>
      <c r="B611" s="12"/>
      <c r="C611" s="12"/>
      <c r="D611" s="15"/>
      <c r="E611" s="3"/>
      <c r="F611" s="3"/>
    </row>
    <row r="612" spans="1:6" ht="16.5" thickBot="1">
      <c r="A612" s="34"/>
      <c r="B612" s="12"/>
      <c r="C612" s="12"/>
      <c r="D612" s="15"/>
      <c r="E612" s="3"/>
      <c r="F612" s="3"/>
    </row>
    <row r="613" spans="1:6" ht="15.75" thickBot="1">
      <c r="A613" s="28"/>
      <c r="B613" s="4"/>
      <c r="C613" s="4"/>
      <c r="D613" s="5"/>
      <c r="E613" s="3"/>
      <c r="F613" s="3"/>
    </row>
    <row r="614" spans="1:6" ht="15.75" thickBot="1">
      <c r="A614" s="28"/>
      <c r="B614" s="4"/>
      <c r="C614" s="4"/>
      <c r="D614" s="5"/>
      <c r="E614" s="3"/>
      <c r="F614" s="3"/>
    </row>
    <row r="615" spans="1:6" ht="15.75" thickBot="1">
      <c r="A615" s="28"/>
      <c r="B615" s="4"/>
      <c r="C615" s="4"/>
      <c r="D615" s="5"/>
      <c r="E615" s="3"/>
      <c r="F615" s="3"/>
    </row>
    <row r="616" spans="1:6" ht="15.75" thickBot="1">
      <c r="A616" s="28"/>
      <c r="B616" s="4"/>
      <c r="C616" s="4"/>
      <c r="D616" s="5"/>
      <c r="E616" s="3"/>
      <c r="F616" s="3"/>
    </row>
    <row r="617" spans="1:6" ht="15.75" thickBot="1">
      <c r="A617" s="28"/>
      <c r="B617" s="4"/>
      <c r="D617" s="5"/>
      <c r="E617" s="3"/>
      <c r="F617" s="3"/>
    </row>
    <row r="618" spans="1:6" ht="16.5" thickBot="1">
      <c r="A618" s="34"/>
      <c r="B618" s="12"/>
      <c r="C618" s="12"/>
      <c r="D618" s="15"/>
      <c r="E618" s="3"/>
      <c r="F618" s="3"/>
    </row>
    <row r="619" spans="1:6" ht="15.75" thickBot="1">
      <c r="A619" s="28"/>
      <c r="B619" s="4"/>
      <c r="C619" s="4"/>
      <c r="D619" s="5"/>
      <c r="E619" s="3"/>
      <c r="F619" s="3"/>
    </row>
    <row r="620" spans="1:6" ht="15.75" thickBot="1">
      <c r="A620" s="29"/>
      <c r="B620" s="4"/>
      <c r="C620" s="4"/>
      <c r="D620" s="5"/>
      <c r="E620" s="3"/>
      <c r="F620" s="3"/>
    </row>
    <row r="621" spans="1:6" ht="16.5" thickBot="1">
      <c r="A621" s="34"/>
      <c r="B621" s="12"/>
      <c r="C621" s="12"/>
      <c r="D621" s="15"/>
      <c r="E621" s="3"/>
      <c r="F621" s="3"/>
    </row>
    <row r="622" spans="1:6" ht="15.75" thickBot="1">
      <c r="A622" s="28"/>
      <c r="B622" s="4"/>
      <c r="C622" s="4"/>
      <c r="D622" s="5"/>
      <c r="E622" s="3"/>
      <c r="F622" s="3"/>
    </row>
    <row r="623" spans="1:6" ht="15.75" thickBot="1">
      <c r="A623" s="36"/>
      <c r="B623" s="3"/>
      <c r="C623" s="3"/>
      <c r="D623" s="3"/>
    </row>
    <row r="624" spans="1:6" ht="15.75" thickBot="1">
      <c r="A624" s="56"/>
      <c r="B624" s="4"/>
      <c r="C624" s="4"/>
      <c r="D624" s="5"/>
      <c r="E624" s="3"/>
      <c r="F624" s="3"/>
    </row>
    <row r="625" spans="1:6" ht="15.75" thickBot="1">
      <c r="A625" s="29"/>
      <c r="B625" s="4"/>
      <c r="C625" s="4"/>
      <c r="D625" s="5"/>
      <c r="E625" s="3"/>
      <c r="F625" s="3"/>
    </row>
    <row r="626" spans="1:6" ht="15.75" thickBot="1">
      <c r="A626" s="28"/>
      <c r="B626" s="4"/>
      <c r="D626" s="5"/>
      <c r="E626" s="3"/>
      <c r="F626" s="3"/>
    </row>
    <row r="627" spans="1:6" ht="15.75" thickBot="1">
      <c r="A627" s="28"/>
      <c r="B627" s="4"/>
      <c r="C627" s="4"/>
      <c r="D627" s="5"/>
      <c r="E627" s="3"/>
      <c r="F627" s="3"/>
    </row>
    <row r="628" spans="1:6" ht="15.75" thickBot="1">
      <c r="A628" s="28"/>
      <c r="B628" s="4"/>
      <c r="C628" s="4"/>
      <c r="D628" s="5"/>
      <c r="E628" s="3"/>
      <c r="F628" s="3"/>
    </row>
    <row r="629" spans="1:6" ht="15.75" thickBot="1">
      <c r="A629" s="28"/>
      <c r="B629" s="4"/>
      <c r="C629" s="4"/>
      <c r="D629" s="5"/>
      <c r="E629" s="3"/>
      <c r="F629" s="3"/>
    </row>
    <row r="630" spans="1:6" ht="15.75" thickBot="1">
      <c r="A630" s="28"/>
      <c r="B630" s="4"/>
      <c r="C630" s="4"/>
      <c r="D630" s="5"/>
      <c r="E630" s="3"/>
      <c r="F630" s="3"/>
    </row>
    <row r="631" spans="1:6" ht="15.75" thickBot="1">
      <c r="A631" s="28"/>
      <c r="B631" s="4"/>
      <c r="C631" s="4"/>
      <c r="D631" s="5"/>
      <c r="E631" s="3"/>
      <c r="F631" s="3"/>
    </row>
    <row r="632" spans="1:6" ht="15.75" thickBot="1">
      <c r="A632" s="28"/>
      <c r="B632" s="4"/>
      <c r="C632" s="4"/>
      <c r="D632" s="5"/>
      <c r="E632" s="3"/>
      <c r="F632" s="3"/>
    </row>
    <row r="633" spans="1:6" ht="15.75" thickBot="1">
      <c r="A633" s="28"/>
      <c r="B633" s="57"/>
      <c r="C633" s="58"/>
      <c r="D633" s="11"/>
      <c r="E633" s="3"/>
      <c r="F633" s="3"/>
    </row>
    <row r="634" spans="1:6" ht="15.75" thickBot="1">
      <c r="A634" s="28"/>
      <c r="B634" s="4"/>
      <c r="C634" s="4"/>
      <c r="D634" s="5"/>
      <c r="E634" s="3"/>
      <c r="F634" s="3"/>
    </row>
    <row r="635" spans="1:6" ht="15.75" thickBot="1">
      <c r="A635" s="28"/>
      <c r="B635" s="4"/>
      <c r="C635" s="4"/>
      <c r="D635" s="5"/>
      <c r="E635" s="3"/>
      <c r="F635" s="3"/>
    </row>
    <row r="636" spans="1:6" ht="15.75" thickBot="1">
      <c r="A636" s="28"/>
      <c r="B636" s="4"/>
      <c r="C636" s="4"/>
      <c r="D636" s="5"/>
      <c r="E636" s="3"/>
      <c r="F636" s="3"/>
    </row>
    <row r="637" spans="1:6" ht="16.5" thickBot="1">
      <c r="A637" s="34"/>
      <c r="B637" s="12"/>
      <c r="C637" s="12"/>
      <c r="D637" s="15"/>
      <c r="E637" s="3"/>
      <c r="F637" s="3"/>
    </row>
    <row r="638" spans="1:6" ht="15.75" thickBot="1">
      <c r="A638" s="29"/>
      <c r="B638" s="4"/>
      <c r="C638" s="4"/>
      <c r="D638" s="5"/>
      <c r="E638" s="3"/>
      <c r="F638" s="3"/>
    </row>
    <row r="639" spans="1:6" ht="16.5" thickBot="1">
      <c r="A639" s="34"/>
      <c r="B639" s="12"/>
      <c r="C639" s="12"/>
      <c r="D639" s="15"/>
      <c r="E639" s="3"/>
      <c r="F639" s="3"/>
    </row>
    <row r="640" spans="1:6" ht="15.75" thickBot="1">
      <c r="A640" s="28"/>
      <c r="B640" s="4"/>
      <c r="D640" s="5"/>
      <c r="E640" s="3"/>
      <c r="F640" s="3"/>
    </row>
    <row r="641" spans="1:6" ht="15.75" thickBot="1">
      <c r="A641" s="28"/>
      <c r="B641" s="4"/>
      <c r="C641" s="4"/>
      <c r="D641" s="5"/>
      <c r="E641" s="3"/>
      <c r="F641" s="3"/>
    </row>
    <row r="642" spans="1:6" ht="15.75" thickBot="1">
      <c r="A642" s="29"/>
      <c r="B642" s="4"/>
      <c r="C642" s="4"/>
      <c r="D642" s="5"/>
      <c r="E642" s="3"/>
      <c r="F642" s="3"/>
    </row>
    <row r="643" spans="1:6" ht="15.75" thickBot="1">
      <c r="A643" s="28"/>
      <c r="B643" s="4"/>
      <c r="C643" s="4"/>
      <c r="D643" s="5"/>
      <c r="E643" s="3"/>
      <c r="F643" s="3"/>
    </row>
    <row r="644" spans="1:6" ht="15.75" thickBot="1">
      <c r="A644" s="28"/>
      <c r="B644" s="4"/>
      <c r="C644" s="4"/>
      <c r="D644" s="5"/>
      <c r="E644" s="3"/>
      <c r="F644" s="3"/>
    </row>
    <row r="645" spans="1:6" ht="15.75" thickBot="1">
      <c r="A645" s="28"/>
      <c r="B645" s="4"/>
      <c r="C645" s="4"/>
      <c r="D645" s="5"/>
      <c r="E645" s="3"/>
      <c r="F645" s="3"/>
    </row>
    <row r="646" spans="1:6" ht="15.75" thickBot="1">
      <c r="A646" s="28"/>
      <c r="B646" s="4"/>
      <c r="C646" s="4"/>
      <c r="D646" s="5"/>
      <c r="E646" s="3"/>
      <c r="F646" s="3"/>
    </row>
    <row r="647" spans="1:6" ht="15.75" thickBot="1">
      <c r="A647" s="28"/>
      <c r="B647" s="4"/>
      <c r="C647" s="4"/>
      <c r="D647" s="5"/>
      <c r="E647" s="3"/>
      <c r="F647" s="3"/>
    </row>
    <row r="648" spans="1:6" ht="16.5" thickBot="1">
      <c r="A648" s="34"/>
      <c r="B648" s="12"/>
      <c r="C648" s="12"/>
      <c r="D648" s="15"/>
      <c r="E648" s="3"/>
      <c r="F648" s="3"/>
    </row>
    <row r="649" spans="1:6" ht="16.5" thickBot="1">
      <c r="A649" s="34"/>
      <c r="B649" s="12"/>
      <c r="C649" s="12"/>
      <c r="D649" s="15"/>
      <c r="E649" s="3"/>
      <c r="F649" s="3"/>
    </row>
    <row r="650" spans="1:6" ht="15.75" thickBot="1">
      <c r="A650" s="28"/>
      <c r="B650" s="4"/>
      <c r="D650" s="5"/>
      <c r="E650" s="3"/>
      <c r="F650" s="3"/>
    </row>
    <row r="651" spans="1:6" ht="16.5" thickBot="1">
      <c r="A651" s="34"/>
      <c r="B651" s="12"/>
      <c r="C651" s="12"/>
      <c r="D651" s="15"/>
      <c r="E651" s="3"/>
      <c r="F651" s="3"/>
    </row>
    <row r="652" spans="1:6" ht="15.75" thickBot="1">
      <c r="A652" s="28"/>
      <c r="B652" s="4"/>
      <c r="C652" s="4"/>
      <c r="D652" s="5"/>
      <c r="E652" s="3"/>
      <c r="F652" s="3"/>
    </row>
    <row r="653" spans="1:6" ht="15.75" thickBot="1">
      <c r="A653" s="43"/>
      <c r="B653" s="4"/>
      <c r="D653" s="5"/>
      <c r="E653" s="3"/>
      <c r="F653" s="3"/>
    </row>
    <row r="654" spans="1:6" ht="16.5" thickBot="1">
      <c r="A654" s="34"/>
      <c r="B654" s="12"/>
      <c r="C654" s="12"/>
      <c r="D654" s="15"/>
      <c r="E654" s="3"/>
      <c r="F654" s="3"/>
    </row>
    <row r="655" spans="1:6" ht="16.5" thickBot="1">
      <c r="A655" s="34"/>
      <c r="B655" s="12"/>
      <c r="C655" s="12"/>
      <c r="D655" s="15"/>
      <c r="E655" s="3"/>
      <c r="F655" s="3"/>
    </row>
    <row r="656" spans="1:6" ht="15.75" thickBot="1">
      <c r="A656" s="29"/>
      <c r="B656" s="4"/>
      <c r="C656" s="4"/>
      <c r="D656" s="5"/>
      <c r="E656" s="3"/>
      <c r="F656" s="3"/>
    </row>
    <row r="657" spans="1:6" ht="15.75" thickBot="1">
      <c r="A657" s="29"/>
      <c r="B657" s="4"/>
      <c r="C657" s="4"/>
      <c r="D657" s="5"/>
      <c r="E657" s="3"/>
      <c r="F657" s="3"/>
    </row>
    <row r="658" spans="1:6" ht="16.5" thickBot="1">
      <c r="A658" s="34"/>
      <c r="B658" s="12"/>
      <c r="C658" s="12"/>
      <c r="D658" s="15"/>
      <c r="E658" s="3"/>
      <c r="F658" s="3"/>
    </row>
    <row r="659" spans="1:6" ht="15.75" thickBot="1">
      <c r="A659" s="29"/>
      <c r="B659" s="4"/>
      <c r="C659" s="4"/>
      <c r="D659" s="5"/>
      <c r="E659" s="3"/>
      <c r="F659" s="3"/>
    </row>
    <row r="660" spans="1:6" ht="15.75" thickBot="1">
      <c r="A660" s="28"/>
      <c r="B660" s="4"/>
      <c r="C660" s="4"/>
      <c r="D660" s="5"/>
      <c r="E660" s="3"/>
      <c r="F660" s="3"/>
    </row>
    <row r="661" spans="1:6" ht="16.5" thickBot="1">
      <c r="A661" s="34"/>
      <c r="B661" s="12"/>
      <c r="C661" s="12"/>
      <c r="D661" s="15"/>
      <c r="E661" s="3"/>
      <c r="F661" s="3"/>
    </row>
    <row r="662" spans="1:6" ht="15.75" thickBot="1">
      <c r="A662" s="28"/>
      <c r="B662" s="16"/>
      <c r="C662" s="11"/>
      <c r="D662" s="11"/>
      <c r="E662" s="3"/>
      <c r="F662" s="3"/>
    </row>
    <row r="663" spans="1:6" ht="15.75" thickBot="1">
      <c r="A663" s="28"/>
      <c r="B663" s="4"/>
      <c r="C663" s="4"/>
      <c r="D663" s="5"/>
      <c r="E663" s="3"/>
      <c r="F663" s="3"/>
    </row>
    <row r="664" spans="1:6">
      <c r="A664" s="59"/>
      <c r="B664" s="60"/>
      <c r="C664" s="61"/>
      <c r="D664" s="3"/>
      <c r="E664" s="3"/>
      <c r="F664" s="3"/>
    </row>
    <row r="665" spans="1:6" ht="15.75" thickBot="1">
      <c r="A665" s="6"/>
      <c r="B665" s="4"/>
      <c r="C665" s="4"/>
      <c r="D665" s="5"/>
      <c r="E665" s="3"/>
      <c r="F665" s="3"/>
    </row>
    <row r="666" spans="1:6" ht="15.75" thickBot="1">
      <c r="A666" s="28"/>
      <c r="B666" s="4"/>
      <c r="C666" s="4"/>
      <c r="D666" s="5"/>
      <c r="E666" s="3"/>
      <c r="F666" s="3"/>
    </row>
    <row r="667" spans="1:6" ht="15.75" thickBot="1">
      <c r="A667" s="28"/>
      <c r="B667" s="4"/>
      <c r="C667" s="4"/>
      <c r="D667" s="5"/>
      <c r="E667" s="3"/>
      <c r="F667" s="3"/>
    </row>
    <row r="668" spans="1:6" ht="15.75" thickBot="1">
      <c r="A668" s="28"/>
      <c r="B668" s="4"/>
      <c r="C668" s="4"/>
      <c r="D668" s="5"/>
      <c r="E668" s="3"/>
      <c r="F668" s="3"/>
    </row>
    <row r="669" spans="1:6" ht="15.75" thickBot="1">
      <c r="A669" s="4"/>
      <c r="B669" s="4"/>
      <c r="C669" s="4"/>
      <c r="D669" s="5"/>
      <c r="E669" s="3"/>
      <c r="F669" s="3"/>
    </row>
    <row r="670" spans="1:6" ht="15.75" thickBot="1">
      <c r="A670" s="28"/>
      <c r="B670" s="57"/>
      <c r="C670" s="57"/>
      <c r="D670" s="11"/>
      <c r="E670" s="3"/>
      <c r="F670" s="3"/>
    </row>
    <row r="671" spans="1:6" ht="15.75" thickBot="1">
      <c r="A671" s="28"/>
      <c r="B671" s="4"/>
      <c r="C671" s="4"/>
      <c r="D671" s="5"/>
      <c r="E671" s="3"/>
      <c r="F671" s="3"/>
    </row>
    <row r="672" spans="1:6" ht="15.75" thickBot="1">
      <c r="A672" s="28"/>
      <c r="B672" s="4"/>
      <c r="C672" s="4"/>
      <c r="D672" s="5"/>
      <c r="E672" s="3"/>
      <c r="F672" s="3"/>
    </row>
    <row r="673" spans="1:6" ht="15.75" thickBot="1">
      <c r="A673" s="28"/>
      <c r="B673" s="4"/>
      <c r="D673" s="5"/>
      <c r="E673" s="3"/>
      <c r="F673" s="3"/>
    </row>
    <row r="674" spans="1:6" ht="15.75" thickBot="1">
      <c r="A674" s="28"/>
      <c r="B674" s="4"/>
      <c r="D674" s="5"/>
      <c r="E674" s="3"/>
      <c r="F674" s="3"/>
    </row>
    <row r="675" spans="1:6" ht="15.75" thickBot="1">
      <c r="A675" s="28"/>
      <c r="B675" s="4"/>
      <c r="C675" s="4"/>
      <c r="D675" s="5"/>
      <c r="E675" s="3"/>
      <c r="F675" s="3"/>
    </row>
    <row r="676" spans="1:6">
      <c r="A676" s="4"/>
      <c r="B676" s="4"/>
      <c r="D676" s="5"/>
      <c r="E676" s="3"/>
      <c r="F676" s="3"/>
    </row>
    <row r="677" spans="1:6">
      <c r="A677" s="6"/>
      <c r="B677" s="4"/>
      <c r="C677" s="4"/>
      <c r="D677" s="5"/>
      <c r="E677" s="3"/>
      <c r="F677" s="3"/>
    </row>
    <row r="678" spans="1:6">
      <c r="A678" s="6"/>
      <c r="B678" s="4"/>
      <c r="C678" s="4"/>
      <c r="D678" s="5"/>
      <c r="E678" s="3"/>
      <c r="F678" s="3"/>
    </row>
    <row r="679" spans="1:6" ht="15.75" thickBot="1">
      <c r="A679" s="6"/>
      <c r="B679" s="4"/>
      <c r="C679" s="4"/>
      <c r="D679" s="5"/>
      <c r="E679" s="3"/>
      <c r="F679" s="3"/>
    </row>
    <row r="680" spans="1:6" ht="15.75" thickBot="1">
      <c r="A680" s="29"/>
      <c r="B680" s="4"/>
      <c r="C680" s="4"/>
      <c r="D680" s="5"/>
      <c r="E680" s="3"/>
      <c r="F680" s="3"/>
    </row>
    <row r="681" spans="1:6" ht="15.75" thickBot="1">
      <c r="A681" s="28"/>
      <c r="B681" s="4"/>
      <c r="C681" s="4"/>
      <c r="D681" s="5"/>
      <c r="E681" s="3"/>
      <c r="F681" s="3"/>
    </row>
    <row r="682" spans="1:6" ht="15.75" thickBot="1">
      <c r="A682" s="28"/>
      <c r="B682" s="4"/>
      <c r="C682" s="4"/>
      <c r="D682" s="5"/>
      <c r="E682" s="3"/>
      <c r="F682" s="3"/>
    </row>
    <row r="683" spans="1:6" ht="15.75" thickBot="1">
      <c r="A683" s="29"/>
      <c r="B683" s="4"/>
      <c r="D683" s="5"/>
      <c r="E683" s="3"/>
      <c r="F683" s="3"/>
    </row>
    <row r="684" spans="1:6" ht="15.75" thickBot="1">
      <c r="A684" s="28"/>
      <c r="B684" s="4"/>
      <c r="D684" s="5"/>
      <c r="E684" s="3"/>
      <c r="F684" s="3"/>
    </row>
    <row r="685" spans="1:6" ht="15.75" thickBot="1">
      <c r="A685" s="29"/>
      <c r="B685" s="4"/>
      <c r="C685" s="4"/>
      <c r="D685" s="5"/>
      <c r="E685" s="3"/>
      <c r="F685" s="3"/>
    </row>
    <row r="686" spans="1:6" ht="15.75" thickBot="1">
      <c r="A686" s="29"/>
      <c r="B686" s="4"/>
      <c r="C686" s="4"/>
      <c r="D686" s="5"/>
      <c r="E686" s="3"/>
      <c r="F686" s="3"/>
    </row>
    <row r="687" spans="1:6" ht="16.5" thickBot="1">
      <c r="A687" s="34"/>
      <c r="B687" s="12"/>
      <c r="C687" s="12"/>
      <c r="D687" s="15"/>
      <c r="E687" s="3"/>
      <c r="F687" s="3"/>
    </row>
    <row r="688" spans="1:6" ht="16.5" thickBot="1">
      <c r="A688" s="12"/>
      <c r="B688" s="12"/>
      <c r="C688" s="12"/>
      <c r="D688" s="15"/>
      <c r="E688" s="3"/>
      <c r="F688" s="3"/>
    </row>
    <row r="689" spans="1:6" ht="15.75" thickBot="1">
      <c r="A689" s="28"/>
      <c r="B689" s="4"/>
      <c r="C689" s="4"/>
      <c r="D689" s="5"/>
      <c r="E689" s="3"/>
      <c r="F689" s="3"/>
    </row>
    <row r="690" spans="1:6" ht="15.75" thickBot="1">
      <c r="A690" s="29"/>
      <c r="B690" s="4"/>
      <c r="C690" s="4"/>
      <c r="D690" s="5"/>
      <c r="E690" s="3"/>
      <c r="F690" s="3"/>
    </row>
    <row r="691" spans="1:6" ht="16.5" thickBot="1">
      <c r="A691" s="34"/>
      <c r="B691" s="12"/>
      <c r="C691" s="12"/>
      <c r="D691" s="15"/>
      <c r="E691" s="3"/>
      <c r="F691" s="3"/>
    </row>
    <row r="692" spans="1:6" ht="15.75" thickBot="1">
      <c r="A692" s="29"/>
      <c r="B692" s="4"/>
      <c r="C692" s="4"/>
      <c r="D692" s="5"/>
      <c r="E692" s="3"/>
      <c r="F692" s="3"/>
    </row>
    <row r="693" spans="1:6" ht="15.75" thickBot="1">
      <c r="A693" s="29"/>
      <c r="B693" s="4"/>
      <c r="C693" s="4"/>
      <c r="D693" s="5"/>
      <c r="E693" s="3"/>
      <c r="F693" s="3"/>
    </row>
    <row r="694" spans="1:6" ht="15.75" thickBot="1">
      <c r="A694" s="28"/>
      <c r="B694" s="62"/>
      <c r="C694" s="4"/>
      <c r="D694" s="5"/>
      <c r="E694" s="3"/>
      <c r="F694" s="3"/>
    </row>
    <row r="695" spans="1:6" ht="15.75" thickBot="1">
      <c r="A695" s="28"/>
      <c r="B695" s="4"/>
      <c r="C695" s="4"/>
      <c r="D695" s="5"/>
      <c r="E695" s="3"/>
      <c r="F695" s="3"/>
    </row>
    <row r="696" spans="1:6" ht="16.5" thickBot="1">
      <c r="A696" s="34"/>
      <c r="B696" s="12"/>
      <c r="C696" s="12"/>
      <c r="D696" s="15"/>
      <c r="E696" s="3"/>
      <c r="F696" s="3"/>
    </row>
    <row r="697" spans="1:6" ht="15.75" thickBot="1">
      <c r="A697" s="28"/>
      <c r="B697" s="4"/>
      <c r="C697" s="4"/>
      <c r="D697" s="5"/>
      <c r="E697" s="3"/>
      <c r="F697" s="3"/>
    </row>
    <row r="698" spans="1:6" ht="15.75" thickBot="1">
      <c r="A698" s="28"/>
      <c r="B698" s="4"/>
      <c r="D698" s="5"/>
      <c r="E698" s="3"/>
      <c r="F698" s="3"/>
    </row>
    <row r="699" spans="1:6" ht="15.75" thickBot="1">
      <c r="A699" s="63"/>
      <c r="D699" s="8"/>
      <c r="E699" s="3"/>
      <c r="F699" s="3"/>
    </row>
    <row r="700" spans="1:6" ht="15.75" thickBot="1">
      <c r="A700" s="29"/>
      <c r="B700" s="4"/>
      <c r="C700" s="4"/>
      <c r="D700" s="5"/>
      <c r="E700" s="3"/>
      <c r="F700" s="3"/>
    </row>
    <row r="701" spans="1:6" ht="15.75" thickBot="1">
      <c r="A701" s="28"/>
      <c r="B701" s="4"/>
      <c r="C701" s="4"/>
      <c r="D701" s="5"/>
      <c r="E701" s="3"/>
      <c r="F701" s="3"/>
    </row>
    <row r="702" spans="1:6" ht="15.75" thickBot="1">
      <c r="A702" s="29"/>
      <c r="B702" s="4"/>
      <c r="C702" s="4"/>
      <c r="D702" s="5"/>
      <c r="E702" s="3"/>
      <c r="F702" s="3"/>
    </row>
    <row r="703" spans="1:6" ht="15.75" thickBot="1">
      <c r="A703" s="28"/>
      <c r="B703" s="4"/>
      <c r="D703" s="5"/>
      <c r="E703" s="3"/>
      <c r="F703" s="3"/>
    </row>
    <row r="704" spans="1:6" ht="15.75" thickBot="1">
      <c r="A704" s="28"/>
      <c r="B704" s="4"/>
      <c r="C704" s="4"/>
      <c r="D704" s="5"/>
      <c r="E704" s="3"/>
      <c r="F704" s="3"/>
    </row>
    <row r="705" spans="1:31" ht="16.5" thickBot="1">
      <c r="A705" s="34"/>
      <c r="B705" s="12"/>
      <c r="C705" s="12"/>
      <c r="D705" s="15"/>
      <c r="E705" s="3"/>
      <c r="F705" s="3"/>
    </row>
    <row r="706" spans="1:31" ht="15.75" thickBot="1">
      <c r="A706" s="37"/>
      <c r="B706" s="38"/>
      <c r="D706" s="24"/>
      <c r="E706" s="3"/>
      <c r="F706" s="3"/>
      <c r="AE706" s="3"/>
    </row>
    <row r="707" spans="1:31" ht="15.75" thickBot="1">
      <c r="A707" s="28"/>
      <c r="B707" s="4"/>
      <c r="C707" s="4"/>
      <c r="D707" s="5"/>
      <c r="E707" s="3"/>
      <c r="F707" s="3"/>
    </row>
    <row r="708" spans="1:31" ht="15.75" thickBot="1">
      <c r="A708" s="28"/>
      <c r="B708" s="4"/>
      <c r="C708" s="4"/>
      <c r="D708" s="5"/>
      <c r="E708" s="3"/>
      <c r="F708" s="3"/>
    </row>
    <row r="709" spans="1:31" ht="15.75" thickBot="1">
      <c r="A709" s="29"/>
      <c r="B709" s="4"/>
      <c r="C709" s="4"/>
      <c r="D709" s="5"/>
      <c r="E709" s="3"/>
      <c r="F709" s="3"/>
    </row>
    <row r="710" spans="1:31" ht="15.75" thickBot="1">
      <c r="A710" s="29"/>
      <c r="B710" s="4"/>
      <c r="C710" s="4"/>
      <c r="D710" s="5"/>
      <c r="E710" s="3"/>
      <c r="F710" s="3"/>
    </row>
    <row r="711" spans="1:31" ht="15.75" thickBot="1">
      <c r="A711" s="28"/>
      <c r="B711" s="4"/>
      <c r="C711" s="4"/>
      <c r="D711" s="5"/>
      <c r="E711" s="3"/>
      <c r="F711" s="3"/>
    </row>
    <row r="712" spans="1:31" ht="15.75" thickBot="1">
      <c r="A712" s="28"/>
      <c r="B712" s="4"/>
      <c r="C712" s="4"/>
      <c r="D712" s="5"/>
      <c r="E712" s="3"/>
      <c r="F712" s="3"/>
    </row>
    <row r="713" spans="1:31" ht="15.75" thickBot="1">
      <c r="A713" s="28"/>
      <c r="B713" s="4"/>
      <c r="C713" s="4"/>
      <c r="D713" s="5"/>
      <c r="E713" s="3"/>
      <c r="F713" s="3"/>
    </row>
    <row r="714" spans="1:31" ht="15.75" thickBot="1">
      <c r="A714" s="29"/>
      <c r="B714" s="4"/>
      <c r="C714" s="4"/>
      <c r="D714" s="5"/>
      <c r="E714" s="3"/>
      <c r="F714" s="3"/>
    </row>
    <row r="715" spans="1:31" ht="15.75" thickBot="1">
      <c r="A715" s="28"/>
      <c r="B715" s="4"/>
      <c r="C715" s="4"/>
      <c r="D715" s="5"/>
      <c r="E715" s="3"/>
      <c r="F715" s="3"/>
    </row>
    <row r="716" spans="1:31" ht="15.75" thickBot="1">
      <c r="A716" s="37"/>
      <c r="B716" s="64"/>
      <c r="D716" s="24"/>
      <c r="E716" s="3"/>
      <c r="F716" s="3"/>
      <c r="AE716" s="3"/>
    </row>
    <row r="717" spans="1:31" ht="15.75" thickBot="1">
      <c r="A717" s="28"/>
      <c r="B717" s="4"/>
      <c r="C717" s="4"/>
      <c r="D717" s="5"/>
      <c r="E717" s="3"/>
      <c r="F717" s="3"/>
    </row>
    <row r="718" spans="1:31" ht="15.75" thickBot="1">
      <c r="A718" s="29"/>
      <c r="B718" s="4"/>
      <c r="C718" s="4"/>
      <c r="D718" s="5"/>
      <c r="E718" s="3"/>
      <c r="F718" s="3"/>
    </row>
    <row r="719" spans="1:31" ht="15.75" thickBot="1">
      <c r="A719" s="36"/>
      <c r="B719" s="3"/>
      <c r="C719" s="3"/>
      <c r="D719" s="3"/>
      <c r="E719" s="3"/>
      <c r="F719" s="3"/>
      <c r="AE719" s="3"/>
    </row>
    <row r="720" spans="1:31" ht="15.75" thickBot="1">
      <c r="A720" s="29"/>
      <c r="B720" s="4"/>
      <c r="C720" s="4"/>
      <c r="D720" s="5"/>
      <c r="E720" s="3"/>
      <c r="F720" s="3"/>
    </row>
    <row r="721" spans="1:6" ht="15.75" thickBot="1">
      <c r="A721" s="28"/>
      <c r="B721" s="22"/>
      <c r="C721" s="22"/>
      <c r="D721" s="22"/>
      <c r="E721" s="3"/>
      <c r="F721" s="3"/>
    </row>
    <row r="722" spans="1:6">
      <c r="A722" s="6"/>
      <c r="B722" s="4"/>
      <c r="C722" s="4"/>
      <c r="D722" s="5"/>
      <c r="E722" s="3"/>
      <c r="F722" s="3"/>
    </row>
    <row r="723" spans="1:6">
      <c r="A723" s="6"/>
      <c r="B723" s="65"/>
      <c r="C723" s="4"/>
      <c r="D723" s="5"/>
      <c r="E723" s="3"/>
      <c r="F723" s="3"/>
    </row>
    <row r="724" spans="1:6">
      <c r="A724" s="6"/>
      <c r="B724" s="4"/>
      <c r="C724" s="4"/>
      <c r="D724" s="5"/>
      <c r="E724" s="3"/>
      <c r="F724" s="3"/>
    </row>
    <row r="725" spans="1:6">
      <c r="A725" s="6"/>
      <c r="B725" s="4"/>
      <c r="C725" s="4"/>
      <c r="D725" s="5"/>
      <c r="E725" s="3"/>
      <c r="F725" s="3"/>
    </row>
    <row r="726" spans="1:6" ht="15.75" thickBot="1">
      <c r="A726" s="6"/>
      <c r="B726" s="4"/>
      <c r="D726" s="5"/>
      <c r="E726" s="3"/>
      <c r="F726" s="3"/>
    </row>
    <row r="727" spans="1:6" ht="15.75" thickBot="1">
      <c r="A727" s="28"/>
      <c r="B727" s="4"/>
      <c r="C727" s="4"/>
      <c r="D727" s="5"/>
      <c r="E727" s="3"/>
      <c r="F727" s="3"/>
    </row>
    <row r="728" spans="1:6" ht="15.75" thickBot="1">
      <c r="A728" s="39"/>
      <c r="B728" s="4"/>
      <c r="D728" s="5"/>
      <c r="E728" s="3"/>
      <c r="F728" s="3"/>
    </row>
    <row r="729" spans="1:6">
      <c r="A729" s="4"/>
      <c r="B729" s="4"/>
      <c r="C729" s="4"/>
      <c r="D729" s="5"/>
      <c r="E729" s="3"/>
      <c r="F729" s="3"/>
    </row>
    <row r="730" spans="1:6" ht="15.75" thickBot="1">
      <c r="A730" s="66"/>
      <c r="B730" s="4"/>
      <c r="C730" s="4"/>
      <c r="D730" s="5"/>
      <c r="E730" s="3"/>
      <c r="F730" s="3"/>
    </row>
    <row r="731" spans="1:6" ht="15.75" thickBot="1">
      <c r="A731" s="29"/>
      <c r="B731" s="29"/>
      <c r="C731" s="29"/>
      <c r="D731" s="30"/>
      <c r="E731" s="3"/>
      <c r="F731" s="3"/>
    </row>
    <row r="732" spans="1:6" ht="15.75" thickBot="1">
      <c r="A732" s="29"/>
      <c r="B732" s="29"/>
      <c r="C732" s="29"/>
      <c r="D732" s="30"/>
      <c r="E732" s="19"/>
      <c r="F732" s="19"/>
    </row>
    <row r="733" spans="1:6" ht="15.75" thickBot="1">
      <c r="A733" s="29"/>
      <c r="B733" s="29"/>
      <c r="C733" s="29"/>
      <c r="D733" s="30"/>
      <c r="E733" s="19"/>
      <c r="F733" s="19"/>
    </row>
    <row r="734" spans="1:6" ht="15.75" thickBot="1">
      <c r="A734" s="29"/>
      <c r="B734" s="29"/>
      <c r="C734" s="63"/>
      <c r="D734" s="30"/>
      <c r="E734" s="3"/>
      <c r="F734" s="3"/>
    </row>
    <row r="735" spans="1:6">
      <c r="A735" s="4"/>
      <c r="B735" s="4"/>
      <c r="C735" s="4"/>
      <c r="D735" s="5"/>
      <c r="E735" s="3"/>
      <c r="F735" s="3"/>
    </row>
    <row r="736" spans="1:6" ht="15.75">
      <c r="A736" s="12"/>
      <c r="B736" s="12"/>
      <c r="C736" s="12"/>
      <c r="D736" s="15"/>
      <c r="E736" s="3"/>
      <c r="F736" s="3"/>
    </row>
    <row r="737" spans="1:6">
      <c r="A737" s="6"/>
      <c r="B737" s="4"/>
      <c r="C737" s="4"/>
      <c r="D737" s="5"/>
      <c r="E737" s="3"/>
      <c r="F737" s="3"/>
    </row>
    <row r="738" spans="1:6">
      <c r="A738" s="6"/>
      <c r="B738" s="4"/>
      <c r="C738" s="4"/>
      <c r="D738" s="5"/>
      <c r="E738" s="3"/>
      <c r="F738" s="3"/>
    </row>
    <row r="739" spans="1:6">
      <c r="A739" s="67"/>
      <c r="B739" s="68"/>
      <c r="C739" s="69"/>
      <c r="D739" s="3"/>
      <c r="E739" s="3"/>
      <c r="F739" s="3"/>
    </row>
    <row r="740" spans="1:6">
      <c r="A740" s="6"/>
      <c r="B740" s="4"/>
      <c r="C740" s="4"/>
      <c r="D740" s="5"/>
      <c r="E740" s="3"/>
      <c r="F740" s="3"/>
    </row>
    <row r="741" spans="1:6" ht="15.75">
      <c r="A741" s="12"/>
      <c r="B741" s="12"/>
      <c r="C741" s="12"/>
      <c r="D741" s="15"/>
      <c r="E741" s="19"/>
      <c r="F741" s="19"/>
    </row>
    <row r="742" spans="1:6">
      <c r="A742" s="6"/>
      <c r="B742" s="4"/>
      <c r="C742" s="4"/>
      <c r="D742" s="5"/>
      <c r="E742" s="3"/>
      <c r="F742" s="3"/>
    </row>
    <row r="743" spans="1:6">
      <c r="A743" s="6"/>
      <c r="B743" s="4"/>
      <c r="D743" s="5"/>
      <c r="E743" s="3"/>
      <c r="F743" s="3"/>
    </row>
    <row r="744" spans="1:6">
      <c r="A744" s="4"/>
      <c r="B744" s="4"/>
      <c r="C744" s="4"/>
      <c r="D744" s="5"/>
      <c r="E744" s="3"/>
      <c r="F744" s="3"/>
    </row>
    <row r="745" spans="1:6">
      <c r="A745" s="6"/>
      <c r="B745" s="4"/>
      <c r="C745" s="4"/>
      <c r="D745" s="5"/>
      <c r="E745" s="3"/>
      <c r="F745" s="3"/>
    </row>
    <row r="746" spans="1:6">
      <c r="A746" s="4"/>
      <c r="B746" s="4"/>
      <c r="C746" s="4"/>
      <c r="D746" s="5"/>
      <c r="E746" s="3"/>
      <c r="F746" s="3"/>
    </row>
    <row r="747" spans="1:6">
      <c r="A747" s="6"/>
      <c r="B747" s="4"/>
      <c r="C747" s="4"/>
      <c r="D747" s="5"/>
      <c r="E747" s="3"/>
      <c r="F747" s="3"/>
    </row>
    <row r="748" spans="1:6" ht="15.75">
      <c r="A748" s="12"/>
      <c r="B748" s="12"/>
      <c r="C748" s="12"/>
      <c r="D748" s="15"/>
      <c r="E748" s="3"/>
      <c r="F748" s="3"/>
    </row>
    <row r="749" spans="1:6">
      <c r="A749" s="6"/>
      <c r="B749" s="4"/>
      <c r="C749" s="4"/>
      <c r="D749" s="5"/>
      <c r="E749" s="3"/>
      <c r="F749" s="3"/>
    </row>
    <row r="750" spans="1:6">
      <c r="A750" s="6"/>
      <c r="B750" s="4"/>
      <c r="C750" s="4"/>
      <c r="D750" s="5"/>
      <c r="E750" s="3"/>
      <c r="F750" s="3"/>
    </row>
    <row r="751" spans="1:6">
      <c r="A751" s="6"/>
      <c r="B751" s="4"/>
      <c r="C751" s="4"/>
      <c r="D751" s="5"/>
      <c r="E751" s="3"/>
      <c r="F751" s="3"/>
    </row>
    <row r="752" spans="1:6">
      <c r="A752" s="6"/>
      <c r="B752" s="4"/>
      <c r="C752" s="4"/>
      <c r="D752" s="5"/>
      <c r="E752" s="3"/>
      <c r="F752" s="3"/>
    </row>
    <row r="753" spans="1:6">
      <c r="A753" s="6"/>
      <c r="B753" s="4"/>
      <c r="C753" s="4"/>
      <c r="D753" s="5"/>
      <c r="E753" s="3"/>
      <c r="F753" s="3"/>
    </row>
    <row r="754" spans="1:6">
      <c r="A754" s="6"/>
      <c r="B754" s="4"/>
      <c r="C754" s="4"/>
      <c r="D754" s="5"/>
      <c r="E754" s="3"/>
      <c r="F754" s="3"/>
    </row>
    <row r="755" spans="1:6">
      <c r="A755" s="6"/>
      <c r="B755" s="4"/>
      <c r="D755" s="5"/>
      <c r="E755" s="3"/>
      <c r="F755" s="3"/>
    </row>
    <row r="756" spans="1:6">
      <c r="A756" s="6"/>
      <c r="B756" s="4"/>
      <c r="C756" s="4"/>
      <c r="D756" s="5"/>
      <c r="E756" s="3"/>
      <c r="F756" s="3"/>
    </row>
    <row r="757" spans="1:6">
      <c r="A757" s="4"/>
      <c r="B757" s="4"/>
      <c r="D757" s="5"/>
      <c r="E757" s="3"/>
      <c r="F757" s="3"/>
    </row>
    <row r="758" spans="1:6">
      <c r="A758" s="6"/>
      <c r="B758" s="4"/>
      <c r="C758" s="4"/>
      <c r="D758" s="5"/>
      <c r="E758" s="3"/>
      <c r="F758" s="3"/>
    </row>
    <row r="759" spans="1:6">
      <c r="A759" s="6"/>
      <c r="B759" s="4"/>
      <c r="C759" s="4"/>
      <c r="D759" s="5"/>
      <c r="E759" s="3"/>
      <c r="F759" s="3"/>
    </row>
    <row r="760" spans="1:6">
      <c r="A760" s="4"/>
      <c r="B760" s="4"/>
      <c r="C760" s="4"/>
      <c r="D760" s="5"/>
      <c r="E760" s="3"/>
      <c r="F760" s="3"/>
    </row>
    <row r="761" spans="1:6" ht="15.75">
      <c r="A761" s="12"/>
      <c r="B761" s="12"/>
      <c r="C761" s="12"/>
      <c r="D761" s="15"/>
      <c r="E761" s="3"/>
      <c r="F761" s="3"/>
    </row>
    <row r="762" spans="1:6">
      <c r="A762" s="6"/>
      <c r="B762" s="4"/>
      <c r="C762" s="4"/>
      <c r="D762" s="5"/>
      <c r="E762" s="3"/>
      <c r="F762" s="3"/>
    </row>
    <row r="763" spans="1:6">
      <c r="A763" s="4"/>
      <c r="B763" s="4"/>
      <c r="C763" s="4"/>
      <c r="D763" s="5"/>
      <c r="E763" s="3"/>
      <c r="F763" s="3"/>
    </row>
    <row r="764" spans="1:6">
      <c r="A764" s="6"/>
      <c r="B764" s="4"/>
      <c r="C764" s="4"/>
      <c r="D764" s="5"/>
      <c r="E764" s="3"/>
      <c r="F764" s="3"/>
    </row>
    <row r="765" spans="1:6">
      <c r="A765" s="6"/>
      <c r="B765" s="4"/>
      <c r="C765" s="4"/>
      <c r="D765" s="5"/>
      <c r="E765" s="3"/>
      <c r="F765" s="3"/>
    </row>
    <row r="766" spans="1:6">
      <c r="A766" s="4"/>
      <c r="B766" s="4"/>
      <c r="D766" s="5"/>
      <c r="E766" s="3"/>
      <c r="F766" s="3"/>
    </row>
    <row r="767" spans="1:6" ht="15.75">
      <c r="A767" s="12"/>
      <c r="B767" s="12"/>
      <c r="C767" s="12"/>
      <c r="D767" s="15"/>
      <c r="E767" s="3"/>
      <c r="F767" s="3"/>
    </row>
    <row r="768" spans="1:6">
      <c r="A768" s="6"/>
      <c r="B768" s="4"/>
      <c r="C768" s="4"/>
      <c r="D768" s="5"/>
      <c r="E768" s="3"/>
      <c r="F768" s="3"/>
    </row>
    <row r="769" spans="1:6">
      <c r="A769" s="6"/>
      <c r="B769" s="4"/>
      <c r="C769" s="4"/>
      <c r="D769" s="5"/>
      <c r="E769" s="3"/>
      <c r="F769" s="3"/>
    </row>
    <row r="770" spans="1:6">
      <c r="A770" s="6"/>
      <c r="B770" s="4"/>
      <c r="C770" s="4"/>
      <c r="D770" s="5"/>
      <c r="E770" s="3"/>
      <c r="F770" s="3"/>
    </row>
    <row r="771" spans="1:6">
      <c r="A771" s="6"/>
      <c r="B771" s="4"/>
      <c r="C771" s="4"/>
      <c r="D771" s="5"/>
      <c r="E771" s="3"/>
      <c r="F771" s="3"/>
    </row>
    <row r="772" spans="1:6">
      <c r="A772" s="6"/>
      <c r="B772" s="4"/>
      <c r="C772" s="4"/>
      <c r="D772" s="5"/>
      <c r="E772" s="3"/>
      <c r="F772" s="3"/>
    </row>
    <row r="773" spans="1:6">
      <c r="A773" s="6"/>
      <c r="B773" s="4"/>
      <c r="C773" s="4"/>
      <c r="D773" s="5"/>
      <c r="E773" s="3"/>
      <c r="F773" s="3"/>
    </row>
    <row r="774" spans="1:6">
      <c r="A774" s="6"/>
      <c r="B774" s="4"/>
      <c r="C774" s="4"/>
      <c r="D774" s="5"/>
      <c r="E774" s="3"/>
      <c r="F774" s="3"/>
    </row>
    <row r="775" spans="1:6">
      <c r="A775" s="4"/>
      <c r="B775" s="4"/>
      <c r="C775" s="4"/>
      <c r="D775" s="5"/>
      <c r="E775" s="3"/>
      <c r="F775" s="3"/>
    </row>
    <row r="776" spans="1:6">
      <c r="A776" s="6"/>
      <c r="B776" s="4"/>
      <c r="C776" s="4"/>
      <c r="D776" s="5"/>
      <c r="E776" s="3"/>
      <c r="F776" s="3"/>
    </row>
    <row r="777" spans="1:6">
      <c r="A777" s="6"/>
      <c r="B777" s="4"/>
      <c r="C777" s="4"/>
      <c r="D777" s="5"/>
      <c r="E777" s="3"/>
      <c r="F777" s="3"/>
    </row>
    <row r="778" spans="1:6">
      <c r="A778" s="6"/>
      <c r="B778" s="4"/>
      <c r="C778" s="4"/>
      <c r="D778" s="5"/>
      <c r="E778" s="3"/>
      <c r="F778" s="3"/>
    </row>
    <row r="779" spans="1:6" ht="15.75">
      <c r="A779" s="12"/>
      <c r="B779" s="12"/>
      <c r="C779" s="12"/>
      <c r="D779" s="15"/>
      <c r="E779" s="3"/>
      <c r="F779" s="3"/>
    </row>
    <row r="780" spans="1:6">
      <c r="A780" s="6"/>
      <c r="B780" s="4"/>
      <c r="C780" s="4"/>
      <c r="D780" s="5"/>
      <c r="E780" s="3"/>
      <c r="F780" s="3"/>
    </row>
    <row r="781" spans="1:6" ht="15.75">
      <c r="A781" s="12"/>
      <c r="B781" s="12"/>
      <c r="C781" s="12"/>
      <c r="D781" s="15"/>
      <c r="E781" s="3"/>
      <c r="F781" s="3"/>
    </row>
    <row r="782" spans="1:6">
      <c r="A782" s="6"/>
      <c r="B782" s="4"/>
      <c r="C782" s="4"/>
      <c r="D782" s="5"/>
      <c r="E782" s="3"/>
      <c r="F782" s="3"/>
    </row>
    <row r="783" spans="1:6">
      <c r="A783" s="6"/>
      <c r="B783" s="4"/>
      <c r="C783" s="4"/>
      <c r="D783" s="5"/>
      <c r="E783" s="3"/>
      <c r="F783" s="3"/>
    </row>
    <row r="784" spans="1:6">
      <c r="A784" s="6"/>
      <c r="B784" s="4"/>
      <c r="C784" s="4"/>
      <c r="D784" s="5"/>
      <c r="E784" s="3"/>
      <c r="F784" s="3"/>
    </row>
    <row r="785" spans="1:6">
      <c r="A785" s="4"/>
      <c r="B785" s="4"/>
      <c r="D785" s="5"/>
      <c r="E785" s="3"/>
      <c r="F785" s="3"/>
    </row>
    <row r="786" spans="1:6">
      <c r="A786" s="6"/>
      <c r="B786" s="4"/>
      <c r="C786" s="4"/>
      <c r="D786" s="5"/>
      <c r="E786" s="3"/>
      <c r="F786" s="3"/>
    </row>
    <row r="787" spans="1:6">
      <c r="A787" s="6"/>
      <c r="B787" s="4"/>
      <c r="C787" s="4"/>
      <c r="D787" s="5"/>
      <c r="E787" s="3"/>
      <c r="F787" s="3"/>
    </row>
    <row r="788" spans="1:6">
      <c r="A788" s="4"/>
      <c r="B788" s="4"/>
      <c r="C788" s="4"/>
      <c r="D788" s="5"/>
      <c r="E788" s="3"/>
      <c r="F788" s="3"/>
    </row>
    <row r="789" spans="1:6" ht="15.75">
      <c r="A789" s="12"/>
      <c r="B789" s="12"/>
      <c r="C789" s="12"/>
      <c r="D789" s="15"/>
      <c r="E789" s="3"/>
      <c r="F789" s="3"/>
    </row>
    <row r="790" spans="1:6">
      <c r="A790" s="4"/>
      <c r="B790" s="4"/>
      <c r="C790" s="4"/>
      <c r="D790" s="5"/>
      <c r="E790" s="3"/>
      <c r="F790" s="3"/>
    </row>
    <row r="791" spans="1:6">
      <c r="A791" s="4"/>
      <c r="B791" s="4"/>
      <c r="C791" s="4"/>
      <c r="D791" s="5"/>
      <c r="E791" s="3"/>
      <c r="F791" s="3"/>
    </row>
    <row r="792" spans="1:6" ht="15.75">
      <c r="A792" s="12"/>
      <c r="B792" s="12"/>
      <c r="C792" s="12"/>
      <c r="D792" s="15"/>
      <c r="E792" s="19"/>
      <c r="F792" s="19"/>
    </row>
    <row r="793" spans="1:6" ht="15.75">
      <c r="A793" s="12"/>
      <c r="B793" s="12"/>
      <c r="C793" s="12"/>
      <c r="D793" s="15"/>
      <c r="E793" s="3"/>
      <c r="F793" s="3"/>
    </row>
    <row r="794" spans="1:6">
      <c r="A794" s="6"/>
      <c r="B794" s="4"/>
      <c r="C794" s="4"/>
      <c r="D794" s="5"/>
      <c r="E794" s="3"/>
      <c r="F794" s="3"/>
    </row>
    <row r="795" spans="1:6">
      <c r="A795" s="6"/>
      <c r="B795" s="4"/>
      <c r="C795" s="4"/>
      <c r="D795" s="5"/>
      <c r="E795" s="3"/>
      <c r="F795" s="3"/>
    </row>
    <row r="796" spans="1:6">
      <c r="A796" s="6"/>
      <c r="B796" s="70"/>
      <c r="C796" s="71"/>
      <c r="D796" s="71"/>
      <c r="E796" s="71"/>
      <c r="F796" s="71"/>
    </row>
    <row r="797" spans="1:6">
      <c r="A797" s="4"/>
      <c r="B797" s="4"/>
      <c r="C797" s="4"/>
      <c r="D797" s="5"/>
      <c r="E797" s="3"/>
      <c r="F797" s="3"/>
    </row>
    <row r="798" spans="1:6" ht="15.75">
      <c r="A798" s="12"/>
      <c r="B798" s="12"/>
      <c r="C798" s="12"/>
      <c r="D798" s="15"/>
      <c r="E798" s="3"/>
      <c r="F798" s="3"/>
    </row>
    <row r="799" spans="1:6">
      <c r="A799" s="6"/>
      <c r="B799" s="4"/>
      <c r="C799" s="4"/>
      <c r="D799" s="5"/>
      <c r="E799" s="3"/>
      <c r="F799" s="3"/>
    </row>
    <row r="800" spans="1:6" ht="15.75">
      <c r="A800" s="12"/>
      <c r="B800" s="12"/>
      <c r="C800" s="12"/>
      <c r="D800" s="15"/>
      <c r="E800" s="3"/>
      <c r="F800" s="3"/>
    </row>
    <row r="801" spans="1:31">
      <c r="A801" s="6"/>
      <c r="B801" s="4"/>
      <c r="C801" s="4"/>
      <c r="D801" s="5"/>
      <c r="E801" s="3"/>
      <c r="F801" s="3"/>
    </row>
    <row r="802" spans="1:31">
      <c r="A802" s="6"/>
      <c r="B802" s="4"/>
      <c r="C802" s="4"/>
      <c r="D802" s="5"/>
      <c r="E802" s="3"/>
      <c r="F802" s="3"/>
    </row>
    <row r="803" spans="1:31">
      <c r="A803" s="3"/>
      <c r="B803" s="3"/>
      <c r="C803" s="3"/>
      <c r="D803" s="3"/>
      <c r="E803" s="3"/>
      <c r="F803" s="3"/>
    </row>
    <row r="804" spans="1:31">
      <c r="A804" s="6"/>
      <c r="B804" s="4"/>
      <c r="C804" s="4"/>
      <c r="D804" s="5"/>
      <c r="E804" s="3"/>
      <c r="F804" s="3"/>
    </row>
    <row r="805" spans="1:31">
      <c r="A805" s="6"/>
      <c r="B805" s="4"/>
      <c r="D805" s="5"/>
      <c r="E805" s="3"/>
      <c r="F805" s="3"/>
    </row>
    <row r="806" spans="1:31" ht="15.75">
      <c r="A806" s="12"/>
      <c r="B806" s="12"/>
      <c r="C806" s="12"/>
      <c r="D806" s="15"/>
      <c r="E806" s="3"/>
      <c r="F806" s="3"/>
    </row>
    <row r="807" spans="1:31">
      <c r="A807" s="6"/>
      <c r="B807" s="4"/>
      <c r="C807" s="4"/>
      <c r="D807" s="5"/>
      <c r="E807" s="3"/>
      <c r="F807" s="3"/>
    </row>
    <row r="808" spans="1:31">
      <c r="A808" s="6"/>
      <c r="B808" s="4"/>
      <c r="C808" s="4"/>
      <c r="D808" s="5"/>
      <c r="E808" s="3"/>
      <c r="F808" s="3"/>
    </row>
    <row r="809" spans="1:31">
      <c r="A809" s="6"/>
      <c r="B809" s="11"/>
      <c r="C809" s="11"/>
      <c r="D809" s="11"/>
      <c r="E809" s="3"/>
      <c r="F809" s="3"/>
      <c r="G809" s="11"/>
    </row>
    <row r="810" spans="1:31">
      <c r="A810" s="3"/>
      <c r="B810" s="3"/>
      <c r="C810" s="3"/>
      <c r="D810" s="3"/>
      <c r="E810" s="3"/>
      <c r="F810" s="3"/>
      <c r="AE810" s="3"/>
    </row>
    <row r="811" spans="1:31">
      <c r="A811" s="6"/>
      <c r="B811" s="4"/>
      <c r="C811" s="4"/>
      <c r="D811" s="5"/>
      <c r="E811" s="3"/>
      <c r="F811" s="3"/>
    </row>
    <row r="812" spans="1:31">
      <c r="A812" s="4"/>
      <c r="B812" s="4"/>
      <c r="C812" s="4"/>
      <c r="D812" s="5"/>
      <c r="E812" s="3"/>
      <c r="F812" s="3"/>
    </row>
    <row r="813" spans="1:31">
      <c r="A813" s="6"/>
      <c r="B813" s="4"/>
      <c r="D813" s="5"/>
      <c r="E813" s="3"/>
      <c r="F813" s="3"/>
    </row>
    <row r="814" spans="1:31">
      <c r="A814" s="3"/>
      <c r="B814" s="3"/>
      <c r="C814" s="3"/>
      <c r="D814" s="3"/>
      <c r="E814" s="3"/>
      <c r="F814" s="3"/>
      <c r="AE814" s="3"/>
    </row>
    <row r="815" spans="1:31">
      <c r="A815" s="4"/>
      <c r="B815" s="4"/>
      <c r="C815" s="4"/>
      <c r="D815" s="5"/>
      <c r="E815" s="3"/>
      <c r="F815" s="3"/>
    </row>
    <row r="816" spans="1:31">
      <c r="A816" s="4"/>
      <c r="B816" s="4"/>
      <c r="C816" s="4"/>
      <c r="D816" s="5"/>
      <c r="E816" s="3"/>
      <c r="F816" s="3"/>
    </row>
    <row r="817" spans="1:6">
      <c r="A817" s="4"/>
      <c r="B817" s="4"/>
      <c r="C817" s="4"/>
      <c r="D817" s="5"/>
      <c r="E817" s="3"/>
      <c r="F817" s="3"/>
    </row>
    <row r="818" spans="1:6">
      <c r="A818" s="4"/>
      <c r="B818" s="4"/>
      <c r="C818" s="4"/>
      <c r="D818" s="5"/>
      <c r="E818" s="3"/>
      <c r="F818" s="3"/>
    </row>
    <row r="819" spans="1:6">
      <c r="A819" s="4"/>
      <c r="B819" s="4"/>
      <c r="C819" s="4"/>
      <c r="D819" s="5"/>
      <c r="E819" s="3"/>
      <c r="F819" s="3"/>
    </row>
    <row r="820" spans="1:6">
      <c r="A820" s="6"/>
      <c r="B820" s="4"/>
      <c r="C820" s="4"/>
      <c r="D820" s="5"/>
      <c r="E820" s="3"/>
      <c r="F820" s="3"/>
    </row>
    <row r="821" spans="1:6">
      <c r="A821" s="4"/>
      <c r="B821" s="4"/>
      <c r="D821" s="5"/>
      <c r="E821" s="3"/>
      <c r="F821" s="3"/>
    </row>
    <row r="822" spans="1:6">
      <c r="A822" s="3"/>
      <c r="B822" s="3"/>
      <c r="C822" s="3"/>
      <c r="D822" s="3"/>
    </row>
    <row r="823" spans="1:6">
      <c r="A823" s="4"/>
      <c r="B823" s="4"/>
      <c r="C823" s="4"/>
      <c r="D823" s="5"/>
      <c r="E823" s="3"/>
      <c r="F823" s="3"/>
    </row>
    <row r="824" spans="1:6">
      <c r="A824" s="6"/>
      <c r="B824" s="4"/>
      <c r="C824" s="4"/>
      <c r="D824" s="5"/>
      <c r="E824" s="3"/>
      <c r="F824" s="3"/>
    </row>
    <row r="825" spans="1:6">
      <c r="A825" s="6"/>
      <c r="B825" s="4"/>
      <c r="C825" s="4"/>
      <c r="D825" s="5"/>
      <c r="E825" s="3"/>
      <c r="F825" s="3"/>
    </row>
    <row r="826" spans="1:6">
      <c r="A826" s="6"/>
      <c r="B826" s="4"/>
      <c r="C826" s="4"/>
      <c r="D826" s="5"/>
      <c r="E826" s="3"/>
      <c r="F826" s="3"/>
    </row>
    <row r="827" spans="1:6">
      <c r="A827" s="4"/>
      <c r="B827" s="4"/>
      <c r="D827" s="5"/>
      <c r="E827" s="3"/>
      <c r="F827" s="3"/>
    </row>
    <row r="828" spans="1:6">
      <c r="A828" s="4"/>
      <c r="B828" s="4"/>
      <c r="C828" s="4"/>
      <c r="D828" s="5"/>
      <c r="E828" s="3"/>
      <c r="F828" s="3"/>
    </row>
    <row r="829" spans="1:6">
      <c r="A829" s="4"/>
      <c r="B829" s="4"/>
      <c r="D829" s="5"/>
      <c r="E829" s="3"/>
      <c r="F829" s="3"/>
    </row>
    <row r="830" spans="1:6" ht="15.75">
      <c r="A830" s="12"/>
      <c r="B830" s="12"/>
      <c r="C830" s="12"/>
      <c r="D830" s="15"/>
      <c r="E830" s="3"/>
      <c r="F830" s="3"/>
    </row>
    <row r="831" spans="1:6" ht="15.75">
      <c r="A831" s="12"/>
      <c r="B831" s="12"/>
      <c r="C831" s="12"/>
      <c r="D831" s="15"/>
      <c r="E831" s="3"/>
      <c r="F831" s="3"/>
    </row>
    <row r="832" spans="1:6">
      <c r="A832" s="6"/>
      <c r="B832" s="4"/>
      <c r="C832" s="4"/>
      <c r="D832" s="5"/>
      <c r="E832" s="3"/>
      <c r="F832" s="3"/>
    </row>
    <row r="833" spans="1:31" ht="15.75">
      <c r="A833" s="12"/>
      <c r="B833" s="12"/>
      <c r="C833" s="12"/>
      <c r="D833" s="15"/>
      <c r="E833" s="3"/>
      <c r="F833" s="3"/>
    </row>
    <row r="834" spans="1:31">
      <c r="A834" s="6"/>
      <c r="B834" s="4"/>
      <c r="D834" s="5"/>
      <c r="E834" s="3"/>
      <c r="F834" s="3"/>
    </row>
    <row r="835" spans="1:31">
      <c r="A835" s="4"/>
      <c r="B835" s="4"/>
      <c r="D835" s="5"/>
      <c r="E835" s="3"/>
      <c r="F835" s="3"/>
    </row>
    <row r="836" spans="1:31">
      <c r="A836" s="4"/>
      <c r="B836" s="4"/>
      <c r="D836" s="5"/>
      <c r="E836" s="3"/>
      <c r="F836" s="3"/>
    </row>
    <row r="837" spans="1:31">
      <c r="A837" s="3"/>
      <c r="B837" s="3"/>
      <c r="C837" s="3"/>
      <c r="D837" s="3"/>
      <c r="E837" s="3"/>
      <c r="F837" s="3"/>
      <c r="AE837" s="3"/>
    </row>
    <row r="838" spans="1:31">
      <c r="A838" s="6"/>
      <c r="B838" s="4"/>
      <c r="C838" s="4"/>
      <c r="D838" s="5"/>
      <c r="E838" s="3"/>
      <c r="F838" s="3"/>
    </row>
    <row r="839" spans="1:31">
      <c r="A839" s="4"/>
      <c r="B839" s="4"/>
      <c r="D839" s="5"/>
      <c r="E839" s="3"/>
      <c r="F839" s="3"/>
    </row>
    <row r="840" spans="1:31">
      <c r="A840" s="4"/>
      <c r="B840" s="4"/>
      <c r="C840" s="4"/>
      <c r="D840" s="5"/>
      <c r="E840" s="3"/>
      <c r="F840" s="3"/>
    </row>
    <row r="841" spans="1:31">
      <c r="A841" s="6"/>
      <c r="B841" s="4"/>
      <c r="C841" s="4"/>
      <c r="D841" s="5"/>
      <c r="E841" s="3"/>
      <c r="F841" s="3"/>
    </row>
    <row r="842" spans="1:31" ht="15.75">
      <c r="A842" s="27"/>
      <c r="B842" s="72"/>
      <c r="C842" s="73"/>
      <c r="D842" s="3"/>
      <c r="E842" s="3"/>
      <c r="F842" s="3"/>
    </row>
    <row r="843" spans="1:31">
      <c r="A843" s="6"/>
      <c r="B843" s="44"/>
      <c r="C843" s="11"/>
      <c r="D843" s="11"/>
      <c r="E843" s="3"/>
      <c r="F843" s="3"/>
    </row>
    <row r="844" spans="1:31">
      <c r="A844" s="4"/>
      <c r="B844" s="4"/>
      <c r="C844" s="4"/>
      <c r="D844" s="5"/>
      <c r="E844" s="3"/>
      <c r="F844" s="3"/>
    </row>
    <row r="845" spans="1:31">
      <c r="A845" s="6"/>
      <c r="B845" s="4"/>
      <c r="C845" s="4"/>
      <c r="D845" s="5"/>
      <c r="E845" s="3"/>
      <c r="F845" s="3"/>
    </row>
    <row r="846" spans="1:31">
      <c r="A846" s="6"/>
      <c r="B846" s="4"/>
      <c r="C846" s="4"/>
      <c r="D846" s="5"/>
      <c r="E846" s="3"/>
      <c r="F846" s="3"/>
    </row>
    <row r="847" spans="1:31">
      <c r="A847" s="6"/>
      <c r="B847" s="4"/>
      <c r="C847" s="4"/>
      <c r="D847" s="5"/>
      <c r="E847" s="3"/>
      <c r="F847" s="3"/>
    </row>
    <row r="848" spans="1:31">
      <c r="A848" s="6"/>
      <c r="B848" s="4"/>
      <c r="C848" s="4"/>
      <c r="D848" s="5"/>
      <c r="E848" s="3"/>
      <c r="F848" s="3"/>
    </row>
    <row r="849" spans="1:6">
      <c r="A849" s="4"/>
      <c r="B849" s="4"/>
      <c r="C849" s="4"/>
      <c r="D849" s="5"/>
      <c r="E849" s="19"/>
      <c r="F849" s="19"/>
    </row>
    <row r="850" spans="1:6">
      <c r="A850" s="6"/>
      <c r="B850" s="4"/>
      <c r="C850" s="4"/>
      <c r="D850" s="5"/>
      <c r="E850" s="3"/>
      <c r="F850" s="3"/>
    </row>
    <row r="851" spans="1:6">
      <c r="A851" s="4"/>
      <c r="B851" s="4"/>
      <c r="C851" s="4"/>
      <c r="D851" s="5"/>
      <c r="E851" s="3"/>
      <c r="F851" s="3"/>
    </row>
    <row r="852" spans="1:6">
      <c r="A852" s="6"/>
      <c r="B852" s="17"/>
      <c r="C852" s="18"/>
      <c r="D852" s="11"/>
      <c r="E852" s="3"/>
      <c r="F852" s="3"/>
    </row>
    <row r="853" spans="1:6">
      <c r="A853" s="6"/>
      <c r="B853" s="4"/>
      <c r="D853" s="5"/>
      <c r="E853" s="3"/>
      <c r="F853" s="3"/>
    </row>
    <row r="854" spans="1:6">
      <c r="A854" s="4"/>
      <c r="B854" s="4"/>
      <c r="C854" s="4"/>
      <c r="D854" s="5"/>
      <c r="E854" s="3"/>
      <c r="F854" s="3"/>
    </row>
    <row r="855" spans="1:6">
      <c r="A855" s="6"/>
      <c r="B855" s="4"/>
      <c r="C855" s="4"/>
      <c r="D855" s="5"/>
      <c r="E855" s="3"/>
      <c r="F855" s="3"/>
    </row>
    <row r="856" spans="1:6">
      <c r="A856" s="4"/>
      <c r="B856" s="4"/>
      <c r="C856" s="4"/>
      <c r="D856" s="5"/>
      <c r="E856" s="3"/>
      <c r="F856" s="3"/>
    </row>
    <row r="857" spans="1:6">
      <c r="A857" s="6"/>
      <c r="B857" s="13"/>
      <c r="C857" s="14"/>
      <c r="D857" s="11"/>
      <c r="E857" s="3"/>
      <c r="F857" s="3"/>
    </row>
    <row r="858" spans="1:6" ht="15.75">
      <c r="A858" s="12"/>
      <c r="B858" s="12"/>
      <c r="C858" s="12"/>
      <c r="D858" s="15"/>
      <c r="E858" s="3"/>
      <c r="F858" s="3"/>
    </row>
    <row r="859" spans="1:6" ht="15.75">
      <c r="A859" s="12"/>
      <c r="B859" s="12"/>
      <c r="C859" s="12"/>
      <c r="D859" s="15"/>
      <c r="E859" s="3"/>
      <c r="F859" s="3"/>
    </row>
    <row r="860" spans="1:6">
      <c r="A860" s="4"/>
      <c r="B860" s="4"/>
      <c r="C860" s="4"/>
      <c r="D860" s="5"/>
      <c r="E860" s="3"/>
      <c r="F860" s="3"/>
    </row>
    <row r="861" spans="1:6">
      <c r="A861" s="6"/>
      <c r="B861" s="4"/>
      <c r="C861" s="4"/>
      <c r="D861" s="5"/>
      <c r="E861" s="3"/>
      <c r="F861" s="3"/>
    </row>
    <row r="862" spans="1:6">
      <c r="A862" s="6"/>
      <c r="B862" s="4"/>
      <c r="C862" s="4"/>
      <c r="D862" s="5"/>
      <c r="E862" s="3"/>
      <c r="F862" s="3"/>
    </row>
    <row r="863" spans="1:6">
      <c r="A863" s="4"/>
      <c r="B863" s="4"/>
      <c r="C863" s="4"/>
      <c r="D863" s="5"/>
      <c r="E863" s="3"/>
      <c r="F863" s="3"/>
    </row>
    <row r="864" spans="1:6">
      <c r="A864" s="6"/>
      <c r="B864" s="4"/>
      <c r="C864" s="4"/>
      <c r="D864" s="5"/>
      <c r="E864" s="3"/>
      <c r="F864" s="3"/>
    </row>
    <row r="865" spans="1:6">
      <c r="A865" s="6"/>
      <c r="B865" s="4"/>
      <c r="C865" s="4"/>
      <c r="D865" s="5"/>
      <c r="E865" s="3"/>
      <c r="F865" s="3"/>
    </row>
    <row r="866" spans="1:6">
      <c r="A866" s="6"/>
      <c r="B866" s="4"/>
      <c r="C866" s="4"/>
      <c r="D866" s="5"/>
      <c r="E866" s="3"/>
      <c r="F866" s="3"/>
    </row>
    <row r="867" spans="1:6">
      <c r="A867" s="6"/>
      <c r="B867" s="4"/>
      <c r="C867" s="4"/>
      <c r="D867" s="5"/>
      <c r="E867" s="3"/>
      <c r="F867" s="3"/>
    </row>
    <row r="868" spans="1:6">
      <c r="A868" s="6"/>
      <c r="B868" s="44"/>
      <c r="C868" s="44"/>
      <c r="D868" s="11"/>
      <c r="E868" s="3"/>
      <c r="F868" s="3"/>
    </row>
    <row r="869" spans="1:6" ht="15.75">
      <c r="A869" s="12"/>
      <c r="B869" s="12"/>
      <c r="C869" s="12"/>
      <c r="D869" s="15"/>
      <c r="E869" s="3"/>
      <c r="F869" s="3"/>
    </row>
    <row r="870" spans="1:6">
      <c r="A870" s="4"/>
      <c r="B870" s="4"/>
      <c r="D870" s="5"/>
      <c r="E870" s="3"/>
      <c r="F870" s="3"/>
    </row>
    <row r="871" spans="1:6">
      <c r="A871" s="6"/>
      <c r="B871" s="72"/>
      <c r="C871" s="42"/>
      <c r="D871" s="3"/>
      <c r="E871" s="3"/>
      <c r="F871" s="3"/>
    </row>
    <row r="872" spans="1:6">
      <c r="A872" s="6"/>
      <c r="B872" s="4"/>
      <c r="C872" s="4"/>
      <c r="D872" s="5"/>
      <c r="E872" s="3"/>
      <c r="F872" s="3"/>
    </row>
    <row r="873" spans="1:6">
      <c r="A873" s="6"/>
      <c r="B873" s="4"/>
      <c r="C873" s="4"/>
      <c r="D873" s="5"/>
      <c r="E873" s="3"/>
      <c r="F873" s="3"/>
    </row>
    <row r="874" spans="1:6">
      <c r="A874" s="6"/>
      <c r="B874" s="4"/>
      <c r="C874" s="4"/>
      <c r="D874" s="5"/>
      <c r="E874" s="3"/>
      <c r="F874" s="3"/>
    </row>
    <row r="875" spans="1:6" ht="15.75">
      <c r="A875" s="12"/>
      <c r="B875" s="12"/>
      <c r="C875" s="12"/>
      <c r="D875" s="15"/>
      <c r="E875" s="3"/>
      <c r="F875" s="3"/>
    </row>
    <row r="876" spans="1:6">
      <c r="A876" s="3"/>
      <c r="B876" s="3"/>
      <c r="C876" s="3"/>
      <c r="D876" s="3"/>
    </row>
    <row r="877" spans="1:6">
      <c r="A877" s="6"/>
      <c r="B877" s="4"/>
      <c r="C877" s="4"/>
      <c r="D877" s="4"/>
      <c r="E877" s="3"/>
      <c r="F877" s="3"/>
    </row>
    <row r="878" spans="1:6">
      <c r="A878" s="6"/>
      <c r="B878" s="4"/>
      <c r="C878" s="4"/>
      <c r="D878" s="5"/>
      <c r="E878" s="3"/>
      <c r="F878" s="3"/>
    </row>
    <row r="879" spans="1:6">
      <c r="A879" s="6"/>
      <c r="B879" s="4"/>
      <c r="C879" s="4"/>
      <c r="D879" s="5"/>
      <c r="E879" s="3"/>
      <c r="F879" s="3"/>
    </row>
    <row r="880" spans="1:6">
      <c r="A880" s="4"/>
      <c r="B880" s="4"/>
      <c r="C880" s="4"/>
      <c r="D880" s="5"/>
      <c r="E880" s="3"/>
      <c r="F880" s="3"/>
    </row>
    <row r="881" spans="1:6" ht="15.75">
      <c r="A881" s="12"/>
      <c r="B881" s="12"/>
      <c r="C881" s="12"/>
      <c r="D881" s="15"/>
      <c r="E881" s="3"/>
      <c r="F881" s="3"/>
    </row>
    <row r="882" spans="1:6">
      <c r="A882" s="6"/>
      <c r="B882" s="4"/>
      <c r="C882" s="4"/>
      <c r="D882" s="5"/>
      <c r="E882" s="3"/>
      <c r="F882" s="3"/>
    </row>
    <row r="883" spans="1:6">
      <c r="A883" s="6"/>
      <c r="B883" s="4"/>
      <c r="C883" s="4"/>
      <c r="D883" s="5"/>
      <c r="E883" s="3"/>
      <c r="F883" s="3"/>
    </row>
    <row r="884" spans="1:6">
      <c r="A884" s="4"/>
      <c r="B884" s="4"/>
      <c r="D884" s="5"/>
      <c r="E884" s="3"/>
      <c r="F884" s="3"/>
    </row>
    <row r="885" spans="1:6">
      <c r="A885" s="4"/>
      <c r="B885" s="4"/>
      <c r="C885" s="4"/>
      <c r="D885" s="5"/>
      <c r="E885" s="3"/>
      <c r="F885" s="3"/>
    </row>
    <row r="886" spans="1:6">
      <c r="A886" s="4"/>
      <c r="B886" s="4"/>
      <c r="C886" s="4"/>
      <c r="D886" s="5"/>
      <c r="E886" s="3"/>
      <c r="F886" s="3"/>
    </row>
    <row r="887" spans="1:6">
      <c r="A887" s="6"/>
      <c r="B887" s="4"/>
      <c r="D887" s="5"/>
      <c r="E887" s="3"/>
      <c r="F887" s="3"/>
    </row>
    <row r="888" spans="1:6">
      <c r="A888" s="6"/>
      <c r="B888" s="4"/>
      <c r="C888" s="4"/>
      <c r="D888" s="5"/>
      <c r="E888" s="3"/>
      <c r="F888" s="3"/>
    </row>
  </sheetData>
  <sortState ref="A2:AY522">
    <sortCondition ref="F2:F52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89"/>
  <sheetViews>
    <sheetView topLeftCell="B469" workbookViewId="0">
      <selection activeCell="O493" sqref="O493"/>
    </sheetView>
  </sheetViews>
  <sheetFormatPr defaultRowHeight="15"/>
  <cols>
    <col min="1" max="1" width="23" customWidth="1"/>
    <col min="2" max="2" width="18.5703125" customWidth="1"/>
    <col min="3" max="3" width="14" customWidth="1"/>
    <col min="5" max="6" width="5.28515625" customWidth="1"/>
    <col min="7" max="7" width="10.42578125" customWidth="1"/>
    <col min="10" max="11" width="9.140625" style="102"/>
  </cols>
  <sheetData>
    <row r="1" spans="1:16">
      <c r="H1" t="s">
        <v>1410</v>
      </c>
    </row>
    <row r="2" spans="1:16" s="3" customFormat="1" ht="105" customHeight="1">
      <c r="A2" s="1" t="s">
        <v>0</v>
      </c>
      <c r="B2" s="1" t="s">
        <v>1</v>
      </c>
      <c r="C2" s="2" t="s">
        <v>2</v>
      </c>
      <c r="D2" s="2" t="s">
        <v>3</v>
      </c>
      <c r="E2" s="2" t="s">
        <v>4</v>
      </c>
      <c r="F2" s="7" t="s">
        <v>1398</v>
      </c>
      <c r="G2" s="2" t="s">
        <v>5</v>
      </c>
      <c r="H2" s="2" t="s">
        <v>53</v>
      </c>
      <c r="I2" s="2" t="s">
        <v>52</v>
      </c>
      <c r="J2" s="103" t="s">
        <v>1402</v>
      </c>
      <c r="K2" s="103"/>
      <c r="O2" s="2"/>
      <c r="P2" s="2"/>
    </row>
    <row r="3" spans="1:16">
      <c r="A3" s="6" t="s">
        <v>991</v>
      </c>
      <c r="B3" s="11" t="s">
        <v>992</v>
      </c>
      <c r="C3" s="11" t="s">
        <v>993</v>
      </c>
      <c r="D3" s="11">
        <v>2020</v>
      </c>
      <c r="E3" s="3" t="s">
        <v>8</v>
      </c>
      <c r="F3">
        <v>0</v>
      </c>
      <c r="G3">
        <v>1</v>
      </c>
      <c r="H3">
        <v>0</v>
      </c>
      <c r="I3">
        <v>0</v>
      </c>
      <c r="J3" s="102">
        <f t="shared" ref="J3:J66" si="0">SUM(H3:I3)</f>
        <v>0</v>
      </c>
      <c r="K3" s="102">
        <f>AVERAGE(J3:J318)</f>
        <v>4.4303797468354431E-2</v>
      </c>
    </row>
    <row r="4" spans="1:16" ht="15.75">
      <c r="A4" s="12" t="s">
        <v>252</v>
      </c>
      <c r="B4" s="12" t="s">
        <v>253</v>
      </c>
      <c r="C4" s="12" t="s">
        <v>24</v>
      </c>
      <c r="D4" s="15">
        <v>2018</v>
      </c>
      <c r="E4" s="19" t="s">
        <v>8</v>
      </c>
      <c r="F4">
        <v>0</v>
      </c>
      <c r="G4">
        <v>1</v>
      </c>
      <c r="H4">
        <v>0</v>
      </c>
      <c r="I4">
        <v>0</v>
      </c>
      <c r="J4" s="102">
        <f t="shared" si="0"/>
        <v>0</v>
      </c>
    </row>
    <row r="5" spans="1:16">
      <c r="A5" s="6" t="s">
        <v>340</v>
      </c>
      <c r="B5" s="4" t="s">
        <v>341</v>
      </c>
      <c r="C5" s="4"/>
      <c r="D5" s="5">
        <v>2018</v>
      </c>
      <c r="E5" s="3" t="s">
        <v>8</v>
      </c>
      <c r="F5">
        <v>0</v>
      </c>
      <c r="G5">
        <v>1</v>
      </c>
      <c r="H5">
        <v>0</v>
      </c>
      <c r="I5">
        <v>0</v>
      </c>
      <c r="J5" s="102">
        <f t="shared" si="0"/>
        <v>0</v>
      </c>
    </row>
    <row r="6" spans="1:16">
      <c r="A6" s="6" t="s">
        <v>1250</v>
      </c>
      <c r="B6" s="4" t="s">
        <v>1251</v>
      </c>
      <c r="C6" s="4" t="s">
        <v>41</v>
      </c>
      <c r="D6" s="5">
        <v>2021</v>
      </c>
      <c r="E6" s="3" t="s">
        <v>8</v>
      </c>
      <c r="F6">
        <v>0</v>
      </c>
      <c r="G6">
        <v>1</v>
      </c>
      <c r="H6">
        <v>0</v>
      </c>
      <c r="I6">
        <v>0</v>
      </c>
      <c r="J6" s="102">
        <f t="shared" si="0"/>
        <v>0</v>
      </c>
    </row>
    <row r="7" spans="1:16">
      <c r="A7" s="23" t="s">
        <v>1176</v>
      </c>
      <c r="B7" s="38" t="s">
        <v>1362</v>
      </c>
      <c r="C7" t="s">
        <v>1177</v>
      </c>
      <c r="D7" s="24">
        <v>2021</v>
      </c>
      <c r="E7" s="3"/>
      <c r="F7" s="8">
        <v>0</v>
      </c>
      <c r="H7">
        <v>0</v>
      </c>
      <c r="I7">
        <v>0</v>
      </c>
      <c r="J7" s="102">
        <f t="shared" si="0"/>
        <v>0</v>
      </c>
    </row>
    <row r="8" spans="1:16">
      <c r="A8" s="6" t="s">
        <v>254</v>
      </c>
      <c r="B8" s="4" t="s">
        <v>255</v>
      </c>
      <c r="C8" s="4" t="s">
        <v>256</v>
      </c>
      <c r="D8" s="5">
        <v>2018</v>
      </c>
      <c r="E8" s="3" t="s">
        <v>8</v>
      </c>
      <c r="F8">
        <v>0</v>
      </c>
      <c r="G8">
        <v>1</v>
      </c>
      <c r="H8">
        <v>0</v>
      </c>
      <c r="I8">
        <v>0</v>
      </c>
      <c r="J8" s="102">
        <f t="shared" si="0"/>
        <v>0</v>
      </c>
    </row>
    <row r="9" spans="1:16" ht="15.75">
      <c r="A9" s="12" t="s">
        <v>466</v>
      </c>
      <c r="B9" s="12" t="s">
        <v>467</v>
      </c>
      <c r="C9" s="12" t="s">
        <v>468</v>
      </c>
      <c r="D9" s="15">
        <v>2019</v>
      </c>
      <c r="E9" s="3" t="s">
        <v>8</v>
      </c>
      <c r="F9">
        <v>0</v>
      </c>
      <c r="G9">
        <v>1</v>
      </c>
      <c r="H9">
        <v>0</v>
      </c>
      <c r="I9">
        <v>0</v>
      </c>
      <c r="J9" s="102">
        <f t="shared" si="0"/>
        <v>0</v>
      </c>
    </row>
    <row r="10" spans="1:16">
      <c r="A10" s="4" t="s">
        <v>1180</v>
      </c>
      <c r="B10" s="4" t="s">
        <v>1181</v>
      </c>
      <c r="C10" s="4" t="s">
        <v>1182</v>
      </c>
      <c r="D10" s="5">
        <v>2021</v>
      </c>
      <c r="E10" s="19" t="s">
        <v>8</v>
      </c>
      <c r="F10">
        <v>0</v>
      </c>
      <c r="G10">
        <v>1</v>
      </c>
      <c r="H10">
        <v>0</v>
      </c>
      <c r="I10">
        <v>0</v>
      </c>
      <c r="J10" s="102">
        <f t="shared" si="0"/>
        <v>0</v>
      </c>
    </row>
    <row r="11" spans="1:16" ht="15.75">
      <c r="A11" s="12" t="s">
        <v>1321</v>
      </c>
      <c r="B11" s="12" t="s">
        <v>1322</v>
      </c>
      <c r="C11" s="12" t="s">
        <v>1312</v>
      </c>
      <c r="D11" s="15">
        <v>2021</v>
      </c>
      <c r="E11" s="3" t="s">
        <v>8</v>
      </c>
      <c r="F11">
        <v>0</v>
      </c>
      <c r="G11">
        <v>1</v>
      </c>
      <c r="H11">
        <v>0</v>
      </c>
      <c r="I11">
        <v>0</v>
      </c>
      <c r="J11" s="102">
        <f t="shared" si="0"/>
        <v>0</v>
      </c>
    </row>
    <row r="12" spans="1:16">
      <c r="A12" s="4" t="s">
        <v>1046</v>
      </c>
      <c r="B12" s="4" t="s">
        <v>1047</v>
      </c>
      <c r="C12" s="4" t="s">
        <v>1048</v>
      </c>
      <c r="D12" s="5">
        <v>2020</v>
      </c>
      <c r="E12" s="3" t="s">
        <v>8</v>
      </c>
      <c r="F12">
        <v>0</v>
      </c>
      <c r="G12">
        <v>1</v>
      </c>
      <c r="H12">
        <v>0</v>
      </c>
      <c r="I12">
        <v>0</v>
      </c>
      <c r="J12" s="102">
        <f t="shared" si="0"/>
        <v>0</v>
      </c>
    </row>
    <row r="13" spans="1:16">
      <c r="A13" s="4" t="s">
        <v>617</v>
      </c>
      <c r="B13" s="4" t="s">
        <v>618</v>
      </c>
      <c r="C13" s="4" t="s">
        <v>566</v>
      </c>
      <c r="D13" s="5">
        <v>2019</v>
      </c>
      <c r="E13" s="3" t="s">
        <v>8</v>
      </c>
      <c r="F13">
        <v>0</v>
      </c>
      <c r="G13">
        <v>1</v>
      </c>
      <c r="H13">
        <v>0</v>
      </c>
      <c r="I13">
        <v>0</v>
      </c>
      <c r="J13" s="102">
        <f t="shared" si="0"/>
        <v>0</v>
      </c>
    </row>
    <row r="14" spans="1:16">
      <c r="A14" s="6" t="s">
        <v>134</v>
      </c>
      <c r="B14" s="4" t="s">
        <v>135</v>
      </c>
      <c r="C14" t="s">
        <v>136</v>
      </c>
      <c r="D14" s="5">
        <v>2017</v>
      </c>
      <c r="E14" s="3" t="s">
        <v>8</v>
      </c>
      <c r="F14">
        <v>0</v>
      </c>
      <c r="G14">
        <v>1</v>
      </c>
      <c r="H14">
        <v>0</v>
      </c>
      <c r="I14">
        <v>0</v>
      </c>
      <c r="J14" s="102">
        <f t="shared" si="0"/>
        <v>0</v>
      </c>
    </row>
    <row r="15" spans="1:16">
      <c r="A15" s="4" t="s">
        <v>1234</v>
      </c>
      <c r="B15" s="4" t="s">
        <v>1235</v>
      </c>
      <c r="C15" s="4" t="s">
        <v>209</v>
      </c>
      <c r="D15" s="5">
        <v>2021</v>
      </c>
      <c r="E15" s="3" t="s">
        <v>8</v>
      </c>
      <c r="F15">
        <v>0</v>
      </c>
      <c r="G15">
        <v>1</v>
      </c>
      <c r="H15">
        <v>0</v>
      </c>
      <c r="I15">
        <v>0</v>
      </c>
      <c r="J15" s="102">
        <f t="shared" si="0"/>
        <v>0</v>
      </c>
    </row>
    <row r="16" spans="1:16">
      <c r="A16" s="6" t="s">
        <v>1185</v>
      </c>
      <c r="B16" s="4" t="s">
        <v>1186</v>
      </c>
      <c r="C16" s="4" t="s">
        <v>1187</v>
      </c>
      <c r="D16" s="5">
        <v>2021</v>
      </c>
      <c r="E16" s="3" t="s">
        <v>8</v>
      </c>
      <c r="F16">
        <v>0</v>
      </c>
      <c r="G16">
        <v>1</v>
      </c>
      <c r="H16">
        <v>0</v>
      </c>
      <c r="I16">
        <v>0</v>
      </c>
      <c r="J16" s="102">
        <f t="shared" si="0"/>
        <v>0</v>
      </c>
    </row>
    <row r="17" spans="1:10" ht="15.75">
      <c r="A17" s="12" t="s">
        <v>844</v>
      </c>
      <c r="B17" s="12" t="s">
        <v>845</v>
      </c>
      <c r="C17" s="12" t="s">
        <v>785</v>
      </c>
      <c r="D17" s="15">
        <v>2020</v>
      </c>
      <c r="E17" s="3" t="s">
        <v>8</v>
      </c>
      <c r="F17">
        <v>0</v>
      </c>
      <c r="G17">
        <v>1</v>
      </c>
      <c r="H17">
        <v>0</v>
      </c>
      <c r="I17">
        <v>0</v>
      </c>
      <c r="J17" s="102">
        <f t="shared" si="0"/>
        <v>0</v>
      </c>
    </row>
    <row r="18" spans="1:10">
      <c r="A18" s="6" t="s">
        <v>519</v>
      </c>
      <c r="B18" s="4" t="s">
        <v>520</v>
      </c>
      <c r="C18" s="4" t="s">
        <v>274</v>
      </c>
      <c r="D18" s="5">
        <v>2019</v>
      </c>
      <c r="E18" s="3" t="s">
        <v>8</v>
      </c>
      <c r="F18">
        <v>0</v>
      </c>
      <c r="G18">
        <v>1</v>
      </c>
      <c r="H18">
        <v>0</v>
      </c>
      <c r="I18">
        <v>0</v>
      </c>
      <c r="J18" s="102">
        <f t="shared" si="0"/>
        <v>0</v>
      </c>
    </row>
    <row r="19" spans="1:10">
      <c r="A19" s="6" t="s">
        <v>1343</v>
      </c>
      <c r="B19" s="4" t="s">
        <v>1344</v>
      </c>
      <c r="C19" s="4" t="s">
        <v>1345</v>
      </c>
      <c r="D19" s="5">
        <v>2021</v>
      </c>
      <c r="E19" s="3" t="s">
        <v>8</v>
      </c>
      <c r="F19">
        <v>0</v>
      </c>
      <c r="G19">
        <v>1</v>
      </c>
      <c r="H19">
        <v>0</v>
      </c>
      <c r="I19">
        <v>0</v>
      </c>
      <c r="J19" s="102">
        <f t="shared" si="0"/>
        <v>0</v>
      </c>
    </row>
    <row r="20" spans="1:10">
      <c r="A20" s="4" t="s">
        <v>1255</v>
      </c>
      <c r="B20" s="4" t="s">
        <v>1256</v>
      </c>
      <c r="C20" s="4" t="s">
        <v>1257</v>
      </c>
      <c r="D20" s="5">
        <v>2021</v>
      </c>
      <c r="E20" s="3" t="s">
        <v>8</v>
      </c>
      <c r="F20">
        <v>0</v>
      </c>
      <c r="G20">
        <v>1</v>
      </c>
      <c r="H20">
        <v>0</v>
      </c>
      <c r="I20">
        <v>0</v>
      </c>
      <c r="J20" s="102">
        <f t="shared" si="0"/>
        <v>0</v>
      </c>
    </row>
    <row r="21" spans="1:10">
      <c r="A21" s="6" t="s">
        <v>260</v>
      </c>
      <c r="B21" s="20" t="s">
        <v>261</v>
      </c>
      <c r="C21" s="21" t="s">
        <v>262</v>
      </c>
      <c r="D21" s="11">
        <v>2018</v>
      </c>
      <c r="E21" s="3" t="s">
        <v>8</v>
      </c>
      <c r="F21">
        <v>0</v>
      </c>
      <c r="G21">
        <v>1</v>
      </c>
      <c r="H21">
        <v>0</v>
      </c>
      <c r="I21">
        <v>0</v>
      </c>
      <c r="J21" s="102">
        <f t="shared" si="0"/>
        <v>0</v>
      </c>
    </row>
    <row r="22" spans="1:10">
      <c r="A22" s="4" t="s">
        <v>1117</v>
      </c>
      <c r="B22" s="4" t="s">
        <v>1118</v>
      </c>
      <c r="C22" s="4"/>
      <c r="D22" s="5">
        <v>2020</v>
      </c>
      <c r="E22" s="3" t="s">
        <v>8</v>
      </c>
      <c r="F22">
        <v>0</v>
      </c>
      <c r="G22">
        <v>1</v>
      </c>
      <c r="H22">
        <v>0</v>
      </c>
      <c r="I22">
        <v>0</v>
      </c>
      <c r="J22" s="102">
        <f t="shared" si="0"/>
        <v>0</v>
      </c>
    </row>
    <row r="23" spans="1:10" ht="15.75">
      <c r="A23" s="12" t="s">
        <v>471</v>
      </c>
      <c r="B23" s="12" t="s">
        <v>472</v>
      </c>
      <c r="C23" s="12" t="s">
        <v>473</v>
      </c>
      <c r="D23" s="15">
        <v>2019</v>
      </c>
      <c r="E23" s="3"/>
      <c r="F23" s="3">
        <v>0</v>
      </c>
      <c r="H23">
        <v>0</v>
      </c>
      <c r="I23">
        <v>0</v>
      </c>
      <c r="J23" s="102">
        <f t="shared" si="0"/>
        <v>0</v>
      </c>
    </row>
    <row r="24" spans="1:10">
      <c r="A24" s="6" t="s">
        <v>1248</v>
      </c>
      <c r="B24" s="4" t="s">
        <v>1249</v>
      </c>
      <c r="C24" s="4" t="s">
        <v>729</v>
      </c>
      <c r="D24" s="5">
        <v>2021</v>
      </c>
      <c r="E24" s="3" t="s">
        <v>8</v>
      </c>
      <c r="F24">
        <v>0</v>
      </c>
      <c r="G24">
        <v>1</v>
      </c>
      <c r="H24">
        <v>0</v>
      </c>
      <c r="I24">
        <v>0</v>
      </c>
      <c r="J24" s="102">
        <f t="shared" si="0"/>
        <v>0</v>
      </c>
    </row>
    <row r="25" spans="1:10">
      <c r="A25" s="6" t="s">
        <v>72</v>
      </c>
      <c r="B25" s="4" t="s">
        <v>73</v>
      </c>
      <c r="C25" s="4" t="s">
        <v>74</v>
      </c>
      <c r="D25" s="5">
        <v>2016</v>
      </c>
      <c r="E25" s="3" t="s">
        <v>8</v>
      </c>
      <c r="F25">
        <v>0</v>
      </c>
      <c r="G25">
        <v>1</v>
      </c>
      <c r="H25">
        <v>0</v>
      </c>
      <c r="I25">
        <v>0</v>
      </c>
      <c r="J25" s="102">
        <f t="shared" si="0"/>
        <v>0</v>
      </c>
    </row>
    <row r="26" spans="1:10">
      <c r="A26" s="4" t="s">
        <v>499</v>
      </c>
      <c r="B26" s="4" t="s">
        <v>500</v>
      </c>
      <c r="C26" t="s">
        <v>15</v>
      </c>
      <c r="D26" s="5">
        <v>2019</v>
      </c>
      <c r="E26" s="3" t="s">
        <v>8</v>
      </c>
      <c r="F26">
        <v>0</v>
      </c>
      <c r="G26">
        <v>1</v>
      </c>
      <c r="H26">
        <v>0</v>
      </c>
      <c r="I26">
        <v>0</v>
      </c>
      <c r="J26" s="102">
        <f t="shared" si="0"/>
        <v>0</v>
      </c>
    </row>
    <row r="27" spans="1:10" ht="15.75">
      <c r="A27" s="12" t="s">
        <v>906</v>
      </c>
      <c r="B27" s="12" t="s">
        <v>907</v>
      </c>
      <c r="C27" s="12" t="s">
        <v>908</v>
      </c>
      <c r="D27" s="15">
        <v>2020</v>
      </c>
      <c r="E27" s="3"/>
      <c r="F27" s="8">
        <v>0</v>
      </c>
      <c r="H27">
        <v>1</v>
      </c>
      <c r="I27">
        <v>0</v>
      </c>
      <c r="J27" s="102">
        <f t="shared" si="0"/>
        <v>1</v>
      </c>
    </row>
    <row r="28" spans="1:10">
      <c r="A28" s="4" t="s">
        <v>1291</v>
      </c>
      <c r="B28" s="4" t="s">
        <v>1292</v>
      </c>
      <c r="C28" s="4" t="s">
        <v>1293</v>
      </c>
      <c r="D28" s="5">
        <v>2021</v>
      </c>
      <c r="E28" s="3" t="s">
        <v>8</v>
      </c>
      <c r="F28">
        <v>0</v>
      </c>
      <c r="G28">
        <v>1</v>
      </c>
      <c r="H28">
        <v>0</v>
      </c>
      <c r="I28">
        <v>0</v>
      </c>
      <c r="J28" s="102">
        <f t="shared" si="0"/>
        <v>0</v>
      </c>
    </row>
    <row r="29" spans="1:10">
      <c r="A29" s="6" t="s">
        <v>411</v>
      </c>
      <c r="B29" s="4" t="s">
        <v>412</v>
      </c>
      <c r="C29" s="4" t="s">
        <v>413</v>
      </c>
      <c r="D29" s="5">
        <v>2019</v>
      </c>
      <c r="E29" s="3" t="s">
        <v>8</v>
      </c>
      <c r="F29">
        <v>0</v>
      </c>
      <c r="G29">
        <v>1</v>
      </c>
      <c r="H29">
        <v>0</v>
      </c>
      <c r="I29">
        <v>0</v>
      </c>
      <c r="J29" s="102">
        <f t="shared" si="0"/>
        <v>0</v>
      </c>
    </row>
    <row r="30" spans="1:10">
      <c r="A30" s="6" t="s">
        <v>648</v>
      </c>
      <c r="B30" s="4" t="s">
        <v>649</v>
      </c>
      <c r="C30" s="4"/>
      <c r="D30" s="5">
        <v>2019</v>
      </c>
      <c r="E30" s="3" t="s">
        <v>8</v>
      </c>
      <c r="F30">
        <v>0</v>
      </c>
      <c r="G30">
        <v>1</v>
      </c>
      <c r="H30">
        <v>0</v>
      </c>
      <c r="I30">
        <v>0</v>
      </c>
      <c r="J30" s="102">
        <f t="shared" si="0"/>
        <v>0</v>
      </c>
    </row>
    <row r="31" spans="1:10">
      <c r="A31" s="6" t="s">
        <v>1238</v>
      </c>
      <c r="B31" s="4" t="s">
        <v>1239</v>
      </c>
      <c r="C31" t="s">
        <v>779</v>
      </c>
      <c r="D31" s="5">
        <v>2021</v>
      </c>
      <c r="E31" s="3" t="s">
        <v>8</v>
      </c>
      <c r="F31">
        <v>0</v>
      </c>
      <c r="G31">
        <v>1</v>
      </c>
      <c r="H31">
        <v>0</v>
      </c>
      <c r="I31">
        <v>0</v>
      </c>
      <c r="J31" s="102">
        <f t="shared" si="0"/>
        <v>0</v>
      </c>
    </row>
    <row r="32" spans="1:10">
      <c r="A32" s="6" t="s">
        <v>301</v>
      </c>
      <c r="B32" s="4" t="s">
        <v>302</v>
      </c>
      <c r="C32" s="4" t="s">
        <v>303</v>
      </c>
      <c r="D32" s="5">
        <v>2018</v>
      </c>
      <c r="E32" s="3" t="s">
        <v>8</v>
      </c>
      <c r="F32">
        <v>0</v>
      </c>
      <c r="G32">
        <v>1</v>
      </c>
      <c r="H32">
        <v>0</v>
      </c>
      <c r="I32">
        <v>0</v>
      </c>
      <c r="J32" s="102">
        <f t="shared" si="0"/>
        <v>0</v>
      </c>
    </row>
    <row r="33" spans="1:10">
      <c r="A33" s="6" t="s">
        <v>345</v>
      </c>
      <c r="B33" s="4" t="s">
        <v>346</v>
      </c>
      <c r="C33" s="4" t="s">
        <v>347</v>
      </c>
      <c r="D33" s="5">
        <v>2018</v>
      </c>
      <c r="E33" s="3" t="s">
        <v>8</v>
      </c>
      <c r="F33">
        <v>0</v>
      </c>
      <c r="G33">
        <v>1</v>
      </c>
      <c r="H33">
        <v>0</v>
      </c>
      <c r="I33">
        <v>0</v>
      </c>
      <c r="J33" s="102">
        <f t="shared" si="0"/>
        <v>0</v>
      </c>
    </row>
    <row r="34" spans="1:10">
      <c r="A34" s="4" t="s">
        <v>829</v>
      </c>
      <c r="B34" s="4" t="s">
        <v>830</v>
      </c>
      <c r="C34" s="4" t="s">
        <v>831</v>
      </c>
      <c r="D34" s="5">
        <v>2020</v>
      </c>
      <c r="E34" s="19" t="s">
        <v>8</v>
      </c>
      <c r="F34">
        <v>0</v>
      </c>
      <c r="G34">
        <v>1</v>
      </c>
      <c r="H34">
        <v>1</v>
      </c>
      <c r="I34">
        <v>0</v>
      </c>
      <c r="J34" s="102">
        <f t="shared" si="0"/>
        <v>1</v>
      </c>
    </row>
    <row r="35" spans="1:10">
      <c r="A35" s="6" t="s">
        <v>955</v>
      </c>
      <c r="B35" s="4" t="s">
        <v>956</v>
      </c>
      <c r="C35" s="4" t="s">
        <v>24</v>
      </c>
      <c r="D35" s="5">
        <v>2020</v>
      </c>
      <c r="E35" s="3" t="s">
        <v>8</v>
      </c>
      <c r="F35">
        <v>0</v>
      </c>
      <c r="G35">
        <v>1</v>
      </c>
      <c r="H35">
        <v>0</v>
      </c>
      <c r="I35">
        <v>0</v>
      </c>
      <c r="J35" s="102">
        <f t="shared" si="0"/>
        <v>0</v>
      </c>
    </row>
    <row r="36" spans="1:10">
      <c r="A36" s="6" t="s">
        <v>1335</v>
      </c>
      <c r="B36" s="4" t="s">
        <v>1336</v>
      </c>
      <c r="C36" s="4" t="s">
        <v>1312</v>
      </c>
      <c r="D36" s="5">
        <v>2021</v>
      </c>
      <c r="E36" s="3" t="s">
        <v>8</v>
      </c>
      <c r="F36">
        <v>0</v>
      </c>
      <c r="G36">
        <v>1</v>
      </c>
      <c r="H36">
        <v>0</v>
      </c>
      <c r="I36">
        <v>0</v>
      </c>
      <c r="J36" s="102">
        <f t="shared" si="0"/>
        <v>0</v>
      </c>
    </row>
    <row r="37" spans="1:10">
      <c r="A37" s="6" t="s">
        <v>820</v>
      </c>
      <c r="B37" s="4" t="s">
        <v>821</v>
      </c>
      <c r="C37" s="4" t="s">
        <v>822</v>
      </c>
      <c r="D37" s="5">
        <v>2020</v>
      </c>
      <c r="E37" s="3" t="s">
        <v>8</v>
      </c>
      <c r="F37">
        <v>0</v>
      </c>
      <c r="G37" t="s">
        <v>823</v>
      </c>
      <c r="H37">
        <v>0</v>
      </c>
      <c r="I37">
        <v>0</v>
      </c>
      <c r="J37" s="102">
        <f t="shared" si="0"/>
        <v>0</v>
      </c>
    </row>
    <row r="38" spans="1:10">
      <c r="A38" s="4" t="s">
        <v>394</v>
      </c>
      <c r="B38" s="4" t="s">
        <v>395</v>
      </c>
      <c r="C38" s="4" t="s">
        <v>396</v>
      </c>
      <c r="D38" s="5">
        <v>2019</v>
      </c>
      <c r="E38" s="3" t="s">
        <v>8</v>
      </c>
      <c r="F38">
        <v>0</v>
      </c>
      <c r="G38">
        <v>1</v>
      </c>
      <c r="H38">
        <v>1</v>
      </c>
      <c r="I38" s="3">
        <v>0</v>
      </c>
      <c r="J38" s="102">
        <f t="shared" si="0"/>
        <v>1</v>
      </c>
    </row>
    <row r="39" spans="1:10">
      <c r="A39" s="4" t="s">
        <v>704</v>
      </c>
      <c r="B39" s="4" t="s">
        <v>705</v>
      </c>
      <c r="C39" s="4" t="s">
        <v>706</v>
      </c>
      <c r="D39" s="5">
        <v>2020</v>
      </c>
      <c r="E39" s="3" t="s">
        <v>8</v>
      </c>
      <c r="F39">
        <v>0</v>
      </c>
      <c r="G39">
        <v>1</v>
      </c>
      <c r="H39">
        <v>0</v>
      </c>
      <c r="I39">
        <v>0</v>
      </c>
      <c r="J39" s="102">
        <f t="shared" si="0"/>
        <v>0</v>
      </c>
    </row>
    <row r="40" spans="1:10">
      <c r="A40" s="6" t="s">
        <v>110</v>
      </c>
      <c r="B40" s="4" t="s">
        <v>111</v>
      </c>
      <c r="C40" s="4" t="s">
        <v>112</v>
      </c>
      <c r="D40" s="5">
        <v>2017</v>
      </c>
      <c r="E40" s="3" t="s">
        <v>8</v>
      </c>
      <c r="F40">
        <v>0</v>
      </c>
      <c r="G40">
        <v>1</v>
      </c>
      <c r="H40">
        <v>0</v>
      </c>
      <c r="I40">
        <v>0</v>
      </c>
      <c r="J40" s="102">
        <f t="shared" si="0"/>
        <v>0</v>
      </c>
    </row>
    <row r="41" spans="1:10">
      <c r="A41" s="6" t="s">
        <v>1148</v>
      </c>
      <c r="B41" s="4" t="s">
        <v>1149</v>
      </c>
      <c r="C41" s="4"/>
      <c r="D41" s="5">
        <v>2020</v>
      </c>
      <c r="E41" s="3" t="s">
        <v>1150</v>
      </c>
      <c r="F41">
        <v>0</v>
      </c>
      <c r="G41">
        <v>1</v>
      </c>
      <c r="H41">
        <v>0</v>
      </c>
      <c r="I41">
        <v>0</v>
      </c>
      <c r="J41" s="102">
        <f t="shared" si="0"/>
        <v>0</v>
      </c>
    </row>
    <row r="42" spans="1:10" ht="15.75">
      <c r="A42" s="12" t="s">
        <v>392</v>
      </c>
      <c r="B42" s="12" t="s">
        <v>393</v>
      </c>
      <c r="C42" s="12" t="s">
        <v>31</v>
      </c>
      <c r="D42" s="15">
        <v>2019</v>
      </c>
      <c r="E42" s="3" t="s">
        <v>8</v>
      </c>
      <c r="F42">
        <v>0</v>
      </c>
      <c r="G42">
        <v>1</v>
      </c>
      <c r="H42">
        <v>0</v>
      </c>
      <c r="I42">
        <v>0</v>
      </c>
      <c r="J42" s="102">
        <f t="shared" si="0"/>
        <v>0</v>
      </c>
    </row>
    <row r="43" spans="1:10">
      <c r="A43" s="6" t="s">
        <v>182</v>
      </c>
      <c r="B43" s="4" t="s">
        <v>183</v>
      </c>
      <c r="C43" s="4" t="s">
        <v>184</v>
      </c>
      <c r="D43" s="5">
        <v>2018</v>
      </c>
      <c r="E43" s="3" t="s">
        <v>8</v>
      </c>
      <c r="F43">
        <v>0</v>
      </c>
      <c r="G43">
        <v>1</v>
      </c>
      <c r="H43">
        <v>0</v>
      </c>
      <c r="I43">
        <v>0</v>
      </c>
      <c r="J43" s="102">
        <f t="shared" si="0"/>
        <v>0</v>
      </c>
    </row>
    <row r="44" spans="1:10">
      <c r="A44" s="4" t="s">
        <v>755</v>
      </c>
      <c r="B44" s="4" t="s">
        <v>756</v>
      </c>
      <c r="C44" s="4" t="s">
        <v>18</v>
      </c>
      <c r="D44" s="5">
        <v>2020</v>
      </c>
      <c r="E44" s="3" t="s">
        <v>8</v>
      </c>
      <c r="F44">
        <v>0</v>
      </c>
      <c r="G44">
        <v>1</v>
      </c>
      <c r="H44">
        <v>0</v>
      </c>
      <c r="I44">
        <v>0</v>
      </c>
      <c r="J44" s="102">
        <f t="shared" si="0"/>
        <v>0</v>
      </c>
    </row>
    <row r="45" spans="1:10">
      <c r="A45" s="4" t="s">
        <v>650</v>
      </c>
      <c r="B45" s="4" t="s">
        <v>651</v>
      </c>
      <c r="C45" s="4"/>
      <c r="D45" s="5">
        <v>2019</v>
      </c>
      <c r="E45" s="19" t="s">
        <v>8</v>
      </c>
      <c r="F45">
        <v>0</v>
      </c>
      <c r="G45">
        <v>1</v>
      </c>
      <c r="H45">
        <v>0</v>
      </c>
      <c r="I45">
        <v>0</v>
      </c>
      <c r="J45" s="102">
        <f t="shared" si="0"/>
        <v>0</v>
      </c>
    </row>
    <row r="46" spans="1:10">
      <c r="A46" s="6" t="s">
        <v>1221</v>
      </c>
      <c r="B46" s="4" t="s">
        <v>1222</v>
      </c>
      <c r="C46" s="4" t="s">
        <v>1223</v>
      </c>
      <c r="D46" s="5">
        <v>2021</v>
      </c>
      <c r="E46" s="3" t="s">
        <v>8</v>
      </c>
      <c r="F46">
        <v>0</v>
      </c>
      <c r="G46">
        <v>1</v>
      </c>
      <c r="H46">
        <v>0</v>
      </c>
      <c r="I46">
        <v>0</v>
      </c>
      <c r="J46" s="102">
        <f t="shared" si="0"/>
        <v>0</v>
      </c>
    </row>
    <row r="47" spans="1:10" ht="15.75">
      <c r="A47" s="12" t="s">
        <v>207</v>
      </c>
      <c r="B47" s="12" t="s">
        <v>208</v>
      </c>
      <c r="C47" s="12" t="s">
        <v>209</v>
      </c>
      <c r="D47" s="15">
        <v>2018</v>
      </c>
      <c r="E47" s="3" t="s">
        <v>8</v>
      </c>
      <c r="F47">
        <v>0</v>
      </c>
      <c r="G47">
        <v>1</v>
      </c>
      <c r="H47">
        <v>0</v>
      </c>
      <c r="I47">
        <v>0</v>
      </c>
      <c r="J47" s="102">
        <f t="shared" si="0"/>
        <v>0</v>
      </c>
    </row>
    <row r="48" spans="1:10">
      <c r="A48" s="4" t="s">
        <v>893</v>
      </c>
      <c r="B48" s="4" t="s">
        <v>894</v>
      </c>
      <c r="C48" s="4" t="s">
        <v>496</v>
      </c>
      <c r="D48" s="5">
        <v>2020</v>
      </c>
      <c r="E48" s="3" t="s">
        <v>8</v>
      </c>
      <c r="F48">
        <v>0</v>
      </c>
      <c r="G48">
        <v>1</v>
      </c>
      <c r="H48">
        <v>0</v>
      </c>
      <c r="I48">
        <v>0</v>
      </c>
      <c r="J48" s="102">
        <f t="shared" si="0"/>
        <v>0</v>
      </c>
    </row>
    <row r="49" spans="1:10">
      <c r="A49" s="6" t="s">
        <v>797</v>
      </c>
      <c r="B49" s="4" t="s">
        <v>798</v>
      </c>
      <c r="C49" s="4" t="s">
        <v>799</v>
      </c>
      <c r="D49" s="5">
        <v>2020</v>
      </c>
      <c r="E49" s="3" t="s">
        <v>8</v>
      </c>
      <c r="F49">
        <v>0</v>
      </c>
      <c r="G49">
        <v>1</v>
      </c>
      <c r="H49">
        <v>0</v>
      </c>
      <c r="I49">
        <v>0</v>
      </c>
      <c r="J49" s="102">
        <f t="shared" si="0"/>
        <v>0</v>
      </c>
    </row>
    <row r="50" spans="1:10">
      <c r="A50" s="6" t="s">
        <v>1198</v>
      </c>
      <c r="B50" s="4" t="s">
        <v>1199</v>
      </c>
      <c r="C50" t="s">
        <v>413</v>
      </c>
      <c r="D50" s="5">
        <v>2021</v>
      </c>
      <c r="E50" s="3" t="s">
        <v>8</v>
      </c>
      <c r="F50">
        <v>0</v>
      </c>
      <c r="G50">
        <v>1</v>
      </c>
      <c r="H50">
        <v>0</v>
      </c>
      <c r="I50">
        <v>0</v>
      </c>
      <c r="J50" s="102">
        <f t="shared" si="0"/>
        <v>0</v>
      </c>
    </row>
    <row r="51" spans="1:10">
      <c r="A51" s="6" t="s">
        <v>976</v>
      </c>
      <c r="B51" s="4" t="s">
        <v>977</v>
      </c>
      <c r="C51" s="4" t="s">
        <v>15</v>
      </c>
      <c r="D51" s="5">
        <v>2020</v>
      </c>
      <c r="E51" s="3" t="s">
        <v>8</v>
      </c>
      <c r="F51">
        <v>0</v>
      </c>
      <c r="G51">
        <v>1</v>
      </c>
      <c r="H51">
        <v>0</v>
      </c>
      <c r="I51">
        <v>0</v>
      </c>
      <c r="J51" s="102">
        <f t="shared" si="0"/>
        <v>0</v>
      </c>
    </row>
    <row r="52" spans="1:10">
      <c r="A52" s="3" t="s">
        <v>408</v>
      </c>
      <c r="B52" s="3" t="s">
        <v>409</v>
      </c>
      <c r="C52" s="3" t="s">
        <v>410</v>
      </c>
      <c r="D52" s="3">
        <v>2019</v>
      </c>
      <c r="E52" s="3" t="s">
        <v>8</v>
      </c>
      <c r="F52">
        <v>0</v>
      </c>
      <c r="G52">
        <v>1</v>
      </c>
      <c r="H52">
        <v>1</v>
      </c>
      <c r="I52">
        <v>0</v>
      </c>
      <c r="J52" s="102">
        <f t="shared" si="0"/>
        <v>1</v>
      </c>
    </row>
    <row r="53" spans="1:10">
      <c r="A53" s="6" t="s">
        <v>897</v>
      </c>
      <c r="B53" s="4" t="s">
        <v>898</v>
      </c>
      <c r="C53" s="4" t="s">
        <v>15</v>
      </c>
      <c r="D53" s="5">
        <v>2020</v>
      </c>
      <c r="E53" s="3" t="s">
        <v>8</v>
      </c>
      <c r="F53">
        <v>0</v>
      </c>
      <c r="G53">
        <v>1</v>
      </c>
      <c r="H53">
        <v>1</v>
      </c>
      <c r="I53">
        <v>1</v>
      </c>
      <c r="J53" s="102">
        <f t="shared" si="0"/>
        <v>2</v>
      </c>
    </row>
    <row r="54" spans="1:10">
      <c r="A54" s="6" t="s">
        <v>807</v>
      </c>
      <c r="B54" s="4" t="s">
        <v>808</v>
      </c>
      <c r="C54" s="4" t="s">
        <v>809</v>
      </c>
      <c r="D54" s="5">
        <v>2020</v>
      </c>
      <c r="E54" s="3"/>
      <c r="F54" s="8">
        <v>0</v>
      </c>
      <c r="H54">
        <v>0</v>
      </c>
      <c r="I54">
        <v>0</v>
      </c>
      <c r="J54" s="102">
        <f t="shared" si="0"/>
        <v>0</v>
      </c>
    </row>
    <row r="55" spans="1:10">
      <c r="A55" s="6" t="s">
        <v>1204</v>
      </c>
      <c r="B55" s="4" t="s">
        <v>1205</v>
      </c>
      <c r="C55" s="4" t="s">
        <v>245</v>
      </c>
      <c r="D55" s="5">
        <v>2021</v>
      </c>
      <c r="E55" s="3" t="s">
        <v>8</v>
      </c>
      <c r="F55">
        <v>0</v>
      </c>
      <c r="G55">
        <v>1</v>
      </c>
      <c r="H55">
        <v>0</v>
      </c>
      <c r="I55">
        <v>0</v>
      </c>
      <c r="J55" s="102">
        <f t="shared" si="0"/>
        <v>0</v>
      </c>
    </row>
    <row r="56" spans="1:10">
      <c r="A56" s="6" t="s">
        <v>749</v>
      </c>
      <c r="B56" s="4" t="s">
        <v>750</v>
      </c>
      <c r="C56" s="4" t="s">
        <v>751</v>
      </c>
      <c r="D56" s="5">
        <v>2020</v>
      </c>
      <c r="E56" s="3" t="s">
        <v>8</v>
      </c>
      <c r="F56">
        <v>0</v>
      </c>
      <c r="G56">
        <v>1</v>
      </c>
      <c r="H56">
        <v>0</v>
      </c>
      <c r="I56">
        <v>0</v>
      </c>
      <c r="J56" s="102">
        <f t="shared" si="0"/>
        <v>0</v>
      </c>
    </row>
    <row r="57" spans="1:10" ht="15.75">
      <c r="A57" s="12" t="s">
        <v>1051</v>
      </c>
      <c r="B57" s="12" t="s">
        <v>1052</v>
      </c>
      <c r="C57" s="12" t="s">
        <v>1053</v>
      </c>
      <c r="D57" s="15">
        <v>2020</v>
      </c>
      <c r="E57" s="3" t="s">
        <v>8</v>
      </c>
      <c r="F57">
        <v>0</v>
      </c>
      <c r="G57">
        <v>1</v>
      </c>
      <c r="H57">
        <v>0</v>
      </c>
      <c r="I57">
        <v>0</v>
      </c>
      <c r="J57" s="102">
        <f t="shared" si="0"/>
        <v>0</v>
      </c>
    </row>
    <row r="58" spans="1:10">
      <c r="A58" s="6" t="s">
        <v>1285</v>
      </c>
      <c r="B58" s="4" t="s">
        <v>1286</v>
      </c>
      <c r="C58" s="4" t="s">
        <v>24</v>
      </c>
      <c r="D58" s="5">
        <v>2021</v>
      </c>
      <c r="E58" s="3" t="s">
        <v>8</v>
      </c>
      <c r="F58">
        <v>0</v>
      </c>
      <c r="G58">
        <v>1</v>
      </c>
      <c r="H58">
        <v>0</v>
      </c>
      <c r="I58">
        <v>0</v>
      </c>
      <c r="J58" s="102">
        <f t="shared" si="0"/>
        <v>0</v>
      </c>
    </row>
    <row r="59" spans="1:10">
      <c r="A59" s="6" t="s">
        <v>237</v>
      </c>
      <c r="B59" s="4" t="s">
        <v>238</v>
      </c>
      <c r="C59" s="4" t="s">
        <v>239</v>
      </c>
      <c r="D59" s="5">
        <v>2018</v>
      </c>
      <c r="E59" s="3" t="s">
        <v>8</v>
      </c>
      <c r="F59">
        <v>0</v>
      </c>
      <c r="G59">
        <v>1</v>
      </c>
      <c r="H59">
        <v>0</v>
      </c>
      <c r="I59">
        <v>0</v>
      </c>
      <c r="J59" s="102">
        <f t="shared" si="0"/>
        <v>0</v>
      </c>
    </row>
    <row r="60" spans="1:10">
      <c r="A60" s="6" t="s">
        <v>673</v>
      </c>
      <c r="B60" s="4" t="s">
        <v>674</v>
      </c>
      <c r="C60" s="4" t="s">
        <v>675</v>
      </c>
      <c r="D60" s="5">
        <v>2019</v>
      </c>
      <c r="E60" s="3" t="s">
        <v>8</v>
      </c>
      <c r="F60">
        <v>0</v>
      </c>
      <c r="G60">
        <v>1</v>
      </c>
      <c r="H60">
        <v>0</v>
      </c>
      <c r="I60">
        <v>0</v>
      </c>
      <c r="J60" s="102">
        <f t="shared" si="0"/>
        <v>0</v>
      </c>
    </row>
    <row r="61" spans="1:10">
      <c r="A61" s="6" t="s">
        <v>685</v>
      </c>
      <c r="B61" s="4" t="s">
        <v>686</v>
      </c>
      <c r="C61" s="4" t="s">
        <v>687</v>
      </c>
      <c r="D61" s="5">
        <v>2020</v>
      </c>
      <c r="E61" s="3" t="s">
        <v>660</v>
      </c>
      <c r="F61">
        <v>0</v>
      </c>
      <c r="G61">
        <v>1</v>
      </c>
      <c r="H61">
        <v>0</v>
      </c>
      <c r="I61">
        <v>0</v>
      </c>
      <c r="J61" s="102">
        <f t="shared" si="0"/>
        <v>0</v>
      </c>
    </row>
    <row r="62" spans="1:10">
      <c r="A62" s="4" t="s">
        <v>1108</v>
      </c>
      <c r="B62" s="4" t="s">
        <v>1109</v>
      </c>
      <c r="C62" s="4" t="s">
        <v>1110</v>
      </c>
      <c r="D62" s="5">
        <v>2020</v>
      </c>
      <c r="E62" s="3" t="s">
        <v>8</v>
      </c>
      <c r="F62">
        <v>0</v>
      </c>
      <c r="G62">
        <v>1</v>
      </c>
      <c r="H62">
        <v>0</v>
      </c>
      <c r="I62">
        <v>0</v>
      </c>
      <c r="J62" s="102">
        <f t="shared" si="0"/>
        <v>0</v>
      </c>
    </row>
    <row r="63" spans="1:10">
      <c r="A63" s="6" t="s">
        <v>150</v>
      </c>
      <c r="B63" s="4" t="s">
        <v>151</v>
      </c>
      <c r="C63" s="4"/>
      <c r="D63" s="5">
        <v>2017</v>
      </c>
      <c r="E63" s="3" t="s">
        <v>8</v>
      </c>
      <c r="F63">
        <v>0</v>
      </c>
      <c r="G63">
        <v>1</v>
      </c>
      <c r="H63">
        <v>0</v>
      </c>
      <c r="I63">
        <v>0</v>
      </c>
      <c r="J63" s="102">
        <f t="shared" si="0"/>
        <v>0</v>
      </c>
    </row>
    <row r="64" spans="1:10">
      <c r="A64" s="6" t="s">
        <v>698</v>
      </c>
      <c r="B64" s="4" t="s">
        <v>699</v>
      </c>
      <c r="C64" s="4" t="s">
        <v>700</v>
      </c>
      <c r="D64" s="5">
        <v>2020</v>
      </c>
      <c r="E64" s="3" t="s">
        <v>8</v>
      </c>
      <c r="F64">
        <v>0</v>
      </c>
      <c r="G64">
        <v>1</v>
      </c>
      <c r="H64">
        <v>0</v>
      </c>
      <c r="I64">
        <v>0</v>
      </c>
      <c r="J64" s="102">
        <f t="shared" si="0"/>
        <v>0</v>
      </c>
    </row>
    <row r="65" spans="1:10">
      <c r="A65" s="4" t="s">
        <v>397</v>
      </c>
      <c r="B65" s="4" t="s">
        <v>398</v>
      </c>
      <c r="C65" s="4" t="s">
        <v>30</v>
      </c>
      <c r="D65" s="5">
        <v>2019</v>
      </c>
      <c r="E65" s="3" t="s">
        <v>8</v>
      </c>
      <c r="F65">
        <v>0</v>
      </c>
      <c r="G65">
        <v>1</v>
      </c>
      <c r="H65">
        <v>0</v>
      </c>
      <c r="I65">
        <v>0</v>
      </c>
      <c r="J65" s="102">
        <f t="shared" si="0"/>
        <v>0</v>
      </c>
    </row>
    <row r="66" spans="1:10">
      <c r="A66" s="6" t="s">
        <v>712</v>
      </c>
      <c r="B66" s="4" t="s">
        <v>713</v>
      </c>
      <c r="C66" t="s">
        <v>375</v>
      </c>
      <c r="D66" s="5">
        <v>2020</v>
      </c>
      <c r="E66" s="3" t="s">
        <v>8</v>
      </c>
      <c r="F66">
        <v>0</v>
      </c>
      <c r="G66">
        <v>1</v>
      </c>
      <c r="H66">
        <v>0</v>
      </c>
      <c r="I66">
        <v>0</v>
      </c>
      <c r="J66" s="102">
        <f t="shared" si="0"/>
        <v>0</v>
      </c>
    </row>
    <row r="67" spans="1:10" ht="15.75">
      <c r="A67" s="12" t="s">
        <v>707</v>
      </c>
      <c r="B67" s="12" t="s">
        <v>708</v>
      </c>
      <c r="C67" s="12" t="s">
        <v>709</v>
      </c>
      <c r="D67" s="15">
        <v>2020</v>
      </c>
      <c r="E67" s="3" t="s">
        <v>8</v>
      </c>
      <c r="F67">
        <v>0</v>
      </c>
      <c r="G67">
        <v>1</v>
      </c>
      <c r="H67">
        <v>0</v>
      </c>
      <c r="I67">
        <v>0</v>
      </c>
      <c r="J67" s="102">
        <f t="shared" ref="J67:J130" si="1">SUM(H67:I67)</f>
        <v>0</v>
      </c>
    </row>
    <row r="68" spans="1:10" ht="15.75">
      <c r="A68" s="12" t="s">
        <v>1357</v>
      </c>
      <c r="B68" s="12" t="s">
        <v>1358</v>
      </c>
      <c r="C68" s="12" t="s">
        <v>1359</v>
      </c>
      <c r="D68" s="15">
        <v>2021</v>
      </c>
      <c r="E68" s="3" t="s">
        <v>8</v>
      </c>
      <c r="F68">
        <v>0</v>
      </c>
      <c r="G68">
        <v>1</v>
      </c>
      <c r="H68">
        <v>0</v>
      </c>
      <c r="I68">
        <v>0</v>
      </c>
      <c r="J68" s="102">
        <f t="shared" si="1"/>
        <v>0</v>
      </c>
    </row>
    <row r="69" spans="1:10">
      <c r="A69" s="6" t="s">
        <v>763</v>
      </c>
      <c r="B69" s="4" t="s">
        <v>764</v>
      </c>
      <c r="C69" s="4" t="s">
        <v>30</v>
      </c>
      <c r="D69" s="5">
        <v>2020</v>
      </c>
      <c r="E69" s="3" t="s">
        <v>8</v>
      </c>
      <c r="F69">
        <v>0</v>
      </c>
      <c r="G69">
        <v>1</v>
      </c>
      <c r="H69">
        <v>0</v>
      </c>
      <c r="I69">
        <v>0</v>
      </c>
      <c r="J69" s="102">
        <f t="shared" si="1"/>
        <v>0</v>
      </c>
    </row>
    <row r="70" spans="1:10">
      <c r="A70" s="6" t="s">
        <v>1141</v>
      </c>
      <c r="B70" s="4" t="s">
        <v>1142</v>
      </c>
      <c r="C70" s="4"/>
      <c r="D70" s="5">
        <v>2020</v>
      </c>
      <c r="E70" s="3" t="s">
        <v>8</v>
      </c>
      <c r="F70">
        <v>0</v>
      </c>
      <c r="G70">
        <v>1</v>
      </c>
      <c r="H70">
        <v>0</v>
      </c>
      <c r="I70">
        <v>0</v>
      </c>
      <c r="J70" s="102">
        <f t="shared" si="1"/>
        <v>0</v>
      </c>
    </row>
    <row r="71" spans="1:10">
      <c r="A71" s="84" t="s">
        <v>813</v>
      </c>
      <c r="B71" s="76" t="s">
        <v>814</v>
      </c>
      <c r="C71" s="76" t="s">
        <v>815</v>
      </c>
      <c r="D71" s="78">
        <v>2020</v>
      </c>
      <c r="E71" s="79"/>
      <c r="F71" s="3">
        <v>0</v>
      </c>
      <c r="G71" s="77"/>
      <c r="H71" s="77"/>
      <c r="I71" s="77"/>
      <c r="J71" s="102">
        <f t="shared" si="1"/>
        <v>0</v>
      </c>
    </row>
    <row r="72" spans="1:10" ht="15.75">
      <c r="A72" s="12" t="s">
        <v>717</v>
      </c>
      <c r="B72" s="12" t="s">
        <v>718</v>
      </c>
      <c r="C72" s="12" t="s">
        <v>40</v>
      </c>
      <c r="D72" s="15">
        <v>2020</v>
      </c>
      <c r="E72" s="3" t="s">
        <v>8</v>
      </c>
      <c r="F72">
        <v>0</v>
      </c>
      <c r="G72">
        <v>1</v>
      </c>
      <c r="H72">
        <v>0</v>
      </c>
      <c r="I72">
        <v>0</v>
      </c>
      <c r="J72" s="102">
        <f t="shared" si="1"/>
        <v>0</v>
      </c>
    </row>
    <row r="73" spans="1:10">
      <c r="A73" s="4" t="s">
        <v>1092</v>
      </c>
      <c r="B73" s="4" t="s">
        <v>1093</v>
      </c>
      <c r="C73" t="s">
        <v>1094</v>
      </c>
      <c r="D73" s="5">
        <v>2020</v>
      </c>
      <c r="E73" s="3" t="s">
        <v>8</v>
      </c>
      <c r="F73">
        <v>0</v>
      </c>
      <c r="G73">
        <v>1</v>
      </c>
      <c r="H73">
        <v>0</v>
      </c>
      <c r="I73">
        <v>0</v>
      </c>
      <c r="J73" s="102">
        <f t="shared" si="1"/>
        <v>0</v>
      </c>
    </row>
    <row r="74" spans="1:10">
      <c r="A74" s="4" t="s">
        <v>1072</v>
      </c>
      <c r="B74" s="4" t="s">
        <v>1073</v>
      </c>
      <c r="C74" s="4" t="s">
        <v>1074</v>
      </c>
      <c r="D74" s="5">
        <v>2020</v>
      </c>
      <c r="E74" s="3" t="s">
        <v>8</v>
      </c>
      <c r="F74">
        <v>0</v>
      </c>
      <c r="G74">
        <v>1</v>
      </c>
      <c r="H74">
        <v>0</v>
      </c>
      <c r="I74">
        <v>0</v>
      </c>
      <c r="J74" s="102">
        <f t="shared" si="1"/>
        <v>0</v>
      </c>
    </row>
    <row r="75" spans="1:10">
      <c r="A75" s="3" t="s">
        <v>743</v>
      </c>
      <c r="B75" s="26" t="s">
        <v>744</v>
      </c>
      <c r="C75" s="3" t="s">
        <v>745</v>
      </c>
      <c r="D75" s="3">
        <v>2020</v>
      </c>
      <c r="E75" s="3" t="s">
        <v>8</v>
      </c>
      <c r="F75">
        <v>0</v>
      </c>
      <c r="G75">
        <v>1</v>
      </c>
      <c r="H75">
        <v>0</v>
      </c>
      <c r="I75">
        <v>0</v>
      </c>
      <c r="J75" s="102">
        <f t="shared" si="1"/>
        <v>0</v>
      </c>
    </row>
    <row r="76" spans="1:10">
      <c r="A76" s="4" t="s">
        <v>968</v>
      </c>
      <c r="B76" s="4" t="s">
        <v>969</v>
      </c>
      <c r="C76" s="4" t="s">
        <v>25</v>
      </c>
      <c r="D76" s="5">
        <v>2020</v>
      </c>
      <c r="E76" s="3"/>
      <c r="F76" s="3">
        <v>0</v>
      </c>
      <c r="H76">
        <v>0</v>
      </c>
      <c r="I76">
        <v>0</v>
      </c>
      <c r="J76" s="102">
        <f t="shared" si="1"/>
        <v>0</v>
      </c>
    </row>
    <row r="77" spans="1:10">
      <c r="A77" s="6" t="s">
        <v>1169</v>
      </c>
      <c r="B77" s="4" t="s">
        <v>1170</v>
      </c>
      <c r="C77" s="4" t="s">
        <v>1171</v>
      </c>
      <c r="D77" s="5">
        <v>2021</v>
      </c>
      <c r="E77" s="3" t="s">
        <v>8</v>
      </c>
      <c r="F77">
        <v>0</v>
      </c>
      <c r="G77">
        <v>1</v>
      </c>
      <c r="H77">
        <v>0</v>
      </c>
      <c r="I77">
        <v>0</v>
      </c>
      <c r="J77" s="102">
        <f t="shared" si="1"/>
        <v>0</v>
      </c>
    </row>
    <row r="78" spans="1:10">
      <c r="A78" s="4" t="s">
        <v>1139</v>
      </c>
      <c r="B78" s="4" t="s">
        <v>1140</v>
      </c>
      <c r="C78" s="4"/>
      <c r="D78" s="5">
        <v>2020</v>
      </c>
      <c r="E78" s="3" t="s">
        <v>8</v>
      </c>
      <c r="F78">
        <v>0</v>
      </c>
      <c r="G78">
        <v>1</v>
      </c>
      <c r="H78">
        <v>0</v>
      </c>
      <c r="I78">
        <v>0</v>
      </c>
      <c r="J78" s="102">
        <f t="shared" si="1"/>
        <v>0</v>
      </c>
    </row>
    <row r="79" spans="1:10">
      <c r="A79" s="6" t="s">
        <v>899</v>
      </c>
      <c r="B79" s="4" t="s">
        <v>900</v>
      </c>
      <c r="C79" s="4" t="s">
        <v>901</v>
      </c>
      <c r="D79" s="5">
        <v>2020</v>
      </c>
      <c r="E79" s="3" t="s">
        <v>8</v>
      </c>
      <c r="F79">
        <v>0</v>
      </c>
      <c r="G79">
        <v>1</v>
      </c>
      <c r="H79">
        <v>0</v>
      </c>
      <c r="I79">
        <v>0</v>
      </c>
      <c r="J79" s="102">
        <f t="shared" si="1"/>
        <v>0</v>
      </c>
    </row>
    <row r="80" spans="1:10">
      <c r="A80" s="6" t="s">
        <v>75</v>
      </c>
      <c r="B80" s="4" t="s">
        <v>76</v>
      </c>
      <c r="C80" s="4" t="s">
        <v>77</v>
      </c>
      <c r="D80" s="5">
        <v>2016</v>
      </c>
      <c r="E80" s="3" t="s">
        <v>8</v>
      </c>
      <c r="F80">
        <v>0</v>
      </c>
      <c r="G80">
        <v>1</v>
      </c>
      <c r="H80">
        <v>0</v>
      </c>
      <c r="I80">
        <v>0</v>
      </c>
      <c r="J80" s="102">
        <f t="shared" si="1"/>
        <v>0</v>
      </c>
    </row>
    <row r="81" spans="1:10">
      <c r="A81" s="3" t="s">
        <v>204</v>
      </c>
      <c r="B81" s="3" t="s">
        <v>205</v>
      </c>
      <c r="C81" s="3" t="s">
        <v>206</v>
      </c>
      <c r="D81" s="3">
        <v>2018</v>
      </c>
      <c r="E81" t="s">
        <v>8</v>
      </c>
      <c r="F81">
        <v>0</v>
      </c>
      <c r="G81">
        <v>1</v>
      </c>
      <c r="H81">
        <v>0</v>
      </c>
      <c r="I81">
        <v>0</v>
      </c>
      <c r="J81" s="102">
        <f t="shared" si="1"/>
        <v>0</v>
      </c>
    </row>
    <row r="82" spans="1:10" ht="15.75">
      <c r="A82" s="12" t="s">
        <v>481</v>
      </c>
      <c r="B82" s="12" t="s">
        <v>482</v>
      </c>
      <c r="C82" s="12" t="s">
        <v>24</v>
      </c>
      <c r="D82" s="15">
        <v>2019</v>
      </c>
      <c r="E82" s="3" t="s">
        <v>8</v>
      </c>
      <c r="F82">
        <v>0</v>
      </c>
      <c r="G82">
        <v>1</v>
      </c>
      <c r="H82">
        <v>1</v>
      </c>
      <c r="I82">
        <v>0</v>
      </c>
      <c r="J82" s="102">
        <f t="shared" si="1"/>
        <v>1</v>
      </c>
    </row>
    <row r="83" spans="1:10">
      <c r="A83" s="6" t="s">
        <v>307</v>
      </c>
      <c r="B83" s="4" t="s">
        <v>308</v>
      </c>
      <c r="C83" s="4" t="s">
        <v>309</v>
      </c>
      <c r="D83" s="5">
        <v>2018</v>
      </c>
      <c r="E83" s="3" t="s">
        <v>8</v>
      </c>
      <c r="F83">
        <v>0</v>
      </c>
      <c r="G83">
        <v>1</v>
      </c>
      <c r="H83">
        <v>0</v>
      </c>
      <c r="I83">
        <v>0</v>
      </c>
      <c r="J83" s="102">
        <f t="shared" si="1"/>
        <v>0</v>
      </c>
    </row>
    <row r="84" spans="1:10">
      <c r="A84" s="6" t="s">
        <v>107</v>
      </c>
      <c r="B84" s="4" t="s">
        <v>108</v>
      </c>
      <c r="C84" s="4" t="s">
        <v>109</v>
      </c>
      <c r="D84" s="5">
        <v>2017</v>
      </c>
      <c r="E84" s="3" t="s">
        <v>8</v>
      </c>
      <c r="F84">
        <v>0</v>
      </c>
      <c r="G84">
        <v>1</v>
      </c>
      <c r="H84">
        <v>0</v>
      </c>
      <c r="I84">
        <v>0</v>
      </c>
      <c r="J84" s="102">
        <f t="shared" si="1"/>
        <v>0</v>
      </c>
    </row>
    <row r="85" spans="1:10">
      <c r="A85" s="6" t="s">
        <v>1087</v>
      </c>
      <c r="B85" s="4" t="s">
        <v>1088</v>
      </c>
      <c r="C85" s="4" t="s">
        <v>1089</v>
      </c>
      <c r="D85" s="5">
        <v>2020</v>
      </c>
      <c r="E85" s="3" t="s">
        <v>8</v>
      </c>
      <c r="F85">
        <v>0</v>
      </c>
      <c r="G85">
        <v>1</v>
      </c>
      <c r="H85">
        <v>0</v>
      </c>
      <c r="I85">
        <v>0</v>
      </c>
      <c r="J85" s="102">
        <f t="shared" si="1"/>
        <v>0</v>
      </c>
    </row>
    <row r="86" spans="1:10">
      <c r="A86" s="6" t="s">
        <v>1178</v>
      </c>
      <c r="B86" s="4" t="s">
        <v>1179</v>
      </c>
      <c r="C86" s="4" t="s">
        <v>861</v>
      </c>
      <c r="D86" s="5">
        <v>2021</v>
      </c>
      <c r="E86" s="3" t="s">
        <v>176</v>
      </c>
      <c r="F86">
        <v>0</v>
      </c>
      <c r="G86">
        <v>1</v>
      </c>
      <c r="H86">
        <v>0</v>
      </c>
      <c r="I86">
        <v>0</v>
      </c>
      <c r="J86" s="102">
        <f t="shared" si="1"/>
        <v>0</v>
      </c>
    </row>
    <row r="87" spans="1:10">
      <c r="A87" s="6" t="s">
        <v>1269</v>
      </c>
      <c r="B87" s="4" t="s">
        <v>1270</v>
      </c>
      <c r="C87" s="4" t="s">
        <v>1271</v>
      </c>
      <c r="D87" s="5">
        <v>2021</v>
      </c>
      <c r="E87" s="3" t="s">
        <v>8</v>
      </c>
      <c r="F87">
        <v>0</v>
      </c>
      <c r="G87">
        <v>1</v>
      </c>
      <c r="H87">
        <v>0</v>
      </c>
      <c r="I87">
        <v>0</v>
      </c>
      <c r="J87" s="102">
        <f t="shared" si="1"/>
        <v>0</v>
      </c>
    </row>
    <row r="88" spans="1:10">
      <c r="A88" s="6" t="s">
        <v>148</v>
      </c>
      <c r="B88" s="4" t="s">
        <v>149</v>
      </c>
      <c r="C88" s="4"/>
      <c r="D88" s="4">
        <v>2017</v>
      </c>
      <c r="E88" s="3" t="s">
        <v>8</v>
      </c>
      <c r="F88">
        <v>0</v>
      </c>
      <c r="G88">
        <v>1</v>
      </c>
      <c r="H88">
        <v>0</v>
      </c>
      <c r="I88">
        <v>0</v>
      </c>
      <c r="J88" s="102">
        <f t="shared" si="1"/>
        <v>0</v>
      </c>
    </row>
    <row r="89" spans="1:10">
      <c r="A89" s="4" t="s">
        <v>1068</v>
      </c>
      <c r="B89" s="4" t="s">
        <v>1069</v>
      </c>
      <c r="C89" s="4" t="s">
        <v>295</v>
      </c>
      <c r="D89" s="5">
        <v>2020</v>
      </c>
      <c r="E89" s="3" t="s">
        <v>8</v>
      </c>
      <c r="F89">
        <v>0</v>
      </c>
      <c r="G89">
        <v>1</v>
      </c>
      <c r="H89">
        <v>0</v>
      </c>
      <c r="I89">
        <v>0</v>
      </c>
      <c r="J89" s="102">
        <f t="shared" si="1"/>
        <v>0</v>
      </c>
    </row>
    <row r="90" spans="1:10">
      <c r="A90" s="4" t="s">
        <v>363</v>
      </c>
      <c r="B90" s="4" t="s">
        <v>364</v>
      </c>
      <c r="C90" s="4" t="s">
        <v>16</v>
      </c>
      <c r="D90" s="5">
        <v>2019</v>
      </c>
      <c r="E90" s="3" t="s">
        <v>8</v>
      </c>
      <c r="F90">
        <v>0</v>
      </c>
      <c r="G90">
        <v>1</v>
      </c>
      <c r="H90">
        <v>0</v>
      </c>
      <c r="I90">
        <v>0</v>
      </c>
      <c r="J90" s="102">
        <f t="shared" si="1"/>
        <v>0</v>
      </c>
    </row>
    <row r="91" spans="1:10">
      <c r="A91" s="4" t="s">
        <v>757</v>
      </c>
      <c r="B91" s="4" t="s">
        <v>758</v>
      </c>
      <c r="C91" t="s">
        <v>759</v>
      </c>
      <c r="D91" s="5">
        <v>2020</v>
      </c>
      <c r="E91" s="3" t="s">
        <v>8</v>
      </c>
      <c r="F91">
        <v>0</v>
      </c>
      <c r="G91">
        <v>1</v>
      </c>
      <c r="H91">
        <v>0</v>
      </c>
      <c r="I91">
        <v>0</v>
      </c>
      <c r="J91" s="102">
        <f t="shared" si="1"/>
        <v>0</v>
      </c>
    </row>
    <row r="92" spans="1:10">
      <c r="A92" s="6" t="s">
        <v>287</v>
      </c>
      <c r="B92" s="13" t="s">
        <v>288</v>
      </c>
      <c r="C92" s="92" t="s">
        <v>289</v>
      </c>
      <c r="D92" s="11">
        <v>2018</v>
      </c>
      <c r="E92" s="3" t="s">
        <v>8</v>
      </c>
      <c r="F92">
        <v>0</v>
      </c>
      <c r="G92">
        <v>1</v>
      </c>
      <c r="H92">
        <v>0</v>
      </c>
      <c r="I92">
        <v>0</v>
      </c>
      <c r="J92" s="102">
        <f t="shared" si="1"/>
        <v>0</v>
      </c>
    </row>
    <row r="93" spans="1:10">
      <c r="A93" s="6" t="s">
        <v>740</v>
      </c>
      <c r="B93" s="4" t="s">
        <v>741</v>
      </c>
      <c r="C93" s="4" t="s">
        <v>742</v>
      </c>
      <c r="D93" s="5">
        <v>2020</v>
      </c>
      <c r="E93" s="3" t="s">
        <v>8</v>
      </c>
      <c r="F93">
        <v>0</v>
      </c>
      <c r="G93">
        <v>1</v>
      </c>
      <c r="H93">
        <v>0</v>
      </c>
      <c r="I93">
        <v>0</v>
      </c>
      <c r="J93" s="102">
        <f t="shared" si="1"/>
        <v>0</v>
      </c>
    </row>
    <row r="94" spans="1:10">
      <c r="A94" s="6" t="s">
        <v>1282</v>
      </c>
      <c r="B94" s="4" t="s">
        <v>1283</v>
      </c>
      <c r="C94" s="4" t="s">
        <v>1284</v>
      </c>
      <c r="D94" s="5">
        <v>2021</v>
      </c>
      <c r="E94" s="3" t="s">
        <v>8</v>
      </c>
      <c r="F94">
        <v>0</v>
      </c>
      <c r="G94">
        <v>1</v>
      </c>
      <c r="H94">
        <v>0</v>
      </c>
      <c r="I94">
        <v>0</v>
      </c>
      <c r="J94" s="102">
        <f t="shared" si="1"/>
        <v>0</v>
      </c>
    </row>
    <row r="95" spans="1:10">
      <c r="A95" s="4" t="s">
        <v>1070</v>
      </c>
      <c r="B95" s="4" t="s">
        <v>1071</v>
      </c>
      <c r="C95" s="4" t="s">
        <v>569</v>
      </c>
      <c r="D95" s="5">
        <v>2020</v>
      </c>
      <c r="E95" s="3" t="s">
        <v>8</v>
      </c>
      <c r="F95">
        <v>0</v>
      </c>
      <c r="G95">
        <v>1</v>
      </c>
      <c r="H95">
        <v>0</v>
      </c>
      <c r="I95">
        <v>0</v>
      </c>
      <c r="J95" s="102">
        <f t="shared" si="1"/>
        <v>0</v>
      </c>
    </row>
    <row r="96" spans="1:10">
      <c r="A96" s="4" t="s">
        <v>418</v>
      </c>
      <c r="B96" s="4" t="s">
        <v>419</v>
      </c>
      <c r="C96" s="4" t="s">
        <v>33</v>
      </c>
      <c r="D96" s="5">
        <v>2019</v>
      </c>
      <c r="E96" s="3" t="s">
        <v>8</v>
      </c>
      <c r="F96">
        <v>0</v>
      </c>
      <c r="G96">
        <v>1</v>
      </c>
      <c r="H96">
        <v>0</v>
      </c>
      <c r="I96">
        <v>0</v>
      </c>
      <c r="J96" s="102">
        <f t="shared" si="1"/>
        <v>0</v>
      </c>
    </row>
    <row r="97" spans="1:10">
      <c r="A97" s="6" t="s">
        <v>119</v>
      </c>
      <c r="B97" s="13" t="s">
        <v>120</v>
      </c>
      <c r="C97" s="92" t="s">
        <v>24</v>
      </c>
      <c r="D97" s="11">
        <v>2017</v>
      </c>
      <c r="E97" s="3" t="s">
        <v>8</v>
      </c>
      <c r="F97">
        <v>0</v>
      </c>
      <c r="G97">
        <v>1</v>
      </c>
      <c r="H97">
        <v>0</v>
      </c>
      <c r="I97">
        <v>0</v>
      </c>
      <c r="J97" s="102">
        <f t="shared" si="1"/>
        <v>0</v>
      </c>
    </row>
    <row r="98" spans="1:10">
      <c r="A98" s="6" t="s">
        <v>1113</v>
      </c>
      <c r="B98" s="4" t="s">
        <v>1114</v>
      </c>
      <c r="C98" s="4" t="s">
        <v>822</v>
      </c>
      <c r="D98" s="4">
        <v>2020</v>
      </c>
      <c r="E98" s="3" t="s">
        <v>8</v>
      </c>
      <c r="F98">
        <v>0</v>
      </c>
      <c r="G98">
        <v>1</v>
      </c>
      <c r="H98">
        <v>0</v>
      </c>
      <c r="I98">
        <v>0</v>
      </c>
      <c r="J98" s="102">
        <f t="shared" si="1"/>
        <v>0</v>
      </c>
    </row>
    <row r="99" spans="1:10">
      <c r="A99" s="6" t="s">
        <v>88</v>
      </c>
      <c r="B99" s="4" t="s">
        <v>89</v>
      </c>
      <c r="C99" s="4" t="s">
        <v>28</v>
      </c>
      <c r="D99" s="5">
        <v>2017</v>
      </c>
      <c r="E99" s="3" t="s">
        <v>8</v>
      </c>
      <c r="F99">
        <v>0</v>
      </c>
      <c r="G99">
        <v>1</v>
      </c>
      <c r="H99">
        <v>1</v>
      </c>
      <c r="I99">
        <v>0</v>
      </c>
      <c r="J99" s="102">
        <f t="shared" si="1"/>
        <v>1</v>
      </c>
    </row>
    <row r="100" spans="1:10">
      <c r="A100" s="6" t="s">
        <v>1194</v>
      </c>
      <c r="B100" s="4" t="s">
        <v>1195</v>
      </c>
      <c r="C100" s="4" t="s">
        <v>785</v>
      </c>
      <c r="D100" s="5">
        <v>2021</v>
      </c>
      <c r="E100" s="3" t="s">
        <v>8</v>
      </c>
      <c r="F100">
        <v>0</v>
      </c>
      <c r="G100">
        <v>1</v>
      </c>
      <c r="H100">
        <v>0</v>
      </c>
      <c r="I100">
        <v>0</v>
      </c>
      <c r="J100" s="102">
        <f t="shared" si="1"/>
        <v>0</v>
      </c>
    </row>
    <row r="101" spans="1:10">
      <c r="A101" s="4" t="s">
        <v>487</v>
      </c>
      <c r="B101" s="4" t="s">
        <v>488</v>
      </c>
      <c r="C101" s="4" t="s">
        <v>489</v>
      </c>
      <c r="D101" s="5">
        <v>2019</v>
      </c>
      <c r="E101" s="3" t="s">
        <v>8</v>
      </c>
      <c r="F101">
        <v>0</v>
      </c>
      <c r="G101">
        <v>1</v>
      </c>
      <c r="H101">
        <v>1</v>
      </c>
      <c r="I101" s="3">
        <v>0</v>
      </c>
      <c r="J101" s="102">
        <f t="shared" si="1"/>
        <v>1</v>
      </c>
    </row>
    <row r="102" spans="1:10">
      <c r="A102" s="6" t="s">
        <v>1155</v>
      </c>
      <c r="B102" s="4" t="s">
        <v>1156</v>
      </c>
      <c r="C102" s="4"/>
      <c r="D102" s="5">
        <v>2020</v>
      </c>
      <c r="E102" s="3" t="s">
        <v>8</v>
      </c>
      <c r="F102">
        <v>0</v>
      </c>
      <c r="G102">
        <v>1</v>
      </c>
      <c r="H102">
        <v>0</v>
      </c>
      <c r="I102">
        <v>0</v>
      </c>
      <c r="J102" s="102">
        <f t="shared" si="1"/>
        <v>0</v>
      </c>
    </row>
    <row r="103" spans="1:10">
      <c r="A103" s="6" t="s">
        <v>1059</v>
      </c>
      <c r="B103" s="4" t="s">
        <v>1060</v>
      </c>
      <c r="C103" s="4" t="s">
        <v>1061</v>
      </c>
      <c r="D103" s="5">
        <v>2020</v>
      </c>
      <c r="E103" s="3" t="s">
        <v>8</v>
      </c>
      <c r="F103">
        <v>0</v>
      </c>
      <c r="G103">
        <v>1</v>
      </c>
      <c r="H103">
        <v>0</v>
      </c>
      <c r="I103">
        <v>0</v>
      </c>
      <c r="J103" s="102">
        <f t="shared" si="1"/>
        <v>0</v>
      </c>
    </row>
    <row r="104" spans="1:10">
      <c r="A104" s="3" t="s">
        <v>137</v>
      </c>
      <c r="B104" s="3" t="s">
        <v>138</v>
      </c>
      <c r="C104" s="3" t="s">
        <v>139</v>
      </c>
      <c r="D104" s="3">
        <v>2017</v>
      </c>
      <c r="E104" s="3" t="s">
        <v>8</v>
      </c>
      <c r="F104">
        <v>0</v>
      </c>
      <c r="G104">
        <v>1</v>
      </c>
      <c r="H104">
        <v>0</v>
      </c>
      <c r="I104">
        <v>0</v>
      </c>
      <c r="J104" s="102">
        <f t="shared" si="1"/>
        <v>0</v>
      </c>
    </row>
    <row r="105" spans="1:10">
      <c r="A105" s="3" t="s">
        <v>201</v>
      </c>
      <c r="B105" s="3" t="s">
        <v>202</v>
      </c>
      <c r="C105" s="3" t="s">
        <v>203</v>
      </c>
      <c r="D105" s="3">
        <v>2018</v>
      </c>
      <c r="E105" t="s">
        <v>8</v>
      </c>
      <c r="F105">
        <v>0</v>
      </c>
      <c r="G105">
        <v>1</v>
      </c>
      <c r="H105">
        <v>0</v>
      </c>
      <c r="I105">
        <v>0</v>
      </c>
      <c r="J105" s="102">
        <f t="shared" si="1"/>
        <v>0</v>
      </c>
    </row>
    <row r="106" spans="1:10">
      <c r="A106" s="6" t="s">
        <v>599</v>
      </c>
      <c r="B106" s="4" t="s">
        <v>600</v>
      </c>
      <c r="C106" s="4" t="s">
        <v>601</v>
      </c>
      <c r="D106" s="5">
        <v>2019</v>
      </c>
      <c r="E106" s="3" t="s">
        <v>8</v>
      </c>
      <c r="F106">
        <v>0</v>
      </c>
      <c r="G106">
        <v>1</v>
      </c>
      <c r="H106">
        <v>0</v>
      </c>
      <c r="I106">
        <v>0</v>
      </c>
      <c r="J106" s="102">
        <f t="shared" si="1"/>
        <v>0</v>
      </c>
    </row>
    <row r="107" spans="1:10">
      <c r="A107" s="4" t="s">
        <v>198</v>
      </c>
      <c r="B107" s="4" t="s">
        <v>199</v>
      </c>
      <c r="C107" s="4" t="s">
        <v>200</v>
      </c>
      <c r="D107" s="5">
        <v>2018</v>
      </c>
      <c r="E107" s="3" t="s">
        <v>8</v>
      </c>
      <c r="F107">
        <v>0</v>
      </c>
      <c r="G107">
        <v>1</v>
      </c>
      <c r="H107">
        <v>0</v>
      </c>
      <c r="I107">
        <v>0</v>
      </c>
      <c r="J107" s="102">
        <f t="shared" si="1"/>
        <v>0</v>
      </c>
    </row>
    <row r="108" spans="1:10">
      <c r="A108" s="6" t="s">
        <v>479</v>
      </c>
      <c r="B108" s="4" t="s">
        <v>480</v>
      </c>
      <c r="C108" s="4" t="s">
        <v>77</v>
      </c>
      <c r="D108" s="5">
        <v>2019</v>
      </c>
      <c r="E108" s="3" t="s">
        <v>8</v>
      </c>
      <c r="F108">
        <v>0</v>
      </c>
      <c r="G108">
        <v>1</v>
      </c>
      <c r="H108">
        <v>0</v>
      </c>
      <c r="I108">
        <v>0</v>
      </c>
      <c r="J108" s="102">
        <f t="shared" si="1"/>
        <v>0</v>
      </c>
    </row>
    <row r="109" spans="1:10">
      <c r="A109" s="4" t="s">
        <v>980</v>
      </c>
      <c r="B109" s="4" t="s">
        <v>981</v>
      </c>
      <c r="C109" s="4" t="s">
        <v>982</v>
      </c>
      <c r="D109" s="5">
        <v>2020</v>
      </c>
      <c r="E109" s="3" t="s">
        <v>8</v>
      </c>
      <c r="F109">
        <v>0</v>
      </c>
      <c r="G109">
        <v>1</v>
      </c>
      <c r="H109">
        <v>1</v>
      </c>
      <c r="I109">
        <v>0</v>
      </c>
      <c r="J109" s="102">
        <f t="shared" si="1"/>
        <v>1</v>
      </c>
    </row>
    <row r="110" spans="1:10">
      <c r="A110" s="3" t="s">
        <v>46</v>
      </c>
      <c r="B110" s="3" t="s">
        <v>47</v>
      </c>
      <c r="C110" s="3" t="s">
        <v>48</v>
      </c>
      <c r="D110" s="3">
        <v>2021</v>
      </c>
      <c r="E110" s="3" t="s">
        <v>1268</v>
      </c>
      <c r="F110">
        <v>0</v>
      </c>
      <c r="G110">
        <v>1</v>
      </c>
      <c r="H110">
        <v>0</v>
      </c>
      <c r="I110">
        <v>0</v>
      </c>
      <c r="J110" s="102">
        <f t="shared" si="1"/>
        <v>0</v>
      </c>
    </row>
    <row r="111" spans="1:10">
      <c r="A111" s="4" t="s">
        <v>1161</v>
      </c>
      <c r="B111" s="4" t="s">
        <v>1162</v>
      </c>
      <c r="C111" s="4" t="s">
        <v>858</v>
      </c>
      <c r="D111" s="4">
        <v>2021</v>
      </c>
      <c r="E111" s="3" t="s">
        <v>8</v>
      </c>
      <c r="F111">
        <v>0</v>
      </c>
      <c r="G111">
        <v>1</v>
      </c>
      <c r="H111">
        <v>0</v>
      </c>
      <c r="I111">
        <v>0</v>
      </c>
      <c r="J111" s="102">
        <f t="shared" si="1"/>
        <v>0</v>
      </c>
    </row>
    <row r="112" spans="1:10">
      <c r="A112" s="6" t="s">
        <v>1326</v>
      </c>
      <c r="B112" s="4" t="s">
        <v>1327</v>
      </c>
      <c r="C112" t="s">
        <v>1328</v>
      </c>
      <c r="D112" s="5">
        <v>2021</v>
      </c>
      <c r="E112" s="3" t="s">
        <v>8</v>
      </c>
      <c r="F112">
        <v>0</v>
      </c>
      <c r="G112">
        <v>1</v>
      </c>
      <c r="H112">
        <v>0</v>
      </c>
      <c r="I112">
        <v>0</v>
      </c>
      <c r="J112" s="102">
        <f t="shared" si="1"/>
        <v>0</v>
      </c>
    </row>
    <row r="113" spans="1:10">
      <c r="A113" s="6" t="s">
        <v>714</v>
      </c>
      <c r="B113" s="4" t="s">
        <v>715</v>
      </c>
      <c r="C113" s="4" t="s">
        <v>716</v>
      </c>
      <c r="D113" s="5">
        <v>2020</v>
      </c>
      <c r="E113" s="3" t="s">
        <v>8</v>
      </c>
      <c r="F113">
        <v>0</v>
      </c>
      <c r="G113">
        <v>1</v>
      </c>
      <c r="H113">
        <v>0</v>
      </c>
      <c r="I113">
        <v>0</v>
      </c>
      <c r="J113" s="102">
        <f t="shared" si="1"/>
        <v>0</v>
      </c>
    </row>
    <row r="114" spans="1:10">
      <c r="A114" s="4" t="s">
        <v>913</v>
      </c>
      <c r="B114" s="4" t="s">
        <v>914</v>
      </c>
      <c r="C114" s="4" t="s">
        <v>26</v>
      </c>
      <c r="D114" s="5">
        <v>2020</v>
      </c>
      <c r="E114" s="3" t="s">
        <v>8</v>
      </c>
      <c r="F114">
        <v>0</v>
      </c>
      <c r="G114">
        <v>1</v>
      </c>
      <c r="H114">
        <v>0</v>
      </c>
      <c r="I114">
        <v>0</v>
      </c>
      <c r="J114" s="102">
        <f t="shared" si="1"/>
        <v>0</v>
      </c>
    </row>
    <row r="115" spans="1:10">
      <c r="A115" s="4" t="s">
        <v>1102</v>
      </c>
      <c r="B115" s="4" t="s">
        <v>1103</v>
      </c>
      <c r="C115" t="s">
        <v>1104</v>
      </c>
      <c r="D115" s="5">
        <v>2020</v>
      </c>
      <c r="E115" s="3" t="s">
        <v>8</v>
      </c>
      <c r="F115">
        <v>0</v>
      </c>
      <c r="G115">
        <v>1</v>
      </c>
      <c r="H115">
        <v>0</v>
      </c>
      <c r="I115">
        <v>0</v>
      </c>
      <c r="J115" s="102">
        <f t="shared" si="1"/>
        <v>0</v>
      </c>
    </row>
    <row r="116" spans="1:10">
      <c r="A116" s="6" t="s">
        <v>1279</v>
      </c>
      <c r="B116" s="4" t="s">
        <v>1280</v>
      </c>
      <c r="C116" s="4" t="s">
        <v>1281</v>
      </c>
      <c r="D116" s="5">
        <v>2021</v>
      </c>
      <c r="E116" s="3" t="s">
        <v>8</v>
      </c>
      <c r="F116">
        <v>0</v>
      </c>
      <c r="G116">
        <v>1</v>
      </c>
      <c r="H116">
        <v>0</v>
      </c>
      <c r="I116">
        <v>0</v>
      </c>
      <c r="J116" s="102">
        <f t="shared" si="1"/>
        <v>0</v>
      </c>
    </row>
    <row r="117" spans="1:10" ht="15.75">
      <c r="A117" s="12" t="s">
        <v>463</v>
      </c>
      <c r="B117" s="12" t="s">
        <v>464</v>
      </c>
      <c r="C117" s="12" t="s">
        <v>465</v>
      </c>
      <c r="D117" s="15">
        <v>2019</v>
      </c>
      <c r="E117" s="3" t="s">
        <v>8</v>
      </c>
      <c r="F117">
        <v>0</v>
      </c>
      <c r="G117">
        <v>1</v>
      </c>
      <c r="H117">
        <v>0</v>
      </c>
      <c r="I117">
        <v>0</v>
      </c>
      <c r="J117" s="102">
        <f t="shared" si="1"/>
        <v>0</v>
      </c>
    </row>
    <row r="118" spans="1:10">
      <c r="A118" s="6" t="s">
        <v>727</v>
      </c>
      <c r="B118" s="4" t="s">
        <v>728</v>
      </c>
      <c r="C118" s="4" t="s">
        <v>729</v>
      </c>
      <c r="D118" s="5">
        <v>2020</v>
      </c>
      <c r="E118" s="3" t="s">
        <v>8</v>
      </c>
      <c r="F118">
        <v>0</v>
      </c>
      <c r="G118">
        <v>1</v>
      </c>
      <c r="H118">
        <v>0</v>
      </c>
      <c r="I118">
        <v>0</v>
      </c>
      <c r="J118" s="102">
        <f t="shared" si="1"/>
        <v>0</v>
      </c>
    </row>
    <row r="119" spans="1:10">
      <c r="A119" s="4" t="s">
        <v>722</v>
      </c>
      <c r="B119" s="4" t="s">
        <v>723</v>
      </c>
      <c r="C119" s="4" t="s">
        <v>428</v>
      </c>
      <c r="D119" s="5">
        <v>2020</v>
      </c>
      <c r="E119" s="3" t="s">
        <v>8</v>
      </c>
      <c r="F119">
        <v>0</v>
      </c>
      <c r="G119">
        <v>1</v>
      </c>
      <c r="H119">
        <v>0</v>
      </c>
      <c r="I119">
        <v>0</v>
      </c>
      <c r="J119" s="102">
        <f t="shared" si="1"/>
        <v>0</v>
      </c>
    </row>
    <row r="120" spans="1:10">
      <c r="A120" s="4" t="s">
        <v>624</v>
      </c>
      <c r="B120" s="4" t="s">
        <v>625</v>
      </c>
      <c r="D120" s="5">
        <v>2019</v>
      </c>
      <c r="E120" s="3" t="s">
        <v>8</v>
      </c>
      <c r="F120">
        <v>0</v>
      </c>
      <c r="G120">
        <v>1</v>
      </c>
      <c r="H120">
        <v>0</v>
      </c>
      <c r="I120">
        <v>0</v>
      </c>
      <c r="J120" s="102">
        <f t="shared" si="1"/>
        <v>0</v>
      </c>
    </row>
    <row r="121" spans="1:10">
      <c r="A121" s="6" t="s">
        <v>210</v>
      </c>
      <c r="B121" s="3" t="s">
        <v>211</v>
      </c>
      <c r="C121" s="3" t="s">
        <v>13</v>
      </c>
      <c r="D121" s="3">
        <v>2018</v>
      </c>
      <c r="E121" s="3" t="s">
        <v>8</v>
      </c>
      <c r="F121">
        <v>0</v>
      </c>
      <c r="G121">
        <v>1</v>
      </c>
      <c r="H121">
        <v>0</v>
      </c>
      <c r="I121">
        <v>0</v>
      </c>
      <c r="J121" s="102">
        <f t="shared" si="1"/>
        <v>0</v>
      </c>
    </row>
    <row r="122" spans="1:10">
      <c r="A122" s="6" t="s">
        <v>1346</v>
      </c>
      <c r="B122" s="4" t="s">
        <v>1347</v>
      </c>
      <c r="C122" s="4" t="s">
        <v>1348</v>
      </c>
      <c r="D122" s="5">
        <v>2021</v>
      </c>
      <c r="E122" s="3" t="s">
        <v>8</v>
      </c>
      <c r="F122">
        <v>0</v>
      </c>
      <c r="G122">
        <v>1</v>
      </c>
      <c r="H122">
        <v>0</v>
      </c>
      <c r="I122">
        <v>0</v>
      </c>
      <c r="J122" s="102">
        <f t="shared" si="1"/>
        <v>0</v>
      </c>
    </row>
    <row r="123" spans="1:10">
      <c r="A123" s="4" t="s">
        <v>1183</v>
      </c>
      <c r="B123" s="4" t="s">
        <v>1184</v>
      </c>
      <c r="C123" s="4" t="s">
        <v>222</v>
      </c>
      <c r="D123" s="5">
        <v>2021</v>
      </c>
      <c r="E123" s="3" t="s">
        <v>8</v>
      </c>
      <c r="F123">
        <v>0</v>
      </c>
      <c r="G123">
        <v>1</v>
      </c>
      <c r="H123">
        <v>0</v>
      </c>
      <c r="I123">
        <v>0</v>
      </c>
      <c r="J123" s="102">
        <f t="shared" si="1"/>
        <v>0</v>
      </c>
    </row>
    <row r="124" spans="1:10">
      <c r="A124" s="6" t="s">
        <v>1137</v>
      </c>
      <c r="B124" s="4" t="s">
        <v>1138</v>
      </c>
      <c r="C124" s="4"/>
      <c r="D124" s="5">
        <v>2020</v>
      </c>
      <c r="E124" s="3" t="s">
        <v>8</v>
      </c>
      <c r="F124">
        <v>0</v>
      </c>
      <c r="G124">
        <v>1</v>
      </c>
      <c r="H124">
        <v>0</v>
      </c>
      <c r="I124">
        <v>0</v>
      </c>
      <c r="J124" s="102">
        <f t="shared" si="1"/>
        <v>0</v>
      </c>
    </row>
    <row r="125" spans="1:10">
      <c r="A125" s="4" t="s">
        <v>532</v>
      </c>
      <c r="B125" s="4" t="s">
        <v>533</v>
      </c>
      <c r="C125" s="4" t="s">
        <v>534</v>
      </c>
      <c r="D125" s="5">
        <v>2019</v>
      </c>
      <c r="E125" s="3"/>
      <c r="F125" s="3">
        <v>0</v>
      </c>
      <c r="H125">
        <v>0</v>
      </c>
      <c r="I125">
        <v>0</v>
      </c>
      <c r="J125" s="102">
        <f t="shared" si="1"/>
        <v>0</v>
      </c>
    </row>
    <row r="126" spans="1:10">
      <c r="A126" s="4" t="s">
        <v>909</v>
      </c>
      <c r="B126" s="4" t="s">
        <v>910</v>
      </c>
      <c r="C126" t="s">
        <v>26</v>
      </c>
      <c r="D126" s="5">
        <v>2020</v>
      </c>
      <c r="E126" s="3" t="s">
        <v>8</v>
      </c>
      <c r="F126">
        <v>0</v>
      </c>
      <c r="G126">
        <v>1</v>
      </c>
      <c r="H126">
        <v>0</v>
      </c>
      <c r="I126">
        <v>0</v>
      </c>
      <c r="J126" s="102">
        <f t="shared" si="1"/>
        <v>0</v>
      </c>
    </row>
    <row r="127" spans="1:10">
      <c r="A127" s="6" t="s">
        <v>746</v>
      </c>
      <c r="B127" s="4" t="s">
        <v>747</v>
      </c>
      <c r="C127" t="s">
        <v>748</v>
      </c>
      <c r="D127" s="5">
        <v>2020</v>
      </c>
      <c r="E127" s="3" t="s">
        <v>8</v>
      </c>
      <c r="F127">
        <v>0</v>
      </c>
      <c r="G127">
        <v>1</v>
      </c>
      <c r="H127">
        <v>0</v>
      </c>
      <c r="I127">
        <v>0</v>
      </c>
      <c r="J127" s="102">
        <f t="shared" si="1"/>
        <v>0</v>
      </c>
    </row>
    <row r="128" spans="1:10">
      <c r="A128" s="6" t="s">
        <v>626</v>
      </c>
      <c r="B128" s="4" t="s">
        <v>627</v>
      </c>
      <c r="C128" s="4"/>
      <c r="D128" s="5">
        <v>2019</v>
      </c>
      <c r="E128" s="3" t="s">
        <v>8</v>
      </c>
      <c r="F128">
        <v>0</v>
      </c>
      <c r="G128">
        <v>1</v>
      </c>
      <c r="H128">
        <v>0</v>
      </c>
      <c r="I128">
        <v>0</v>
      </c>
      <c r="J128" s="102">
        <f t="shared" si="1"/>
        <v>0</v>
      </c>
    </row>
    <row r="129" spans="1:10">
      <c r="A129" s="6" t="s">
        <v>1147</v>
      </c>
      <c r="B129" s="4" t="s">
        <v>1366</v>
      </c>
      <c r="C129" s="4"/>
      <c r="D129" s="5">
        <v>2020</v>
      </c>
      <c r="E129" s="3" t="s">
        <v>8</v>
      </c>
      <c r="F129">
        <v>0</v>
      </c>
      <c r="G129">
        <v>1</v>
      </c>
      <c r="H129">
        <v>0</v>
      </c>
      <c r="I129">
        <v>0</v>
      </c>
      <c r="J129" s="102">
        <f t="shared" si="1"/>
        <v>0</v>
      </c>
    </row>
    <row r="130" spans="1:10">
      <c r="A130" s="6" t="s">
        <v>904</v>
      </c>
      <c r="B130" s="4" t="s">
        <v>905</v>
      </c>
      <c r="C130" s="4" t="s">
        <v>265</v>
      </c>
      <c r="D130" s="5">
        <v>2020</v>
      </c>
      <c r="E130" s="3" t="s">
        <v>8</v>
      </c>
      <c r="F130">
        <v>0</v>
      </c>
      <c r="G130">
        <v>1</v>
      </c>
      <c r="H130">
        <v>0</v>
      </c>
      <c r="I130">
        <v>0</v>
      </c>
      <c r="J130" s="102">
        <f t="shared" si="1"/>
        <v>0</v>
      </c>
    </row>
    <row r="131" spans="1:10">
      <c r="A131" s="6" t="s">
        <v>1318</v>
      </c>
      <c r="B131" s="4" t="s">
        <v>1319</v>
      </c>
      <c r="C131" t="s">
        <v>1320</v>
      </c>
      <c r="D131" s="5">
        <v>2021</v>
      </c>
      <c r="E131" s="3" t="s">
        <v>8</v>
      </c>
      <c r="F131">
        <v>0</v>
      </c>
      <c r="G131">
        <v>1</v>
      </c>
      <c r="H131">
        <v>0</v>
      </c>
      <c r="I131">
        <v>0</v>
      </c>
      <c r="J131" s="102">
        <f t="shared" ref="J131:J194" si="2">SUM(H131:I131)</f>
        <v>0</v>
      </c>
    </row>
    <row r="132" spans="1:10">
      <c r="A132" s="6" t="s">
        <v>978</v>
      </c>
      <c r="B132" s="4" t="s">
        <v>979</v>
      </c>
      <c r="C132" t="s">
        <v>77</v>
      </c>
      <c r="D132" s="5">
        <v>2020</v>
      </c>
      <c r="E132" s="3" t="s">
        <v>8</v>
      </c>
      <c r="F132">
        <v>0</v>
      </c>
      <c r="G132">
        <v>1</v>
      </c>
      <c r="H132">
        <v>0</v>
      </c>
      <c r="I132">
        <v>0</v>
      </c>
      <c r="J132" s="102">
        <f t="shared" si="2"/>
        <v>0</v>
      </c>
    </row>
    <row r="133" spans="1:10">
      <c r="A133" s="6" t="s">
        <v>1057</v>
      </c>
      <c r="B133" s="4" t="s">
        <v>1058</v>
      </c>
      <c r="C133" s="4" t="s">
        <v>604</v>
      </c>
      <c r="D133" s="5">
        <v>2020</v>
      </c>
      <c r="E133" s="3" t="s">
        <v>8</v>
      </c>
      <c r="F133">
        <v>0</v>
      </c>
      <c r="G133">
        <v>1</v>
      </c>
      <c r="H133">
        <v>0</v>
      </c>
      <c r="I133">
        <v>0</v>
      </c>
      <c r="J133" s="102">
        <f t="shared" si="2"/>
        <v>0</v>
      </c>
    </row>
    <row r="134" spans="1:10">
      <c r="A134" s="4" t="s">
        <v>558</v>
      </c>
      <c r="B134" s="4" t="s">
        <v>559</v>
      </c>
      <c r="C134" s="4" t="s">
        <v>560</v>
      </c>
      <c r="D134" s="5">
        <v>2019</v>
      </c>
      <c r="E134" s="3" t="s">
        <v>8</v>
      </c>
      <c r="F134">
        <v>0</v>
      </c>
      <c r="G134">
        <v>1</v>
      </c>
      <c r="H134">
        <v>0</v>
      </c>
      <c r="I134">
        <v>0</v>
      </c>
      <c r="J134" s="102">
        <f t="shared" si="2"/>
        <v>0</v>
      </c>
    </row>
    <row r="135" spans="1:10">
      <c r="A135" s="6" t="s">
        <v>293</v>
      </c>
      <c r="B135" s="4" t="s">
        <v>294</v>
      </c>
      <c r="C135" s="4" t="s">
        <v>295</v>
      </c>
      <c r="D135" s="5">
        <v>2018</v>
      </c>
      <c r="E135" s="3" t="s">
        <v>8</v>
      </c>
      <c r="F135">
        <v>0</v>
      </c>
      <c r="G135">
        <v>1</v>
      </c>
      <c r="H135">
        <v>0</v>
      </c>
      <c r="I135">
        <v>0</v>
      </c>
      <c r="J135" s="102">
        <f t="shared" si="2"/>
        <v>0</v>
      </c>
    </row>
    <row r="136" spans="1:10">
      <c r="A136" s="6" t="s">
        <v>191</v>
      </c>
      <c r="B136" s="4" t="s">
        <v>192</v>
      </c>
      <c r="C136" s="4" t="s">
        <v>33</v>
      </c>
      <c r="D136" s="5">
        <v>2018</v>
      </c>
      <c r="E136" s="3" t="s">
        <v>8</v>
      </c>
      <c r="F136">
        <v>0</v>
      </c>
      <c r="G136">
        <v>1</v>
      </c>
      <c r="H136">
        <v>1</v>
      </c>
      <c r="I136">
        <v>0</v>
      </c>
      <c r="J136" s="102">
        <f t="shared" si="2"/>
        <v>1</v>
      </c>
    </row>
    <row r="137" spans="1:10">
      <c r="A137" s="6" t="s">
        <v>1121</v>
      </c>
      <c r="B137" s="4" t="s">
        <v>1122</v>
      </c>
      <c r="C137" s="4"/>
      <c r="D137" s="5">
        <v>2020</v>
      </c>
      <c r="E137" s="3" t="s">
        <v>8</v>
      </c>
      <c r="F137">
        <v>0</v>
      </c>
      <c r="G137">
        <v>1</v>
      </c>
      <c r="H137">
        <v>0</v>
      </c>
      <c r="I137">
        <v>0</v>
      </c>
      <c r="J137" s="102">
        <f t="shared" si="2"/>
        <v>0</v>
      </c>
    </row>
    <row r="138" spans="1:10">
      <c r="A138" s="6" t="s">
        <v>386</v>
      </c>
      <c r="B138" s="4" t="s">
        <v>387</v>
      </c>
      <c r="C138" t="s">
        <v>388</v>
      </c>
      <c r="D138" s="5">
        <v>2019</v>
      </c>
      <c r="E138" s="3" t="s">
        <v>8</v>
      </c>
      <c r="F138">
        <v>0</v>
      </c>
      <c r="G138">
        <v>1</v>
      </c>
      <c r="H138">
        <v>0</v>
      </c>
      <c r="I138">
        <v>0</v>
      </c>
      <c r="J138" s="102">
        <f t="shared" si="2"/>
        <v>0</v>
      </c>
    </row>
    <row r="139" spans="1:10">
      <c r="A139" s="4" t="s">
        <v>402</v>
      </c>
      <c r="B139" s="4" t="s">
        <v>403</v>
      </c>
      <c r="C139" s="4" t="s">
        <v>404</v>
      </c>
      <c r="D139" s="5">
        <v>2019</v>
      </c>
      <c r="E139" s="3" t="s">
        <v>8</v>
      </c>
      <c r="F139">
        <v>0</v>
      </c>
      <c r="G139">
        <v>1</v>
      </c>
      <c r="H139">
        <v>0</v>
      </c>
      <c r="I139">
        <v>0</v>
      </c>
      <c r="J139" s="102">
        <f t="shared" si="2"/>
        <v>0</v>
      </c>
    </row>
    <row r="140" spans="1:10">
      <c r="A140" s="4" t="s">
        <v>682</v>
      </c>
      <c r="B140" s="4" t="s">
        <v>683</v>
      </c>
      <c r="C140" t="s">
        <v>684</v>
      </c>
      <c r="D140" s="5">
        <v>2020</v>
      </c>
      <c r="E140" s="3" t="s">
        <v>8</v>
      </c>
      <c r="F140">
        <v>0</v>
      </c>
      <c r="G140">
        <v>1</v>
      </c>
      <c r="H140">
        <v>0</v>
      </c>
      <c r="I140">
        <v>0</v>
      </c>
      <c r="J140" s="102">
        <f t="shared" si="2"/>
        <v>0</v>
      </c>
    </row>
    <row r="141" spans="1:10">
      <c r="A141" s="6" t="s">
        <v>83</v>
      </c>
      <c r="B141" s="4" t="s">
        <v>84</v>
      </c>
      <c r="C141" s="4" t="s">
        <v>85</v>
      </c>
      <c r="D141" s="5">
        <v>2016</v>
      </c>
      <c r="E141" s="3" t="s">
        <v>8</v>
      </c>
      <c r="F141">
        <v>0</v>
      </c>
      <c r="G141">
        <v>1</v>
      </c>
      <c r="H141">
        <v>0</v>
      </c>
      <c r="I141">
        <v>0</v>
      </c>
      <c r="J141" s="102">
        <f t="shared" si="2"/>
        <v>0</v>
      </c>
    </row>
    <row r="142" spans="1:10">
      <c r="A142" s="3" t="s">
        <v>851</v>
      </c>
      <c r="B142" s="26" t="s">
        <v>852</v>
      </c>
      <c r="C142" s="3" t="s">
        <v>473</v>
      </c>
      <c r="D142" s="3">
        <v>2020</v>
      </c>
      <c r="E142" s="3" t="s">
        <v>8</v>
      </c>
      <c r="F142">
        <v>0</v>
      </c>
      <c r="G142">
        <v>1</v>
      </c>
      <c r="H142">
        <v>0</v>
      </c>
      <c r="I142">
        <v>0</v>
      </c>
      <c r="J142" s="102">
        <f t="shared" si="2"/>
        <v>0</v>
      </c>
    </row>
    <row r="143" spans="1:10">
      <c r="A143" s="23" t="s">
        <v>846</v>
      </c>
      <c r="B143" s="38" t="s">
        <v>847</v>
      </c>
      <c r="C143" t="s">
        <v>751</v>
      </c>
      <c r="D143" s="24">
        <v>2020</v>
      </c>
      <c r="E143" s="3" t="s">
        <v>8</v>
      </c>
      <c r="F143">
        <v>0</v>
      </c>
      <c r="G143">
        <v>1</v>
      </c>
      <c r="H143">
        <v>0</v>
      </c>
      <c r="I143">
        <v>0</v>
      </c>
      <c r="J143" s="102">
        <f t="shared" si="2"/>
        <v>0</v>
      </c>
    </row>
    <row r="144" spans="1:10">
      <c r="A144" s="6" t="s">
        <v>818</v>
      </c>
      <c r="B144" s="4" t="s">
        <v>819</v>
      </c>
      <c r="C144" s="4" t="s">
        <v>703</v>
      </c>
      <c r="D144" s="5">
        <v>2020</v>
      </c>
      <c r="E144" s="3" t="s">
        <v>8</v>
      </c>
      <c r="F144">
        <v>0</v>
      </c>
      <c r="G144">
        <v>1</v>
      </c>
      <c r="H144">
        <v>0</v>
      </c>
      <c r="I144">
        <v>0</v>
      </c>
      <c r="J144" s="102">
        <f t="shared" si="2"/>
        <v>0</v>
      </c>
    </row>
    <row r="145" spans="1:10">
      <c r="A145" s="6" t="s">
        <v>389</v>
      </c>
      <c r="B145" s="4" t="s">
        <v>390</v>
      </c>
      <c r="C145" s="4" t="s">
        <v>391</v>
      </c>
      <c r="D145" s="5">
        <v>2019</v>
      </c>
      <c r="E145" s="3"/>
      <c r="F145" s="3">
        <v>0</v>
      </c>
      <c r="H145">
        <v>0</v>
      </c>
      <c r="I145">
        <v>0</v>
      </c>
      <c r="J145" s="102">
        <f t="shared" si="2"/>
        <v>0</v>
      </c>
    </row>
    <row r="146" spans="1:10">
      <c r="A146" s="6" t="s">
        <v>1219</v>
      </c>
      <c r="B146" s="4" t="s">
        <v>1220</v>
      </c>
      <c r="C146" s="4" t="s">
        <v>748</v>
      </c>
      <c r="D146" s="5">
        <v>2021</v>
      </c>
      <c r="E146" s="3" t="s">
        <v>8</v>
      </c>
      <c r="F146">
        <v>0</v>
      </c>
      <c r="G146">
        <v>1</v>
      </c>
      <c r="H146">
        <v>0</v>
      </c>
      <c r="I146">
        <v>0</v>
      </c>
      <c r="J146" s="102">
        <f t="shared" si="2"/>
        <v>0</v>
      </c>
    </row>
    <row r="147" spans="1:10" ht="15.75">
      <c r="A147" s="12" t="s">
        <v>1039</v>
      </c>
      <c r="B147" s="12" t="s">
        <v>1040</v>
      </c>
      <c r="C147" s="12" t="s">
        <v>1007</v>
      </c>
      <c r="D147" s="15">
        <v>2020</v>
      </c>
      <c r="E147" s="3" t="s">
        <v>8</v>
      </c>
      <c r="F147">
        <v>0</v>
      </c>
      <c r="G147">
        <v>1</v>
      </c>
      <c r="H147">
        <v>0</v>
      </c>
      <c r="I147">
        <v>0</v>
      </c>
      <c r="J147" s="102">
        <f t="shared" si="2"/>
        <v>0</v>
      </c>
    </row>
    <row r="148" spans="1:10">
      <c r="A148" s="6" t="s">
        <v>415</v>
      </c>
      <c r="B148" s="4" t="s">
        <v>416</v>
      </c>
      <c r="C148" s="4" t="s">
        <v>417</v>
      </c>
      <c r="D148" s="5">
        <v>2019</v>
      </c>
      <c r="E148" s="3"/>
      <c r="F148" s="3">
        <v>0</v>
      </c>
      <c r="H148">
        <v>0</v>
      </c>
      <c r="I148">
        <v>0</v>
      </c>
      <c r="J148" s="102">
        <f t="shared" si="2"/>
        <v>0</v>
      </c>
    </row>
    <row r="149" spans="1:10">
      <c r="A149" s="6" t="s">
        <v>1064</v>
      </c>
      <c r="B149" s="4" t="s">
        <v>1065</v>
      </c>
      <c r="C149" s="4" t="s">
        <v>1007</v>
      </c>
      <c r="D149" s="5">
        <v>2020</v>
      </c>
      <c r="E149" s="3" t="s">
        <v>8</v>
      </c>
      <c r="F149">
        <v>0</v>
      </c>
      <c r="G149">
        <v>1</v>
      </c>
      <c r="H149">
        <v>0</v>
      </c>
      <c r="I149">
        <v>0</v>
      </c>
      <c r="J149" s="102">
        <f t="shared" si="2"/>
        <v>0</v>
      </c>
    </row>
    <row r="150" spans="1:10" ht="15.75">
      <c r="A150" s="12" t="s">
        <v>1265</v>
      </c>
      <c r="B150" s="12" t="s">
        <v>1266</v>
      </c>
      <c r="C150" s="12" t="s">
        <v>1267</v>
      </c>
      <c r="D150" s="15">
        <v>2021</v>
      </c>
      <c r="E150" s="3" t="s">
        <v>8</v>
      </c>
      <c r="F150">
        <v>0</v>
      </c>
      <c r="G150">
        <v>1</v>
      </c>
      <c r="H150">
        <v>0</v>
      </c>
      <c r="I150">
        <v>0</v>
      </c>
      <c r="J150" s="102">
        <f t="shared" si="2"/>
        <v>0</v>
      </c>
    </row>
    <row r="151" spans="1:10">
      <c r="A151" s="4" t="s">
        <v>1304</v>
      </c>
      <c r="B151" s="4" t="s">
        <v>1305</v>
      </c>
      <c r="C151" s="4" t="s">
        <v>85</v>
      </c>
      <c r="D151" s="5">
        <v>2021</v>
      </c>
      <c r="E151" s="3" t="s">
        <v>8</v>
      </c>
      <c r="F151">
        <v>0</v>
      </c>
      <c r="G151">
        <v>1</v>
      </c>
      <c r="H151">
        <v>0</v>
      </c>
      <c r="I151">
        <v>0</v>
      </c>
      <c r="J151" s="102">
        <f t="shared" si="2"/>
        <v>0</v>
      </c>
    </row>
    <row r="152" spans="1:10">
      <c r="A152" s="6" t="s">
        <v>611</v>
      </c>
      <c r="B152" s="4" t="s">
        <v>612</v>
      </c>
      <c r="C152" t="s">
        <v>613</v>
      </c>
      <c r="D152" s="5">
        <v>2019</v>
      </c>
      <c r="E152" s="3" t="s">
        <v>8</v>
      </c>
      <c r="F152">
        <v>0</v>
      </c>
      <c r="G152">
        <v>1</v>
      </c>
      <c r="H152">
        <v>0</v>
      </c>
      <c r="I152">
        <v>0</v>
      </c>
      <c r="J152" s="102">
        <f t="shared" si="2"/>
        <v>0</v>
      </c>
    </row>
    <row r="153" spans="1:10" ht="15.75">
      <c r="A153" s="12" t="s">
        <v>1230</v>
      </c>
      <c r="B153" s="12" t="s">
        <v>1231</v>
      </c>
      <c r="C153" s="12" t="s">
        <v>11</v>
      </c>
      <c r="D153" s="15">
        <v>2021</v>
      </c>
      <c r="E153" s="3" t="s">
        <v>8</v>
      </c>
      <c r="F153">
        <v>0</v>
      </c>
      <c r="G153">
        <v>1</v>
      </c>
      <c r="H153">
        <v>0</v>
      </c>
      <c r="I153">
        <v>0</v>
      </c>
      <c r="J153" s="102">
        <f t="shared" si="2"/>
        <v>0</v>
      </c>
    </row>
    <row r="154" spans="1:10">
      <c r="A154" s="6" t="s">
        <v>348</v>
      </c>
      <c r="B154" s="4" t="s">
        <v>349</v>
      </c>
      <c r="C154" s="4" t="s">
        <v>350</v>
      </c>
      <c r="D154" s="5">
        <v>2018</v>
      </c>
      <c r="E154" s="3" t="s">
        <v>8</v>
      </c>
      <c r="F154">
        <v>0</v>
      </c>
      <c r="H154">
        <v>0</v>
      </c>
      <c r="I154">
        <v>0</v>
      </c>
      <c r="J154" s="102">
        <f t="shared" si="2"/>
        <v>0</v>
      </c>
    </row>
    <row r="155" spans="1:10">
      <c r="A155" s="4" t="s">
        <v>891</v>
      </c>
      <c r="B155" s="4" t="s">
        <v>892</v>
      </c>
      <c r="C155" t="s">
        <v>9</v>
      </c>
      <c r="D155" s="5">
        <v>2020</v>
      </c>
      <c r="E155" s="3" t="s">
        <v>8</v>
      </c>
      <c r="F155">
        <v>0</v>
      </c>
      <c r="G155">
        <v>1</v>
      </c>
      <c r="H155">
        <v>0</v>
      </c>
      <c r="I155">
        <v>0</v>
      </c>
      <c r="J155" s="102">
        <f t="shared" si="2"/>
        <v>0</v>
      </c>
    </row>
    <row r="156" spans="1:10">
      <c r="A156" s="6" t="s">
        <v>503</v>
      </c>
      <c r="B156" s="25" t="s">
        <v>504</v>
      </c>
      <c r="C156" s="11" t="s">
        <v>77</v>
      </c>
      <c r="D156" s="11">
        <v>2019</v>
      </c>
      <c r="E156" s="3" t="s">
        <v>8</v>
      </c>
      <c r="F156">
        <v>0</v>
      </c>
      <c r="G156">
        <v>1</v>
      </c>
      <c r="H156">
        <v>0</v>
      </c>
      <c r="I156">
        <v>0</v>
      </c>
      <c r="J156" s="102">
        <f t="shared" si="2"/>
        <v>0</v>
      </c>
    </row>
    <row r="157" spans="1:10">
      <c r="A157" s="6" t="s">
        <v>78</v>
      </c>
      <c r="B157" s="4" t="s">
        <v>79</v>
      </c>
      <c r="C157" s="4" t="s">
        <v>14</v>
      </c>
      <c r="D157" s="5">
        <v>2016</v>
      </c>
      <c r="E157" s="3" t="s">
        <v>8</v>
      </c>
      <c r="F157">
        <v>0</v>
      </c>
      <c r="G157">
        <v>1</v>
      </c>
      <c r="H157">
        <v>0</v>
      </c>
      <c r="I157">
        <v>0</v>
      </c>
      <c r="J157" s="102">
        <f t="shared" si="2"/>
        <v>0</v>
      </c>
    </row>
    <row r="158" spans="1:10">
      <c r="A158" s="6" t="s">
        <v>1227</v>
      </c>
      <c r="B158" s="4" t="s">
        <v>1228</v>
      </c>
      <c r="C158" s="4" t="s">
        <v>1229</v>
      </c>
      <c r="D158" s="5">
        <v>2021</v>
      </c>
      <c r="E158" s="3" t="s">
        <v>8</v>
      </c>
      <c r="F158">
        <v>0</v>
      </c>
      <c r="G158">
        <v>1</v>
      </c>
      <c r="H158">
        <v>0</v>
      </c>
      <c r="I158">
        <v>0</v>
      </c>
      <c r="J158" s="102">
        <f t="shared" si="2"/>
        <v>0</v>
      </c>
    </row>
    <row r="159" spans="1:10">
      <c r="A159" s="6" t="s">
        <v>608</v>
      </c>
      <c r="B159" s="4" t="s">
        <v>609</v>
      </c>
      <c r="C159" s="4" t="s">
        <v>610</v>
      </c>
      <c r="D159" s="5">
        <v>2019</v>
      </c>
      <c r="E159" s="3" t="s">
        <v>8</v>
      </c>
      <c r="F159">
        <v>0</v>
      </c>
      <c r="G159">
        <v>1</v>
      </c>
      <c r="H159">
        <v>0</v>
      </c>
      <c r="I159">
        <v>0</v>
      </c>
      <c r="J159" s="102">
        <f t="shared" si="2"/>
        <v>0</v>
      </c>
    </row>
    <row r="160" spans="1:10">
      <c r="A160" s="6" t="s">
        <v>701</v>
      </c>
      <c r="B160" s="4" t="s">
        <v>702</v>
      </c>
      <c r="C160" s="4" t="s">
        <v>703</v>
      </c>
      <c r="D160" s="5">
        <v>2020</v>
      </c>
      <c r="E160" s="3" t="s">
        <v>8</v>
      </c>
      <c r="F160">
        <v>0</v>
      </c>
      <c r="G160">
        <v>1</v>
      </c>
      <c r="H160">
        <v>0</v>
      </c>
      <c r="I160">
        <v>0</v>
      </c>
      <c r="J160" s="102">
        <f t="shared" si="2"/>
        <v>0</v>
      </c>
    </row>
    <row r="161" spans="1:10">
      <c r="A161" s="6" t="s">
        <v>1341</v>
      </c>
      <c r="B161" s="4" t="s">
        <v>1342</v>
      </c>
      <c r="C161" s="4"/>
      <c r="D161" s="5">
        <v>2021</v>
      </c>
      <c r="E161" s="3" t="s">
        <v>8</v>
      </c>
      <c r="F161">
        <v>0</v>
      </c>
      <c r="G161">
        <v>1</v>
      </c>
      <c r="H161">
        <v>0</v>
      </c>
      <c r="I161">
        <v>0</v>
      </c>
      <c r="J161" s="102">
        <f t="shared" si="2"/>
        <v>0</v>
      </c>
    </row>
    <row r="162" spans="1:10">
      <c r="A162" s="4" t="s">
        <v>1196</v>
      </c>
      <c r="B162" s="4" t="s">
        <v>1197</v>
      </c>
      <c r="C162" t="s">
        <v>20</v>
      </c>
      <c r="D162" s="5">
        <v>2021</v>
      </c>
      <c r="E162" s="3" t="s">
        <v>8</v>
      </c>
      <c r="F162">
        <v>0</v>
      </c>
      <c r="G162">
        <v>1</v>
      </c>
      <c r="H162">
        <v>0</v>
      </c>
      <c r="I162">
        <v>0</v>
      </c>
      <c r="J162" s="102">
        <f t="shared" si="2"/>
        <v>0</v>
      </c>
    </row>
    <row r="163" spans="1:10" ht="15.75">
      <c r="A163" s="12" t="s">
        <v>927</v>
      </c>
      <c r="B163" s="12" t="s">
        <v>928</v>
      </c>
      <c r="C163" s="12" t="s">
        <v>274</v>
      </c>
      <c r="D163" s="15">
        <v>2020</v>
      </c>
      <c r="E163" s="3" t="s">
        <v>8</v>
      </c>
      <c r="F163">
        <v>0</v>
      </c>
      <c r="G163">
        <v>1</v>
      </c>
      <c r="H163">
        <v>0</v>
      </c>
      <c r="I163">
        <v>0</v>
      </c>
      <c r="J163" s="102">
        <f t="shared" si="2"/>
        <v>0</v>
      </c>
    </row>
    <row r="164" spans="1:10">
      <c r="A164" s="6" t="s">
        <v>1272</v>
      </c>
      <c r="B164" s="4" t="s">
        <v>1273</v>
      </c>
      <c r="C164" s="4" t="s">
        <v>14</v>
      </c>
      <c r="D164" s="5">
        <v>2021</v>
      </c>
      <c r="E164" s="3" t="s">
        <v>8</v>
      </c>
      <c r="F164">
        <v>0</v>
      </c>
      <c r="G164">
        <v>1</v>
      </c>
      <c r="H164">
        <v>0</v>
      </c>
      <c r="I164">
        <v>0</v>
      </c>
      <c r="J164" s="102">
        <f t="shared" si="2"/>
        <v>0</v>
      </c>
    </row>
    <row r="165" spans="1:10">
      <c r="A165" s="4" t="s">
        <v>235</v>
      </c>
      <c r="B165" s="4" t="s">
        <v>236</v>
      </c>
      <c r="C165" s="4" t="s">
        <v>106</v>
      </c>
      <c r="D165" s="5">
        <v>2018</v>
      </c>
      <c r="E165" s="3" t="s">
        <v>8</v>
      </c>
      <c r="F165">
        <v>0</v>
      </c>
      <c r="G165">
        <v>1</v>
      </c>
      <c r="H165">
        <v>0</v>
      </c>
      <c r="I165">
        <v>0</v>
      </c>
      <c r="J165" s="102">
        <f t="shared" si="2"/>
        <v>0</v>
      </c>
    </row>
    <row r="166" spans="1:10">
      <c r="A166" s="3" t="s">
        <v>1123</v>
      </c>
      <c r="B166" s="3" t="s">
        <v>1124</v>
      </c>
      <c r="C166" s="3"/>
      <c r="D166" s="3">
        <v>2020</v>
      </c>
      <c r="E166" t="s">
        <v>8</v>
      </c>
      <c r="F166">
        <v>0</v>
      </c>
      <c r="G166">
        <v>1</v>
      </c>
      <c r="H166">
        <v>0</v>
      </c>
      <c r="I166">
        <v>0</v>
      </c>
      <c r="J166" s="102">
        <f t="shared" si="2"/>
        <v>0</v>
      </c>
    </row>
    <row r="167" spans="1:10">
      <c r="A167" s="6" t="s">
        <v>284</v>
      </c>
      <c r="B167" s="4" t="s">
        <v>285</v>
      </c>
      <c r="C167" t="s">
        <v>286</v>
      </c>
      <c r="D167" s="5">
        <v>2018</v>
      </c>
      <c r="E167" s="3" t="s">
        <v>8</v>
      </c>
      <c r="F167">
        <v>0</v>
      </c>
      <c r="G167">
        <v>1</v>
      </c>
      <c r="H167">
        <v>0</v>
      </c>
      <c r="I167">
        <v>0</v>
      </c>
      <c r="J167" s="102">
        <f t="shared" si="2"/>
        <v>0</v>
      </c>
    </row>
    <row r="168" spans="1:10">
      <c r="A168" s="6" t="s">
        <v>1263</v>
      </c>
      <c r="B168" s="4" t="s">
        <v>1264</v>
      </c>
      <c r="C168" s="4" t="s">
        <v>274</v>
      </c>
      <c r="D168" s="5">
        <v>2021</v>
      </c>
      <c r="E168" s="3" t="s">
        <v>8</v>
      </c>
      <c r="F168">
        <v>0</v>
      </c>
      <c r="G168">
        <v>1</v>
      </c>
      <c r="H168">
        <v>0</v>
      </c>
      <c r="I168">
        <v>0</v>
      </c>
      <c r="J168" s="102">
        <f t="shared" si="2"/>
        <v>0</v>
      </c>
    </row>
    <row r="169" spans="1:10">
      <c r="A169" s="6" t="s">
        <v>455</v>
      </c>
      <c r="B169" s="4" t="s">
        <v>456</v>
      </c>
      <c r="C169" s="4" t="s">
        <v>457</v>
      </c>
      <c r="D169" s="5">
        <v>2019</v>
      </c>
      <c r="E169" s="3" t="s">
        <v>8</v>
      </c>
      <c r="F169">
        <v>0</v>
      </c>
      <c r="G169">
        <v>1</v>
      </c>
      <c r="H169">
        <v>0</v>
      </c>
      <c r="I169">
        <v>0</v>
      </c>
      <c r="J169" s="102">
        <f t="shared" si="2"/>
        <v>0</v>
      </c>
    </row>
    <row r="170" spans="1:10" ht="15.75">
      <c r="A170" s="12" t="s">
        <v>452</v>
      </c>
      <c r="B170" s="12" t="s">
        <v>453</v>
      </c>
      <c r="C170" s="12" t="s">
        <v>454</v>
      </c>
      <c r="D170" s="15">
        <v>2019</v>
      </c>
      <c r="E170" s="3" t="s">
        <v>8</v>
      </c>
      <c r="F170">
        <v>0</v>
      </c>
      <c r="G170">
        <v>1</v>
      </c>
      <c r="H170">
        <v>0</v>
      </c>
      <c r="I170">
        <v>0</v>
      </c>
      <c r="J170" s="102">
        <f t="shared" si="2"/>
        <v>0</v>
      </c>
    </row>
    <row r="171" spans="1:10">
      <c r="A171" s="6" t="s">
        <v>832</v>
      </c>
      <c r="B171" s="4" t="s">
        <v>833</v>
      </c>
      <c r="C171" s="4" t="s">
        <v>16</v>
      </c>
      <c r="D171" s="5">
        <v>2020</v>
      </c>
      <c r="E171" s="3" t="s">
        <v>8</v>
      </c>
      <c r="F171">
        <v>0</v>
      </c>
      <c r="G171">
        <v>1</v>
      </c>
      <c r="H171">
        <v>0</v>
      </c>
      <c r="I171">
        <v>0</v>
      </c>
      <c r="J171" s="102">
        <f t="shared" si="2"/>
        <v>0</v>
      </c>
    </row>
    <row r="172" spans="1:10">
      <c r="A172" s="6" t="s">
        <v>1066</v>
      </c>
      <c r="B172" s="4" t="s">
        <v>1067</v>
      </c>
      <c r="C172" s="4" t="s">
        <v>309</v>
      </c>
      <c r="D172" s="5">
        <v>2020</v>
      </c>
      <c r="E172" s="3" t="s">
        <v>8</v>
      </c>
      <c r="F172">
        <v>0</v>
      </c>
      <c r="G172">
        <v>1</v>
      </c>
      <c r="H172">
        <v>0</v>
      </c>
      <c r="I172">
        <v>0</v>
      </c>
      <c r="J172" s="102">
        <f t="shared" si="2"/>
        <v>0</v>
      </c>
    </row>
    <row r="173" spans="1:10">
      <c r="A173" s="6" t="s">
        <v>770</v>
      </c>
      <c r="B173" s="4" t="s">
        <v>771</v>
      </c>
      <c r="C173" s="4" t="s">
        <v>11</v>
      </c>
      <c r="D173" s="5">
        <v>2020</v>
      </c>
      <c r="E173" s="3" t="s">
        <v>8</v>
      </c>
      <c r="F173">
        <v>0</v>
      </c>
      <c r="G173">
        <v>1</v>
      </c>
      <c r="H173">
        <v>0</v>
      </c>
      <c r="I173">
        <v>0</v>
      </c>
      <c r="J173" s="102">
        <f t="shared" si="2"/>
        <v>0</v>
      </c>
    </row>
    <row r="174" spans="1:10">
      <c r="A174" s="4" t="s">
        <v>1200</v>
      </c>
      <c r="B174" s="4" t="s">
        <v>1201</v>
      </c>
      <c r="C174" t="s">
        <v>11</v>
      </c>
      <c r="D174" s="5">
        <v>2021</v>
      </c>
      <c r="E174" s="3" t="s">
        <v>8</v>
      </c>
      <c r="F174">
        <v>0</v>
      </c>
      <c r="G174">
        <v>1</v>
      </c>
      <c r="H174">
        <v>0</v>
      </c>
      <c r="I174">
        <v>0</v>
      </c>
      <c r="J174" s="102">
        <f t="shared" si="2"/>
        <v>0</v>
      </c>
    </row>
    <row r="175" spans="1:10">
      <c r="A175" s="6" t="s">
        <v>121</v>
      </c>
      <c r="B175" s="4" t="s">
        <v>122</v>
      </c>
      <c r="C175" s="4" t="s">
        <v>24</v>
      </c>
      <c r="D175" s="5">
        <v>2017</v>
      </c>
      <c r="E175" s="3" t="s">
        <v>8</v>
      </c>
      <c r="F175">
        <v>0</v>
      </c>
      <c r="G175">
        <v>1</v>
      </c>
      <c r="H175">
        <v>0</v>
      </c>
      <c r="I175">
        <v>0</v>
      </c>
      <c r="J175" s="102">
        <f t="shared" si="2"/>
        <v>0</v>
      </c>
    </row>
    <row r="176" spans="1:10">
      <c r="A176" s="6" t="s">
        <v>121</v>
      </c>
      <c r="B176" s="4" t="s">
        <v>414</v>
      </c>
      <c r="C176" s="4" t="s">
        <v>184</v>
      </c>
      <c r="D176" s="5">
        <v>2019</v>
      </c>
      <c r="E176" s="3" t="s">
        <v>8</v>
      </c>
      <c r="F176">
        <v>0</v>
      </c>
      <c r="G176">
        <v>1</v>
      </c>
      <c r="H176">
        <v>0</v>
      </c>
      <c r="I176">
        <v>0</v>
      </c>
      <c r="J176" s="102">
        <f t="shared" si="2"/>
        <v>0</v>
      </c>
    </row>
    <row r="177" spans="1:10">
      <c r="A177" s="6" t="s">
        <v>842</v>
      </c>
      <c r="B177" s="4" t="s">
        <v>843</v>
      </c>
      <c r="C177" s="4" t="s">
        <v>10</v>
      </c>
      <c r="D177" s="5">
        <v>2020</v>
      </c>
      <c r="E177" s="3" t="s">
        <v>8</v>
      </c>
      <c r="F177">
        <v>0</v>
      </c>
      <c r="G177">
        <v>1</v>
      </c>
      <c r="H177">
        <v>0</v>
      </c>
      <c r="I177">
        <v>0</v>
      </c>
      <c r="J177" s="102">
        <f t="shared" si="2"/>
        <v>0</v>
      </c>
    </row>
    <row r="178" spans="1:10">
      <c r="A178" s="6" t="s">
        <v>80</v>
      </c>
      <c r="B178" s="4" t="s">
        <v>81</v>
      </c>
      <c r="C178" t="s">
        <v>82</v>
      </c>
      <c r="D178" s="5">
        <v>2016</v>
      </c>
      <c r="E178" s="3" t="s">
        <v>8</v>
      </c>
      <c r="F178">
        <v>0</v>
      </c>
      <c r="G178">
        <v>1</v>
      </c>
      <c r="H178">
        <v>0</v>
      </c>
      <c r="I178">
        <v>0</v>
      </c>
      <c r="J178" s="102">
        <f t="shared" si="2"/>
        <v>0</v>
      </c>
    </row>
    <row r="179" spans="1:10">
      <c r="A179" s="6" t="s">
        <v>1028</v>
      </c>
      <c r="B179" s="4" t="s">
        <v>1029</v>
      </c>
      <c r="C179" s="4" t="s">
        <v>1030</v>
      </c>
      <c r="D179" s="5">
        <v>2020</v>
      </c>
      <c r="E179" s="3" t="s">
        <v>8</v>
      </c>
      <c r="F179">
        <v>0</v>
      </c>
      <c r="G179">
        <v>1</v>
      </c>
      <c r="H179">
        <v>0</v>
      </c>
      <c r="I179">
        <v>0</v>
      </c>
      <c r="J179" s="102">
        <f t="shared" si="2"/>
        <v>0</v>
      </c>
    </row>
    <row r="180" spans="1:10">
      <c r="A180" s="6" t="s">
        <v>507</v>
      </c>
      <c r="B180" s="4" t="s">
        <v>508</v>
      </c>
      <c r="C180" s="4" t="s">
        <v>14</v>
      </c>
      <c r="D180" s="5">
        <v>2019</v>
      </c>
      <c r="E180" s="3" t="s">
        <v>8</v>
      </c>
      <c r="F180">
        <v>0</v>
      </c>
      <c r="G180">
        <v>1</v>
      </c>
      <c r="H180">
        <v>0</v>
      </c>
      <c r="I180">
        <v>0</v>
      </c>
      <c r="J180" s="102">
        <f t="shared" si="2"/>
        <v>0</v>
      </c>
    </row>
    <row r="181" spans="1:10">
      <c r="A181" s="6" t="s">
        <v>1191</v>
      </c>
      <c r="B181" s="4" t="s">
        <v>1192</v>
      </c>
      <c r="C181" s="4" t="s">
        <v>1193</v>
      </c>
      <c r="D181" s="5">
        <v>2021</v>
      </c>
      <c r="E181" s="3" t="s">
        <v>8</v>
      </c>
      <c r="F181">
        <v>0</v>
      </c>
      <c r="G181">
        <v>1</v>
      </c>
      <c r="H181">
        <v>0</v>
      </c>
      <c r="I181">
        <v>0</v>
      </c>
      <c r="J181" s="102">
        <f t="shared" si="2"/>
        <v>0</v>
      </c>
    </row>
    <row r="182" spans="1:10">
      <c r="A182" s="6" t="s">
        <v>925</v>
      </c>
      <c r="B182" s="4" t="s">
        <v>926</v>
      </c>
      <c r="C182" s="4" t="s">
        <v>268</v>
      </c>
      <c r="D182" s="5">
        <v>2020</v>
      </c>
      <c r="E182" s="3" t="s">
        <v>8</v>
      </c>
      <c r="F182">
        <v>0</v>
      </c>
      <c r="G182">
        <v>1</v>
      </c>
      <c r="H182">
        <v>0</v>
      </c>
      <c r="I182">
        <v>0</v>
      </c>
      <c r="J182" s="102">
        <f t="shared" si="2"/>
        <v>0</v>
      </c>
    </row>
    <row r="183" spans="1:10">
      <c r="A183" s="6" t="s">
        <v>652</v>
      </c>
      <c r="B183" s="4" t="s">
        <v>653</v>
      </c>
      <c r="C183" s="4"/>
      <c r="D183" s="5">
        <v>2019</v>
      </c>
      <c r="E183" s="3" t="s">
        <v>8</v>
      </c>
      <c r="F183">
        <v>0</v>
      </c>
      <c r="G183">
        <v>1</v>
      </c>
      <c r="H183">
        <v>0</v>
      </c>
      <c r="I183">
        <v>0</v>
      </c>
      <c r="J183" s="102">
        <f t="shared" si="2"/>
        <v>0</v>
      </c>
    </row>
    <row r="184" spans="1:10" ht="15.75">
      <c r="A184" s="12" t="s">
        <v>564</v>
      </c>
      <c r="B184" s="12" t="s">
        <v>565</v>
      </c>
      <c r="C184" s="12" t="s">
        <v>566</v>
      </c>
      <c r="D184" s="15">
        <v>2019</v>
      </c>
      <c r="E184" s="3" t="s">
        <v>8</v>
      </c>
      <c r="F184">
        <v>0</v>
      </c>
      <c r="G184">
        <v>1</v>
      </c>
      <c r="H184">
        <v>0</v>
      </c>
      <c r="I184">
        <v>0</v>
      </c>
      <c r="J184" s="102">
        <f t="shared" si="2"/>
        <v>0</v>
      </c>
    </row>
    <row r="185" spans="1:10">
      <c r="A185" s="3" t="s">
        <v>564</v>
      </c>
      <c r="B185" s="23" t="s">
        <v>1111</v>
      </c>
      <c r="C185" t="s">
        <v>1112</v>
      </c>
      <c r="D185" s="24">
        <v>2020</v>
      </c>
      <c r="E185" s="3" t="s">
        <v>8</v>
      </c>
      <c r="F185">
        <v>0</v>
      </c>
      <c r="G185">
        <v>1</v>
      </c>
      <c r="H185">
        <v>0</v>
      </c>
      <c r="I185">
        <v>0</v>
      </c>
      <c r="J185" s="102">
        <f t="shared" si="2"/>
        <v>0</v>
      </c>
    </row>
    <row r="186" spans="1:10">
      <c r="A186" s="4" t="s">
        <v>342</v>
      </c>
      <c r="B186" s="4" t="s">
        <v>343</v>
      </c>
      <c r="C186" s="4" t="s">
        <v>344</v>
      </c>
      <c r="D186" s="5">
        <v>2018</v>
      </c>
      <c r="E186" s="3" t="s">
        <v>8</v>
      </c>
      <c r="F186">
        <v>0</v>
      </c>
      <c r="G186">
        <v>1</v>
      </c>
      <c r="H186">
        <v>0</v>
      </c>
      <c r="I186">
        <v>0</v>
      </c>
      <c r="J186" s="102">
        <f t="shared" si="2"/>
        <v>0</v>
      </c>
    </row>
    <row r="187" spans="1:10">
      <c r="A187" s="4" t="s">
        <v>1329</v>
      </c>
      <c r="B187" s="4" t="s">
        <v>1330</v>
      </c>
      <c r="C187" s="4" t="s">
        <v>1331</v>
      </c>
      <c r="D187" s="5">
        <v>2021</v>
      </c>
      <c r="E187" s="3" t="s">
        <v>176</v>
      </c>
      <c r="F187">
        <v>0</v>
      </c>
      <c r="G187">
        <v>1</v>
      </c>
      <c r="H187">
        <v>0</v>
      </c>
      <c r="I187">
        <v>0</v>
      </c>
      <c r="J187" s="102">
        <f t="shared" si="2"/>
        <v>0</v>
      </c>
    </row>
    <row r="188" spans="1:10">
      <c r="A188" s="6" t="s">
        <v>145</v>
      </c>
      <c r="B188" s="4" t="s">
        <v>146</v>
      </c>
      <c r="C188" s="4" t="s">
        <v>147</v>
      </c>
      <c r="D188" s="5">
        <v>2017</v>
      </c>
      <c r="E188" s="3" t="s">
        <v>8</v>
      </c>
      <c r="F188">
        <v>0</v>
      </c>
      <c r="G188">
        <v>1</v>
      </c>
      <c r="H188">
        <v>0</v>
      </c>
      <c r="I188">
        <v>0</v>
      </c>
      <c r="J188" s="102">
        <f t="shared" si="2"/>
        <v>0</v>
      </c>
    </row>
    <row r="189" spans="1:10">
      <c r="A189" s="6" t="s">
        <v>734</v>
      </c>
      <c r="B189" s="4" t="s">
        <v>735</v>
      </c>
      <c r="C189" s="4" t="s">
        <v>40</v>
      </c>
      <c r="D189" s="5">
        <v>2020</v>
      </c>
      <c r="E189" s="3" t="s">
        <v>8</v>
      </c>
      <c r="F189">
        <v>0</v>
      </c>
      <c r="G189">
        <v>1</v>
      </c>
      <c r="H189">
        <v>0</v>
      </c>
      <c r="I189">
        <v>0</v>
      </c>
      <c r="J189" s="102">
        <f t="shared" si="2"/>
        <v>0</v>
      </c>
    </row>
    <row r="190" spans="1:10">
      <c r="A190" s="6" t="s">
        <v>494</v>
      </c>
      <c r="B190" s="4" t="s">
        <v>495</v>
      </c>
      <c r="C190" s="4" t="s">
        <v>496</v>
      </c>
      <c r="D190" s="5">
        <v>2019</v>
      </c>
      <c r="E190" s="3" t="s">
        <v>8</v>
      </c>
      <c r="F190">
        <v>0</v>
      </c>
      <c r="G190">
        <v>1</v>
      </c>
      <c r="H190">
        <v>0</v>
      </c>
      <c r="I190">
        <v>0</v>
      </c>
      <c r="J190" s="102">
        <f t="shared" si="2"/>
        <v>0</v>
      </c>
    </row>
    <row r="191" spans="1:10" ht="15.75">
      <c r="A191" s="12" t="s">
        <v>1310</v>
      </c>
      <c r="B191" s="12" t="s">
        <v>1311</v>
      </c>
      <c r="C191" s="12" t="s">
        <v>1312</v>
      </c>
      <c r="D191" s="15">
        <v>2021</v>
      </c>
      <c r="E191" s="3" t="s">
        <v>8</v>
      </c>
      <c r="F191">
        <v>0</v>
      </c>
      <c r="G191">
        <v>1</v>
      </c>
      <c r="H191">
        <v>0</v>
      </c>
      <c r="I191">
        <v>0</v>
      </c>
      <c r="J191" s="102">
        <f t="shared" si="2"/>
        <v>0</v>
      </c>
    </row>
    <row r="192" spans="1:10" ht="15.75">
      <c r="A192" s="12" t="s">
        <v>483</v>
      </c>
      <c r="B192" s="12" t="s">
        <v>484</v>
      </c>
      <c r="C192" s="12" t="s">
        <v>26</v>
      </c>
      <c r="D192" s="15">
        <v>2019</v>
      </c>
      <c r="E192" s="3" t="s">
        <v>8</v>
      </c>
      <c r="F192">
        <v>0</v>
      </c>
      <c r="G192">
        <v>1</v>
      </c>
      <c r="H192">
        <v>0</v>
      </c>
      <c r="I192">
        <v>0</v>
      </c>
      <c r="J192" s="102">
        <f t="shared" si="2"/>
        <v>0</v>
      </c>
    </row>
    <row r="193" spans="1:10">
      <c r="A193" s="6" t="s">
        <v>317</v>
      </c>
      <c r="B193" s="4" t="s">
        <v>318</v>
      </c>
      <c r="C193" s="4" t="s">
        <v>319</v>
      </c>
      <c r="D193" s="5">
        <v>2018</v>
      </c>
      <c r="E193" s="3" t="s">
        <v>8</v>
      </c>
      <c r="F193">
        <v>0</v>
      </c>
      <c r="G193">
        <v>1</v>
      </c>
      <c r="H193">
        <v>0</v>
      </c>
      <c r="I193">
        <v>0</v>
      </c>
      <c r="J193" s="102">
        <f t="shared" si="2"/>
        <v>0</v>
      </c>
    </row>
    <row r="194" spans="1:10">
      <c r="A194" s="6" t="s">
        <v>1361</v>
      </c>
      <c r="B194" s="4" t="s">
        <v>924</v>
      </c>
      <c r="C194" s="4" t="s">
        <v>24</v>
      </c>
      <c r="D194" s="5">
        <v>2020</v>
      </c>
      <c r="E194" s="3" t="s">
        <v>8</v>
      </c>
      <c r="F194">
        <v>0</v>
      </c>
      <c r="G194">
        <v>1</v>
      </c>
      <c r="H194">
        <v>0</v>
      </c>
      <c r="I194">
        <v>0</v>
      </c>
      <c r="J194" s="102">
        <f t="shared" si="2"/>
        <v>0</v>
      </c>
    </row>
    <row r="195" spans="1:10">
      <c r="A195" s="6" t="s">
        <v>257</v>
      </c>
      <c r="B195" s="4" t="s">
        <v>258</v>
      </c>
      <c r="C195" t="s">
        <v>259</v>
      </c>
      <c r="D195" s="5">
        <v>2018</v>
      </c>
      <c r="E195" s="3" t="s">
        <v>8</v>
      </c>
      <c r="F195">
        <v>0</v>
      </c>
      <c r="G195">
        <v>1</v>
      </c>
      <c r="H195">
        <v>0</v>
      </c>
      <c r="I195">
        <v>0</v>
      </c>
      <c r="J195" s="102">
        <f t="shared" ref="J195:J258" si="3">SUM(H195:I195)</f>
        <v>0</v>
      </c>
    </row>
    <row r="196" spans="1:10">
      <c r="A196" s="4" t="s">
        <v>1095</v>
      </c>
      <c r="B196" s="4" t="s">
        <v>1096</v>
      </c>
      <c r="C196" t="s">
        <v>309</v>
      </c>
      <c r="D196" s="5">
        <v>2020</v>
      </c>
      <c r="E196" s="3" t="s">
        <v>8</v>
      </c>
      <c r="F196">
        <v>0</v>
      </c>
      <c r="G196">
        <v>1</v>
      </c>
      <c r="H196">
        <v>0</v>
      </c>
      <c r="I196">
        <v>0</v>
      </c>
      <c r="J196" s="102">
        <f t="shared" si="3"/>
        <v>0</v>
      </c>
    </row>
    <row r="197" spans="1:10">
      <c r="A197" s="4" t="s">
        <v>1240</v>
      </c>
      <c r="B197" s="4" t="s">
        <v>1241</v>
      </c>
      <c r="C197" s="4" t="s">
        <v>1242</v>
      </c>
      <c r="D197" s="5">
        <v>2021</v>
      </c>
      <c r="E197" s="3" t="s">
        <v>8</v>
      </c>
      <c r="F197">
        <v>0</v>
      </c>
      <c r="G197">
        <v>1</v>
      </c>
      <c r="H197">
        <v>0</v>
      </c>
      <c r="I197">
        <v>0</v>
      </c>
      <c r="J197" s="102">
        <f t="shared" si="3"/>
        <v>0</v>
      </c>
    </row>
    <row r="198" spans="1:10">
      <c r="A198" s="6" t="s">
        <v>69</v>
      </c>
      <c r="B198" s="4" t="s">
        <v>70</v>
      </c>
      <c r="C198" s="4" t="s">
        <v>71</v>
      </c>
      <c r="D198" s="5">
        <v>2016</v>
      </c>
      <c r="E198" s="3" t="s">
        <v>8</v>
      </c>
      <c r="F198">
        <v>0</v>
      </c>
      <c r="G198">
        <v>1</v>
      </c>
      <c r="H198">
        <v>0</v>
      </c>
      <c r="I198">
        <v>0</v>
      </c>
      <c r="J198" s="102">
        <f t="shared" si="3"/>
        <v>0</v>
      </c>
    </row>
    <row r="199" spans="1:10">
      <c r="A199" s="6" t="s">
        <v>959</v>
      </c>
      <c r="B199" s="4" t="s">
        <v>960</v>
      </c>
      <c r="C199" s="4" t="s">
        <v>77</v>
      </c>
      <c r="D199" s="5">
        <v>2020</v>
      </c>
      <c r="E199" s="3" t="s">
        <v>8</v>
      </c>
      <c r="F199">
        <v>0</v>
      </c>
      <c r="G199">
        <v>1</v>
      </c>
      <c r="H199">
        <v>0</v>
      </c>
      <c r="I199">
        <v>0</v>
      </c>
      <c r="J199" s="102">
        <f t="shared" si="3"/>
        <v>0</v>
      </c>
    </row>
    <row r="200" spans="1:10">
      <c r="A200" s="6" t="s">
        <v>1135</v>
      </c>
      <c r="B200" s="4" t="s">
        <v>1136</v>
      </c>
      <c r="C200" s="4"/>
      <c r="D200" s="5">
        <v>2020</v>
      </c>
      <c r="E200" s="3" t="s">
        <v>8</v>
      </c>
      <c r="F200">
        <v>0</v>
      </c>
      <c r="G200">
        <v>1</v>
      </c>
      <c r="H200">
        <v>0</v>
      </c>
      <c r="I200">
        <v>0</v>
      </c>
      <c r="J200" s="102">
        <f t="shared" si="3"/>
        <v>0</v>
      </c>
    </row>
    <row r="201" spans="1:10">
      <c r="A201" s="6" t="s">
        <v>497</v>
      </c>
      <c r="B201" s="4" t="s">
        <v>498</v>
      </c>
      <c r="C201" s="4" t="s">
        <v>15</v>
      </c>
      <c r="D201" s="5">
        <v>2019</v>
      </c>
      <c r="E201" s="3" t="s">
        <v>8</v>
      </c>
      <c r="F201">
        <v>0</v>
      </c>
      <c r="G201">
        <v>1</v>
      </c>
      <c r="H201">
        <v>0</v>
      </c>
      <c r="I201">
        <v>0</v>
      </c>
      <c r="J201" s="102">
        <f t="shared" si="3"/>
        <v>0</v>
      </c>
    </row>
    <row r="202" spans="1:10">
      <c r="A202" s="4" t="s">
        <v>1243</v>
      </c>
      <c r="B202" s="4" t="s">
        <v>1244</v>
      </c>
      <c r="C202" s="4" t="s">
        <v>396</v>
      </c>
      <c r="D202" s="5">
        <v>2021</v>
      </c>
      <c r="E202" s="3" t="s">
        <v>8</v>
      </c>
      <c r="F202">
        <v>0</v>
      </c>
      <c r="G202">
        <v>1</v>
      </c>
      <c r="H202">
        <v>0</v>
      </c>
      <c r="I202">
        <v>0</v>
      </c>
      <c r="J202" s="102">
        <f t="shared" si="3"/>
        <v>0</v>
      </c>
    </row>
    <row r="203" spans="1:10">
      <c r="A203" s="95" t="s">
        <v>66</v>
      </c>
      <c r="B203" s="4" t="s">
        <v>67</v>
      </c>
      <c r="C203" s="4" t="s">
        <v>68</v>
      </c>
      <c r="D203" s="5">
        <v>2016</v>
      </c>
      <c r="E203" s="3" t="s">
        <v>8</v>
      </c>
      <c r="F203">
        <v>0</v>
      </c>
      <c r="G203">
        <v>1</v>
      </c>
      <c r="H203">
        <v>0</v>
      </c>
      <c r="I203">
        <v>0</v>
      </c>
      <c r="J203" s="102">
        <f t="shared" si="3"/>
        <v>0</v>
      </c>
    </row>
    <row r="204" spans="1:10" ht="15.75">
      <c r="A204" s="12" t="s">
        <v>1252</v>
      </c>
      <c r="B204" s="12" t="s">
        <v>1253</v>
      </c>
      <c r="C204" s="12" t="s">
        <v>1254</v>
      </c>
      <c r="D204" s="15">
        <v>2021</v>
      </c>
      <c r="E204" s="3" t="s">
        <v>8</v>
      </c>
      <c r="F204">
        <v>0</v>
      </c>
      <c r="G204">
        <v>1</v>
      </c>
      <c r="H204">
        <v>1</v>
      </c>
      <c r="I204">
        <v>0</v>
      </c>
      <c r="J204" s="102">
        <f t="shared" si="3"/>
        <v>1</v>
      </c>
    </row>
    <row r="205" spans="1:10">
      <c r="A205" s="6" t="s">
        <v>1157</v>
      </c>
      <c r="B205" s="11" t="s">
        <v>1158</v>
      </c>
      <c r="C205" s="11"/>
      <c r="D205" s="11">
        <v>2020</v>
      </c>
      <c r="E205" s="3" t="s">
        <v>8</v>
      </c>
      <c r="F205">
        <v>0</v>
      </c>
      <c r="G205">
        <v>1</v>
      </c>
      <c r="H205">
        <v>0</v>
      </c>
      <c r="I205">
        <v>0</v>
      </c>
      <c r="J205" s="102">
        <f t="shared" si="3"/>
        <v>0</v>
      </c>
    </row>
    <row r="206" spans="1:10">
      <c r="A206" s="80" t="s">
        <v>1021</v>
      </c>
      <c r="B206" s="80" t="s">
        <v>1022</v>
      </c>
      <c r="C206" s="80" t="s">
        <v>1023</v>
      </c>
      <c r="D206" s="81">
        <v>2020</v>
      </c>
      <c r="E206" s="82" t="s">
        <v>8</v>
      </c>
      <c r="F206">
        <v>0</v>
      </c>
      <c r="G206" s="83">
        <v>1</v>
      </c>
      <c r="H206" s="83">
        <v>0</v>
      </c>
      <c r="I206" s="83">
        <v>0</v>
      </c>
      <c r="J206" s="102">
        <f t="shared" si="3"/>
        <v>0</v>
      </c>
    </row>
    <row r="207" spans="1:10">
      <c r="A207" s="94" t="s">
        <v>1021</v>
      </c>
      <c r="B207" s="80" t="s">
        <v>1062</v>
      </c>
      <c r="C207" s="80" t="s">
        <v>1063</v>
      </c>
      <c r="D207" s="81">
        <v>2020</v>
      </c>
      <c r="E207" s="82" t="s">
        <v>8</v>
      </c>
      <c r="F207">
        <v>0</v>
      </c>
      <c r="G207" s="83">
        <v>1</v>
      </c>
      <c r="H207" s="83">
        <v>0</v>
      </c>
      <c r="I207" s="83">
        <v>0</v>
      </c>
      <c r="J207" s="102">
        <f t="shared" si="3"/>
        <v>0</v>
      </c>
    </row>
    <row r="208" spans="1:10">
      <c r="A208" s="4" t="s">
        <v>193</v>
      </c>
      <c r="B208" s="4" t="s">
        <v>194</v>
      </c>
      <c r="C208" t="s">
        <v>195</v>
      </c>
      <c r="D208" s="5">
        <v>2018</v>
      </c>
      <c r="E208" s="3" t="s">
        <v>8</v>
      </c>
      <c r="F208">
        <v>0</v>
      </c>
      <c r="G208">
        <v>1</v>
      </c>
      <c r="H208">
        <v>0</v>
      </c>
      <c r="I208">
        <v>0</v>
      </c>
      <c r="J208" s="102">
        <f t="shared" si="3"/>
        <v>0</v>
      </c>
    </row>
    <row r="209" spans="1:10">
      <c r="A209" s="4" t="s">
        <v>640</v>
      </c>
      <c r="B209" s="4" t="s">
        <v>641</v>
      </c>
      <c r="C209" s="4"/>
      <c r="D209" s="5">
        <v>2019</v>
      </c>
      <c r="E209" s="3" t="s">
        <v>8</v>
      </c>
      <c r="F209">
        <v>0</v>
      </c>
      <c r="G209">
        <v>1</v>
      </c>
      <c r="H209">
        <v>0</v>
      </c>
      <c r="I209">
        <v>0</v>
      </c>
      <c r="J209" s="102">
        <f t="shared" si="3"/>
        <v>0</v>
      </c>
    </row>
    <row r="210" spans="1:10">
      <c r="A210" s="4" t="s">
        <v>719</v>
      </c>
      <c r="B210" s="4" t="s">
        <v>720</v>
      </c>
      <c r="C210" s="4" t="s">
        <v>721</v>
      </c>
      <c r="D210" s="5">
        <v>2020</v>
      </c>
      <c r="E210" s="3" t="s">
        <v>8</v>
      </c>
      <c r="F210">
        <v>0</v>
      </c>
      <c r="G210">
        <v>1</v>
      </c>
      <c r="H210">
        <v>0</v>
      </c>
      <c r="I210">
        <v>0</v>
      </c>
      <c r="J210" s="102">
        <f t="shared" si="3"/>
        <v>0</v>
      </c>
    </row>
    <row r="211" spans="1:10" ht="15.75">
      <c r="A211" s="12" t="s">
        <v>902</v>
      </c>
      <c r="B211" s="12" t="s">
        <v>903</v>
      </c>
      <c r="C211" s="12" t="s">
        <v>24</v>
      </c>
      <c r="D211" s="15">
        <v>2020</v>
      </c>
      <c r="E211" s="3" t="s">
        <v>8</v>
      </c>
      <c r="F211">
        <v>0</v>
      </c>
      <c r="G211">
        <v>1</v>
      </c>
      <c r="H211">
        <v>0</v>
      </c>
      <c r="I211">
        <v>0</v>
      </c>
      <c r="J211" s="102">
        <f t="shared" si="3"/>
        <v>0</v>
      </c>
    </row>
    <row r="212" spans="1:10">
      <c r="A212" s="84" t="s">
        <v>1024</v>
      </c>
      <c r="B212" s="76" t="s">
        <v>1025</v>
      </c>
      <c r="C212" s="76" t="s">
        <v>1026</v>
      </c>
      <c r="D212" s="78">
        <v>2020</v>
      </c>
      <c r="E212" s="79" t="s">
        <v>1027</v>
      </c>
      <c r="F212">
        <v>0</v>
      </c>
      <c r="G212" s="77">
        <v>1</v>
      </c>
      <c r="H212" s="77"/>
      <c r="I212" s="77"/>
      <c r="J212" s="102">
        <f t="shared" si="3"/>
        <v>0</v>
      </c>
    </row>
    <row r="213" spans="1:10">
      <c r="A213" s="4" t="s">
        <v>1099</v>
      </c>
      <c r="B213" s="4" t="s">
        <v>1100</v>
      </c>
      <c r="C213" s="4" t="s">
        <v>1101</v>
      </c>
      <c r="D213" s="5">
        <v>2020</v>
      </c>
      <c r="E213" s="3" t="s">
        <v>8</v>
      </c>
      <c r="F213">
        <v>0</v>
      </c>
      <c r="G213">
        <v>1</v>
      </c>
      <c r="H213">
        <v>0</v>
      </c>
      <c r="I213">
        <v>0</v>
      </c>
      <c r="J213" s="102">
        <f t="shared" si="3"/>
        <v>0</v>
      </c>
    </row>
    <row r="214" spans="1:10">
      <c r="A214" s="6" t="s">
        <v>501</v>
      </c>
      <c r="B214" s="4" t="s">
        <v>502</v>
      </c>
      <c r="C214" s="4" t="s">
        <v>34</v>
      </c>
      <c r="D214" s="5">
        <v>2019</v>
      </c>
      <c r="E214" s="3" t="s">
        <v>8</v>
      </c>
      <c r="F214">
        <v>0</v>
      </c>
      <c r="G214">
        <v>1</v>
      </c>
      <c r="H214">
        <v>0</v>
      </c>
      <c r="I214">
        <v>0</v>
      </c>
      <c r="J214" s="102">
        <f t="shared" si="3"/>
        <v>0</v>
      </c>
    </row>
    <row r="215" spans="1:10">
      <c r="A215" s="6" t="s">
        <v>638</v>
      </c>
      <c r="B215" s="4" t="s">
        <v>639</v>
      </c>
      <c r="C215" s="4"/>
      <c r="D215" s="5">
        <v>2019</v>
      </c>
      <c r="E215" s="3" t="s">
        <v>8</v>
      </c>
      <c r="F215">
        <v>0</v>
      </c>
      <c r="G215">
        <v>1</v>
      </c>
      <c r="H215">
        <v>0</v>
      </c>
      <c r="I215">
        <v>0</v>
      </c>
      <c r="J215" s="102">
        <f t="shared" si="3"/>
        <v>0</v>
      </c>
    </row>
    <row r="216" spans="1:10">
      <c r="A216" s="6" t="s">
        <v>1049</v>
      </c>
      <c r="B216" s="4" t="s">
        <v>1050</v>
      </c>
      <c r="C216" s="4" t="s">
        <v>566</v>
      </c>
      <c r="D216" s="5">
        <v>2020</v>
      </c>
      <c r="E216" s="3" t="s">
        <v>8</v>
      </c>
      <c r="F216">
        <v>0</v>
      </c>
      <c r="G216">
        <v>1</v>
      </c>
      <c r="H216">
        <v>0</v>
      </c>
      <c r="I216">
        <v>0</v>
      </c>
      <c r="J216" s="102">
        <f t="shared" si="3"/>
        <v>0</v>
      </c>
    </row>
    <row r="217" spans="1:10">
      <c r="A217" s="4" t="s">
        <v>570</v>
      </c>
      <c r="B217" s="4" t="s">
        <v>571</v>
      </c>
      <c r="C217" s="4" t="s">
        <v>572</v>
      </c>
      <c r="D217" s="5">
        <v>2019</v>
      </c>
      <c r="E217" s="3"/>
      <c r="F217" s="3">
        <v>0</v>
      </c>
      <c r="H217">
        <v>0</v>
      </c>
      <c r="I217">
        <v>0</v>
      </c>
      <c r="J217" s="102">
        <f t="shared" si="3"/>
        <v>0</v>
      </c>
    </row>
    <row r="218" spans="1:10" ht="16.5" thickBot="1">
      <c r="A218" s="12" t="s">
        <v>1315</v>
      </c>
      <c r="B218" s="12" t="s">
        <v>1316</v>
      </c>
      <c r="C218" s="12" t="s">
        <v>1317</v>
      </c>
      <c r="D218" s="15">
        <v>2021</v>
      </c>
      <c r="E218" s="3" t="s">
        <v>8</v>
      </c>
      <c r="F218">
        <v>0</v>
      </c>
      <c r="G218">
        <v>1</v>
      </c>
      <c r="H218">
        <v>0</v>
      </c>
      <c r="I218">
        <v>0</v>
      </c>
      <c r="J218" s="102">
        <f t="shared" si="3"/>
        <v>0</v>
      </c>
    </row>
    <row r="219" spans="1:10" ht="15.75" thickBot="1">
      <c r="A219" s="29" t="s">
        <v>567</v>
      </c>
      <c r="B219" s="29" t="s">
        <v>568</v>
      </c>
      <c r="C219" t="s">
        <v>569</v>
      </c>
      <c r="D219" s="30">
        <v>2019</v>
      </c>
      <c r="E219" s="3" t="s">
        <v>8</v>
      </c>
      <c r="F219">
        <v>0</v>
      </c>
      <c r="G219">
        <v>1</v>
      </c>
      <c r="H219">
        <v>0</v>
      </c>
      <c r="I219">
        <v>0</v>
      </c>
      <c r="J219" s="102">
        <f t="shared" si="3"/>
        <v>0</v>
      </c>
    </row>
    <row r="220" spans="1:10" ht="16.5" thickBot="1">
      <c r="A220" s="87" t="s">
        <v>561</v>
      </c>
      <c r="B220" s="87" t="s">
        <v>562</v>
      </c>
      <c r="C220" s="85" t="s">
        <v>563</v>
      </c>
      <c r="D220" s="100">
        <v>2019</v>
      </c>
      <c r="E220" s="79" t="s">
        <v>8</v>
      </c>
      <c r="F220">
        <v>0</v>
      </c>
      <c r="G220" s="77">
        <v>1</v>
      </c>
      <c r="H220" s="77"/>
      <c r="I220" s="77"/>
      <c r="J220" s="102">
        <f t="shared" si="3"/>
        <v>0</v>
      </c>
    </row>
    <row r="221" spans="1:10" ht="16.5" thickBot="1">
      <c r="A221" s="34" t="s">
        <v>296</v>
      </c>
      <c r="B221" s="34" t="s">
        <v>1367</v>
      </c>
      <c r="C221" s="12" t="s">
        <v>297</v>
      </c>
      <c r="D221" s="101">
        <v>2018</v>
      </c>
      <c r="E221" s="3" t="s">
        <v>8</v>
      </c>
      <c r="F221">
        <v>0</v>
      </c>
      <c r="G221">
        <v>1</v>
      </c>
      <c r="H221">
        <v>0</v>
      </c>
      <c r="I221">
        <v>0</v>
      </c>
      <c r="J221" s="102">
        <f t="shared" si="3"/>
        <v>0</v>
      </c>
    </row>
    <row r="222" spans="1:10" ht="15.75" thickBot="1">
      <c r="A222" s="28" t="s">
        <v>104</v>
      </c>
      <c r="B222" s="98" t="s">
        <v>105</v>
      </c>
      <c r="C222" s="92" t="s">
        <v>106</v>
      </c>
      <c r="D222" s="99">
        <v>2017</v>
      </c>
      <c r="E222" s="3" t="s">
        <v>8</v>
      </c>
      <c r="F222">
        <v>0</v>
      </c>
      <c r="G222">
        <v>1</v>
      </c>
      <c r="H222">
        <v>0</v>
      </c>
      <c r="I222">
        <v>0</v>
      </c>
      <c r="J222" s="102">
        <f t="shared" si="3"/>
        <v>0</v>
      </c>
    </row>
    <row r="223" spans="1:10" ht="15.75" thickBot="1">
      <c r="A223" s="28" t="s">
        <v>760</v>
      </c>
      <c r="B223" s="99" t="s">
        <v>761</v>
      </c>
      <c r="C223" s="11" t="s">
        <v>762</v>
      </c>
      <c r="D223" s="99">
        <v>2020</v>
      </c>
      <c r="E223" s="3" t="s">
        <v>8</v>
      </c>
      <c r="F223">
        <v>0</v>
      </c>
      <c r="G223">
        <v>1</v>
      </c>
      <c r="H223">
        <v>0</v>
      </c>
      <c r="I223">
        <v>0</v>
      </c>
      <c r="J223" s="102">
        <f t="shared" si="3"/>
        <v>0</v>
      </c>
    </row>
    <row r="224" spans="1:10" ht="15.75" thickBot="1">
      <c r="A224" s="28" t="s">
        <v>338</v>
      </c>
      <c r="B224" s="22" t="s">
        <v>339</v>
      </c>
      <c r="C224" s="22"/>
      <c r="D224" s="22">
        <v>2018</v>
      </c>
      <c r="E224" s="3" t="s">
        <v>8</v>
      </c>
      <c r="F224">
        <v>0</v>
      </c>
      <c r="G224">
        <v>1</v>
      </c>
      <c r="H224">
        <v>0</v>
      </c>
      <c r="I224">
        <v>0</v>
      </c>
      <c r="J224" s="102">
        <f t="shared" si="3"/>
        <v>0</v>
      </c>
    </row>
    <row r="225" spans="1:10" ht="15.75" thickBot="1">
      <c r="A225" s="28" t="s">
        <v>1188</v>
      </c>
      <c r="B225" s="4" t="s">
        <v>1189</v>
      </c>
      <c r="C225" s="4" t="s">
        <v>1190</v>
      </c>
      <c r="D225" s="4">
        <v>2021</v>
      </c>
      <c r="E225" s="3" t="s">
        <v>8</v>
      </c>
      <c r="F225">
        <v>0</v>
      </c>
      <c r="G225">
        <v>1</v>
      </c>
      <c r="H225">
        <v>0</v>
      </c>
      <c r="I225">
        <v>0</v>
      </c>
      <c r="J225" s="102">
        <f t="shared" si="3"/>
        <v>0</v>
      </c>
    </row>
    <row r="226" spans="1:10" ht="16.5" thickBot="1">
      <c r="A226" s="12" t="s">
        <v>919</v>
      </c>
      <c r="B226" s="12" t="s">
        <v>920</v>
      </c>
      <c r="C226" s="12" t="s">
        <v>921</v>
      </c>
      <c r="D226" s="15">
        <v>2020</v>
      </c>
      <c r="E226" s="3" t="s">
        <v>8</v>
      </c>
      <c r="F226">
        <v>0</v>
      </c>
      <c r="G226">
        <v>1</v>
      </c>
      <c r="H226">
        <v>0</v>
      </c>
      <c r="I226">
        <v>0</v>
      </c>
      <c r="J226" s="102">
        <f t="shared" si="3"/>
        <v>0</v>
      </c>
    </row>
    <row r="227" spans="1:10" ht="15.75" thickBot="1">
      <c r="A227" s="28" t="s">
        <v>1036</v>
      </c>
      <c r="B227" s="4" t="s">
        <v>1037</v>
      </c>
      <c r="C227" s="4" t="s">
        <v>1038</v>
      </c>
      <c r="D227" s="5">
        <v>2020</v>
      </c>
      <c r="E227" s="3" t="s">
        <v>8</v>
      </c>
      <c r="F227">
        <v>0</v>
      </c>
      <c r="G227">
        <v>1</v>
      </c>
      <c r="H227">
        <v>0</v>
      </c>
      <c r="I227">
        <v>0</v>
      </c>
      <c r="J227" s="102">
        <f t="shared" si="3"/>
        <v>0</v>
      </c>
    </row>
    <row r="228" spans="1:10" ht="15.75" thickBot="1">
      <c r="A228" s="29" t="s">
        <v>1054</v>
      </c>
      <c r="B228" s="4" t="s">
        <v>1055</v>
      </c>
      <c r="C228" s="4" t="s">
        <v>1056</v>
      </c>
      <c r="D228" s="5">
        <v>2020</v>
      </c>
      <c r="E228" s="3" t="s">
        <v>8</v>
      </c>
      <c r="F228">
        <v>0</v>
      </c>
      <c r="G228">
        <v>1</v>
      </c>
      <c r="H228">
        <v>0</v>
      </c>
      <c r="I228">
        <v>0</v>
      </c>
      <c r="J228" s="102">
        <f t="shared" si="3"/>
        <v>0</v>
      </c>
    </row>
    <row r="229" spans="1:10" ht="15.75" thickBot="1">
      <c r="A229" s="28" t="s">
        <v>212</v>
      </c>
      <c r="B229" s="16" t="s">
        <v>213</v>
      </c>
      <c r="C229" s="11" t="s">
        <v>214</v>
      </c>
      <c r="D229" s="11">
        <v>2018</v>
      </c>
      <c r="E229" s="3" t="s">
        <v>8</v>
      </c>
      <c r="F229">
        <v>0</v>
      </c>
      <c r="G229">
        <v>1</v>
      </c>
      <c r="H229">
        <v>0</v>
      </c>
      <c r="I229">
        <v>0</v>
      </c>
      <c r="J229" s="102">
        <f t="shared" si="3"/>
        <v>0</v>
      </c>
    </row>
    <row r="230" spans="1:10" ht="15.75" thickBot="1">
      <c r="A230" s="28" t="s">
        <v>1115</v>
      </c>
      <c r="B230" s="4" t="s">
        <v>1116</v>
      </c>
      <c r="C230" s="4"/>
      <c r="D230" s="5">
        <v>2020</v>
      </c>
      <c r="E230" s="3" t="s">
        <v>8</v>
      </c>
      <c r="F230">
        <v>0</v>
      </c>
      <c r="G230">
        <v>1</v>
      </c>
      <c r="H230">
        <v>0</v>
      </c>
      <c r="I230">
        <v>0</v>
      </c>
      <c r="J230" s="102">
        <f t="shared" si="3"/>
        <v>0</v>
      </c>
    </row>
    <row r="231" spans="1:10" ht="15.75" thickBot="1">
      <c r="A231" s="4" t="s">
        <v>768</v>
      </c>
      <c r="B231" s="4" t="s">
        <v>769</v>
      </c>
      <c r="C231" s="4" t="s">
        <v>39</v>
      </c>
      <c r="D231" s="5">
        <v>2020</v>
      </c>
      <c r="E231" s="3" t="s">
        <v>8</v>
      </c>
      <c r="F231">
        <v>0</v>
      </c>
      <c r="G231">
        <v>1</v>
      </c>
      <c r="H231">
        <v>0</v>
      </c>
      <c r="I231">
        <v>0</v>
      </c>
      <c r="J231" s="102">
        <f t="shared" si="3"/>
        <v>0</v>
      </c>
    </row>
    <row r="232" spans="1:10" ht="15.75" thickBot="1">
      <c r="A232" s="39" t="s">
        <v>1119</v>
      </c>
      <c r="B232" s="4" t="s">
        <v>1120</v>
      </c>
      <c r="D232" s="5">
        <v>2020</v>
      </c>
      <c r="E232" s="3" t="s">
        <v>8</v>
      </c>
      <c r="F232">
        <v>0</v>
      </c>
      <c r="G232">
        <v>1</v>
      </c>
      <c r="H232">
        <v>0</v>
      </c>
      <c r="I232">
        <v>0</v>
      </c>
      <c r="J232" s="102">
        <f t="shared" si="3"/>
        <v>0</v>
      </c>
    </row>
    <row r="233" spans="1:10" ht="15.75" thickBot="1">
      <c r="A233" s="28" t="s">
        <v>1302</v>
      </c>
      <c r="B233" s="4" t="s">
        <v>1303</v>
      </c>
      <c r="C233" s="4" t="s">
        <v>309</v>
      </c>
      <c r="D233" s="5">
        <v>2021</v>
      </c>
      <c r="E233" s="3" t="s">
        <v>8</v>
      </c>
      <c r="F233">
        <v>0</v>
      </c>
      <c r="G233">
        <v>1</v>
      </c>
      <c r="H233">
        <v>0</v>
      </c>
      <c r="I233">
        <v>0</v>
      </c>
      <c r="J233" s="102">
        <f t="shared" si="3"/>
        <v>0</v>
      </c>
    </row>
    <row r="234" spans="1:10" ht="15.75" thickBot="1">
      <c r="A234" s="28" t="s">
        <v>736</v>
      </c>
      <c r="B234" s="4" t="s">
        <v>737</v>
      </c>
      <c r="C234" s="4" t="s">
        <v>692</v>
      </c>
      <c r="D234" s="5">
        <v>2020</v>
      </c>
      <c r="E234" s="3" t="s">
        <v>8</v>
      </c>
      <c r="F234">
        <v>0</v>
      </c>
      <c r="G234">
        <v>1</v>
      </c>
      <c r="H234">
        <v>0</v>
      </c>
      <c r="I234">
        <v>0</v>
      </c>
      <c r="J234" s="102">
        <f t="shared" si="3"/>
        <v>0</v>
      </c>
    </row>
    <row r="235" spans="1:10" ht="15.75" thickBot="1">
      <c r="A235" s="28" t="s">
        <v>1349</v>
      </c>
      <c r="B235" s="4" t="s">
        <v>1350</v>
      </c>
      <c r="C235" s="4" t="s">
        <v>309</v>
      </c>
      <c r="D235" s="5">
        <v>2021</v>
      </c>
      <c r="E235" s="3" t="s">
        <v>8</v>
      </c>
      <c r="F235">
        <v>0</v>
      </c>
      <c r="G235">
        <v>1</v>
      </c>
      <c r="H235">
        <v>0</v>
      </c>
      <c r="I235">
        <v>0</v>
      </c>
      <c r="J235" s="102">
        <f t="shared" si="3"/>
        <v>0</v>
      </c>
    </row>
    <row r="236" spans="1:10" ht="15.75" thickBot="1">
      <c r="A236" s="29" t="s">
        <v>848</v>
      </c>
      <c r="B236" s="4" t="s">
        <v>849</v>
      </c>
      <c r="C236" s="4" t="s">
        <v>850</v>
      </c>
      <c r="D236" s="5">
        <v>2020</v>
      </c>
      <c r="E236" s="3" t="s">
        <v>8</v>
      </c>
      <c r="F236">
        <v>0</v>
      </c>
      <c r="G236">
        <v>1</v>
      </c>
      <c r="H236">
        <v>0</v>
      </c>
      <c r="I236">
        <v>0</v>
      </c>
      <c r="J236" s="102">
        <f t="shared" si="3"/>
        <v>0</v>
      </c>
    </row>
    <row r="237" spans="1:10" ht="15.75" thickBot="1">
      <c r="A237" s="28" t="s">
        <v>886</v>
      </c>
      <c r="B237" s="4" t="s">
        <v>887</v>
      </c>
      <c r="C237" s="4" t="s">
        <v>888</v>
      </c>
      <c r="D237" s="5">
        <v>2020</v>
      </c>
      <c r="E237" s="3" t="s">
        <v>8</v>
      </c>
      <c r="F237">
        <v>0</v>
      </c>
      <c r="G237">
        <v>1</v>
      </c>
      <c r="H237">
        <v>0</v>
      </c>
      <c r="I237">
        <v>0</v>
      </c>
      <c r="J237" s="102">
        <f t="shared" si="3"/>
        <v>0</v>
      </c>
    </row>
    <row r="238" spans="1:10" ht="15.75" thickBot="1">
      <c r="A238" s="28" t="s">
        <v>188</v>
      </c>
      <c r="B238" s="4" t="s">
        <v>189</v>
      </c>
      <c r="C238" s="4" t="s">
        <v>190</v>
      </c>
      <c r="D238" s="5">
        <v>2018</v>
      </c>
      <c r="E238" s="3" t="s">
        <v>176</v>
      </c>
      <c r="F238">
        <v>0</v>
      </c>
      <c r="G238">
        <v>1</v>
      </c>
      <c r="H238">
        <v>0</v>
      </c>
      <c r="I238">
        <v>0</v>
      </c>
      <c r="J238" s="102">
        <f t="shared" si="3"/>
        <v>0</v>
      </c>
    </row>
    <row r="239" spans="1:10" ht="15.75" thickBot="1">
      <c r="A239" s="28" t="s">
        <v>553</v>
      </c>
      <c r="B239" s="4" t="s">
        <v>554</v>
      </c>
      <c r="C239" s="4" t="s">
        <v>555</v>
      </c>
      <c r="D239" s="5">
        <v>2019</v>
      </c>
      <c r="E239" s="3" t="s">
        <v>8</v>
      </c>
      <c r="F239">
        <v>0</v>
      </c>
      <c r="G239">
        <v>1</v>
      </c>
      <c r="H239">
        <v>0</v>
      </c>
      <c r="I239">
        <v>0</v>
      </c>
      <c r="J239" s="102">
        <f t="shared" si="3"/>
        <v>0</v>
      </c>
    </row>
    <row r="240" spans="1:10" ht="15.75" thickBot="1">
      <c r="A240" s="28" t="s">
        <v>131</v>
      </c>
      <c r="B240" s="4" t="s">
        <v>132</v>
      </c>
      <c r="C240" s="4" t="s">
        <v>133</v>
      </c>
      <c r="D240" s="5">
        <v>2017</v>
      </c>
      <c r="E240" s="3" t="s">
        <v>8</v>
      </c>
      <c r="F240">
        <v>0</v>
      </c>
      <c r="G240">
        <v>1</v>
      </c>
      <c r="H240">
        <v>0</v>
      </c>
      <c r="I240">
        <v>0</v>
      </c>
      <c r="J240" s="102">
        <f t="shared" si="3"/>
        <v>0</v>
      </c>
    </row>
    <row r="241" spans="1:10" ht="16.5" thickBot="1">
      <c r="A241" s="34" t="s">
        <v>326</v>
      </c>
      <c r="B241" s="12" t="s">
        <v>327</v>
      </c>
      <c r="C241" s="12"/>
      <c r="D241" s="15">
        <v>2018</v>
      </c>
      <c r="E241" s="3" t="s">
        <v>8</v>
      </c>
      <c r="F241">
        <v>0</v>
      </c>
      <c r="G241">
        <v>1</v>
      </c>
      <c r="H241">
        <v>0</v>
      </c>
      <c r="I241">
        <v>0</v>
      </c>
      <c r="J241" s="102">
        <f t="shared" si="3"/>
        <v>0</v>
      </c>
    </row>
    <row r="242" spans="1:10" ht="15.75" thickBot="1">
      <c r="A242" s="28" t="s">
        <v>642</v>
      </c>
      <c r="B242" s="4" t="s">
        <v>643</v>
      </c>
      <c r="C242" s="4"/>
      <c r="D242" s="5">
        <v>2019</v>
      </c>
      <c r="E242" s="3" t="s">
        <v>8</v>
      </c>
      <c r="F242">
        <v>0</v>
      </c>
      <c r="G242">
        <v>1</v>
      </c>
      <c r="H242">
        <v>0</v>
      </c>
      <c r="I242">
        <v>0</v>
      </c>
      <c r="J242" s="102">
        <f t="shared" si="3"/>
        <v>0</v>
      </c>
    </row>
    <row r="243" spans="1:10" ht="16.5" thickBot="1">
      <c r="A243" s="34" t="s">
        <v>917</v>
      </c>
      <c r="B243" s="12" t="s">
        <v>918</v>
      </c>
      <c r="C243" s="12" t="s">
        <v>26</v>
      </c>
      <c r="D243" s="15">
        <v>2020</v>
      </c>
      <c r="E243" s="3" t="s">
        <v>8</v>
      </c>
      <c r="F243">
        <v>0</v>
      </c>
      <c r="G243">
        <v>1</v>
      </c>
      <c r="H243">
        <v>0</v>
      </c>
      <c r="I243">
        <v>0</v>
      </c>
      <c r="J243" s="102">
        <f t="shared" si="3"/>
        <v>0</v>
      </c>
    </row>
    <row r="244" spans="1:10" ht="15.75" thickBot="1">
      <c r="A244" s="28" t="s">
        <v>1289</v>
      </c>
      <c r="B244" s="44" t="s">
        <v>1290</v>
      </c>
      <c r="C244" s="11" t="s">
        <v>15</v>
      </c>
      <c r="D244" s="11">
        <v>2021</v>
      </c>
      <c r="E244" s="3" t="s">
        <v>8</v>
      </c>
      <c r="F244">
        <v>0</v>
      </c>
      <c r="G244">
        <v>1</v>
      </c>
      <c r="H244">
        <v>0</v>
      </c>
      <c r="I244">
        <v>0</v>
      </c>
      <c r="J244" s="102">
        <f t="shared" si="3"/>
        <v>0</v>
      </c>
    </row>
    <row r="245" spans="1:10" ht="15.75" thickBot="1">
      <c r="A245" s="28" t="s">
        <v>810</v>
      </c>
      <c r="B245" s="4" t="s">
        <v>811</v>
      </c>
      <c r="C245" s="4" t="s">
        <v>812</v>
      </c>
      <c r="D245" s="5">
        <v>2020</v>
      </c>
      <c r="E245" s="3" t="s">
        <v>8</v>
      </c>
      <c r="F245">
        <v>0</v>
      </c>
      <c r="G245">
        <v>1</v>
      </c>
      <c r="H245">
        <v>0</v>
      </c>
      <c r="I245">
        <v>0</v>
      </c>
      <c r="J245" s="102">
        <f t="shared" si="3"/>
        <v>0</v>
      </c>
    </row>
    <row r="246" spans="1:10" ht="15.75" thickBot="1">
      <c r="A246" s="6" t="s">
        <v>970</v>
      </c>
      <c r="B246" s="4" t="s">
        <v>971</v>
      </c>
      <c r="C246" t="s">
        <v>286</v>
      </c>
      <c r="D246" s="5">
        <v>2020</v>
      </c>
      <c r="E246" s="3" t="s">
        <v>8</v>
      </c>
      <c r="F246">
        <v>0</v>
      </c>
      <c r="G246">
        <v>1</v>
      </c>
      <c r="H246">
        <v>0</v>
      </c>
      <c r="I246">
        <v>0</v>
      </c>
      <c r="J246" s="102">
        <f t="shared" si="3"/>
        <v>0</v>
      </c>
    </row>
    <row r="247" spans="1:10" ht="16.5" thickBot="1">
      <c r="A247" s="34" t="s">
        <v>505</v>
      </c>
      <c r="B247" s="12" t="s">
        <v>506</v>
      </c>
      <c r="C247" s="12" t="s">
        <v>15</v>
      </c>
      <c r="D247" s="15">
        <v>2019</v>
      </c>
      <c r="E247" s="3" t="s">
        <v>8</v>
      </c>
      <c r="F247">
        <v>0</v>
      </c>
      <c r="G247">
        <v>1</v>
      </c>
      <c r="H247">
        <v>0</v>
      </c>
      <c r="I247">
        <v>0</v>
      </c>
      <c r="J247" s="102">
        <f t="shared" si="3"/>
        <v>0</v>
      </c>
    </row>
    <row r="248" spans="1:10" ht="15.75" thickBot="1">
      <c r="A248" s="28" t="s">
        <v>1159</v>
      </c>
      <c r="B248" s="4" t="s">
        <v>1160</v>
      </c>
      <c r="C248" s="4"/>
      <c r="D248" s="5">
        <v>2020</v>
      </c>
      <c r="E248" s="3" t="s">
        <v>8</v>
      </c>
      <c r="F248">
        <v>0</v>
      </c>
      <c r="G248">
        <v>1</v>
      </c>
      <c r="H248">
        <v>0</v>
      </c>
      <c r="I248">
        <v>0</v>
      </c>
      <c r="J248" s="102">
        <f t="shared" si="3"/>
        <v>0</v>
      </c>
    </row>
    <row r="249" spans="1:10" ht="15.75">
      <c r="A249" s="12" t="s">
        <v>1260</v>
      </c>
      <c r="B249" s="12" t="s">
        <v>1261</v>
      </c>
      <c r="C249" s="12" t="s">
        <v>1262</v>
      </c>
      <c r="D249" s="15">
        <v>2021</v>
      </c>
      <c r="E249" s="3"/>
      <c r="F249" s="8">
        <v>0</v>
      </c>
      <c r="H249">
        <v>0</v>
      </c>
      <c r="I249">
        <v>0</v>
      </c>
      <c r="J249" s="102">
        <f t="shared" si="3"/>
        <v>0</v>
      </c>
    </row>
    <row r="250" spans="1:10" ht="15.75" thickBot="1">
      <c r="A250" s="6" t="s">
        <v>485</v>
      </c>
      <c r="B250" s="4" t="s">
        <v>486</v>
      </c>
      <c r="C250" t="s">
        <v>274</v>
      </c>
      <c r="D250" s="5">
        <v>2019</v>
      </c>
      <c r="E250" s="3" t="s">
        <v>8</v>
      </c>
      <c r="F250">
        <v>0</v>
      </c>
      <c r="G250">
        <v>1</v>
      </c>
      <c r="H250">
        <v>0</v>
      </c>
      <c r="I250">
        <v>0</v>
      </c>
      <c r="J250" s="102">
        <f t="shared" si="3"/>
        <v>0</v>
      </c>
    </row>
    <row r="251" spans="1:10" ht="15.75" thickBot="1">
      <c r="A251" s="28" t="s">
        <v>1174</v>
      </c>
      <c r="B251" s="4" t="s">
        <v>1175</v>
      </c>
      <c r="C251" t="s">
        <v>410</v>
      </c>
      <c r="D251" s="5">
        <v>2021</v>
      </c>
      <c r="E251" s="3" t="s">
        <v>8</v>
      </c>
      <c r="F251">
        <v>0</v>
      </c>
      <c r="G251">
        <v>1</v>
      </c>
      <c r="H251">
        <v>0</v>
      </c>
      <c r="I251">
        <v>0</v>
      </c>
      <c r="J251" s="102">
        <f t="shared" si="3"/>
        <v>0</v>
      </c>
    </row>
    <row r="252" spans="1:10" ht="15.75" thickBot="1">
      <c r="A252" s="28" t="s">
        <v>915</v>
      </c>
      <c r="B252" s="4" t="s">
        <v>916</v>
      </c>
      <c r="C252" s="4" t="s">
        <v>24</v>
      </c>
      <c r="D252" s="5">
        <v>2020</v>
      </c>
      <c r="E252" s="3" t="s">
        <v>8</v>
      </c>
      <c r="F252">
        <v>0</v>
      </c>
      <c r="G252">
        <v>1</v>
      </c>
      <c r="H252">
        <v>0</v>
      </c>
      <c r="I252">
        <v>0</v>
      </c>
      <c r="J252" s="102">
        <f t="shared" si="3"/>
        <v>0</v>
      </c>
    </row>
    <row r="253" spans="1:10" ht="15.75" thickBot="1">
      <c r="A253" s="28" t="s">
        <v>1044</v>
      </c>
      <c r="B253" s="4" t="s">
        <v>1045</v>
      </c>
      <c r="C253" t="s">
        <v>309</v>
      </c>
      <c r="D253" s="5">
        <v>2020</v>
      </c>
      <c r="E253" s="3" t="s">
        <v>8</v>
      </c>
      <c r="F253">
        <v>0</v>
      </c>
      <c r="G253">
        <v>1</v>
      </c>
      <c r="H253">
        <v>0</v>
      </c>
      <c r="I253">
        <v>0</v>
      </c>
      <c r="J253" s="102">
        <f t="shared" si="3"/>
        <v>0</v>
      </c>
    </row>
    <row r="254" spans="1:10" ht="16.5" thickBot="1">
      <c r="A254" s="34" t="s">
        <v>1308</v>
      </c>
      <c r="B254" s="12" t="s">
        <v>1309</v>
      </c>
      <c r="C254" s="12" t="s">
        <v>309</v>
      </c>
      <c r="D254" s="15">
        <v>2021</v>
      </c>
      <c r="E254" s="3" t="s">
        <v>8</v>
      </c>
      <c r="F254">
        <v>0</v>
      </c>
      <c r="G254">
        <v>1</v>
      </c>
      <c r="H254">
        <v>0</v>
      </c>
      <c r="I254">
        <v>0</v>
      </c>
      <c r="J254" s="102">
        <f t="shared" si="3"/>
        <v>0</v>
      </c>
    </row>
    <row r="255" spans="1:10" ht="15.75" thickBot="1">
      <c r="A255" s="28" t="s">
        <v>1299</v>
      </c>
      <c r="B255" s="4" t="s">
        <v>1300</v>
      </c>
      <c r="C255" s="4" t="s">
        <v>1301</v>
      </c>
      <c r="D255" s="5">
        <v>2021</v>
      </c>
      <c r="E255" s="3" t="s">
        <v>8</v>
      </c>
      <c r="F255">
        <v>0</v>
      </c>
      <c r="G255">
        <v>1</v>
      </c>
      <c r="H255">
        <v>0</v>
      </c>
      <c r="I255">
        <v>0</v>
      </c>
      <c r="J255" s="102">
        <f t="shared" si="3"/>
        <v>0</v>
      </c>
    </row>
    <row r="256" spans="1:10" ht="15.75" thickBot="1">
      <c r="A256" s="28" t="s">
        <v>1287</v>
      </c>
      <c r="B256" s="20" t="s">
        <v>1288</v>
      </c>
      <c r="C256" s="11" t="s">
        <v>888</v>
      </c>
      <c r="D256" s="11">
        <v>2021</v>
      </c>
      <c r="E256" s="3" t="s">
        <v>8</v>
      </c>
      <c r="F256">
        <v>0</v>
      </c>
      <c r="G256">
        <v>1</v>
      </c>
      <c r="H256">
        <v>0</v>
      </c>
      <c r="I256">
        <v>0</v>
      </c>
      <c r="J256" s="102">
        <f t="shared" si="3"/>
        <v>0</v>
      </c>
    </row>
    <row r="257" spans="1:10" ht="16.5" thickBot="1">
      <c r="A257" s="96" t="s">
        <v>384</v>
      </c>
      <c r="B257" s="12" t="s">
        <v>385</v>
      </c>
      <c r="C257" s="12" t="s">
        <v>16</v>
      </c>
      <c r="D257" s="15">
        <v>2019</v>
      </c>
      <c r="E257" s="3" t="s">
        <v>8</v>
      </c>
      <c r="F257">
        <v>0</v>
      </c>
      <c r="G257">
        <v>1</v>
      </c>
      <c r="H257">
        <v>0</v>
      </c>
      <c r="I257">
        <v>0</v>
      </c>
      <c r="J257" s="102">
        <f t="shared" si="3"/>
        <v>0</v>
      </c>
    </row>
    <row r="258" spans="1:10" ht="15.75" thickBot="1">
      <c r="A258" s="63" t="s">
        <v>86</v>
      </c>
      <c r="B258" t="s">
        <v>87</v>
      </c>
      <c r="D258" s="93">
        <v>2016</v>
      </c>
      <c r="E258" s="3" t="s">
        <v>8</v>
      </c>
      <c r="F258">
        <v>0</v>
      </c>
      <c r="G258">
        <v>1</v>
      </c>
      <c r="H258">
        <v>1</v>
      </c>
      <c r="I258">
        <v>0</v>
      </c>
      <c r="J258" s="102">
        <f t="shared" si="3"/>
        <v>1</v>
      </c>
    </row>
    <row r="259" spans="1:10" ht="15.75" thickBot="1">
      <c r="A259" s="28" t="s">
        <v>232</v>
      </c>
      <c r="B259" s="4" t="s">
        <v>233</v>
      </c>
      <c r="C259" s="4" t="s">
        <v>234</v>
      </c>
      <c r="D259" s="5">
        <v>2018</v>
      </c>
      <c r="E259" s="3" t="s">
        <v>8</v>
      </c>
      <c r="F259">
        <v>0</v>
      </c>
      <c r="G259">
        <v>1</v>
      </c>
      <c r="H259">
        <v>0</v>
      </c>
      <c r="I259">
        <v>0</v>
      </c>
      <c r="J259" s="102">
        <f t="shared" ref="J259:J322" si="4">SUM(H259:I259)</f>
        <v>0</v>
      </c>
    </row>
    <row r="260" spans="1:10" ht="15.75" thickBot="1">
      <c r="A260" s="29" t="s">
        <v>644</v>
      </c>
      <c r="B260" s="4" t="s">
        <v>645</v>
      </c>
      <c r="C260" s="4"/>
      <c r="D260" s="5">
        <v>2019</v>
      </c>
      <c r="E260" s="19" t="s">
        <v>8</v>
      </c>
      <c r="F260">
        <v>0</v>
      </c>
      <c r="G260">
        <v>1</v>
      </c>
      <c r="H260">
        <v>0</v>
      </c>
      <c r="I260">
        <v>0</v>
      </c>
      <c r="J260" s="102">
        <f t="shared" si="4"/>
        <v>0</v>
      </c>
    </row>
    <row r="261" spans="1:10" ht="15.75" thickBot="1">
      <c r="A261" s="29" t="s">
        <v>1313</v>
      </c>
      <c r="B261" s="4" t="s">
        <v>1314</v>
      </c>
      <c r="C261" t="s">
        <v>309</v>
      </c>
      <c r="D261" s="5">
        <v>2021</v>
      </c>
      <c r="E261" s="3" t="s">
        <v>8</v>
      </c>
      <c r="F261">
        <v>0</v>
      </c>
      <c r="G261">
        <v>1</v>
      </c>
      <c r="H261">
        <v>0</v>
      </c>
      <c r="I261">
        <v>0</v>
      </c>
      <c r="J261" s="102">
        <f t="shared" si="4"/>
        <v>0</v>
      </c>
    </row>
    <row r="262" spans="1:10" ht="16.5" thickBot="1">
      <c r="A262" s="34" t="s">
        <v>556</v>
      </c>
      <c r="B262" s="12" t="s">
        <v>557</v>
      </c>
      <c r="C262" s="12" t="s">
        <v>85</v>
      </c>
      <c r="D262" s="15">
        <v>2019</v>
      </c>
      <c r="E262" s="3" t="s">
        <v>8</v>
      </c>
      <c r="F262">
        <v>0</v>
      </c>
      <c r="G262">
        <v>1</v>
      </c>
      <c r="H262">
        <v>0</v>
      </c>
      <c r="I262">
        <v>0</v>
      </c>
      <c r="J262" s="102">
        <f t="shared" si="4"/>
        <v>0</v>
      </c>
    </row>
    <row r="263" spans="1:10" ht="15.75" thickBot="1">
      <c r="A263" s="28" t="s">
        <v>185</v>
      </c>
      <c r="B263" s="4" t="s">
        <v>186</v>
      </c>
      <c r="C263" s="4" t="s">
        <v>187</v>
      </c>
      <c r="D263" s="5">
        <v>2018</v>
      </c>
      <c r="E263" s="3" t="s">
        <v>8</v>
      </c>
      <c r="F263">
        <v>0</v>
      </c>
      <c r="G263">
        <v>1</v>
      </c>
      <c r="H263">
        <v>0</v>
      </c>
      <c r="I263">
        <v>0</v>
      </c>
      <c r="J263" s="102">
        <f t="shared" si="4"/>
        <v>0</v>
      </c>
    </row>
    <row r="264" spans="1:10" ht="15.75" thickBot="1">
      <c r="A264" s="28" t="s">
        <v>304</v>
      </c>
      <c r="B264" s="4" t="s">
        <v>305</v>
      </c>
      <c r="C264" s="4" t="s">
        <v>306</v>
      </c>
      <c r="D264" s="5">
        <v>2018</v>
      </c>
      <c r="E264" s="3" t="s">
        <v>8</v>
      </c>
      <c r="F264">
        <v>0</v>
      </c>
      <c r="G264">
        <v>1</v>
      </c>
      <c r="H264">
        <v>0</v>
      </c>
      <c r="I264">
        <v>0</v>
      </c>
      <c r="J264" s="102">
        <f t="shared" si="4"/>
        <v>0</v>
      </c>
    </row>
    <row r="265" spans="1:10" ht="15.75" thickBot="1">
      <c r="A265" s="37" t="s">
        <v>458</v>
      </c>
      <c r="B265" s="23" t="s">
        <v>459</v>
      </c>
      <c r="C265" s="23" t="s">
        <v>439</v>
      </c>
      <c r="D265" s="24">
        <v>2019</v>
      </c>
      <c r="E265" s="23" t="s">
        <v>8</v>
      </c>
      <c r="F265">
        <v>0</v>
      </c>
      <c r="G265" s="23">
        <v>1</v>
      </c>
      <c r="H265">
        <v>0</v>
      </c>
      <c r="I265">
        <v>0</v>
      </c>
      <c r="J265" s="102">
        <f t="shared" si="4"/>
        <v>0</v>
      </c>
    </row>
    <row r="266" spans="1:10" ht="15.75" thickBot="1">
      <c r="A266" s="28" t="s">
        <v>840</v>
      </c>
      <c r="B266" s="4" t="s">
        <v>841</v>
      </c>
      <c r="C266" s="4" t="s">
        <v>68</v>
      </c>
      <c r="D266" s="5">
        <v>2020</v>
      </c>
      <c r="E266" s="3" t="s">
        <v>8</v>
      </c>
      <c r="F266">
        <v>0</v>
      </c>
      <c r="G266">
        <v>1</v>
      </c>
      <c r="H266">
        <v>0</v>
      </c>
      <c r="I266">
        <v>0</v>
      </c>
      <c r="J266" s="102">
        <f t="shared" si="4"/>
        <v>0</v>
      </c>
    </row>
    <row r="267" spans="1:10" ht="15.75" thickBot="1">
      <c r="A267" s="28" t="s">
        <v>834</v>
      </c>
      <c r="B267" s="4" t="s">
        <v>835</v>
      </c>
      <c r="C267" s="4" t="s">
        <v>836</v>
      </c>
      <c r="D267" s="5">
        <v>2020</v>
      </c>
      <c r="E267" s="3" t="s">
        <v>8</v>
      </c>
      <c r="F267">
        <v>0</v>
      </c>
      <c r="G267">
        <v>1</v>
      </c>
      <c r="H267">
        <v>0</v>
      </c>
      <c r="I267">
        <v>0</v>
      </c>
      <c r="J267" s="102">
        <f t="shared" si="4"/>
        <v>0</v>
      </c>
    </row>
    <row r="268" spans="1:10" ht="15.75" thickBot="1">
      <c r="A268" s="29" t="s">
        <v>263</v>
      </c>
      <c r="B268" s="4" t="s">
        <v>264</v>
      </c>
      <c r="C268" s="4" t="s">
        <v>265</v>
      </c>
      <c r="D268" s="5">
        <v>2018</v>
      </c>
      <c r="E268" s="3" t="s">
        <v>8</v>
      </c>
      <c r="F268">
        <v>0</v>
      </c>
      <c r="G268">
        <v>1</v>
      </c>
      <c r="H268">
        <v>0</v>
      </c>
      <c r="I268">
        <v>0</v>
      </c>
      <c r="J268" s="102">
        <f t="shared" si="4"/>
        <v>0</v>
      </c>
    </row>
    <row r="269" spans="1:10" ht="16.5" thickBot="1">
      <c r="A269" s="34" t="s">
        <v>1133</v>
      </c>
      <c r="B269" s="12" t="s">
        <v>1134</v>
      </c>
      <c r="C269" s="12"/>
      <c r="D269" s="15">
        <v>2020</v>
      </c>
      <c r="E269" s="3" t="s">
        <v>8</v>
      </c>
      <c r="F269">
        <v>0</v>
      </c>
      <c r="G269">
        <v>1</v>
      </c>
      <c r="H269">
        <v>0</v>
      </c>
      <c r="I269">
        <v>0</v>
      </c>
      <c r="J269" s="102">
        <f t="shared" si="4"/>
        <v>0</v>
      </c>
    </row>
    <row r="270" spans="1:10" ht="15.75" thickBot="1">
      <c r="A270" s="28" t="s">
        <v>994</v>
      </c>
      <c r="B270" s="4" t="s">
        <v>995</v>
      </c>
      <c r="C270" s="4" t="s">
        <v>996</v>
      </c>
      <c r="D270" s="5">
        <v>2020</v>
      </c>
      <c r="E270" s="3" t="s">
        <v>8</v>
      </c>
      <c r="F270">
        <v>0</v>
      </c>
      <c r="G270">
        <v>1</v>
      </c>
      <c r="H270">
        <v>0</v>
      </c>
      <c r="I270">
        <v>0</v>
      </c>
      <c r="J270" s="102">
        <f t="shared" si="4"/>
        <v>0</v>
      </c>
    </row>
    <row r="271" spans="1:10">
      <c r="A271" s="4" t="s">
        <v>1018</v>
      </c>
      <c r="B271" s="4" t="s">
        <v>1019</v>
      </c>
      <c r="C271" s="4" t="s">
        <v>1020</v>
      </c>
      <c r="D271" s="5">
        <v>2020</v>
      </c>
      <c r="E271" s="3" t="s">
        <v>8</v>
      </c>
      <c r="F271">
        <v>0</v>
      </c>
      <c r="G271">
        <v>1</v>
      </c>
      <c r="H271">
        <v>0</v>
      </c>
      <c r="I271">
        <v>0</v>
      </c>
      <c r="J271" s="102">
        <f t="shared" si="4"/>
        <v>0</v>
      </c>
    </row>
    <row r="272" spans="1:10">
      <c r="A272" s="4" t="s">
        <v>223</v>
      </c>
      <c r="B272" s="4" t="s">
        <v>895</v>
      </c>
      <c r="C272" s="4" t="s">
        <v>896</v>
      </c>
      <c r="D272" s="5">
        <v>2020</v>
      </c>
      <c r="E272" s="3" t="s">
        <v>8</v>
      </c>
      <c r="F272">
        <v>0</v>
      </c>
      <c r="G272">
        <v>1</v>
      </c>
      <c r="H272">
        <v>0</v>
      </c>
      <c r="I272">
        <v>0</v>
      </c>
      <c r="J272" s="102">
        <f t="shared" si="4"/>
        <v>0</v>
      </c>
    </row>
    <row r="273" spans="1:10">
      <c r="A273" s="6" t="s">
        <v>223</v>
      </c>
      <c r="B273" s="4" t="s">
        <v>1168</v>
      </c>
      <c r="C273" s="4" t="s">
        <v>68</v>
      </c>
      <c r="D273" s="5">
        <v>2021</v>
      </c>
      <c r="E273" s="3" t="s">
        <v>8</v>
      </c>
      <c r="F273">
        <v>0</v>
      </c>
      <c r="G273">
        <v>1</v>
      </c>
      <c r="H273">
        <v>0</v>
      </c>
      <c r="I273">
        <v>0</v>
      </c>
      <c r="J273" s="102">
        <f t="shared" si="4"/>
        <v>0</v>
      </c>
    </row>
    <row r="274" spans="1:10">
      <c r="A274" s="4" t="s">
        <v>732</v>
      </c>
      <c r="B274" s="4" t="s">
        <v>733</v>
      </c>
      <c r="C274" s="4" t="s">
        <v>30</v>
      </c>
      <c r="D274" s="5">
        <v>2020</v>
      </c>
      <c r="E274" s="3" t="s">
        <v>8</v>
      </c>
      <c r="F274">
        <v>0</v>
      </c>
      <c r="G274">
        <v>1</v>
      </c>
      <c r="H274">
        <v>0</v>
      </c>
      <c r="I274">
        <v>0</v>
      </c>
      <c r="J274" s="102">
        <f t="shared" si="4"/>
        <v>0</v>
      </c>
    </row>
    <row r="275" spans="1:10">
      <c r="A275" s="6" t="s">
        <v>365</v>
      </c>
      <c r="B275" s="4" t="s">
        <v>366</v>
      </c>
      <c r="C275" t="s">
        <v>30</v>
      </c>
      <c r="D275" s="5">
        <v>2019</v>
      </c>
      <c r="E275" s="3" t="s">
        <v>8</v>
      </c>
      <c r="F275">
        <v>0</v>
      </c>
      <c r="G275">
        <v>1</v>
      </c>
      <c r="H275">
        <v>0</v>
      </c>
      <c r="I275">
        <v>0</v>
      </c>
      <c r="J275" s="102">
        <f t="shared" si="4"/>
        <v>0</v>
      </c>
    </row>
    <row r="276" spans="1:10">
      <c r="A276" s="6" t="s">
        <v>985</v>
      </c>
      <c r="B276" s="4" t="s">
        <v>986</v>
      </c>
      <c r="C276" s="4" t="s">
        <v>987</v>
      </c>
      <c r="D276" s="5">
        <v>2020</v>
      </c>
      <c r="E276" s="3" t="s">
        <v>8</v>
      </c>
      <c r="F276">
        <v>0</v>
      </c>
      <c r="G276">
        <v>1</v>
      </c>
      <c r="H276">
        <v>0</v>
      </c>
      <c r="I276">
        <v>0</v>
      </c>
      <c r="J276" s="102">
        <f t="shared" si="4"/>
        <v>0</v>
      </c>
    </row>
    <row r="277" spans="1:10">
      <c r="A277" s="6" t="s">
        <v>710</v>
      </c>
      <c r="B277" s="4" t="s">
        <v>711</v>
      </c>
      <c r="C277" s="4" t="s">
        <v>248</v>
      </c>
      <c r="D277" s="5">
        <v>2020</v>
      </c>
      <c r="E277" s="3" t="s">
        <v>8</v>
      </c>
      <c r="F277">
        <v>0</v>
      </c>
      <c r="G277">
        <v>1</v>
      </c>
      <c r="H277">
        <v>0</v>
      </c>
      <c r="I277">
        <v>0</v>
      </c>
      <c r="J277" s="102">
        <f t="shared" si="4"/>
        <v>0</v>
      </c>
    </row>
    <row r="278" spans="1:10">
      <c r="A278" s="4" t="s">
        <v>730</v>
      </c>
      <c r="B278" s="4" t="s">
        <v>731</v>
      </c>
      <c r="C278" s="4" t="s">
        <v>33</v>
      </c>
      <c r="D278" s="5">
        <v>2020</v>
      </c>
      <c r="E278" s="3" t="s">
        <v>8</v>
      </c>
      <c r="F278">
        <v>0</v>
      </c>
      <c r="G278">
        <v>1</v>
      </c>
      <c r="H278">
        <v>0</v>
      </c>
      <c r="I278">
        <v>0</v>
      </c>
      <c r="J278" s="102">
        <f t="shared" si="4"/>
        <v>0</v>
      </c>
    </row>
    <row r="279" spans="1:10">
      <c r="A279" s="6" t="s">
        <v>884</v>
      </c>
      <c r="B279" s="4" t="s">
        <v>885</v>
      </c>
      <c r="C279" s="4" t="s">
        <v>265</v>
      </c>
      <c r="D279" s="5">
        <v>2020</v>
      </c>
      <c r="E279" s="3" t="s">
        <v>8</v>
      </c>
      <c r="F279">
        <v>0</v>
      </c>
      <c r="G279">
        <v>1</v>
      </c>
      <c r="H279">
        <v>0</v>
      </c>
      <c r="I279">
        <v>0</v>
      </c>
      <c r="J279" s="102">
        <f t="shared" si="4"/>
        <v>0</v>
      </c>
    </row>
    <row r="280" spans="1:10" ht="15.75">
      <c r="A280" s="12" t="s">
        <v>816</v>
      </c>
      <c r="B280" s="12" t="s">
        <v>817</v>
      </c>
      <c r="C280" s="12" t="s">
        <v>401</v>
      </c>
      <c r="D280" s="15">
        <v>2020</v>
      </c>
      <c r="E280" s="3" t="s">
        <v>8</v>
      </c>
      <c r="F280">
        <v>0</v>
      </c>
      <c r="G280">
        <v>1</v>
      </c>
      <c r="H280">
        <v>0</v>
      </c>
      <c r="I280">
        <v>0</v>
      </c>
      <c r="J280" s="102">
        <f t="shared" si="4"/>
        <v>0</v>
      </c>
    </row>
    <row r="281" spans="1:10" ht="15.75">
      <c r="A281" s="12" t="s">
        <v>382</v>
      </c>
      <c r="B281" s="12" t="s">
        <v>383</v>
      </c>
      <c r="C281" s="12" t="s">
        <v>49</v>
      </c>
      <c r="D281" s="15">
        <v>2019</v>
      </c>
      <c r="E281" s="3" t="s">
        <v>8</v>
      </c>
      <c r="F281">
        <v>0</v>
      </c>
      <c r="G281">
        <v>1</v>
      </c>
      <c r="H281">
        <v>1</v>
      </c>
      <c r="I281">
        <v>0</v>
      </c>
      <c r="J281" s="102">
        <f t="shared" si="4"/>
        <v>1</v>
      </c>
    </row>
    <row r="282" spans="1:10" ht="15.75" thickBot="1">
      <c r="A282" s="4" t="s">
        <v>399</v>
      </c>
      <c r="B282" s="4" t="s">
        <v>400</v>
      </c>
      <c r="C282" s="4" t="s">
        <v>401</v>
      </c>
      <c r="D282" s="5">
        <v>2019</v>
      </c>
      <c r="E282" s="3" t="s">
        <v>8</v>
      </c>
      <c r="F282">
        <v>0</v>
      </c>
      <c r="G282">
        <v>1</v>
      </c>
      <c r="H282">
        <v>0</v>
      </c>
      <c r="I282">
        <v>0</v>
      </c>
      <c r="J282" s="102">
        <f t="shared" si="4"/>
        <v>0</v>
      </c>
    </row>
    <row r="283" spans="1:10" ht="15.75" thickBot="1">
      <c r="A283" s="28" t="s">
        <v>521</v>
      </c>
      <c r="B283" s="4" t="s">
        <v>522</v>
      </c>
      <c r="C283" s="4" t="s">
        <v>283</v>
      </c>
      <c r="D283" s="5">
        <v>2019</v>
      </c>
      <c r="E283" s="3" t="s">
        <v>8</v>
      </c>
      <c r="F283">
        <v>0</v>
      </c>
      <c r="G283">
        <v>1</v>
      </c>
      <c r="H283">
        <v>0</v>
      </c>
      <c r="I283">
        <v>0</v>
      </c>
      <c r="J283" s="102">
        <f t="shared" si="4"/>
        <v>0</v>
      </c>
    </row>
    <row r="284" spans="1:10" ht="15.75" thickBot="1">
      <c r="A284" s="28" t="s">
        <v>460</v>
      </c>
      <c r="B284" s="4" t="s">
        <v>461</v>
      </c>
      <c r="C284" s="4" t="s">
        <v>462</v>
      </c>
      <c r="D284" s="5">
        <v>2019</v>
      </c>
      <c r="E284" s="3" t="s">
        <v>176</v>
      </c>
      <c r="F284">
        <v>0</v>
      </c>
      <c r="G284">
        <v>1</v>
      </c>
      <c r="H284">
        <v>0</v>
      </c>
      <c r="I284">
        <v>0</v>
      </c>
      <c r="J284" s="102">
        <f t="shared" si="4"/>
        <v>0</v>
      </c>
    </row>
    <row r="285" spans="1:10" ht="15.75" thickBot="1">
      <c r="A285" s="28" t="s">
        <v>196</v>
      </c>
      <c r="B285" s="4" t="s">
        <v>197</v>
      </c>
      <c r="C285" t="s">
        <v>106</v>
      </c>
      <c r="D285" s="5">
        <v>2018</v>
      </c>
      <c r="E285" s="3" t="s">
        <v>8</v>
      </c>
      <c r="F285">
        <v>0</v>
      </c>
      <c r="G285">
        <v>1</v>
      </c>
      <c r="H285">
        <v>0</v>
      </c>
      <c r="I285">
        <v>0</v>
      </c>
      <c r="J285" s="102">
        <f t="shared" si="4"/>
        <v>0</v>
      </c>
    </row>
    <row r="286" spans="1:10" ht="16.5" thickBot="1">
      <c r="A286" s="34" t="s">
        <v>249</v>
      </c>
      <c r="B286" s="12" t="s">
        <v>250</v>
      </c>
      <c r="C286" s="12" t="s">
        <v>251</v>
      </c>
      <c r="D286" s="15">
        <v>2018</v>
      </c>
      <c r="E286" s="3" t="s">
        <v>8</v>
      </c>
      <c r="F286">
        <v>0</v>
      </c>
      <c r="G286">
        <v>1</v>
      </c>
      <c r="H286">
        <v>0</v>
      </c>
      <c r="I286">
        <v>0</v>
      </c>
      <c r="J286" s="102">
        <f t="shared" si="4"/>
        <v>0</v>
      </c>
    </row>
    <row r="287" spans="1:10" ht="15.75" thickBot="1">
      <c r="A287" s="28" t="s">
        <v>1202</v>
      </c>
      <c r="B287" s="4" t="s">
        <v>1203</v>
      </c>
      <c r="C287" s="4" t="s">
        <v>831</v>
      </c>
      <c r="D287" s="5">
        <v>2021</v>
      </c>
      <c r="E287" s="3" t="s">
        <v>8</v>
      </c>
      <c r="F287">
        <v>0</v>
      </c>
      <c r="G287">
        <v>1</v>
      </c>
      <c r="H287">
        <v>0</v>
      </c>
      <c r="I287">
        <v>0</v>
      </c>
      <c r="J287" s="102">
        <f t="shared" si="4"/>
        <v>0</v>
      </c>
    </row>
    <row r="288" spans="1:10" ht="15.75" thickBot="1">
      <c r="A288" s="29" t="s">
        <v>1031</v>
      </c>
      <c r="B288" s="4" t="s">
        <v>1032</v>
      </c>
      <c r="C288" s="4"/>
      <c r="D288" s="5">
        <v>2020</v>
      </c>
      <c r="E288" s="3" t="s">
        <v>8</v>
      </c>
      <c r="F288">
        <v>0</v>
      </c>
      <c r="G288">
        <v>1</v>
      </c>
      <c r="H288">
        <v>0</v>
      </c>
      <c r="I288">
        <v>0</v>
      </c>
      <c r="J288" s="102">
        <f t="shared" si="4"/>
        <v>0</v>
      </c>
    </row>
    <row r="289" spans="1:10" ht="15.75" thickBot="1">
      <c r="A289" s="29" t="s">
        <v>911</v>
      </c>
      <c r="B289" s="4" t="s">
        <v>912</v>
      </c>
      <c r="C289" s="4" t="s">
        <v>283</v>
      </c>
      <c r="D289" s="5">
        <v>2020</v>
      </c>
      <c r="E289" s="3" t="s">
        <v>8</v>
      </c>
      <c r="F289">
        <v>0</v>
      </c>
      <c r="G289">
        <v>1</v>
      </c>
      <c r="H289">
        <v>0</v>
      </c>
      <c r="I289">
        <v>0</v>
      </c>
      <c r="J289" s="102">
        <f t="shared" si="4"/>
        <v>0</v>
      </c>
    </row>
    <row r="290" spans="1:10" ht="15.75" thickBot="1">
      <c r="A290" s="28" t="s">
        <v>1172</v>
      </c>
      <c r="B290" s="4" t="s">
        <v>1173</v>
      </c>
      <c r="C290" s="4" t="s">
        <v>404</v>
      </c>
      <c r="D290" s="5">
        <v>2021</v>
      </c>
      <c r="E290" s="3" t="s">
        <v>8</v>
      </c>
      <c r="F290">
        <v>0</v>
      </c>
      <c r="G290">
        <v>1</v>
      </c>
      <c r="H290">
        <v>0</v>
      </c>
      <c r="I290">
        <v>0</v>
      </c>
      <c r="J290" s="102">
        <f t="shared" si="4"/>
        <v>0</v>
      </c>
    </row>
    <row r="291" spans="1:10" ht="15.75" thickBot="1">
      <c r="A291" s="29" t="s">
        <v>101</v>
      </c>
      <c r="B291" s="4" t="s">
        <v>102</v>
      </c>
      <c r="C291" s="4" t="s">
        <v>103</v>
      </c>
      <c r="D291" s="5">
        <v>2017</v>
      </c>
      <c r="E291" s="3" t="s">
        <v>8</v>
      </c>
      <c r="F291">
        <v>0</v>
      </c>
      <c r="G291">
        <v>1</v>
      </c>
      <c r="H291">
        <v>0</v>
      </c>
      <c r="I291">
        <v>0</v>
      </c>
      <c r="J291" s="102">
        <f t="shared" si="4"/>
        <v>0</v>
      </c>
    </row>
    <row r="292" spans="1:10" ht="15.75" thickBot="1">
      <c r="A292" s="28" t="s">
        <v>724</v>
      </c>
      <c r="B292" s="4" t="s">
        <v>725</v>
      </c>
      <c r="C292" t="s">
        <v>726</v>
      </c>
      <c r="D292" s="5">
        <v>2020</v>
      </c>
      <c r="E292" s="3" t="s">
        <v>8</v>
      </c>
      <c r="F292">
        <v>0</v>
      </c>
      <c r="G292">
        <v>1</v>
      </c>
      <c r="H292">
        <v>0</v>
      </c>
      <c r="I292">
        <v>0</v>
      </c>
      <c r="J292" s="102">
        <f t="shared" si="4"/>
        <v>0</v>
      </c>
    </row>
    <row r="293" spans="1:10" ht="15.75" thickBot="1">
      <c r="A293" s="28" t="s">
        <v>530</v>
      </c>
      <c r="B293" s="4" t="s">
        <v>531</v>
      </c>
      <c r="C293" s="4" t="s">
        <v>27</v>
      </c>
      <c r="D293" s="5">
        <v>2019</v>
      </c>
      <c r="E293" s="3"/>
      <c r="F293" s="3">
        <v>0</v>
      </c>
      <c r="H293">
        <v>0</v>
      </c>
      <c r="I293">
        <v>0</v>
      </c>
      <c r="J293" s="102">
        <f t="shared" si="4"/>
        <v>0</v>
      </c>
    </row>
    <row r="294" spans="1:10">
      <c r="A294" s="4" t="s">
        <v>528</v>
      </c>
      <c r="B294" s="4" t="s">
        <v>529</v>
      </c>
      <c r="C294" s="4" t="s">
        <v>24</v>
      </c>
      <c r="D294" s="5">
        <v>2019</v>
      </c>
      <c r="E294" s="3" t="s">
        <v>8</v>
      </c>
      <c r="F294">
        <v>0</v>
      </c>
      <c r="G294">
        <v>1</v>
      </c>
      <c r="H294">
        <v>0</v>
      </c>
      <c r="I294">
        <v>0</v>
      </c>
      <c r="J294" s="102">
        <f t="shared" si="4"/>
        <v>0</v>
      </c>
    </row>
    <row r="295" spans="1:10" ht="15.75">
      <c r="A295" s="12" t="s">
        <v>824</v>
      </c>
      <c r="B295" s="12" t="s">
        <v>825</v>
      </c>
      <c r="C295" s="12" t="s">
        <v>28</v>
      </c>
      <c r="D295" s="15">
        <v>2020</v>
      </c>
      <c r="E295" s="3" t="s">
        <v>8</v>
      </c>
      <c r="F295">
        <v>0</v>
      </c>
      <c r="G295">
        <v>1</v>
      </c>
      <c r="H295">
        <v>0</v>
      </c>
      <c r="I295">
        <v>0</v>
      </c>
      <c r="J295" s="102">
        <f t="shared" si="4"/>
        <v>0</v>
      </c>
    </row>
    <row r="296" spans="1:10">
      <c r="A296" s="6" t="s">
        <v>90</v>
      </c>
      <c r="B296" s="9" t="s">
        <v>91</v>
      </c>
      <c r="C296" s="10" t="s">
        <v>92</v>
      </c>
      <c r="D296" s="11">
        <v>2017</v>
      </c>
      <c r="E296" s="3" t="s">
        <v>8</v>
      </c>
      <c r="F296">
        <v>0</v>
      </c>
      <c r="G296">
        <v>1</v>
      </c>
      <c r="H296">
        <v>0</v>
      </c>
      <c r="I296">
        <v>0</v>
      </c>
      <c r="J296" s="102">
        <f t="shared" si="4"/>
        <v>0</v>
      </c>
    </row>
    <row r="297" spans="1:10" ht="16.5" thickBot="1">
      <c r="A297" s="12" t="s">
        <v>646</v>
      </c>
      <c r="B297" s="12" t="s">
        <v>647</v>
      </c>
      <c r="C297" s="12"/>
      <c r="D297" s="15">
        <v>2019</v>
      </c>
      <c r="E297" s="3" t="s">
        <v>8</v>
      </c>
      <c r="F297">
        <v>0</v>
      </c>
      <c r="G297">
        <v>1</v>
      </c>
      <c r="H297">
        <v>0</v>
      </c>
      <c r="I297">
        <v>0</v>
      </c>
      <c r="J297" s="102">
        <f t="shared" si="4"/>
        <v>0</v>
      </c>
    </row>
    <row r="298" spans="1:10" ht="15.75" thickBot="1">
      <c r="A298" s="28" t="s">
        <v>1033</v>
      </c>
      <c r="B298" s="4" t="s">
        <v>1034</v>
      </c>
      <c r="C298" s="4" t="s">
        <v>1035</v>
      </c>
      <c r="D298" s="5">
        <v>2020</v>
      </c>
      <c r="E298" s="3" t="s">
        <v>8</v>
      </c>
      <c r="F298">
        <v>0</v>
      </c>
      <c r="G298">
        <v>1</v>
      </c>
      <c r="H298">
        <v>0</v>
      </c>
      <c r="I298">
        <v>0</v>
      </c>
      <c r="J298" s="102">
        <f t="shared" si="4"/>
        <v>0</v>
      </c>
    </row>
    <row r="299" spans="1:10" ht="15.75" thickBot="1">
      <c r="A299" s="29" t="s">
        <v>752</v>
      </c>
      <c r="B299" s="4" t="s">
        <v>753</v>
      </c>
      <c r="C299" t="s">
        <v>754</v>
      </c>
      <c r="D299" s="5">
        <v>2020</v>
      </c>
      <c r="E299" s="3" t="s">
        <v>8</v>
      </c>
      <c r="F299">
        <v>0</v>
      </c>
      <c r="G299">
        <v>1</v>
      </c>
      <c r="H299">
        <v>0</v>
      </c>
      <c r="I299">
        <v>0</v>
      </c>
      <c r="J299" s="102">
        <f t="shared" si="4"/>
        <v>0</v>
      </c>
    </row>
    <row r="300" spans="1:10" ht="15.75" thickBot="1">
      <c r="A300" s="28" t="s">
        <v>573</v>
      </c>
      <c r="B300" s="4" t="s">
        <v>574</v>
      </c>
      <c r="C300" s="4" t="s">
        <v>566</v>
      </c>
      <c r="D300" s="5">
        <v>2019</v>
      </c>
      <c r="E300" s="3" t="s">
        <v>8</v>
      </c>
      <c r="F300">
        <v>0</v>
      </c>
      <c r="G300">
        <v>1</v>
      </c>
      <c r="H300">
        <v>0</v>
      </c>
      <c r="I300">
        <v>0</v>
      </c>
      <c r="J300" s="102">
        <f t="shared" si="4"/>
        <v>0</v>
      </c>
    </row>
    <row r="301" spans="1:10" ht="15.75" thickBot="1">
      <c r="A301" s="28" t="s">
        <v>837</v>
      </c>
      <c r="B301" s="4" t="s">
        <v>838</v>
      </c>
      <c r="C301" s="4" t="s">
        <v>839</v>
      </c>
      <c r="D301" s="5">
        <v>2020</v>
      </c>
      <c r="E301" s="3" t="s">
        <v>8</v>
      </c>
      <c r="F301">
        <v>0</v>
      </c>
      <c r="G301">
        <v>1</v>
      </c>
      <c r="H301">
        <v>0</v>
      </c>
      <c r="I301">
        <v>0</v>
      </c>
      <c r="J301" s="102">
        <f t="shared" si="4"/>
        <v>0</v>
      </c>
    </row>
    <row r="302" spans="1:10" ht="15.75" thickBot="1">
      <c r="A302" s="28" t="s">
        <v>492</v>
      </c>
      <c r="B302" s="4" t="s">
        <v>493</v>
      </c>
      <c r="C302" s="4" t="s">
        <v>17</v>
      </c>
      <c r="D302" s="5">
        <v>2019</v>
      </c>
      <c r="E302" s="3" t="s">
        <v>8</v>
      </c>
      <c r="F302">
        <v>0</v>
      </c>
      <c r="G302">
        <v>1</v>
      </c>
      <c r="H302">
        <v>0</v>
      </c>
      <c r="I302">
        <v>0</v>
      </c>
      <c r="J302" s="102">
        <f t="shared" si="4"/>
        <v>0</v>
      </c>
    </row>
    <row r="303" spans="1:10" ht="16.5" thickBot="1">
      <c r="A303" s="34" t="s">
        <v>1041</v>
      </c>
      <c r="B303" s="12" t="s">
        <v>1042</v>
      </c>
      <c r="C303" s="12" t="s">
        <v>1043</v>
      </c>
      <c r="D303" s="15">
        <v>2020</v>
      </c>
      <c r="E303" s="3" t="s">
        <v>8</v>
      </c>
      <c r="F303">
        <v>0</v>
      </c>
      <c r="G303">
        <v>1</v>
      </c>
      <c r="H303">
        <v>0</v>
      </c>
      <c r="I303">
        <v>0</v>
      </c>
      <c r="J303" s="102">
        <f t="shared" si="4"/>
        <v>0</v>
      </c>
    </row>
    <row r="304" spans="1:10" ht="15.75" thickBot="1">
      <c r="A304" s="4" t="s">
        <v>738</v>
      </c>
      <c r="B304" s="4" t="s">
        <v>739</v>
      </c>
      <c r="C304" s="4" t="s">
        <v>18</v>
      </c>
      <c r="D304" s="5">
        <v>2020</v>
      </c>
      <c r="E304" s="3" t="s">
        <v>8</v>
      </c>
      <c r="F304">
        <v>0</v>
      </c>
      <c r="G304">
        <v>1</v>
      </c>
      <c r="H304">
        <v>0</v>
      </c>
      <c r="I304">
        <v>0</v>
      </c>
      <c r="J304" s="102">
        <f t="shared" si="4"/>
        <v>0</v>
      </c>
    </row>
    <row r="305" spans="1:11" ht="15.75" thickBot="1">
      <c r="A305" s="29" t="s">
        <v>1306</v>
      </c>
      <c r="B305" s="4" t="s">
        <v>1307</v>
      </c>
      <c r="C305" t="s">
        <v>1104</v>
      </c>
      <c r="D305" s="5">
        <v>2021</v>
      </c>
      <c r="E305" s="3" t="s">
        <v>8</v>
      </c>
      <c r="F305">
        <v>0</v>
      </c>
      <c r="G305">
        <v>1</v>
      </c>
      <c r="H305">
        <v>0</v>
      </c>
      <c r="I305">
        <v>0</v>
      </c>
      <c r="J305" s="102">
        <f t="shared" si="4"/>
        <v>0</v>
      </c>
    </row>
    <row r="306" spans="1:11" ht="16.5" thickBot="1">
      <c r="A306" s="34" t="s">
        <v>1224</v>
      </c>
      <c r="B306" s="12" t="s">
        <v>1225</v>
      </c>
      <c r="C306" s="12" t="s">
        <v>1226</v>
      </c>
      <c r="D306" s="15">
        <v>2021</v>
      </c>
      <c r="E306" s="3" t="s">
        <v>8</v>
      </c>
      <c r="F306">
        <v>0</v>
      </c>
      <c r="G306">
        <v>1</v>
      </c>
      <c r="H306">
        <v>0</v>
      </c>
      <c r="I306">
        <v>0</v>
      </c>
      <c r="J306" s="102">
        <f t="shared" si="4"/>
        <v>0</v>
      </c>
    </row>
    <row r="307" spans="1:11" ht="15.75" thickBot="1">
      <c r="A307" s="29" t="s">
        <v>1245</v>
      </c>
      <c r="B307" s="4" t="s">
        <v>1246</v>
      </c>
      <c r="C307" s="4" t="s">
        <v>1247</v>
      </c>
      <c r="D307" s="5">
        <v>2021</v>
      </c>
      <c r="E307" s="3" t="s">
        <v>8</v>
      </c>
      <c r="F307">
        <v>0</v>
      </c>
      <c r="G307">
        <v>1</v>
      </c>
      <c r="H307">
        <v>0</v>
      </c>
      <c r="I307">
        <v>0</v>
      </c>
      <c r="J307" s="102">
        <f t="shared" si="4"/>
        <v>0</v>
      </c>
    </row>
    <row r="308" spans="1:11" ht="15.75" thickBot="1">
      <c r="A308" s="28" t="s">
        <v>298</v>
      </c>
      <c r="B308" s="4" t="s">
        <v>299</v>
      </c>
      <c r="C308" s="4" t="s">
        <v>300</v>
      </c>
      <c r="D308" s="5">
        <v>2018</v>
      </c>
      <c r="E308" s="3" t="s">
        <v>8</v>
      </c>
      <c r="F308">
        <v>0</v>
      </c>
      <c r="G308">
        <v>1</v>
      </c>
      <c r="H308">
        <v>0</v>
      </c>
      <c r="I308">
        <v>0</v>
      </c>
      <c r="J308" s="102">
        <f t="shared" si="4"/>
        <v>0</v>
      </c>
    </row>
    <row r="309" spans="1:11" ht="16.5" thickBot="1">
      <c r="A309" s="34" t="s">
        <v>490</v>
      </c>
      <c r="B309" s="12" t="s">
        <v>491</v>
      </c>
      <c r="C309" s="12" t="s">
        <v>24</v>
      </c>
      <c r="D309" s="15">
        <v>2019</v>
      </c>
      <c r="E309" s="3" t="s">
        <v>8</v>
      </c>
      <c r="F309">
        <v>0</v>
      </c>
      <c r="G309">
        <v>1</v>
      </c>
      <c r="H309">
        <v>0</v>
      </c>
      <c r="I309">
        <v>0</v>
      </c>
      <c r="J309" s="102">
        <f t="shared" si="4"/>
        <v>0</v>
      </c>
    </row>
    <row r="310" spans="1:11" ht="15.75" thickBot="1">
      <c r="A310" s="28" t="s">
        <v>922</v>
      </c>
      <c r="B310" s="17" t="s">
        <v>923</v>
      </c>
      <c r="C310" s="11" t="s">
        <v>9</v>
      </c>
      <c r="D310" s="11">
        <v>2020</v>
      </c>
      <c r="E310" s="3" t="s">
        <v>176</v>
      </c>
      <c r="F310">
        <v>0</v>
      </c>
      <c r="G310">
        <v>1</v>
      </c>
      <c r="H310">
        <v>0</v>
      </c>
      <c r="I310">
        <v>0</v>
      </c>
      <c r="J310" s="102">
        <f t="shared" si="4"/>
        <v>0</v>
      </c>
    </row>
    <row r="311" spans="1:11" ht="16.5" thickBot="1">
      <c r="A311" s="34" t="s">
        <v>988</v>
      </c>
      <c r="B311" s="12" t="s">
        <v>989</v>
      </c>
      <c r="C311" s="12" t="s">
        <v>990</v>
      </c>
      <c r="D311" s="15">
        <v>2020</v>
      </c>
      <c r="E311" s="3" t="s">
        <v>8</v>
      </c>
      <c r="F311">
        <v>0</v>
      </c>
      <c r="G311">
        <v>1</v>
      </c>
      <c r="H311">
        <v>0</v>
      </c>
      <c r="I311">
        <v>0</v>
      </c>
      <c r="J311" s="102">
        <f t="shared" si="4"/>
        <v>0</v>
      </c>
    </row>
    <row r="312" spans="1:11" ht="16.5" thickBot="1">
      <c r="A312" s="34" t="s">
        <v>1232</v>
      </c>
      <c r="B312" s="12" t="s">
        <v>1233</v>
      </c>
      <c r="C312" s="12" t="s">
        <v>16</v>
      </c>
      <c r="D312" s="15">
        <v>2021</v>
      </c>
      <c r="E312" s="3" t="s">
        <v>8</v>
      </c>
      <c r="F312">
        <v>0</v>
      </c>
      <c r="G312">
        <v>1</v>
      </c>
      <c r="H312">
        <v>0</v>
      </c>
      <c r="I312">
        <v>0</v>
      </c>
      <c r="J312" s="102">
        <f t="shared" si="4"/>
        <v>0</v>
      </c>
    </row>
    <row r="313" spans="1:11" ht="15.75" thickBot="1">
      <c r="A313" s="29" t="s">
        <v>1323</v>
      </c>
      <c r="B313" s="4" t="s">
        <v>1324</v>
      </c>
      <c r="C313" s="4" t="s">
        <v>1325</v>
      </c>
      <c r="D313" s="5">
        <v>2021</v>
      </c>
      <c r="E313" s="3" t="s">
        <v>8</v>
      </c>
      <c r="F313">
        <v>0</v>
      </c>
      <c r="G313">
        <v>1</v>
      </c>
      <c r="H313">
        <v>0</v>
      </c>
      <c r="I313">
        <v>0</v>
      </c>
      <c r="J313" s="102">
        <f t="shared" si="4"/>
        <v>0</v>
      </c>
    </row>
    <row r="314" spans="1:11" ht="15.75" thickBot="1">
      <c r="A314" s="6" t="s">
        <v>765</v>
      </c>
      <c r="B314" s="4" t="s">
        <v>766</v>
      </c>
      <c r="C314" s="4" t="s">
        <v>767</v>
      </c>
      <c r="D314" s="5">
        <v>2020</v>
      </c>
      <c r="E314" s="3" t="s">
        <v>8</v>
      </c>
      <c r="F314">
        <v>0</v>
      </c>
      <c r="G314">
        <v>1</v>
      </c>
      <c r="H314">
        <v>0</v>
      </c>
      <c r="I314">
        <v>0</v>
      </c>
      <c r="J314" s="102">
        <f t="shared" si="4"/>
        <v>0</v>
      </c>
    </row>
    <row r="315" spans="1:11" ht="15.75" thickBot="1">
      <c r="A315" s="28" t="s">
        <v>405</v>
      </c>
      <c r="B315" s="4" t="s">
        <v>406</v>
      </c>
      <c r="C315" s="4" t="s">
        <v>407</v>
      </c>
      <c r="D315" s="5">
        <v>2019</v>
      </c>
      <c r="E315" s="3" t="s">
        <v>8</v>
      </c>
      <c r="F315">
        <v>0</v>
      </c>
      <c r="G315">
        <v>1</v>
      </c>
      <c r="H315">
        <v>0</v>
      </c>
      <c r="I315">
        <v>0</v>
      </c>
      <c r="J315" s="102">
        <f t="shared" si="4"/>
        <v>0</v>
      </c>
    </row>
    <row r="316" spans="1:11" ht="15.75" thickBot="1">
      <c r="A316" s="28" t="s">
        <v>961</v>
      </c>
      <c r="B316" s="4" t="s">
        <v>962</v>
      </c>
      <c r="C316" s="4" t="s">
        <v>17</v>
      </c>
      <c r="D316" s="5">
        <v>2020</v>
      </c>
      <c r="E316" s="3" t="s">
        <v>8</v>
      </c>
      <c r="F316">
        <v>0</v>
      </c>
      <c r="G316">
        <v>1</v>
      </c>
      <c r="H316">
        <v>0</v>
      </c>
      <c r="I316">
        <v>0</v>
      </c>
      <c r="J316" s="102">
        <f t="shared" si="4"/>
        <v>0</v>
      </c>
    </row>
    <row r="317" spans="1:11" ht="15.75" thickBot="1">
      <c r="A317" s="29" t="s">
        <v>140</v>
      </c>
      <c r="B317" s="4" t="s">
        <v>141</v>
      </c>
      <c r="C317" s="4" t="s">
        <v>142</v>
      </c>
      <c r="D317" s="5">
        <v>2017</v>
      </c>
      <c r="E317" s="3" t="s">
        <v>8</v>
      </c>
      <c r="F317">
        <v>0</v>
      </c>
      <c r="G317">
        <v>1</v>
      </c>
      <c r="H317">
        <v>0</v>
      </c>
      <c r="I317">
        <v>0</v>
      </c>
      <c r="J317" s="102">
        <f t="shared" si="4"/>
        <v>0</v>
      </c>
    </row>
    <row r="318" spans="1:11" ht="15.75" thickBot="1">
      <c r="A318" s="28"/>
      <c r="B318" s="4" t="s">
        <v>772</v>
      </c>
      <c r="C318" t="s">
        <v>773</v>
      </c>
      <c r="D318" s="5">
        <v>2020</v>
      </c>
      <c r="E318" s="3" t="s">
        <v>8</v>
      </c>
      <c r="F318">
        <v>0</v>
      </c>
      <c r="G318">
        <v>1</v>
      </c>
      <c r="H318">
        <v>0</v>
      </c>
      <c r="I318">
        <v>0</v>
      </c>
      <c r="J318" s="102">
        <f t="shared" si="4"/>
        <v>0</v>
      </c>
    </row>
    <row r="319" spans="1:11" ht="15.75" thickBot="1">
      <c r="A319" s="28" t="s">
        <v>1206</v>
      </c>
      <c r="B319" s="4" t="s">
        <v>1207</v>
      </c>
      <c r="C319" s="4" t="s">
        <v>222</v>
      </c>
      <c r="D319" s="5">
        <v>2021</v>
      </c>
      <c r="E319" s="3" t="s">
        <v>8</v>
      </c>
      <c r="F319">
        <v>1</v>
      </c>
      <c r="G319">
        <v>1</v>
      </c>
      <c r="H319">
        <v>0</v>
      </c>
      <c r="I319">
        <v>0</v>
      </c>
      <c r="J319" s="102">
        <f t="shared" si="4"/>
        <v>0</v>
      </c>
      <c r="K319" s="102">
        <f>AVERAGE(J319:J485)</f>
        <v>5.9880239520958087E-3</v>
      </c>
    </row>
    <row r="320" spans="1:11" ht="15.75" thickBot="1">
      <c r="A320" s="29" t="s">
        <v>128</v>
      </c>
      <c r="B320" s="4" t="s">
        <v>129</v>
      </c>
      <c r="C320" s="4" t="s">
        <v>130</v>
      </c>
      <c r="D320" s="5">
        <v>2017</v>
      </c>
      <c r="E320" s="3" t="s">
        <v>8</v>
      </c>
      <c r="F320">
        <v>1</v>
      </c>
      <c r="G320">
        <v>1</v>
      </c>
      <c r="H320">
        <v>0</v>
      </c>
      <c r="I320">
        <v>0</v>
      </c>
      <c r="J320" s="102">
        <f t="shared" si="4"/>
        <v>0</v>
      </c>
    </row>
    <row r="321" spans="1:10" ht="15.75" thickBot="1">
      <c r="A321" s="29" t="s">
        <v>1125</v>
      </c>
      <c r="B321" s="4" t="s">
        <v>1126</v>
      </c>
      <c r="C321" s="4"/>
      <c r="D321" s="5">
        <v>2020</v>
      </c>
      <c r="E321" s="3" t="s">
        <v>8</v>
      </c>
      <c r="F321">
        <v>1</v>
      </c>
      <c r="G321">
        <v>1</v>
      </c>
      <c r="H321">
        <v>0</v>
      </c>
      <c r="I321">
        <v>0</v>
      </c>
      <c r="J321" s="102">
        <f t="shared" si="4"/>
        <v>0</v>
      </c>
    </row>
    <row r="322" spans="1:10" ht="15.75" thickBot="1">
      <c r="A322" s="28" t="s">
        <v>628</v>
      </c>
      <c r="B322" s="13" t="s">
        <v>629</v>
      </c>
      <c r="C322" s="14"/>
      <c r="D322" s="11">
        <v>2019</v>
      </c>
      <c r="E322" s="3" t="s">
        <v>8</v>
      </c>
      <c r="F322">
        <v>1</v>
      </c>
      <c r="G322">
        <v>1</v>
      </c>
      <c r="H322">
        <v>0</v>
      </c>
      <c r="I322">
        <v>0</v>
      </c>
      <c r="J322" s="102">
        <f t="shared" si="4"/>
        <v>0</v>
      </c>
    </row>
    <row r="323" spans="1:10" ht="15.75" thickBot="1">
      <c r="A323" s="75" t="s">
        <v>617</v>
      </c>
      <c r="B323" s="76" t="s">
        <v>997</v>
      </c>
      <c r="C323" s="76" t="s">
        <v>998</v>
      </c>
      <c r="D323" s="78">
        <v>2020</v>
      </c>
      <c r="E323" s="79" t="s">
        <v>8</v>
      </c>
      <c r="F323">
        <v>1</v>
      </c>
      <c r="G323" s="77">
        <v>1</v>
      </c>
      <c r="H323" s="77"/>
      <c r="I323" s="77"/>
      <c r="J323" s="102">
        <f t="shared" ref="J323:J386" si="5">SUM(H323:I323)</f>
        <v>0</v>
      </c>
    </row>
    <row r="324" spans="1:10" ht="15.75" thickBot="1">
      <c r="A324" s="29" t="s">
        <v>1097</v>
      </c>
      <c r="B324" s="4" t="s">
        <v>1098</v>
      </c>
      <c r="C324" s="4" t="s">
        <v>569</v>
      </c>
      <c r="D324" s="5">
        <v>2020</v>
      </c>
      <c r="E324" s="3" t="s">
        <v>8</v>
      </c>
      <c r="F324">
        <v>1</v>
      </c>
      <c r="G324">
        <v>1</v>
      </c>
      <c r="H324">
        <v>0</v>
      </c>
      <c r="I324">
        <v>0</v>
      </c>
      <c r="J324" s="102">
        <f t="shared" si="5"/>
        <v>0</v>
      </c>
    </row>
    <row r="325" spans="1:10">
      <c r="A325" s="6" t="s">
        <v>974</v>
      </c>
      <c r="B325" s="4" t="s">
        <v>975</v>
      </c>
      <c r="C325" s="4" t="s">
        <v>274</v>
      </c>
      <c r="D325" s="5">
        <v>2020</v>
      </c>
      <c r="E325" s="3" t="s">
        <v>8</v>
      </c>
      <c r="F325">
        <v>1</v>
      </c>
      <c r="G325">
        <v>1</v>
      </c>
      <c r="H325">
        <v>0</v>
      </c>
      <c r="I325">
        <v>0</v>
      </c>
      <c r="J325" s="102">
        <f t="shared" si="5"/>
        <v>0</v>
      </c>
    </row>
    <row r="326" spans="1:10" ht="15.75" thickBot="1">
      <c r="A326" s="4" t="s">
        <v>1339</v>
      </c>
      <c r="B326" s="4" t="s">
        <v>1340</v>
      </c>
      <c r="C326" s="4" t="s">
        <v>1007</v>
      </c>
      <c r="D326" s="5">
        <v>2021</v>
      </c>
      <c r="E326" s="3" t="s">
        <v>8</v>
      </c>
      <c r="F326">
        <v>1</v>
      </c>
      <c r="G326">
        <v>1</v>
      </c>
      <c r="H326">
        <v>0</v>
      </c>
      <c r="I326">
        <v>0</v>
      </c>
      <c r="J326" s="102">
        <f t="shared" si="5"/>
        <v>0</v>
      </c>
    </row>
    <row r="327" spans="1:10" ht="15.75" thickBot="1">
      <c r="A327" s="29" t="s">
        <v>509</v>
      </c>
      <c r="B327" s="4" t="s">
        <v>510</v>
      </c>
      <c r="C327" s="4" t="s">
        <v>511</v>
      </c>
      <c r="D327" s="5">
        <v>2019</v>
      </c>
      <c r="E327" s="19"/>
      <c r="F327" s="3">
        <v>1</v>
      </c>
      <c r="H327">
        <v>0</v>
      </c>
      <c r="I327">
        <v>0</v>
      </c>
      <c r="J327" s="102">
        <f t="shared" si="5"/>
        <v>0</v>
      </c>
    </row>
    <row r="328" spans="1:10" ht="15.75" thickBot="1">
      <c r="A328" s="29" t="s">
        <v>1127</v>
      </c>
      <c r="B328" s="4" t="s">
        <v>1128</v>
      </c>
      <c r="C328" s="4" t="s">
        <v>1129</v>
      </c>
      <c r="D328" s="5">
        <v>2020</v>
      </c>
      <c r="E328" s="3" t="s">
        <v>8</v>
      </c>
      <c r="F328">
        <v>1</v>
      </c>
      <c r="G328">
        <v>1</v>
      </c>
      <c r="H328">
        <v>0</v>
      </c>
      <c r="I328">
        <v>0</v>
      </c>
      <c r="J328" s="102">
        <f t="shared" si="5"/>
        <v>0</v>
      </c>
    </row>
    <row r="329" spans="1:10" ht="15.75" thickBot="1">
      <c r="A329" s="28" t="s">
        <v>575</v>
      </c>
      <c r="B329" s="4" t="s">
        <v>576</v>
      </c>
      <c r="C329" s="4" t="s">
        <v>577</v>
      </c>
      <c r="D329" s="5">
        <v>2019</v>
      </c>
      <c r="E329" s="3" t="s">
        <v>8</v>
      </c>
      <c r="F329">
        <v>1</v>
      </c>
      <c r="G329">
        <v>1</v>
      </c>
      <c r="H329">
        <v>0</v>
      </c>
      <c r="I329">
        <v>0</v>
      </c>
      <c r="J329" s="102">
        <f t="shared" si="5"/>
        <v>0</v>
      </c>
    </row>
    <row r="330" spans="1:10" ht="15.75" thickBot="1">
      <c r="A330" s="28" t="s">
        <v>215</v>
      </c>
      <c r="B330" s="4" t="s">
        <v>216</v>
      </c>
      <c r="C330" t="s">
        <v>217</v>
      </c>
      <c r="D330" s="5">
        <v>2018</v>
      </c>
      <c r="E330" s="3" t="s">
        <v>8</v>
      </c>
      <c r="F330">
        <v>1</v>
      </c>
      <c r="G330">
        <v>1</v>
      </c>
      <c r="H330">
        <v>0</v>
      </c>
      <c r="I330">
        <v>0</v>
      </c>
      <c r="J330" s="102">
        <f t="shared" si="5"/>
        <v>0</v>
      </c>
    </row>
    <row r="331" spans="1:10" ht="15.75">
      <c r="A331" s="12" t="s">
        <v>266</v>
      </c>
      <c r="B331" s="12" t="s">
        <v>267</v>
      </c>
      <c r="C331" s="12" t="s">
        <v>268</v>
      </c>
      <c r="D331" s="15">
        <v>2018</v>
      </c>
      <c r="E331" s="3" t="s">
        <v>8</v>
      </c>
      <c r="F331">
        <v>1</v>
      </c>
      <c r="G331">
        <v>1</v>
      </c>
      <c r="H331">
        <v>0</v>
      </c>
      <c r="I331">
        <v>0</v>
      </c>
      <c r="J331" s="102">
        <f t="shared" si="5"/>
        <v>0</v>
      </c>
    </row>
    <row r="332" spans="1:10" ht="15.75" thickBot="1">
      <c r="A332" s="6" t="s">
        <v>320</v>
      </c>
      <c r="B332" s="4" t="s">
        <v>321</v>
      </c>
      <c r="C332" s="4" t="s">
        <v>322</v>
      </c>
      <c r="D332" s="5">
        <v>2018</v>
      </c>
      <c r="E332" s="3" t="s">
        <v>8</v>
      </c>
      <c r="F332">
        <v>1</v>
      </c>
      <c r="G332">
        <v>1</v>
      </c>
      <c r="H332">
        <v>0</v>
      </c>
      <c r="I332">
        <v>0</v>
      </c>
      <c r="J332" s="102">
        <f t="shared" si="5"/>
        <v>0</v>
      </c>
    </row>
    <row r="333" spans="1:10" ht="15.75" thickBot="1">
      <c r="A333" s="28" t="s">
        <v>1208</v>
      </c>
      <c r="B333" s="4" t="s">
        <v>1209</v>
      </c>
      <c r="C333" t="s">
        <v>1210</v>
      </c>
      <c r="D333" s="5">
        <v>2021</v>
      </c>
      <c r="E333" s="3" t="s">
        <v>8</v>
      </c>
      <c r="F333">
        <v>1</v>
      </c>
      <c r="G333">
        <v>1</v>
      </c>
      <c r="H333">
        <v>0</v>
      </c>
      <c r="I333">
        <v>0</v>
      </c>
      <c r="J333" s="102">
        <f t="shared" si="5"/>
        <v>0</v>
      </c>
    </row>
    <row r="334" spans="1:10" ht="16.5" thickBot="1">
      <c r="A334" s="34" t="s">
        <v>1332</v>
      </c>
      <c r="B334" s="12" t="s">
        <v>1333</v>
      </c>
      <c r="C334" s="12" t="s">
        <v>1334</v>
      </c>
      <c r="D334" s="15">
        <v>2021</v>
      </c>
      <c r="E334" s="3" t="s">
        <v>8</v>
      </c>
      <c r="F334">
        <v>1</v>
      </c>
      <c r="G334">
        <v>1</v>
      </c>
      <c r="H334">
        <v>0</v>
      </c>
      <c r="I334">
        <v>0</v>
      </c>
      <c r="J334" s="102">
        <f t="shared" si="5"/>
        <v>0</v>
      </c>
    </row>
    <row r="335" spans="1:10" ht="15.75" thickBot="1">
      <c r="A335" s="28" t="s">
        <v>1130</v>
      </c>
      <c r="B335" s="4" t="s">
        <v>1131</v>
      </c>
      <c r="C335" s="4"/>
      <c r="D335" s="5">
        <v>2020</v>
      </c>
      <c r="E335" s="3" t="s">
        <v>1132</v>
      </c>
      <c r="F335">
        <v>1</v>
      </c>
      <c r="G335">
        <v>1</v>
      </c>
      <c r="H335">
        <v>0</v>
      </c>
      <c r="I335">
        <v>0</v>
      </c>
      <c r="J335" s="102">
        <f t="shared" si="5"/>
        <v>0</v>
      </c>
    </row>
    <row r="336" spans="1:10" ht="15.75" thickBot="1">
      <c r="A336" s="28" t="s">
        <v>671</v>
      </c>
      <c r="B336" s="4" t="s">
        <v>672</v>
      </c>
      <c r="C336" s="4"/>
      <c r="D336" s="5">
        <v>2019</v>
      </c>
      <c r="E336" s="3" t="s">
        <v>8</v>
      </c>
      <c r="F336">
        <v>1</v>
      </c>
      <c r="G336">
        <v>1</v>
      </c>
      <c r="H336">
        <v>0</v>
      </c>
      <c r="I336">
        <v>0</v>
      </c>
      <c r="J336" s="102">
        <f t="shared" si="5"/>
        <v>0</v>
      </c>
    </row>
    <row r="337" spans="1:10" ht="16.5" thickBot="1">
      <c r="A337" s="34" t="s">
        <v>1274</v>
      </c>
      <c r="B337" s="12" t="s">
        <v>1275</v>
      </c>
      <c r="C337" s="12" t="s">
        <v>525</v>
      </c>
      <c r="D337" s="15">
        <v>2021</v>
      </c>
      <c r="E337" s="3" t="s">
        <v>8</v>
      </c>
      <c r="F337">
        <v>1</v>
      </c>
      <c r="G337">
        <v>1</v>
      </c>
      <c r="H337">
        <v>0</v>
      </c>
      <c r="I337">
        <v>0</v>
      </c>
      <c r="J337" s="102">
        <f t="shared" si="5"/>
        <v>0</v>
      </c>
    </row>
    <row r="338" spans="1:10" ht="15.75" thickBot="1">
      <c r="A338" s="29" t="s">
        <v>963</v>
      </c>
      <c r="B338" s="4" t="s">
        <v>964</v>
      </c>
      <c r="C338" t="s">
        <v>15</v>
      </c>
      <c r="D338">
        <v>2020</v>
      </c>
      <c r="E338" s="3" t="s">
        <v>8</v>
      </c>
      <c r="F338">
        <v>1</v>
      </c>
      <c r="G338">
        <v>1</v>
      </c>
      <c r="H338">
        <v>0</v>
      </c>
      <c r="I338">
        <v>0</v>
      </c>
      <c r="J338" s="102">
        <f t="shared" si="5"/>
        <v>0</v>
      </c>
    </row>
    <row r="339" spans="1:10" ht="15.75" thickBot="1">
      <c r="A339" s="6" t="s">
        <v>774</v>
      </c>
      <c r="B339" s="4" t="s">
        <v>775</v>
      </c>
      <c r="C339" s="4" t="s">
        <v>684</v>
      </c>
      <c r="D339" s="5">
        <v>2020</v>
      </c>
      <c r="E339" s="3" t="s">
        <v>8</v>
      </c>
      <c r="F339">
        <v>1</v>
      </c>
      <c r="G339">
        <v>1</v>
      </c>
      <c r="H339">
        <v>0</v>
      </c>
      <c r="I339">
        <v>0</v>
      </c>
      <c r="J339" s="102">
        <f t="shared" si="5"/>
        <v>0</v>
      </c>
    </row>
    <row r="340" spans="1:10" ht="16.5" thickBot="1">
      <c r="A340" s="34" t="s">
        <v>168</v>
      </c>
      <c r="B340" s="12" t="s">
        <v>169</v>
      </c>
      <c r="C340" s="12" t="s">
        <v>106</v>
      </c>
      <c r="D340" s="15">
        <v>2018</v>
      </c>
      <c r="E340" s="3" t="s">
        <v>8</v>
      </c>
      <c r="F340">
        <v>1</v>
      </c>
      <c r="G340">
        <v>1</v>
      </c>
      <c r="H340">
        <v>0</v>
      </c>
      <c r="I340">
        <v>0</v>
      </c>
      <c r="J340" s="102">
        <f t="shared" si="5"/>
        <v>0</v>
      </c>
    </row>
    <row r="341" spans="1:10" ht="15.75" thickBot="1">
      <c r="A341" s="28" t="s">
        <v>654</v>
      </c>
      <c r="B341" s="4" t="s">
        <v>655</v>
      </c>
      <c r="D341" s="5">
        <v>2019</v>
      </c>
      <c r="E341" s="3" t="s">
        <v>8</v>
      </c>
      <c r="F341">
        <v>1</v>
      </c>
      <c r="G341">
        <v>1</v>
      </c>
      <c r="H341">
        <v>0</v>
      </c>
      <c r="I341">
        <v>0</v>
      </c>
      <c r="J341" s="102">
        <f t="shared" si="5"/>
        <v>0</v>
      </c>
    </row>
    <row r="342" spans="1:10" ht="15.75" thickBot="1">
      <c r="A342" s="29" t="s">
        <v>420</v>
      </c>
      <c r="B342" s="4" t="s">
        <v>421</v>
      </c>
      <c r="C342" s="4" t="s">
        <v>422</v>
      </c>
      <c r="D342" s="5">
        <v>2019</v>
      </c>
      <c r="E342" s="3" t="s">
        <v>8</v>
      </c>
      <c r="F342">
        <v>1</v>
      </c>
      <c r="G342">
        <v>1</v>
      </c>
      <c r="H342">
        <v>0</v>
      </c>
      <c r="I342">
        <v>0</v>
      </c>
      <c r="J342" s="102">
        <f t="shared" si="5"/>
        <v>0</v>
      </c>
    </row>
    <row r="343" spans="1:10" ht="15.75" thickBot="1">
      <c r="A343" s="28" t="s">
        <v>1153</v>
      </c>
      <c r="B343" s="4" t="s">
        <v>1154</v>
      </c>
      <c r="C343" s="4"/>
      <c r="D343" s="5">
        <v>2020</v>
      </c>
      <c r="E343" s="3" t="s">
        <v>8</v>
      </c>
      <c r="F343">
        <v>1</v>
      </c>
      <c r="G343">
        <v>1</v>
      </c>
      <c r="H343">
        <v>0</v>
      </c>
      <c r="I343">
        <v>0</v>
      </c>
      <c r="J343" s="102">
        <f t="shared" si="5"/>
        <v>0</v>
      </c>
    </row>
    <row r="344" spans="1:10" ht="15.75" thickBot="1">
      <c r="A344" s="28" t="s">
        <v>946</v>
      </c>
      <c r="B344" s="4" t="s">
        <v>947</v>
      </c>
      <c r="C344" s="4" t="s">
        <v>14</v>
      </c>
      <c r="D344" s="5">
        <v>2020</v>
      </c>
      <c r="E344" s="3" t="s">
        <v>8</v>
      </c>
      <c r="F344">
        <v>1</v>
      </c>
      <c r="G344">
        <v>1</v>
      </c>
      <c r="H344">
        <v>0</v>
      </c>
      <c r="I344">
        <v>0</v>
      </c>
      <c r="J344" s="102">
        <f t="shared" si="5"/>
        <v>0</v>
      </c>
    </row>
    <row r="345" spans="1:10" ht="16.5" thickBot="1">
      <c r="A345" s="34" t="s">
        <v>688</v>
      </c>
      <c r="B345" s="12" t="s">
        <v>689</v>
      </c>
      <c r="C345" s="12" t="s">
        <v>19</v>
      </c>
      <c r="D345" s="15">
        <v>2020</v>
      </c>
      <c r="E345" s="3" t="s">
        <v>8</v>
      </c>
      <c r="F345">
        <v>1</v>
      </c>
      <c r="G345">
        <v>1</v>
      </c>
      <c r="H345">
        <v>0</v>
      </c>
      <c r="I345">
        <v>0</v>
      </c>
      <c r="J345" s="102">
        <f t="shared" si="5"/>
        <v>0</v>
      </c>
    </row>
    <row r="346" spans="1:10" ht="15.75" thickBot="1">
      <c r="A346" s="36" t="s">
        <v>972</v>
      </c>
      <c r="B346" s="26" t="s">
        <v>973</v>
      </c>
      <c r="C346" s="3" t="s">
        <v>24</v>
      </c>
      <c r="D346" s="3">
        <v>2020</v>
      </c>
      <c r="E346" t="s">
        <v>8</v>
      </c>
      <c r="F346">
        <v>1</v>
      </c>
      <c r="G346">
        <v>1</v>
      </c>
      <c r="H346">
        <v>0</v>
      </c>
      <c r="I346">
        <v>0</v>
      </c>
      <c r="J346" s="102">
        <f t="shared" si="5"/>
        <v>0</v>
      </c>
    </row>
    <row r="347" spans="1:10" ht="16.5" thickBot="1">
      <c r="A347" s="34" t="s">
        <v>535</v>
      </c>
      <c r="B347" s="12" t="s">
        <v>536</v>
      </c>
      <c r="C347" s="12" t="s">
        <v>537</v>
      </c>
      <c r="D347" s="15">
        <v>2019</v>
      </c>
      <c r="E347" s="3" t="s">
        <v>8</v>
      </c>
      <c r="F347">
        <v>1</v>
      </c>
      <c r="G347">
        <v>1</v>
      </c>
      <c r="H347">
        <v>0</v>
      </c>
      <c r="I347">
        <v>0</v>
      </c>
      <c r="J347" s="102">
        <f t="shared" si="5"/>
        <v>0</v>
      </c>
    </row>
    <row r="348" spans="1:10" ht="16.5" thickBot="1">
      <c r="A348" s="34" t="s">
        <v>310</v>
      </c>
      <c r="B348" s="12" t="s">
        <v>311</v>
      </c>
      <c r="C348" s="12" t="s">
        <v>312</v>
      </c>
      <c r="D348" s="15">
        <v>2018</v>
      </c>
      <c r="E348" s="3" t="s">
        <v>8</v>
      </c>
      <c r="F348">
        <v>1</v>
      </c>
      <c r="G348">
        <v>1</v>
      </c>
      <c r="H348">
        <v>0</v>
      </c>
      <c r="I348">
        <v>0</v>
      </c>
      <c r="J348" s="102">
        <f t="shared" si="5"/>
        <v>0</v>
      </c>
    </row>
    <row r="349" spans="1:10">
      <c r="A349" s="6" t="s">
        <v>538</v>
      </c>
      <c r="B349" s="4" t="s">
        <v>539</v>
      </c>
      <c r="C349" t="s">
        <v>540</v>
      </c>
      <c r="D349" s="5">
        <v>2019</v>
      </c>
      <c r="E349" s="3" t="s">
        <v>8</v>
      </c>
      <c r="F349">
        <v>1</v>
      </c>
      <c r="G349">
        <v>1</v>
      </c>
      <c r="H349">
        <v>0</v>
      </c>
      <c r="I349">
        <v>0</v>
      </c>
      <c r="J349" s="102">
        <f t="shared" si="5"/>
        <v>0</v>
      </c>
    </row>
    <row r="350" spans="1:10" ht="15.75">
      <c r="A350" s="85" t="s">
        <v>313</v>
      </c>
      <c r="B350" s="85" t="s">
        <v>314</v>
      </c>
      <c r="C350" s="85" t="s">
        <v>315</v>
      </c>
      <c r="D350" s="86">
        <v>2018</v>
      </c>
      <c r="E350" s="79" t="s">
        <v>316</v>
      </c>
      <c r="F350">
        <v>1</v>
      </c>
      <c r="G350" s="77">
        <v>1</v>
      </c>
      <c r="H350" s="77"/>
      <c r="I350" s="77"/>
      <c r="J350" s="102">
        <f t="shared" si="5"/>
        <v>0</v>
      </c>
    </row>
    <row r="351" spans="1:10" ht="16.5" thickBot="1">
      <c r="A351" s="12" t="s">
        <v>929</v>
      </c>
      <c r="B351" s="12" t="s">
        <v>930</v>
      </c>
      <c r="C351" s="12" t="s">
        <v>262</v>
      </c>
      <c r="D351" s="15">
        <v>2020</v>
      </c>
      <c r="E351" s="3" t="s">
        <v>8</v>
      </c>
      <c r="F351">
        <v>1</v>
      </c>
      <c r="G351">
        <v>1</v>
      </c>
      <c r="H351">
        <v>0</v>
      </c>
      <c r="I351">
        <v>0</v>
      </c>
      <c r="J351" s="102">
        <f t="shared" si="5"/>
        <v>0</v>
      </c>
    </row>
    <row r="352" spans="1:10" ht="15.75" thickBot="1">
      <c r="A352" s="29" t="s">
        <v>853</v>
      </c>
      <c r="B352" s="4" t="s">
        <v>854</v>
      </c>
      <c r="C352" s="4" t="s">
        <v>855</v>
      </c>
      <c r="D352" s="5">
        <v>2020</v>
      </c>
      <c r="E352" s="3" t="s">
        <v>8</v>
      </c>
      <c r="F352">
        <v>1</v>
      </c>
      <c r="G352">
        <v>1</v>
      </c>
      <c r="H352">
        <v>0</v>
      </c>
      <c r="I352">
        <v>0</v>
      </c>
      <c r="J352" s="102">
        <f t="shared" si="5"/>
        <v>0</v>
      </c>
    </row>
    <row r="353" spans="1:10" ht="15.75" thickBot="1">
      <c r="A353" s="36" t="s">
        <v>541</v>
      </c>
      <c r="B353" s="3" t="s">
        <v>542</v>
      </c>
      <c r="C353" s="3" t="s">
        <v>543</v>
      </c>
      <c r="D353" s="3">
        <v>2019</v>
      </c>
      <c r="E353" t="s">
        <v>8</v>
      </c>
      <c r="F353">
        <v>1</v>
      </c>
      <c r="G353">
        <v>1</v>
      </c>
      <c r="H353">
        <v>0</v>
      </c>
      <c r="I353">
        <v>0</v>
      </c>
      <c r="J353" s="102">
        <f t="shared" si="5"/>
        <v>0</v>
      </c>
    </row>
    <row r="354" spans="1:10">
      <c r="A354" s="6" t="s">
        <v>630</v>
      </c>
      <c r="B354" s="4" t="s">
        <v>631</v>
      </c>
      <c r="C354" s="4"/>
      <c r="D354" s="5">
        <v>2019</v>
      </c>
      <c r="E354" s="3" t="s">
        <v>8</v>
      </c>
      <c r="F354">
        <v>1</v>
      </c>
      <c r="G354">
        <v>1</v>
      </c>
      <c r="H354">
        <v>0</v>
      </c>
      <c r="I354">
        <v>0</v>
      </c>
      <c r="J354" s="102">
        <f t="shared" si="5"/>
        <v>0</v>
      </c>
    </row>
    <row r="355" spans="1:10" ht="15.75" thickBot="1">
      <c r="A355" s="6" t="s">
        <v>999</v>
      </c>
      <c r="B355" s="4" t="s">
        <v>1000</v>
      </c>
      <c r="C355" t="s">
        <v>1001</v>
      </c>
      <c r="D355" s="5">
        <v>2020</v>
      </c>
      <c r="E355" s="3" t="s">
        <v>8</v>
      </c>
      <c r="F355">
        <v>1</v>
      </c>
      <c r="G355">
        <v>1</v>
      </c>
      <c r="H355">
        <v>0</v>
      </c>
      <c r="I355">
        <v>0</v>
      </c>
      <c r="J355" s="102">
        <f t="shared" si="5"/>
        <v>0</v>
      </c>
    </row>
    <row r="356" spans="1:10" ht="16.5" thickBot="1">
      <c r="A356" s="34" t="s">
        <v>512</v>
      </c>
      <c r="B356" s="12" t="s">
        <v>513</v>
      </c>
      <c r="C356" s="12" t="s">
        <v>496</v>
      </c>
      <c r="D356" s="15">
        <v>2019</v>
      </c>
      <c r="E356" s="3" t="s">
        <v>8</v>
      </c>
      <c r="F356">
        <v>1</v>
      </c>
      <c r="G356">
        <v>1</v>
      </c>
      <c r="H356">
        <v>0</v>
      </c>
      <c r="I356">
        <v>0</v>
      </c>
      <c r="J356" s="102">
        <f t="shared" si="5"/>
        <v>0</v>
      </c>
    </row>
    <row r="357" spans="1:10" ht="15.75" thickBot="1">
      <c r="A357" s="28" t="s">
        <v>1002</v>
      </c>
      <c r="B357" s="4" t="s">
        <v>1003</v>
      </c>
      <c r="C357" s="4" t="s">
        <v>1004</v>
      </c>
      <c r="D357" s="5">
        <v>2020</v>
      </c>
      <c r="E357" s="3" t="s">
        <v>8</v>
      </c>
      <c r="F357">
        <v>1</v>
      </c>
      <c r="G357">
        <v>1</v>
      </c>
      <c r="H357">
        <v>0</v>
      </c>
      <c r="I357">
        <v>0</v>
      </c>
      <c r="J357" s="102">
        <f t="shared" si="5"/>
        <v>0</v>
      </c>
    </row>
    <row r="358" spans="1:10" ht="15.75" thickBot="1">
      <c r="A358" s="29" t="s">
        <v>743</v>
      </c>
      <c r="B358" s="4" t="s">
        <v>1211</v>
      </c>
      <c r="C358" s="4" t="s">
        <v>748</v>
      </c>
      <c r="D358" s="5">
        <v>2021</v>
      </c>
      <c r="E358" s="3" t="s">
        <v>8</v>
      </c>
      <c r="F358">
        <v>1</v>
      </c>
      <c r="G358">
        <v>1</v>
      </c>
      <c r="H358">
        <v>0</v>
      </c>
      <c r="I358">
        <v>0</v>
      </c>
      <c r="J358" s="102">
        <f t="shared" si="5"/>
        <v>0</v>
      </c>
    </row>
    <row r="359" spans="1:10" ht="15.75" thickBot="1">
      <c r="A359" s="29" t="s">
        <v>526</v>
      </c>
      <c r="B359" s="4" t="s">
        <v>527</v>
      </c>
      <c r="C359" s="4" t="s">
        <v>24</v>
      </c>
      <c r="D359" s="5">
        <v>2019</v>
      </c>
      <c r="E359" s="3" t="s">
        <v>8</v>
      </c>
      <c r="F359">
        <v>1</v>
      </c>
      <c r="G359">
        <v>1</v>
      </c>
      <c r="H359">
        <v>0</v>
      </c>
      <c r="I359">
        <v>0</v>
      </c>
      <c r="J359" s="102">
        <f t="shared" si="5"/>
        <v>0</v>
      </c>
    </row>
    <row r="360" spans="1:10" ht="15.75" thickBot="1">
      <c r="A360" s="28" t="s">
        <v>877</v>
      </c>
      <c r="B360" s="4" t="s">
        <v>1365</v>
      </c>
      <c r="C360" s="4" t="s">
        <v>878</v>
      </c>
      <c r="D360" s="5">
        <v>2020</v>
      </c>
      <c r="E360" s="3" t="s">
        <v>879</v>
      </c>
      <c r="F360" s="24">
        <v>1</v>
      </c>
      <c r="G360">
        <v>1</v>
      </c>
      <c r="H360">
        <v>0</v>
      </c>
      <c r="I360">
        <v>0</v>
      </c>
      <c r="J360" s="102">
        <f t="shared" si="5"/>
        <v>0</v>
      </c>
    </row>
    <row r="361" spans="1:10" ht="15.75" thickBot="1">
      <c r="A361" s="29" t="s">
        <v>1294</v>
      </c>
      <c r="B361" s="4" t="s">
        <v>1295</v>
      </c>
      <c r="C361" s="4" t="s">
        <v>309</v>
      </c>
      <c r="D361" s="5">
        <v>2021</v>
      </c>
      <c r="E361" s="3" t="s">
        <v>8</v>
      </c>
      <c r="F361">
        <v>1</v>
      </c>
      <c r="G361">
        <v>1</v>
      </c>
      <c r="H361">
        <v>0</v>
      </c>
      <c r="I361">
        <v>0</v>
      </c>
      <c r="J361" s="102">
        <f t="shared" si="5"/>
        <v>0</v>
      </c>
    </row>
    <row r="362" spans="1:10" ht="16.5" thickBot="1">
      <c r="A362" s="34" t="s">
        <v>152</v>
      </c>
      <c r="B362" s="12" t="s">
        <v>153</v>
      </c>
      <c r="C362" s="12"/>
      <c r="D362" s="15">
        <v>2017</v>
      </c>
      <c r="E362" s="3" t="s">
        <v>8</v>
      </c>
      <c r="F362">
        <v>1</v>
      </c>
      <c r="G362">
        <v>1</v>
      </c>
      <c r="H362">
        <v>0</v>
      </c>
      <c r="I362">
        <v>0</v>
      </c>
      <c r="J362" s="102">
        <f t="shared" si="5"/>
        <v>0</v>
      </c>
    </row>
    <row r="363" spans="1:10" ht="15.75" thickBot="1">
      <c r="A363" s="36" t="s">
        <v>93</v>
      </c>
      <c r="B363" s="3" t="s">
        <v>94</v>
      </c>
      <c r="C363" s="3" t="s">
        <v>95</v>
      </c>
      <c r="D363" s="3">
        <v>2017</v>
      </c>
      <c r="E363" s="1" t="s">
        <v>8</v>
      </c>
      <c r="F363">
        <v>1</v>
      </c>
      <c r="G363">
        <v>1</v>
      </c>
      <c r="H363">
        <v>0</v>
      </c>
      <c r="I363">
        <v>0</v>
      </c>
      <c r="J363" s="102">
        <f t="shared" si="5"/>
        <v>0</v>
      </c>
    </row>
    <row r="364" spans="1:10" ht="15.75" thickBot="1">
      <c r="A364" s="28" t="s">
        <v>323</v>
      </c>
      <c r="B364" s="4" t="s">
        <v>324</v>
      </c>
      <c r="C364" s="4" t="s">
        <v>325</v>
      </c>
      <c r="D364" s="5">
        <v>2018</v>
      </c>
      <c r="E364" s="3" t="s">
        <v>8</v>
      </c>
      <c r="F364">
        <v>1</v>
      </c>
      <c r="G364">
        <v>1</v>
      </c>
      <c r="H364">
        <v>0</v>
      </c>
      <c r="I364">
        <v>0</v>
      </c>
      <c r="J364" s="102">
        <f t="shared" si="5"/>
        <v>0</v>
      </c>
    </row>
    <row r="365" spans="1:10" ht="16.5" thickBot="1">
      <c r="A365" s="34" t="s">
        <v>323</v>
      </c>
      <c r="B365" s="12" t="s">
        <v>828</v>
      </c>
      <c r="C365" s="12" t="s">
        <v>442</v>
      </c>
      <c r="D365" s="12">
        <v>2020</v>
      </c>
      <c r="E365" s="19" t="s">
        <v>8</v>
      </c>
      <c r="F365">
        <v>1</v>
      </c>
      <c r="H365">
        <v>0</v>
      </c>
      <c r="I365">
        <v>0</v>
      </c>
      <c r="J365" s="102">
        <f t="shared" si="5"/>
        <v>0</v>
      </c>
    </row>
    <row r="366" spans="1:10" ht="15.75" thickBot="1">
      <c r="A366" s="63" t="s">
        <v>423</v>
      </c>
      <c r="B366" s="33" t="s">
        <v>424</v>
      </c>
      <c r="C366" t="s">
        <v>425</v>
      </c>
      <c r="D366" s="93">
        <v>2019</v>
      </c>
      <c r="E366" t="s">
        <v>8</v>
      </c>
      <c r="F366">
        <v>1</v>
      </c>
      <c r="G366">
        <v>1</v>
      </c>
      <c r="H366">
        <v>0</v>
      </c>
      <c r="I366">
        <v>0</v>
      </c>
      <c r="J366" s="102">
        <f t="shared" si="5"/>
        <v>0</v>
      </c>
    </row>
    <row r="367" spans="1:10" ht="15.75" thickBot="1">
      <c r="A367" s="36" t="s">
        <v>1143</v>
      </c>
      <c r="B367" s="3" t="s">
        <v>1144</v>
      </c>
      <c r="C367" s="3"/>
      <c r="D367" s="3">
        <v>2020</v>
      </c>
      <c r="E367" t="s">
        <v>8</v>
      </c>
      <c r="F367">
        <v>1</v>
      </c>
      <c r="G367">
        <v>1</v>
      </c>
      <c r="H367">
        <v>0</v>
      </c>
      <c r="I367">
        <v>0</v>
      </c>
      <c r="J367" s="102">
        <f t="shared" si="5"/>
        <v>0</v>
      </c>
    </row>
    <row r="368" spans="1:10" ht="15.75" thickBot="1">
      <c r="A368" s="28" t="s">
        <v>800</v>
      </c>
      <c r="B368" s="4" t="s">
        <v>801</v>
      </c>
      <c r="C368" t="s">
        <v>445</v>
      </c>
      <c r="D368" s="5">
        <v>2020</v>
      </c>
      <c r="E368" s="3" t="s">
        <v>8</v>
      </c>
      <c r="F368">
        <v>1</v>
      </c>
      <c r="G368">
        <v>1</v>
      </c>
      <c r="H368">
        <v>0</v>
      </c>
      <c r="I368">
        <v>0</v>
      </c>
      <c r="J368" s="102">
        <f t="shared" si="5"/>
        <v>0</v>
      </c>
    </row>
    <row r="369" spans="1:10" ht="15.75" thickBot="1">
      <c r="A369" s="75" t="s">
        <v>166</v>
      </c>
      <c r="B369" s="76" t="s">
        <v>167</v>
      </c>
      <c r="C369" s="76"/>
      <c r="D369" s="78">
        <v>2017</v>
      </c>
      <c r="E369" s="79" t="s">
        <v>8</v>
      </c>
      <c r="F369">
        <v>1</v>
      </c>
      <c r="G369" s="77">
        <v>1</v>
      </c>
      <c r="H369" s="77"/>
      <c r="I369" s="77"/>
      <c r="J369" s="102">
        <f t="shared" si="5"/>
        <v>0</v>
      </c>
    </row>
    <row r="370" spans="1:10" ht="15.75" thickBot="1">
      <c r="A370" s="43" t="s">
        <v>1276</v>
      </c>
      <c r="B370" s="4" t="s">
        <v>1277</v>
      </c>
      <c r="C370" t="s">
        <v>1278</v>
      </c>
      <c r="D370" s="5">
        <v>2021</v>
      </c>
      <c r="E370" s="3" t="s">
        <v>8</v>
      </c>
      <c r="F370">
        <v>1</v>
      </c>
      <c r="G370">
        <v>1</v>
      </c>
      <c r="H370">
        <v>0</v>
      </c>
      <c r="I370">
        <v>0</v>
      </c>
      <c r="J370" s="102">
        <f t="shared" si="5"/>
        <v>0</v>
      </c>
    </row>
    <row r="371" spans="1:10" ht="16.5" thickBot="1">
      <c r="A371" s="34" t="s">
        <v>356</v>
      </c>
      <c r="B371" s="12" t="s">
        <v>357</v>
      </c>
      <c r="C371" s="12"/>
      <c r="D371" s="15">
        <v>2018</v>
      </c>
      <c r="E371" s="3" t="s">
        <v>8</v>
      </c>
      <c r="F371">
        <v>1</v>
      </c>
      <c r="G371">
        <v>1</v>
      </c>
      <c r="H371">
        <v>0</v>
      </c>
      <c r="I371">
        <v>0</v>
      </c>
      <c r="J371" s="102">
        <f t="shared" si="5"/>
        <v>0</v>
      </c>
    </row>
    <row r="372" spans="1:10" ht="15.75" thickBot="1">
      <c r="A372" s="29" t="s">
        <v>123</v>
      </c>
      <c r="B372" s="4" t="s">
        <v>124</v>
      </c>
      <c r="C372" t="s">
        <v>24</v>
      </c>
      <c r="D372" s="5">
        <v>2017</v>
      </c>
      <c r="E372" s="3" t="s">
        <v>8</v>
      </c>
      <c r="F372">
        <v>1</v>
      </c>
      <c r="G372">
        <v>1</v>
      </c>
      <c r="H372">
        <v>1</v>
      </c>
      <c r="I372">
        <v>0</v>
      </c>
      <c r="J372" s="102">
        <f t="shared" si="5"/>
        <v>1</v>
      </c>
    </row>
    <row r="373" spans="1:10" ht="16.5" thickBot="1">
      <c r="A373" s="34" t="s">
        <v>931</v>
      </c>
      <c r="B373" s="12" t="s">
        <v>932</v>
      </c>
      <c r="C373" s="12" t="s">
        <v>17</v>
      </c>
      <c r="D373" s="15">
        <v>2020</v>
      </c>
      <c r="E373" s="3" t="s">
        <v>8</v>
      </c>
      <c r="F373">
        <v>1</v>
      </c>
      <c r="G373">
        <v>1</v>
      </c>
      <c r="H373">
        <v>0</v>
      </c>
      <c r="I373">
        <v>0</v>
      </c>
      <c r="J373" s="102">
        <f t="shared" si="5"/>
        <v>0</v>
      </c>
    </row>
    <row r="374" spans="1:10" ht="15.75" thickBot="1">
      <c r="A374" s="4" t="s">
        <v>965</v>
      </c>
      <c r="B374" s="4" t="s">
        <v>966</v>
      </c>
      <c r="C374" s="4" t="s">
        <v>967</v>
      </c>
      <c r="D374" s="5">
        <v>2020</v>
      </c>
      <c r="E374" s="3" t="s">
        <v>8</v>
      </c>
      <c r="F374">
        <v>1</v>
      </c>
      <c r="G374">
        <v>1</v>
      </c>
      <c r="H374">
        <v>0</v>
      </c>
      <c r="I374">
        <v>0</v>
      </c>
      <c r="J374" s="102">
        <f t="shared" si="5"/>
        <v>0</v>
      </c>
    </row>
    <row r="375" spans="1:10" ht="15.75" thickBot="1">
      <c r="A375" s="28" t="s">
        <v>367</v>
      </c>
      <c r="B375" s="4" t="s">
        <v>368</v>
      </c>
      <c r="C375" s="4" t="s">
        <v>369</v>
      </c>
      <c r="D375" s="5">
        <v>2019</v>
      </c>
      <c r="E375" s="3" t="s">
        <v>8</v>
      </c>
      <c r="F375">
        <v>1</v>
      </c>
      <c r="G375">
        <v>1</v>
      </c>
      <c r="H375">
        <v>0</v>
      </c>
      <c r="I375">
        <v>0</v>
      </c>
      <c r="J375" s="102">
        <f t="shared" si="5"/>
        <v>0</v>
      </c>
    </row>
    <row r="376" spans="1:10" ht="15.75" thickBot="1">
      <c r="A376" s="29" t="s">
        <v>367</v>
      </c>
      <c r="B376" s="4" t="s">
        <v>776</v>
      </c>
      <c r="C376" t="s">
        <v>721</v>
      </c>
      <c r="D376" s="5">
        <v>2020</v>
      </c>
      <c r="E376" s="3" t="s">
        <v>8</v>
      </c>
      <c r="F376">
        <v>1</v>
      </c>
      <c r="G376">
        <v>1</v>
      </c>
      <c r="H376">
        <v>0</v>
      </c>
      <c r="I376">
        <v>0</v>
      </c>
      <c r="J376" s="102">
        <f t="shared" si="5"/>
        <v>0</v>
      </c>
    </row>
    <row r="377" spans="1:10" ht="15.75" thickBot="1">
      <c r="A377" s="28" t="s">
        <v>544</v>
      </c>
      <c r="B377" s="4" t="s">
        <v>545</v>
      </c>
      <c r="C377" s="4" t="s">
        <v>546</v>
      </c>
      <c r="D377" s="5">
        <v>2019</v>
      </c>
      <c r="E377" s="3" t="s">
        <v>176</v>
      </c>
      <c r="F377">
        <v>1</v>
      </c>
      <c r="G377">
        <v>1</v>
      </c>
      <c r="H377">
        <v>0</v>
      </c>
      <c r="I377">
        <v>0</v>
      </c>
      <c r="J377" s="102">
        <f t="shared" si="5"/>
        <v>0</v>
      </c>
    </row>
    <row r="378" spans="1:10" ht="15.75" thickBot="1">
      <c r="A378" s="28" t="s">
        <v>889</v>
      </c>
      <c r="B378" s="4" t="s">
        <v>890</v>
      </c>
      <c r="C378" s="4" t="s">
        <v>24</v>
      </c>
      <c r="D378" s="5">
        <v>2020</v>
      </c>
      <c r="E378" s="3" t="s">
        <v>8</v>
      </c>
      <c r="F378">
        <v>1</v>
      </c>
      <c r="G378">
        <v>1</v>
      </c>
      <c r="H378">
        <v>0</v>
      </c>
      <c r="I378">
        <v>0</v>
      </c>
      <c r="J378" s="102">
        <f t="shared" si="5"/>
        <v>0</v>
      </c>
    </row>
    <row r="379" spans="1:10" ht="15.75" thickBot="1">
      <c r="A379" s="29" t="s">
        <v>578</v>
      </c>
      <c r="B379" s="4" t="s">
        <v>579</v>
      </c>
      <c r="C379" s="4" t="s">
        <v>580</v>
      </c>
      <c r="D379" s="5">
        <v>2019</v>
      </c>
      <c r="E379" s="19" t="s">
        <v>8</v>
      </c>
      <c r="F379">
        <v>1</v>
      </c>
      <c r="G379">
        <v>1</v>
      </c>
      <c r="H379">
        <v>0</v>
      </c>
      <c r="I379">
        <v>0</v>
      </c>
      <c r="J379" s="102">
        <f t="shared" si="5"/>
        <v>0</v>
      </c>
    </row>
    <row r="380" spans="1:10" ht="16.5" thickBot="1">
      <c r="A380" s="34" t="s">
        <v>948</v>
      </c>
      <c r="B380" s="12" t="s">
        <v>949</v>
      </c>
      <c r="C380" s="12" t="s">
        <v>24</v>
      </c>
      <c r="D380" s="15">
        <v>2020</v>
      </c>
      <c r="E380" s="3" t="s">
        <v>8</v>
      </c>
      <c r="F380">
        <v>1</v>
      </c>
      <c r="G380">
        <v>1</v>
      </c>
      <c r="H380">
        <v>0</v>
      </c>
      <c r="I380">
        <v>0</v>
      </c>
      <c r="J380" s="102">
        <f t="shared" si="5"/>
        <v>0</v>
      </c>
    </row>
    <row r="381" spans="1:10" ht="15.75" thickBot="1">
      <c r="A381" s="29" t="s">
        <v>1105</v>
      </c>
      <c r="B381" s="4" t="s">
        <v>1106</v>
      </c>
      <c r="C381" s="4" t="s">
        <v>1107</v>
      </c>
      <c r="D381" s="5">
        <v>2020</v>
      </c>
      <c r="E381" s="3" t="s">
        <v>8</v>
      </c>
      <c r="F381">
        <v>1</v>
      </c>
      <c r="G381">
        <v>1</v>
      </c>
      <c r="H381">
        <v>0</v>
      </c>
      <c r="I381">
        <v>0</v>
      </c>
      <c r="J381" s="102">
        <f t="shared" si="5"/>
        <v>0</v>
      </c>
    </row>
    <row r="382" spans="1:10" ht="15.75" thickBot="1">
      <c r="A382" s="36" t="s">
        <v>581</v>
      </c>
      <c r="B382" s="3" t="s">
        <v>582</v>
      </c>
      <c r="C382" s="3" t="s">
        <v>85</v>
      </c>
      <c r="D382" s="3">
        <v>2019</v>
      </c>
      <c r="E382" s="3" t="s">
        <v>8</v>
      </c>
      <c r="F382">
        <v>1</v>
      </c>
      <c r="G382">
        <v>1</v>
      </c>
      <c r="H382">
        <v>0</v>
      </c>
      <c r="I382">
        <v>0</v>
      </c>
      <c r="J382" s="102">
        <f t="shared" si="5"/>
        <v>0</v>
      </c>
    </row>
    <row r="383" spans="1:10" ht="15.75" thickBot="1">
      <c r="A383" s="28" t="s">
        <v>514</v>
      </c>
      <c r="B383" s="4" t="s">
        <v>515</v>
      </c>
      <c r="C383" s="4" t="s">
        <v>259</v>
      </c>
      <c r="D383" s="4">
        <v>2019</v>
      </c>
      <c r="E383" s="3" t="s">
        <v>8</v>
      </c>
      <c r="F383">
        <v>1</v>
      </c>
      <c r="G383">
        <v>1</v>
      </c>
      <c r="H383">
        <v>0</v>
      </c>
      <c r="I383">
        <v>0</v>
      </c>
      <c r="J383" s="102">
        <f t="shared" si="5"/>
        <v>0</v>
      </c>
    </row>
    <row r="384" spans="1:10" ht="15.75" thickBot="1">
      <c r="A384" s="29" t="s">
        <v>583</v>
      </c>
      <c r="B384" s="4" t="s">
        <v>584</v>
      </c>
      <c r="C384" s="4" t="s">
        <v>85</v>
      </c>
      <c r="D384" s="5">
        <v>2019</v>
      </c>
      <c r="E384" s="3" t="s">
        <v>8</v>
      </c>
      <c r="F384">
        <v>1</v>
      </c>
      <c r="G384">
        <v>1</v>
      </c>
      <c r="H384">
        <v>0</v>
      </c>
      <c r="I384">
        <v>0</v>
      </c>
      <c r="J384" s="102">
        <f t="shared" si="5"/>
        <v>0</v>
      </c>
    </row>
    <row r="385" spans="1:10" ht="15.75" thickBot="1">
      <c r="A385" s="29" t="s">
        <v>802</v>
      </c>
      <c r="B385" s="4" t="s">
        <v>803</v>
      </c>
      <c r="C385" s="4" t="s">
        <v>804</v>
      </c>
      <c r="D385" s="5">
        <v>2020</v>
      </c>
      <c r="E385" s="3" t="s">
        <v>8</v>
      </c>
      <c r="F385">
        <v>1</v>
      </c>
      <c r="G385">
        <v>1</v>
      </c>
      <c r="H385">
        <v>0</v>
      </c>
      <c r="I385">
        <v>0</v>
      </c>
      <c r="J385" s="102">
        <f t="shared" si="5"/>
        <v>0</v>
      </c>
    </row>
    <row r="386" spans="1:10" ht="15.75" thickBot="1">
      <c r="A386" s="28" t="s">
        <v>856</v>
      </c>
      <c r="B386" s="4" t="s">
        <v>857</v>
      </c>
      <c r="C386" s="4" t="s">
        <v>858</v>
      </c>
      <c r="D386" s="5">
        <v>2020</v>
      </c>
      <c r="E386" s="3" t="s">
        <v>8</v>
      </c>
      <c r="F386">
        <v>1</v>
      </c>
      <c r="G386">
        <v>1</v>
      </c>
      <c r="H386">
        <v>0</v>
      </c>
      <c r="I386">
        <v>0</v>
      </c>
      <c r="J386" s="102">
        <f t="shared" si="5"/>
        <v>0</v>
      </c>
    </row>
    <row r="387" spans="1:10" ht="15.75" thickBot="1">
      <c r="A387" s="28" t="s">
        <v>218</v>
      </c>
      <c r="B387" s="4" t="s">
        <v>219</v>
      </c>
      <c r="C387" s="4" t="s">
        <v>41</v>
      </c>
      <c r="D387" s="5">
        <v>2018</v>
      </c>
      <c r="E387" s="3" t="s">
        <v>8</v>
      </c>
      <c r="F387">
        <v>1</v>
      </c>
      <c r="G387">
        <v>1</v>
      </c>
      <c r="H387">
        <v>0</v>
      </c>
      <c r="I387">
        <v>0</v>
      </c>
      <c r="J387" s="102">
        <f t="shared" ref="J387:J450" si="6">SUM(H387:I387)</f>
        <v>0</v>
      </c>
    </row>
    <row r="388" spans="1:10" ht="16.5" thickBot="1">
      <c r="A388" s="34" t="s">
        <v>933</v>
      </c>
      <c r="B388" s="12" t="s">
        <v>934</v>
      </c>
      <c r="C388" s="12" t="s">
        <v>901</v>
      </c>
      <c r="D388" s="15">
        <v>2020</v>
      </c>
      <c r="E388" s="3" t="s">
        <v>8</v>
      </c>
      <c r="F388">
        <v>1</v>
      </c>
      <c r="G388">
        <v>1</v>
      </c>
      <c r="H388">
        <v>0</v>
      </c>
      <c r="I388">
        <v>0</v>
      </c>
      <c r="J388" s="102">
        <f t="shared" si="6"/>
        <v>0</v>
      </c>
    </row>
    <row r="389" spans="1:10" ht="15.75" thickBot="1">
      <c r="A389" s="28" t="s">
        <v>1090</v>
      </c>
      <c r="B389" s="4" t="s">
        <v>1091</v>
      </c>
      <c r="C389" t="s">
        <v>309</v>
      </c>
      <c r="D389" s="5">
        <v>2020</v>
      </c>
      <c r="E389" s="3" t="s">
        <v>8</v>
      </c>
      <c r="F389">
        <v>1</v>
      </c>
      <c r="G389">
        <v>1</v>
      </c>
      <c r="H389">
        <v>0</v>
      </c>
      <c r="I389">
        <v>0</v>
      </c>
      <c r="J389" s="102">
        <f t="shared" si="6"/>
        <v>0</v>
      </c>
    </row>
    <row r="390" spans="1:10" ht="15.75" thickBot="1">
      <c r="A390" s="28" t="s">
        <v>585</v>
      </c>
      <c r="B390" s="4" t="s">
        <v>586</v>
      </c>
      <c r="C390" s="4" t="s">
        <v>587</v>
      </c>
      <c r="D390" s="5">
        <v>2019</v>
      </c>
      <c r="E390" s="3" t="s">
        <v>176</v>
      </c>
      <c r="F390">
        <v>1</v>
      </c>
      <c r="G390">
        <v>1</v>
      </c>
      <c r="H390">
        <v>0</v>
      </c>
      <c r="I390">
        <v>0</v>
      </c>
      <c r="J390" s="102">
        <f t="shared" si="6"/>
        <v>0</v>
      </c>
    </row>
    <row r="391" spans="1:10" ht="15.75" thickBot="1">
      <c r="A391" s="36" t="s">
        <v>1005</v>
      </c>
      <c r="B391" s="3" t="s">
        <v>1006</v>
      </c>
      <c r="C391" s="3" t="s">
        <v>1007</v>
      </c>
      <c r="D391" s="3">
        <v>2020</v>
      </c>
      <c r="E391" s="3" t="s">
        <v>8</v>
      </c>
      <c r="F391">
        <v>1</v>
      </c>
      <c r="G391">
        <v>1</v>
      </c>
      <c r="H391">
        <v>0</v>
      </c>
      <c r="I391">
        <v>0</v>
      </c>
      <c r="J391" s="102">
        <f t="shared" si="6"/>
        <v>0</v>
      </c>
    </row>
    <row r="392" spans="1:10" ht="15.75" thickBot="1">
      <c r="A392" s="28" t="s">
        <v>1075</v>
      </c>
      <c r="B392" s="4" t="s">
        <v>1076</v>
      </c>
      <c r="C392" s="4" t="s">
        <v>1077</v>
      </c>
      <c r="D392" s="5">
        <v>2020</v>
      </c>
      <c r="E392" s="3" t="s">
        <v>8</v>
      </c>
      <c r="F392">
        <v>1</v>
      </c>
      <c r="G392">
        <v>1</v>
      </c>
      <c r="H392">
        <v>0</v>
      </c>
      <c r="I392">
        <v>0</v>
      </c>
      <c r="J392" s="102">
        <f t="shared" si="6"/>
        <v>0</v>
      </c>
    </row>
    <row r="393" spans="1:10" ht="15.75" thickBot="1">
      <c r="A393" s="28" t="s">
        <v>143</v>
      </c>
      <c r="B393" s="4" t="s">
        <v>144</v>
      </c>
      <c r="C393" s="4"/>
      <c r="D393" s="5">
        <v>2017</v>
      </c>
      <c r="E393" s="3" t="s">
        <v>8</v>
      </c>
      <c r="F393">
        <v>1</v>
      </c>
      <c r="G393">
        <v>1</v>
      </c>
      <c r="H393">
        <v>0</v>
      </c>
      <c r="I393">
        <v>0</v>
      </c>
      <c r="J393" s="102">
        <f t="shared" si="6"/>
        <v>0</v>
      </c>
    </row>
    <row r="394" spans="1:10" ht="15.75" thickBot="1">
      <c r="A394" s="28" t="s">
        <v>690</v>
      </c>
      <c r="B394" s="4" t="s">
        <v>691</v>
      </c>
      <c r="C394" s="4" t="s">
        <v>692</v>
      </c>
      <c r="D394" s="5">
        <v>2020</v>
      </c>
      <c r="E394" s="3" t="s">
        <v>8</v>
      </c>
      <c r="F394">
        <v>1</v>
      </c>
      <c r="G394">
        <v>1</v>
      </c>
      <c r="H394">
        <v>0</v>
      </c>
      <c r="I394">
        <v>0</v>
      </c>
      <c r="J394" s="102">
        <f t="shared" si="6"/>
        <v>0</v>
      </c>
    </row>
    <row r="395" spans="1:10" ht="15.75" thickBot="1">
      <c r="A395" s="28" t="s">
        <v>240</v>
      </c>
      <c r="B395" s="4" t="s">
        <v>241</v>
      </c>
      <c r="C395" s="4" t="s">
        <v>242</v>
      </c>
      <c r="D395" s="5">
        <v>2018</v>
      </c>
      <c r="E395" s="3" t="s">
        <v>8</v>
      </c>
      <c r="F395">
        <v>1</v>
      </c>
      <c r="G395">
        <v>1</v>
      </c>
      <c r="H395">
        <v>0</v>
      </c>
      <c r="I395">
        <v>0</v>
      </c>
      <c r="J395" s="102">
        <f t="shared" si="6"/>
        <v>0</v>
      </c>
    </row>
    <row r="396" spans="1:10" ht="16.5" thickBot="1">
      <c r="A396" s="12" t="s">
        <v>170</v>
      </c>
      <c r="B396" s="12" t="s">
        <v>171</v>
      </c>
      <c r="C396" s="12" t="s">
        <v>172</v>
      </c>
      <c r="D396" s="15">
        <v>2018</v>
      </c>
      <c r="E396" s="3" t="s">
        <v>8</v>
      </c>
      <c r="F396">
        <v>1</v>
      </c>
      <c r="G396">
        <v>1</v>
      </c>
      <c r="H396">
        <v>0</v>
      </c>
      <c r="I396">
        <v>0</v>
      </c>
      <c r="J396" s="102">
        <f t="shared" si="6"/>
        <v>0</v>
      </c>
    </row>
    <row r="397" spans="1:10" ht="16.5" thickBot="1">
      <c r="A397" s="34" t="s">
        <v>777</v>
      </c>
      <c r="B397" s="12" t="s">
        <v>778</v>
      </c>
      <c r="C397" s="12" t="s">
        <v>779</v>
      </c>
      <c r="D397" s="15">
        <v>2020</v>
      </c>
      <c r="E397" s="3" t="s">
        <v>8</v>
      </c>
      <c r="F397">
        <v>1</v>
      </c>
      <c r="G397">
        <v>1</v>
      </c>
      <c r="H397">
        <v>0</v>
      </c>
      <c r="I397">
        <v>0</v>
      </c>
      <c r="J397" s="102">
        <f t="shared" si="6"/>
        <v>0</v>
      </c>
    </row>
    <row r="398" spans="1:10" ht="15.75" thickBot="1">
      <c r="A398" s="36" t="s">
        <v>226</v>
      </c>
      <c r="B398" s="3" t="s">
        <v>227</v>
      </c>
      <c r="C398" s="3" t="s">
        <v>30</v>
      </c>
      <c r="D398" s="3">
        <v>2018</v>
      </c>
      <c r="E398" s="3" t="s">
        <v>8</v>
      </c>
      <c r="F398">
        <v>1</v>
      </c>
      <c r="G398">
        <v>1</v>
      </c>
      <c r="H398">
        <v>0</v>
      </c>
      <c r="I398">
        <v>0</v>
      </c>
      <c r="J398" s="102">
        <f t="shared" si="6"/>
        <v>0</v>
      </c>
    </row>
    <row r="399" spans="1:10" ht="15.75" thickBot="1">
      <c r="A399" s="28" t="s">
        <v>859</v>
      </c>
      <c r="B399" s="4" t="s">
        <v>860</v>
      </c>
      <c r="C399" s="4" t="s">
        <v>861</v>
      </c>
      <c r="D399" s="5">
        <v>2020</v>
      </c>
      <c r="E399" s="3" t="s">
        <v>862</v>
      </c>
      <c r="F399">
        <v>1</v>
      </c>
      <c r="G399">
        <v>1</v>
      </c>
      <c r="H399">
        <v>0</v>
      </c>
      <c r="I399">
        <v>0</v>
      </c>
      <c r="J399" s="102">
        <f t="shared" si="6"/>
        <v>0</v>
      </c>
    </row>
    <row r="400" spans="1:10" ht="16.5" thickBot="1">
      <c r="A400" s="34" t="s">
        <v>665</v>
      </c>
      <c r="B400" s="12" t="s">
        <v>666</v>
      </c>
      <c r="C400" s="12"/>
      <c r="D400" s="15">
        <v>2019</v>
      </c>
      <c r="E400" s="3" t="s">
        <v>8</v>
      </c>
      <c r="F400">
        <v>1</v>
      </c>
      <c r="G400">
        <v>1</v>
      </c>
      <c r="H400">
        <v>0</v>
      </c>
      <c r="I400">
        <v>0</v>
      </c>
      <c r="J400" s="102">
        <f t="shared" si="6"/>
        <v>0</v>
      </c>
    </row>
    <row r="401" spans="1:10" ht="16.5" thickBot="1">
      <c r="A401" s="34" t="s">
        <v>173</v>
      </c>
      <c r="B401" s="12" t="s">
        <v>174</v>
      </c>
      <c r="C401" s="12" t="s">
        <v>175</v>
      </c>
      <c r="D401" s="15">
        <v>2018</v>
      </c>
      <c r="E401" s="3" t="s">
        <v>176</v>
      </c>
      <c r="F401">
        <v>1</v>
      </c>
      <c r="G401">
        <v>1</v>
      </c>
      <c r="H401">
        <v>0</v>
      </c>
      <c r="I401">
        <v>0</v>
      </c>
      <c r="J401" s="102">
        <f t="shared" si="6"/>
        <v>0</v>
      </c>
    </row>
    <row r="402" spans="1:10" ht="16.5" thickBot="1">
      <c r="A402" s="34" t="s">
        <v>96</v>
      </c>
      <c r="B402" s="12" t="s">
        <v>97</v>
      </c>
      <c r="C402" s="12" t="s">
        <v>49</v>
      </c>
      <c r="D402" s="12">
        <v>2017</v>
      </c>
      <c r="E402" s="3" t="s">
        <v>8</v>
      </c>
      <c r="F402">
        <v>1</v>
      </c>
      <c r="G402">
        <v>1</v>
      </c>
      <c r="H402">
        <v>0</v>
      </c>
      <c r="I402">
        <v>0</v>
      </c>
      <c r="J402" s="102">
        <f t="shared" si="6"/>
        <v>0</v>
      </c>
    </row>
    <row r="403" spans="1:10" ht="16.5" thickBot="1">
      <c r="A403" s="34" t="s">
        <v>113</v>
      </c>
      <c r="B403" s="12" t="s">
        <v>114</v>
      </c>
      <c r="C403" s="12" t="s">
        <v>115</v>
      </c>
      <c r="D403" s="15">
        <v>2017</v>
      </c>
      <c r="E403" s="3" t="s">
        <v>8</v>
      </c>
      <c r="F403">
        <v>1</v>
      </c>
      <c r="G403">
        <v>1</v>
      </c>
      <c r="H403">
        <v>0</v>
      </c>
      <c r="I403">
        <v>0</v>
      </c>
      <c r="J403" s="102">
        <f t="shared" si="6"/>
        <v>0</v>
      </c>
    </row>
    <row r="404" spans="1:10" ht="15.75" thickBot="1">
      <c r="A404" s="28" t="s">
        <v>656</v>
      </c>
      <c r="B404" s="4" t="s">
        <v>657</v>
      </c>
      <c r="C404" s="4"/>
      <c r="D404" s="5">
        <v>2019</v>
      </c>
      <c r="E404" s="3" t="s">
        <v>8</v>
      </c>
      <c r="F404">
        <v>1</v>
      </c>
      <c r="G404">
        <v>1</v>
      </c>
      <c r="H404">
        <v>0</v>
      </c>
      <c r="I404">
        <v>0</v>
      </c>
      <c r="J404" s="102">
        <f t="shared" si="6"/>
        <v>0</v>
      </c>
    </row>
    <row r="405" spans="1:10" ht="15.75" thickBot="1">
      <c r="A405" s="56" t="s">
        <v>228</v>
      </c>
      <c r="B405" s="17" t="s">
        <v>229</v>
      </c>
      <c r="C405" s="18" t="s">
        <v>68</v>
      </c>
      <c r="D405" s="11">
        <v>2018</v>
      </c>
      <c r="E405" s="3" t="s">
        <v>8</v>
      </c>
      <c r="F405">
        <v>1</v>
      </c>
      <c r="G405">
        <v>1</v>
      </c>
      <c r="H405">
        <v>0</v>
      </c>
      <c r="I405">
        <v>0</v>
      </c>
      <c r="J405" s="102">
        <f t="shared" si="6"/>
        <v>0</v>
      </c>
    </row>
    <row r="406" spans="1:10" ht="15.75" thickBot="1">
      <c r="A406" s="29" t="s">
        <v>370</v>
      </c>
      <c r="B406" s="4" t="s">
        <v>371</v>
      </c>
      <c r="C406" s="4" t="s">
        <v>372</v>
      </c>
      <c r="D406" s="5">
        <v>2019</v>
      </c>
      <c r="E406" s="3" t="s">
        <v>8</v>
      </c>
      <c r="F406">
        <v>1</v>
      </c>
      <c r="G406">
        <v>1</v>
      </c>
      <c r="H406">
        <v>0</v>
      </c>
      <c r="I406">
        <v>0</v>
      </c>
      <c r="J406" s="102">
        <f t="shared" si="6"/>
        <v>0</v>
      </c>
    </row>
    <row r="407" spans="1:10" ht="16.5" thickBot="1">
      <c r="A407" s="34" t="s">
        <v>328</v>
      </c>
      <c r="B407" s="12" t="s">
        <v>329</v>
      </c>
      <c r="C407" s="12"/>
      <c r="D407" s="15">
        <v>2018</v>
      </c>
      <c r="E407" s="3" t="s">
        <v>8</v>
      </c>
      <c r="F407">
        <v>1</v>
      </c>
      <c r="G407">
        <v>1</v>
      </c>
      <c r="H407">
        <v>0</v>
      </c>
      <c r="I407">
        <v>0</v>
      </c>
      <c r="J407" s="102">
        <f t="shared" si="6"/>
        <v>0</v>
      </c>
    </row>
    <row r="408" spans="1:10" ht="15.75" thickBot="1">
      <c r="A408" s="28" t="s">
        <v>449</v>
      </c>
      <c r="B408" s="4" t="s">
        <v>450</v>
      </c>
      <c r="C408" s="4" t="s">
        <v>451</v>
      </c>
      <c r="D408" s="5">
        <v>2019</v>
      </c>
      <c r="E408" s="3" t="s">
        <v>8</v>
      </c>
      <c r="F408">
        <v>1</v>
      </c>
      <c r="G408">
        <v>1</v>
      </c>
      <c r="H408">
        <v>0</v>
      </c>
      <c r="I408">
        <v>0</v>
      </c>
      <c r="J408" s="102">
        <f t="shared" si="6"/>
        <v>0</v>
      </c>
    </row>
    <row r="409" spans="1:10" ht="15.75" thickBot="1">
      <c r="A409" s="28" t="s">
        <v>983</v>
      </c>
      <c r="B409" s="4" t="s">
        <v>984</v>
      </c>
      <c r="C409" t="s">
        <v>271</v>
      </c>
      <c r="D409" s="5">
        <v>2020</v>
      </c>
      <c r="E409" s="3" t="s">
        <v>8</v>
      </c>
      <c r="F409">
        <v>1</v>
      </c>
      <c r="G409">
        <v>1</v>
      </c>
      <c r="H409">
        <v>0</v>
      </c>
      <c r="I409">
        <v>0</v>
      </c>
      <c r="J409" s="102">
        <f t="shared" si="6"/>
        <v>0</v>
      </c>
    </row>
    <row r="410" spans="1:10" ht="15.75" thickBot="1">
      <c r="A410" s="28" t="s">
        <v>863</v>
      </c>
      <c r="B410" s="4" t="s">
        <v>864</v>
      </c>
      <c r="C410" s="4" t="s">
        <v>865</v>
      </c>
      <c r="D410" s="5">
        <v>2020</v>
      </c>
      <c r="E410" s="3" t="s">
        <v>8</v>
      </c>
      <c r="F410">
        <v>1</v>
      </c>
      <c r="G410">
        <v>1</v>
      </c>
      <c r="H410">
        <v>0</v>
      </c>
      <c r="I410">
        <v>0</v>
      </c>
      <c r="J410" s="102">
        <f t="shared" si="6"/>
        <v>0</v>
      </c>
    </row>
    <row r="411" spans="1:10" ht="15.75" thickBot="1">
      <c r="A411" s="28" t="s">
        <v>632</v>
      </c>
      <c r="B411" s="4" t="s">
        <v>633</v>
      </c>
      <c r="C411" s="4"/>
      <c r="D411" s="5">
        <v>2019</v>
      </c>
      <c r="E411" s="3" t="s">
        <v>8</v>
      </c>
      <c r="F411">
        <v>1</v>
      </c>
      <c r="G411">
        <v>1</v>
      </c>
      <c r="H411">
        <v>0</v>
      </c>
      <c r="I411">
        <v>0</v>
      </c>
      <c r="J411" s="102">
        <f t="shared" si="6"/>
        <v>0</v>
      </c>
    </row>
    <row r="412" spans="1:10" ht="15.75" thickBot="1">
      <c r="A412" s="28" t="s">
        <v>373</v>
      </c>
      <c r="B412" s="20" t="s">
        <v>374</v>
      </c>
      <c r="C412" s="11" t="s">
        <v>375</v>
      </c>
      <c r="D412" s="11">
        <v>2019</v>
      </c>
      <c r="E412" s="3" t="s">
        <v>8</v>
      </c>
      <c r="F412">
        <v>1</v>
      </c>
      <c r="G412">
        <v>1</v>
      </c>
      <c r="H412">
        <v>0</v>
      </c>
      <c r="I412">
        <v>0</v>
      </c>
      <c r="J412" s="102">
        <f t="shared" si="6"/>
        <v>0</v>
      </c>
    </row>
    <row r="413" spans="1:10" ht="15.75" thickBot="1">
      <c r="A413" s="28" t="s">
        <v>1258</v>
      </c>
      <c r="B413" s="4" t="s">
        <v>1259</v>
      </c>
      <c r="C413" s="4" t="s">
        <v>24</v>
      </c>
      <c r="D413" s="5">
        <v>2021</v>
      </c>
      <c r="E413" s="3" t="s">
        <v>8</v>
      </c>
      <c r="F413">
        <v>1</v>
      </c>
      <c r="G413">
        <v>1</v>
      </c>
      <c r="H413">
        <v>0</v>
      </c>
      <c r="I413">
        <v>0</v>
      </c>
      <c r="J413" s="102">
        <f t="shared" si="6"/>
        <v>0</v>
      </c>
    </row>
    <row r="414" spans="1:10" ht="15.75" thickBot="1">
      <c r="A414" s="28" t="s">
        <v>780</v>
      </c>
      <c r="B414" s="4" t="s">
        <v>781</v>
      </c>
      <c r="C414" s="4" t="s">
        <v>782</v>
      </c>
      <c r="D414" s="5">
        <v>2020</v>
      </c>
      <c r="E414" s="3" t="s">
        <v>8</v>
      </c>
      <c r="F414">
        <v>1</v>
      </c>
      <c r="G414">
        <v>1</v>
      </c>
      <c r="H414">
        <v>0</v>
      </c>
      <c r="I414">
        <v>0</v>
      </c>
      <c r="J414" s="102">
        <f t="shared" si="6"/>
        <v>0</v>
      </c>
    </row>
    <row r="415" spans="1:10" ht="15.75" thickBot="1">
      <c r="A415" s="28" t="s">
        <v>634</v>
      </c>
      <c r="B415" s="4" t="s">
        <v>635</v>
      </c>
      <c r="C415" s="4"/>
      <c r="D415" s="5">
        <v>2019</v>
      </c>
      <c r="E415" s="3" t="s">
        <v>8</v>
      </c>
      <c r="F415">
        <v>1</v>
      </c>
      <c r="G415">
        <v>1</v>
      </c>
      <c r="H415">
        <v>0</v>
      </c>
      <c r="I415">
        <v>0</v>
      </c>
      <c r="J415" s="102">
        <f t="shared" si="6"/>
        <v>0</v>
      </c>
    </row>
    <row r="416" spans="1:10" ht="15.75" thickBot="1">
      <c r="A416" s="29" t="s">
        <v>21</v>
      </c>
      <c r="B416" s="4" t="s">
        <v>22</v>
      </c>
      <c r="C416" t="s">
        <v>23</v>
      </c>
      <c r="D416" s="5">
        <v>2017</v>
      </c>
      <c r="E416" s="3" t="s">
        <v>8</v>
      </c>
      <c r="F416">
        <v>1</v>
      </c>
      <c r="G416">
        <v>1</v>
      </c>
      <c r="H416">
        <v>0</v>
      </c>
      <c r="I416">
        <v>0</v>
      </c>
      <c r="J416" s="102">
        <f t="shared" si="6"/>
        <v>0</v>
      </c>
    </row>
    <row r="417" spans="1:10" ht="15.75" thickBot="1">
      <c r="A417" s="28" t="s">
        <v>1008</v>
      </c>
      <c r="B417" s="4" t="s">
        <v>1009</v>
      </c>
      <c r="C417" s="4" t="s">
        <v>1010</v>
      </c>
      <c r="D417" s="5">
        <v>2020</v>
      </c>
      <c r="E417" s="3" t="s">
        <v>8</v>
      </c>
      <c r="F417">
        <v>1</v>
      </c>
      <c r="G417">
        <v>1</v>
      </c>
      <c r="H417">
        <v>0</v>
      </c>
      <c r="I417">
        <v>0</v>
      </c>
      <c r="J417" s="102">
        <f t="shared" si="6"/>
        <v>0</v>
      </c>
    </row>
    <row r="418" spans="1:10" ht="15.75" thickBot="1">
      <c r="A418" s="29" t="s">
        <v>588</v>
      </c>
      <c r="B418" s="4" t="s">
        <v>589</v>
      </c>
      <c r="C418" t="s">
        <v>590</v>
      </c>
      <c r="D418" s="5">
        <v>2019</v>
      </c>
      <c r="E418" s="3" t="s">
        <v>591</v>
      </c>
      <c r="F418">
        <v>1</v>
      </c>
      <c r="G418">
        <v>1</v>
      </c>
      <c r="H418">
        <v>0</v>
      </c>
      <c r="I418">
        <v>0</v>
      </c>
      <c r="J418" s="102">
        <f t="shared" si="6"/>
        <v>0</v>
      </c>
    </row>
    <row r="419" spans="1:10" ht="15.75" thickBot="1">
      <c r="A419" s="35" t="s">
        <v>1296</v>
      </c>
      <c r="B419" s="4" t="s">
        <v>1297</v>
      </c>
      <c r="C419" s="4" t="s">
        <v>1298</v>
      </c>
      <c r="D419" s="5">
        <v>2021</v>
      </c>
      <c r="E419" s="3" t="s">
        <v>8</v>
      </c>
      <c r="F419">
        <v>1</v>
      </c>
      <c r="G419">
        <v>1</v>
      </c>
      <c r="H419">
        <v>0</v>
      </c>
      <c r="I419">
        <v>0</v>
      </c>
      <c r="J419" s="102">
        <f t="shared" si="6"/>
        <v>0</v>
      </c>
    </row>
    <row r="420" spans="1:10" ht="16.5" thickBot="1">
      <c r="A420" s="34" t="s">
        <v>866</v>
      </c>
      <c r="B420" s="12" t="s">
        <v>867</v>
      </c>
      <c r="C420" s="12" t="s">
        <v>20</v>
      </c>
      <c r="D420" s="15">
        <v>2020</v>
      </c>
      <c r="E420" s="3" t="s">
        <v>8</v>
      </c>
      <c r="F420">
        <v>1</v>
      </c>
      <c r="G420">
        <v>1</v>
      </c>
      <c r="H420">
        <v>0</v>
      </c>
      <c r="I420">
        <v>0</v>
      </c>
      <c r="J420" s="102">
        <f t="shared" si="6"/>
        <v>0</v>
      </c>
    </row>
    <row r="421" spans="1:10" ht="16.5" thickBot="1">
      <c r="A421" s="34" t="s">
        <v>243</v>
      </c>
      <c r="B421" s="12" t="s">
        <v>244</v>
      </c>
      <c r="C421" s="12" t="s">
        <v>245</v>
      </c>
      <c r="D421" s="15">
        <v>2018</v>
      </c>
      <c r="E421" s="3" t="s">
        <v>8</v>
      </c>
      <c r="F421">
        <v>1</v>
      </c>
      <c r="G421">
        <v>1</v>
      </c>
      <c r="H421">
        <v>0</v>
      </c>
      <c r="I421">
        <v>0</v>
      </c>
      <c r="J421" s="102">
        <f t="shared" si="6"/>
        <v>0</v>
      </c>
    </row>
    <row r="422" spans="1:10" ht="30.75" thickBot="1">
      <c r="A422" s="74" t="s">
        <v>220</v>
      </c>
      <c r="B422" t="s">
        <v>221</v>
      </c>
      <c r="C422" s="7" t="s">
        <v>222</v>
      </c>
      <c r="D422" s="8">
        <v>2018</v>
      </c>
      <c r="E422" t="s">
        <v>8</v>
      </c>
      <c r="F422">
        <v>1</v>
      </c>
      <c r="G422">
        <v>1</v>
      </c>
      <c r="H422">
        <v>0</v>
      </c>
      <c r="I422">
        <v>0</v>
      </c>
      <c r="J422" s="102">
        <f t="shared" si="6"/>
        <v>0</v>
      </c>
    </row>
    <row r="423" spans="1:10" ht="15.75" thickBot="1">
      <c r="A423" s="28" t="s">
        <v>1084</v>
      </c>
      <c r="B423" s="4" t="s">
        <v>1085</v>
      </c>
      <c r="C423" s="4" t="s">
        <v>1086</v>
      </c>
      <c r="D423" s="5">
        <v>2020</v>
      </c>
      <c r="E423" s="3" t="s">
        <v>8</v>
      </c>
      <c r="F423">
        <v>1</v>
      </c>
      <c r="G423">
        <v>1</v>
      </c>
      <c r="H423">
        <v>0</v>
      </c>
      <c r="I423">
        <v>0</v>
      </c>
      <c r="J423" s="102">
        <f t="shared" si="6"/>
        <v>0</v>
      </c>
    </row>
    <row r="424" spans="1:10" ht="15.75" thickBot="1">
      <c r="A424" s="28" t="s">
        <v>330</v>
      </c>
      <c r="B424" s="4" t="s">
        <v>331</v>
      </c>
      <c r="C424" s="4"/>
      <c r="D424" s="5">
        <v>2018</v>
      </c>
      <c r="E424" s="3" t="s">
        <v>8</v>
      </c>
      <c r="F424">
        <v>1</v>
      </c>
      <c r="G424">
        <v>1</v>
      </c>
      <c r="H424">
        <v>0</v>
      </c>
      <c r="I424">
        <v>0</v>
      </c>
      <c r="J424" s="102">
        <f t="shared" si="6"/>
        <v>0</v>
      </c>
    </row>
    <row r="425" spans="1:10" ht="15.75" thickBot="1">
      <c r="A425" s="6" t="s">
        <v>783</v>
      </c>
      <c r="B425" s="4" t="s">
        <v>784</v>
      </c>
      <c r="C425" s="4" t="s">
        <v>785</v>
      </c>
      <c r="D425" s="5">
        <v>2020</v>
      </c>
      <c r="E425" s="3" t="s">
        <v>8</v>
      </c>
      <c r="F425">
        <v>1</v>
      </c>
      <c r="G425">
        <v>1</v>
      </c>
      <c r="H425">
        <v>0</v>
      </c>
      <c r="I425">
        <v>0</v>
      </c>
      <c r="J425" s="102">
        <f t="shared" si="6"/>
        <v>0</v>
      </c>
    </row>
    <row r="426" spans="1:10" ht="15.75" thickBot="1">
      <c r="A426" s="28" t="s">
        <v>269</v>
      </c>
      <c r="B426" s="4" t="s">
        <v>270</v>
      </c>
      <c r="C426" s="4" t="s">
        <v>271</v>
      </c>
      <c r="D426" s="5">
        <v>2018</v>
      </c>
      <c r="E426" s="3" t="s">
        <v>8</v>
      </c>
      <c r="F426">
        <v>1</v>
      </c>
      <c r="G426">
        <v>1</v>
      </c>
      <c r="H426">
        <v>0</v>
      </c>
      <c r="I426">
        <v>0</v>
      </c>
      <c r="J426" s="102">
        <f t="shared" si="6"/>
        <v>0</v>
      </c>
    </row>
    <row r="427" spans="1:10" ht="16.5" thickBot="1">
      <c r="A427" s="34" t="s">
        <v>272</v>
      </c>
      <c r="B427" s="12" t="s">
        <v>273</v>
      </c>
      <c r="C427" s="12" t="s">
        <v>274</v>
      </c>
      <c r="D427" s="12">
        <v>2018</v>
      </c>
      <c r="E427" s="3" t="s">
        <v>8</v>
      </c>
      <c r="F427">
        <v>1</v>
      </c>
      <c r="G427">
        <v>1</v>
      </c>
      <c r="H427">
        <v>0</v>
      </c>
      <c r="I427">
        <v>0</v>
      </c>
      <c r="J427" s="102">
        <f t="shared" si="6"/>
        <v>0</v>
      </c>
    </row>
    <row r="428" spans="1:10" ht="15.75" thickBot="1">
      <c r="A428" s="39" t="s">
        <v>868</v>
      </c>
      <c r="B428" s="4" t="s">
        <v>869</v>
      </c>
      <c r="C428" t="s">
        <v>870</v>
      </c>
      <c r="D428" s="5">
        <v>2020</v>
      </c>
      <c r="E428" s="3" t="s">
        <v>8</v>
      </c>
      <c r="F428">
        <v>1</v>
      </c>
      <c r="G428">
        <v>1</v>
      </c>
      <c r="H428">
        <v>0</v>
      </c>
      <c r="I428">
        <v>0</v>
      </c>
      <c r="J428" s="102">
        <f t="shared" si="6"/>
        <v>0</v>
      </c>
    </row>
    <row r="429" spans="1:10" ht="15.75" thickBot="1">
      <c r="A429" s="28" t="s">
        <v>592</v>
      </c>
      <c r="B429" s="4" t="s">
        <v>593</v>
      </c>
      <c r="C429" s="4" t="s">
        <v>594</v>
      </c>
      <c r="D429" s="5">
        <v>2019</v>
      </c>
      <c r="E429" s="3" t="s">
        <v>8</v>
      </c>
      <c r="F429">
        <v>1</v>
      </c>
      <c r="G429">
        <v>1</v>
      </c>
      <c r="H429">
        <v>0</v>
      </c>
      <c r="I429">
        <v>0</v>
      </c>
      <c r="J429" s="102">
        <f t="shared" si="6"/>
        <v>0</v>
      </c>
    </row>
    <row r="430" spans="1:10" ht="15.75" thickBot="1">
      <c r="A430" s="31" t="s">
        <v>636</v>
      </c>
      <c r="B430" s="32" t="s">
        <v>637</v>
      </c>
      <c r="C430" s="32"/>
      <c r="D430" s="24">
        <v>2019</v>
      </c>
      <c r="E430" s="33" t="s">
        <v>12</v>
      </c>
      <c r="F430">
        <v>1</v>
      </c>
      <c r="G430">
        <v>1</v>
      </c>
      <c r="H430">
        <v>0</v>
      </c>
      <c r="I430">
        <v>0</v>
      </c>
      <c r="J430" s="102">
        <f t="shared" si="6"/>
        <v>0</v>
      </c>
    </row>
    <row r="431" spans="1:10" ht="16.5" thickBot="1">
      <c r="A431" s="34" t="s">
        <v>786</v>
      </c>
      <c r="B431" s="12" t="s">
        <v>787</v>
      </c>
      <c r="C431" s="12" t="s">
        <v>788</v>
      </c>
      <c r="D431" s="15">
        <v>2020</v>
      </c>
      <c r="E431" s="3" t="s">
        <v>8</v>
      </c>
      <c r="F431">
        <v>1</v>
      </c>
      <c r="G431">
        <v>1</v>
      </c>
      <c r="H431">
        <v>0</v>
      </c>
      <c r="I431">
        <v>0</v>
      </c>
      <c r="J431" s="102">
        <f t="shared" si="6"/>
        <v>0</v>
      </c>
    </row>
    <row r="432" spans="1:10" ht="15.75" thickBot="1">
      <c r="A432" s="28" t="s">
        <v>1151</v>
      </c>
      <c r="B432" s="4" t="s">
        <v>1152</v>
      </c>
      <c r="C432" s="4"/>
      <c r="D432" s="5">
        <v>2020</v>
      </c>
      <c r="E432" s="3" t="s">
        <v>1150</v>
      </c>
      <c r="F432">
        <v>1</v>
      </c>
      <c r="G432">
        <v>1</v>
      </c>
      <c r="H432">
        <v>0</v>
      </c>
      <c r="I432">
        <v>0</v>
      </c>
      <c r="J432" s="102">
        <f t="shared" si="6"/>
        <v>0</v>
      </c>
    </row>
    <row r="433" spans="1:10" ht="16.5" thickBot="1">
      <c r="A433" s="34" t="s">
        <v>523</v>
      </c>
      <c r="B433" s="12" t="s">
        <v>524</v>
      </c>
      <c r="C433" s="12" t="s">
        <v>525</v>
      </c>
      <c r="D433" s="15">
        <v>2019</v>
      </c>
      <c r="E433" s="3" t="s">
        <v>8</v>
      </c>
      <c r="F433">
        <v>1</v>
      </c>
      <c r="G433">
        <v>1</v>
      </c>
      <c r="H433">
        <v>0</v>
      </c>
      <c r="I433">
        <v>0</v>
      </c>
      <c r="J433" s="102">
        <f t="shared" si="6"/>
        <v>0</v>
      </c>
    </row>
    <row r="434" spans="1:10" ht="15.75" thickBot="1">
      <c r="A434" s="28" t="s">
        <v>426</v>
      </c>
      <c r="B434" s="13" t="s">
        <v>427</v>
      </c>
      <c r="C434" s="92" t="s">
        <v>428</v>
      </c>
      <c r="D434" s="11">
        <v>2019</v>
      </c>
      <c r="E434" s="3" t="s">
        <v>8</v>
      </c>
      <c r="F434">
        <v>1</v>
      </c>
      <c r="G434">
        <v>1</v>
      </c>
      <c r="H434">
        <v>0</v>
      </c>
      <c r="I434">
        <v>0</v>
      </c>
      <c r="J434" s="102">
        <f t="shared" si="6"/>
        <v>0</v>
      </c>
    </row>
    <row r="435" spans="1:10" ht="15.75" thickBot="1">
      <c r="A435" s="28" t="s">
        <v>351</v>
      </c>
      <c r="B435" s="4" t="s">
        <v>352</v>
      </c>
      <c r="C435" s="4" t="s">
        <v>353</v>
      </c>
      <c r="D435" s="5">
        <v>2018</v>
      </c>
      <c r="E435" s="3" t="s">
        <v>8</v>
      </c>
      <c r="F435">
        <v>1</v>
      </c>
      <c r="G435">
        <v>1</v>
      </c>
      <c r="H435">
        <v>0</v>
      </c>
      <c r="I435">
        <v>0</v>
      </c>
      <c r="J435" s="102">
        <f t="shared" si="6"/>
        <v>0</v>
      </c>
    </row>
    <row r="436" spans="1:10" ht="16.5" thickBot="1">
      <c r="A436" s="34" t="s">
        <v>658</v>
      </c>
      <c r="B436" s="12" t="s">
        <v>659</v>
      </c>
      <c r="C436" s="12"/>
      <c r="D436" s="15">
        <v>2019</v>
      </c>
      <c r="E436" s="3" t="s">
        <v>660</v>
      </c>
      <c r="F436">
        <v>1</v>
      </c>
      <c r="G436">
        <v>1</v>
      </c>
      <c r="H436">
        <v>0</v>
      </c>
      <c r="I436">
        <v>0</v>
      </c>
      <c r="J436" s="102">
        <f t="shared" si="6"/>
        <v>0</v>
      </c>
    </row>
    <row r="437" spans="1:10" ht="15.75" thickBot="1">
      <c r="A437" s="28" t="s">
        <v>477</v>
      </c>
      <c r="B437" s="4" t="s">
        <v>478</v>
      </c>
      <c r="C437" s="4" t="s">
        <v>29</v>
      </c>
      <c r="D437" s="5">
        <v>2019</v>
      </c>
      <c r="E437" s="3" t="s">
        <v>8</v>
      </c>
      <c r="F437">
        <v>1</v>
      </c>
      <c r="G437">
        <v>1</v>
      </c>
      <c r="H437">
        <v>0</v>
      </c>
      <c r="I437">
        <v>0</v>
      </c>
      <c r="J437" s="102">
        <f t="shared" si="6"/>
        <v>0</v>
      </c>
    </row>
    <row r="438" spans="1:10" ht="15.75" thickBot="1">
      <c r="A438" s="29" t="s">
        <v>429</v>
      </c>
      <c r="B438" s="4" t="s">
        <v>430</v>
      </c>
      <c r="C438" s="4" t="s">
        <v>239</v>
      </c>
      <c r="D438" s="5">
        <v>2019</v>
      </c>
      <c r="E438" s="3" t="s">
        <v>8</v>
      </c>
      <c r="F438">
        <v>1</v>
      </c>
      <c r="G438">
        <v>1</v>
      </c>
      <c r="H438">
        <v>0</v>
      </c>
      <c r="I438">
        <v>0</v>
      </c>
      <c r="J438" s="102">
        <f t="shared" si="6"/>
        <v>0</v>
      </c>
    </row>
    <row r="439" spans="1:10" ht="15.75" thickBot="1">
      <c r="A439" s="28" t="s">
        <v>154</v>
      </c>
      <c r="B439" s="4" t="s">
        <v>155</v>
      </c>
      <c r="C439" s="4"/>
      <c r="D439" s="5">
        <v>2017</v>
      </c>
      <c r="E439" s="3" t="s">
        <v>8</v>
      </c>
      <c r="F439">
        <v>1</v>
      </c>
      <c r="G439">
        <v>1</v>
      </c>
      <c r="H439">
        <v>0</v>
      </c>
      <c r="I439">
        <v>0</v>
      </c>
      <c r="J439" s="102">
        <f t="shared" si="6"/>
        <v>0</v>
      </c>
    </row>
    <row r="440" spans="1:10" ht="15.75" thickBot="1">
      <c r="A440" s="28" t="s">
        <v>156</v>
      </c>
      <c r="B440" s="4" t="s">
        <v>157</v>
      </c>
      <c r="C440" s="4" t="s">
        <v>158</v>
      </c>
      <c r="D440" s="5">
        <v>2017</v>
      </c>
      <c r="E440" s="3" t="s">
        <v>8</v>
      </c>
      <c r="F440">
        <v>1</v>
      </c>
      <c r="G440">
        <v>1</v>
      </c>
      <c r="H440">
        <v>0</v>
      </c>
      <c r="I440">
        <v>0</v>
      </c>
      <c r="J440" s="102">
        <f t="shared" si="6"/>
        <v>0</v>
      </c>
    </row>
    <row r="441" spans="1:10" ht="16.5" thickBot="1">
      <c r="A441" s="34" t="s">
        <v>358</v>
      </c>
      <c r="B441" s="12" t="s">
        <v>359</v>
      </c>
      <c r="C441" s="12"/>
      <c r="D441" s="15">
        <v>2018</v>
      </c>
      <c r="E441" s="3" t="s">
        <v>8</v>
      </c>
      <c r="F441">
        <v>1</v>
      </c>
      <c r="G441">
        <v>1</v>
      </c>
      <c r="H441">
        <v>0</v>
      </c>
      <c r="I441">
        <v>0</v>
      </c>
      <c r="J441" s="102">
        <f t="shared" si="6"/>
        <v>0</v>
      </c>
    </row>
    <row r="442" spans="1:10" ht="15.75" thickBot="1">
      <c r="A442" s="6" t="s">
        <v>935</v>
      </c>
      <c r="B442" s="4" t="s">
        <v>936</v>
      </c>
      <c r="C442" s="4" t="s">
        <v>283</v>
      </c>
      <c r="D442" s="5">
        <v>2020</v>
      </c>
      <c r="E442" s="3" t="s">
        <v>8</v>
      </c>
      <c r="F442">
        <v>1</v>
      </c>
      <c r="G442">
        <v>1</v>
      </c>
      <c r="H442">
        <v>0</v>
      </c>
      <c r="I442">
        <v>0</v>
      </c>
      <c r="J442" s="102">
        <f t="shared" si="6"/>
        <v>0</v>
      </c>
    </row>
    <row r="443" spans="1:10" ht="15.75" thickBot="1">
      <c r="A443" s="29" t="s">
        <v>116</v>
      </c>
      <c r="B443" s="4" t="s">
        <v>117</v>
      </c>
      <c r="C443" s="4" t="s">
        <v>118</v>
      </c>
      <c r="D443" s="5">
        <v>2017</v>
      </c>
      <c r="E443" s="3" t="s">
        <v>8</v>
      </c>
      <c r="F443">
        <v>1</v>
      </c>
      <c r="G443">
        <v>1</v>
      </c>
      <c r="H443">
        <v>0</v>
      </c>
      <c r="I443">
        <v>0</v>
      </c>
      <c r="J443" s="102">
        <f t="shared" si="6"/>
        <v>0</v>
      </c>
    </row>
    <row r="444" spans="1:10" ht="15.75" thickBot="1">
      <c r="A444" s="28" t="s">
        <v>547</v>
      </c>
      <c r="B444" s="4" t="s">
        <v>548</v>
      </c>
      <c r="C444" s="4" t="s">
        <v>549</v>
      </c>
      <c r="D444" s="5">
        <v>2019</v>
      </c>
      <c r="E444" s="3" t="s">
        <v>8</v>
      </c>
      <c r="F444">
        <v>1</v>
      </c>
      <c r="G444">
        <v>1</v>
      </c>
      <c r="H444">
        <v>0</v>
      </c>
      <c r="I444">
        <v>0</v>
      </c>
      <c r="J444" s="102">
        <f t="shared" si="6"/>
        <v>0</v>
      </c>
    </row>
    <row r="445" spans="1:10" ht="15.75" thickBot="1">
      <c r="A445" s="29" t="s">
        <v>1145</v>
      </c>
      <c r="B445" s="4" t="s">
        <v>1146</v>
      </c>
      <c r="D445" s="5">
        <v>2020</v>
      </c>
      <c r="E445" s="3" t="s">
        <v>8</v>
      </c>
      <c r="F445">
        <v>1</v>
      </c>
      <c r="G445">
        <v>1</v>
      </c>
      <c r="H445">
        <v>0</v>
      </c>
      <c r="I445">
        <v>0</v>
      </c>
      <c r="J445" s="102">
        <f t="shared" si="6"/>
        <v>0</v>
      </c>
    </row>
    <row r="446" spans="1:10" ht="15.75" thickBot="1">
      <c r="A446" s="28" t="s">
        <v>937</v>
      </c>
      <c r="B446" s="4" t="s">
        <v>938</v>
      </c>
      <c r="C446" s="4" t="s">
        <v>496</v>
      </c>
      <c r="D446" s="5">
        <v>2020</v>
      </c>
      <c r="E446" s="3" t="s">
        <v>8</v>
      </c>
      <c r="F446">
        <v>1</v>
      </c>
      <c r="G446">
        <v>1</v>
      </c>
      <c r="H446">
        <v>0</v>
      </c>
      <c r="I446">
        <v>0</v>
      </c>
      <c r="J446" s="102">
        <f t="shared" si="6"/>
        <v>0</v>
      </c>
    </row>
    <row r="447" spans="1:10" ht="15.75" thickBot="1">
      <c r="A447" s="28" t="s">
        <v>939</v>
      </c>
      <c r="B447" s="4" t="s">
        <v>940</v>
      </c>
      <c r="C447" s="4" t="s">
        <v>941</v>
      </c>
      <c r="D447" s="5">
        <v>2020</v>
      </c>
      <c r="E447" s="3" t="s">
        <v>8</v>
      </c>
      <c r="F447">
        <v>1</v>
      </c>
      <c r="G447">
        <v>1</v>
      </c>
      <c r="H447">
        <v>0</v>
      </c>
      <c r="I447">
        <v>0</v>
      </c>
      <c r="J447" s="102">
        <f t="shared" si="6"/>
        <v>0</v>
      </c>
    </row>
    <row r="448" spans="1:10" ht="15.75" thickBot="1">
      <c r="A448" s="29" t="s">
        <v>1011</v>
      </c>
      <c r="B448" s="4" t="s">
        <v>1012</v>
      </c>
      <c r="C448" s="4" t="s">
        <v>1013</v>
      </c>
      <c r="D448" s="5">
        <v>2020</v>
      </c>
      <c r="E448" s="3" t="s">
        <v>8</v>
      </c>
      <c r="F448">
        <v>1</v>
      </c>
      <c r="G448">
        <v>1</v>
      </c>
      <c r="H448">
        <v>0</v>
      </c>
      <c r="I448">
        <v>0</v>
      </c>
      <c r="J448" s="102">
        <f t="shared" si="6"/>
        <v>0</v>
      </c>
    </row>
    <row r="449" spans="1:10" ht="15.75" thickBot="1">
      <c r="A449" s="28" t="s">
        <v>360</v>
      </c>
      <c r="B449" s="4" t="s">
        <v>361</v>
      </c>
      <c r="C449" t="s">
        <v>362</v>
      </c>
      <c r="D449" s="5">
        <v>2018</v>
      </c>
      <c r="E449" s="3" t="s">
        <v>8</v>
      </c>
      <c r="F449">
        <v>1</v>
      </c>
      <c r="G449">
        <v>1</v>
      </c>
      <c r="H449">
        <v>0</v>
      </c>
      <c r="I449">
        <v>0</v>
      </c>
      <c r="J449" s="102">
        <f t="shared" si="6"/>
        <v>0</v>
      </c>
    </row>
    <row r="450" spans="1:10" ht="15.75" thickBot="1">
      <c r="A450" s="75" t="s">
        <v>98</v>
      </c>
      <c r="B450" s="76" t="s">
        <v>99</v>
      </c>
      <c r="C450" s="77" t="s">
        <v>100</v>
      </c>
      <c r="D450" s="78">
        <v>2017</v>
      </c>
      <c r="E450" s="79" t="s">
        <v>8</v>
      </c>
      <c r="F450">
        <v>1</v>
      </c>
      <c r="G450" s="77">
        <v>1</v>
      </c>
      <c r="H450" s="77"/>
      <c r="I450" s="77"/>
      <c r="J450" s="102">
        <f t="shared" si="6"/>
        <v>0</v>
      </c>
    </row>
    <row r="451" spans="1:10" ht="16.5" thickBot="1">
      <c r="A451" s="34" t="s">
        <v>161</v>
      </c>
      <c r="B451" s="12" t="s">
        <v>162</v>
      </c>
      <c r="C451" s="12" t="s">
        <v>163</v>
      </c>
      <c r="D451" s="15">
        <v>2017</v>
      </c>
      <c r="E451" s="3" t="s">
        <v>8</v>
      </c>
      <c r="F451">
        <v>1</v>
      </c>
      <c r="G451">
        <v>1</v>
      </c>
      <c r="H451">
        <v>0</v>
      </c>
      <c r="I451">
        <v>0</v>
      </c>
      <c r="J451" s="102">
        <f t="shared" ref="J451:J514" si="7">SUM(H451:I451)</f>
        <v>0</v>
      </c>
    </row>
    <row r="452" spans="1:10">
      <c r="A452" s="6" t="s">
        <v>42</v>
      </c>
      <c r="B452" s="4" t="s">
        <v>43</v>
      </c>
      <c r="C452" s="4" t="s">
        <v>44</v>
      </c>
      <c r="D452" s="5">
        <v>2020</v>
      </c>
      <c r="E452" s="3" t="s">
        <v>8</v>
      </c>
      <c r="F452">
        <v>1</v>
      </c>
      <c r="G452">
        <v>1</v>
      </c>
      <c r="H452">
        <v>0</v>
      </c>
      <c r="I452">
        <v>0</v>
      </c>
      <c r="J452" s="102">
        <f t="shared" si="7"/>
        <v>0</v>
      </c>
    </row>
    <row r="453" spans="1:10" ht="15.75">
      <c r="A453" s="12" t="s">
        <v>164</v>
      </c>
      <c r="B453" s="12" t="s">
        <v>165</v>
      </c>
      <c r="C453" s="12" t="s">
        <v>32</v>
      </c>
      <c r="D453" s="15">
        <v>2017</v>
      </c>
      <c r="E453" s="3" t="s">
        <v>8</v>
      </c>
      <c r="F453">
        <v>1</v>
      </c>
      <c r="G453">
        <v>1</v>
      </c>
      <c r="H453">
        <v>0</v>
      </c>
      <c r="I453">
        <v>0</v>
      </c>
      <c r="J453" s="102">
        <f t="shared" si="7"/>
        <v>0</v>
      </c>
    </row>
    <row r="454" spans="1:10">
      <c r="A454" s="4" t="s">
        <v>669</v>
      </c>
      <c r="B454" s="4" t="s">
        <v>670</v>
      </c>
      <c r="C454" s="4"/>
      <c r="D454" s="5">
        <v>2019</v>
      </c>
      <c r="E454" s="3" t="s">
        <v>8</v>
      </c>
      <c r="F454">
        <v>1</v>
      </c>
      <c r="G454">
        <v>1</v>
      </c>
      <c r="H454">
        <v>0</v>
      </c>
      <c r="I454">
        <v>0</v>
      </c>
      <c r="J454" s="102">
        <f t="shared" si="7"/>
        <v>0</v>
      </c>
    </row>
    <row r="455" spans="1:10" ht="15.75" thickBot="1">
      <c r="A455" s="6" t="s">
        <v>230</v>
      </c>
      <c r="B455" s="4" t="s">
        <v>231</v>
      </c>
      <c r="C455" s="4" t="s">
        <v>35</v>
      </c>
      <c r="D455" s="5">
        <v>2018</v>
      </c>
      <c r="E455" s="3" t="s">
        <v>176</v>
      </c>
      <c r="F455">
        <v>1</v>
      </c>
      <c r="G455">
        <v>1</v>
      </c>
      <c r="H455">
        <v>0</v>
      </c>
      <c r="I455">
        <v>0</v>
      </c>
      <c r="J455" s="102">
        <f t="shared" si="7"/>
        <v>0</v>
      </c>
    </row>
    <row r="456" spans="1:10" ht="15.75" thickBot="1">
      <c r="A456" s="28" t="s">
        <v>1236</v>
      </c>
      <c r="B456" s="4" t="s">
        <v>1237</v>
      </c>
      <c r="C456" s="4" t="s">
        <v>19</v>
      </c>
      <c r="D456" s="5">
        <v>2021</v>
      </c>
      <c r="E456" s="3" t="s">
        <v>8</v>
      </c>
      <c r="F456">
        <v>1</v>
      </c>
      <c r="G456">
        <v>1</v>
      </c>
      <c r="H456">
        <v>0</v>
      </c>
      <c r="I456">
        <v>0</v>
      </c>
      <c r="J456" s="102">
        <f t="shared" si="7"/>
        <v>0</v>
      </c>
    </row>
    <row r="457" spans="1:10" ht="15.75" thickBot="1">
      <c r="A457" s="28" t="s">
        <v>332</v>
      </c>
      <c r="B457" s="4" t="s">
        <v>333</v>
      </c>
      <c r="C457" s="4"/>
      <c r="D457" s="5">
        <v>2018</v>
      </c>
      <c r="E457" s="3" t="s">
        <v>8</v>
      </c>
      <c r="F457">
        <v>1</v>
      </c>
      <c r="G457">
        <v>1</v>
      </c>
      <c r="H457">
        <v>0</v>
      </c>
      <c r="I457">
        <v>0</v>
      </c>
      <c r="J457" s="102">
        <f t="shared" si="7"/>
        <v>0</v>
      </c>
    </row>
    <row r="458" spans="1:10" ht="15.75" thickBot="1">
      <c r="A458" s="28" t="s">
        <v>431</v>
      </c>
      <c r="B458" s="4" t="s">
        <v>432</v>
      </c>
      <c r="C458" s="4" t="s">
        <v>433</v>
      </c>
      <c r="D458" s="5">
        <v>2019</v>
      </c>
      <c r="E458" s="3" t="s">
        <v>8</v>
      </c>
      <c r="F458">
        <v>1</v>
      </c>
      <c r="G458">
        <v>1</v>
      </c>
      <c r="H458">
        <v>0</v>
      </c>
      <c r="I458">
        <v>0</v>
      </c>
      <c r="J458" s="102">
        <f t="shared" si="7"/>
        <v>0</v>
      </c>
    </row>
    <row r="459" spans="1:10" ht="15.75" thickBot="1">
      <c r="A459" s="28" t="s">
        <v>789</v>
      </c>
      <c r="B459" s="4" t="s">
        <v>790</v>
      </c>
      <c r="C459" s="4" t="s">
        <v>375</v>
      </c>
      <c r="D459" s="5">
        <v>2020</v>
      </c>
      <c r="E459" s="3" t="s">
        <v>8</v>
      </c>
      <c r="F459">
        <v>1</v>
      </c>
      <c r="G459">
        <v>1</v>
      </c>
      <c r="H459">
        <v>0</v>
      </c>
      <c r="I459">
        <v>0</v>
      </c>
      <c r="J459" s="102">
        <f t="shared" si="7"/>
        <v>0</v>
      </c>
    </row>
    <row r="460" spans="1:10" ht="15.75" thickBot="1">
      <c r="A460" s="28" t="s">
        <v>434</v>
      </c>
      <c r="B460" s="4" t="s">
        <v>435</v>
      </c>
      <c r="C460" s="4" t="s">
        <v>436</v>
      </c>
      <c r="D460" s="5">
        <v>2019</v>
      </c>
      <c r="E460" s="3" t="s">
        <v>8</v>
      </c>
      <c r="F460">
        <v>1</v>
      </c>
      <c r="G460">
        <v>1</v>
      </c>
      <c r="H460">
        <v>0</v>
      </c>
      <c r="I460">
        <v>0</v>
      </c>
      <c r="J460" s="102">
        <f t="shared" si="7"/>
        <v>0</v>
      </c>
    </row>
    <row r="461" spans="1:10" ht="15.75" thickBot="1">
      <c r="A461" s="88" t="s">
        <v>942</v>
      </c>
      <c r="B461" s="80" t="s">
        <v>943</v>
      </c>
      <c r="C461" s="83" t="s">
        <v>24</v>
      </c>
      <c r="D461" s="81">
        <v>2020</v>
      </c>
      <c r="E461" s="82" t="s">
        <v>8</v>
      </c>
      <c r="F461">
        <v>1</v>
      </c>
      <c r="G461" s="83">
        <v>1</v>
      </c>
      <c r="H461" s="83">
        <v>0</v>
      </c>
      <c r="I461" s="83">
        <v>0</v>
      </c>
      <c r="J461" s="102">
        <f t="shared" si="7"/>
        <v>0</v>
      </c>
    </row>
    <row r="462" spans="1:10" ht="16.5" thickBot="1">
      <c r="A462" s="89" t="s">
        <v>516</v>
      </c>
      <c r="B462" s="90" t="s">
        <v>517</v>
      </c>
      <c r="C462" s="90" t="s">
        <v>24</v>
      </c>
      <c r="D462" s="91">
        <v>2019</v>
      </c>
      <c r="E462" s="82" t="s">
        <v>8</v>
      </c>
      <c r="F462">
        <v>1</v>
      </c>
      <c r="G462" s="83">
        <v>1</v>
      </c>
      <c r="H462" s="83">
        <v>0</v>
      </c>
      <c r="I462" s="83">
        <v>0</v>
      </c>
      <c r="J462" s="102">
        <f t="shared" si="7"/>
        <v>0</v>
      </c>
    </row>
    <row r="463" spans="1:10" ht="16.5" thickBot="1">
      <c r="A463" s="34" t="s">
        <v>950</v>
      </c>
      <c r="B463" s="12" t="s">
        <v>951</v>
      </c>
      <c r="C463" s="12" t="s">
        <v>15</v>
      </c>
      <c r="D463" s="15">
        <v>2020</v>
      </c>
      <c r="E463" s="3" t="s">
        <v>8</v>
      </c>
      <c r="F463">
        <v>1</v>
      </c>
      <c r="G463">
        <v>1</v>
      </c>
      <c r="H463">
        <v>0</v>
      </c>
      <c r="I463">
        <v>0</v>
      </c>
      <c r="J463" s="102">
        <f t="shared" si="7"/>
        <v>0</v>
      </c>
    </row>
    <row r="464" spans="1:10" ht="15.75" thickBot="1">
      <c r="A464" s="28" t="s">
        <v>1354</v>
      </c>
      <c r="B464" s="4" t="s">
        <v>1355</v>
      </c>
      <c r="C464" s="4" t="s">
        <v>1356</v>
      </c>
      <c r="D464" s="5">
        <v>2021</v>
      </c>
      <c r="E464" s="3" t="s">
        <v>8</v>
      </c>
      <c r="F464">
        <v>1</v>
      </c>
      <c r="G464">
        <v>1</v>
      </c>
      <c r="H464">
        <v>0</v>
      </c>
      <c r="I464">
        <v>0</v>
      </c>
      <c r="J464" s="102">
        <f t="shared" si="7"/>
        <v>0</v>
      </c>
    </row>
    <row r="465" spans="1:10" ht="15.75" thickBot="1">
      <c r="A465" s="28" t="s">
        <v>469</v>
      </c>
      <c r="B465" s="97" t="s">
        <v>470</v>
      </c>
      <c r="C465" s="4" t="s">
        <v>200</v>
      </c>
      <c r="D465" s="5">
        <v>2019</v>
      </c>
      <c r="E465" s="3" t="s">
        <v>8</v>
      </c>
      <c r="F465">
        <v>1</v>
      </c>
      <c r="G465">
        <v>1</v>
      </c>
      <c r="H465">
        <v>0</v>
      </c>
      <c r="I465">
        <v>0</v>
      </c>
      <c r="J465" s="102">
        <f t="shared" si="7"/>
        <v>0</v>
      </c>
    </row>
    <row r="466" spans="1:10" ht="15.75" thickBot="1">
      <c r="A466" s="28" t="s">
        <v>446</v>
      </c>
      <c r="B466" s="4" t="s">
        <v>447</v>
      </c>
      <c r="C466" s="4" t="s">
        <v>448</v>
      </c>
      <c r="D466" s="5">
        <v>2019</v>
      </c>
      <c r="E466" s="3" t="s">
        <v>8</v>
      </c>
      <c r="F466">
        <v>1</v>
      </c>
      <c r="G466">
        <v>1</v>
      </c>
      <c r="H466">
        <v>0</v>
      </c>
      <c r="I466">
        <v>0</v>
      </c>
      <c r="J466" s="102">
        <f t="shared" si="7"/>
        <v>0</v>
      </c>
    </row>
    <row r="467" spans="1:10" ht="15.75" thickBot="1">
      <c r="A467" s="28" t="s">
        <v>693</v>
      </c>
      <c r="B467" s="4" t="s">
        <v>694</v>
      </c>
      <c r="C467" s="4" t="s">
        <v>695</v>
      </c>
      <c r="D467" s="5">
        <v>2020</v>
      </c>
      <c r="E467" s="3" t="s">
        <v>8</v>
      </c>
      <c r="F467">
        <v>1</v>
      </c>
      <c r="G467">
        <v>1</v>
      </c>
      <c r="H467">
        <v>0</v>
      </c>
      <c r="I467">
        <v>0</v>
      </c>
      <c r="J467" s="102">
        <f t="shared" si="7"/>
        <v>0</v>
      </c>
    </row>
    <row r="468" spans="1:10" ht="16.5" thickBot="1">
      <c r="A468" s="34" t="s">
        <v>246</v>
      </c>
      <c r="B468" s="12" t="s">
        <v>247</v>
      </c>
      <c r="C468" s="12" t="s">
        <v>248</v>
      </c>
      <c r="D468" s="15">
        <v>2018</v>
      </c>
      <c r="E468" s="3" t="s">
        <v>8</v>
      </c>
      <c r="F468">
        <v>1</v>
      </c>
      <c r="G468">
        <v>1</v>
      </c>
      <c r="H468">
        <v>0</v>
      </c>
      <c r="I468">
        <v>0</v>
      </c>
      <c r="J468" s="102">
        <f t="shared" si="7"/>
        <v>0</v>
      </c>
    </row>
    <row r="469" spans="1:10" ht="15.75" thickBot="1">
      <c r="A469" s="6" t="s">
        <v>791</v>
      </c>
      <c r="B469" s="4" t="s">
        <v>792</v>
      </c>
      <c r="C469" s="4" t="s">
        <v>793</v>
      </c>
      <c r="D469" s="5">
        <v>2020</v>
      </c>
      <c r="E469" s="3" t="s">
        <v>8</v>
      </c>
      <c r="F469">
        <v>1</v>
      </c>
      <c r="G469">
        <v>1</v>
      </c>
      <c r="H469">
        <v>0</v>
      </c>
      <c r="I469">
        <v>0</v>
      </c>
      <c r="J469" s="102">
        <f t="shared" si="7"/>
        <v>0</v>
      </c>
    </row>
    <row r="470" spans="1:10" ht="15.75" thickBot="1">
      <c r="A470" s="29" t="s">
        <v>1212</v>
      </c>
      <c r="B470" s="4" t="s">
        <v>1213</v>
      </c>
      <c r="C470" s="4" t="s">
        <v>30</v>
      </c>
      <c r="D470" s="5">
        <v>2021</v>
      </c>
      <c r="E470" s="3" t="s">
        <v>8</v>
      </c>
      <c r="F470">
        <v>1</v>
      </c>
      <c r="G470">
        <v>1</v>
      </c>
      <c r="H470">
        <v>0</v>
      </c>
      <c r="I470">
        <v>0</v>
      </c>
      <c r="J470" s="102">
        <f t="shared" si="7"/>
        <v>0</v>
      </c>
    </row>
    <row r="471" spans="1:10" ht="15.75" thickBot="1">
      <c r="A471" s="28" t="s">
        <v>399</v>
      </c>
      <c r="B471" s="4" t="s">
        <v>518</v>
      </c>
      <c r="C471" s="4" t="s">
        <v>24</v>
      </c>
      <c r="D471" s="5">
        <v>2019</v>
      </c>
      <c r="E471" s="3" t="s">
        <v>8</v>
      </c>
      <c r="F471">
        <v>1</v>
      </c>
      <c r="G471">
        <v>1</v>
      </c>
      <c r="H471">
        <v>0</v>
      </c>
      <c r="I471">
        <v>0</v>
      </c>
      <c r="J471" s="102">
        <f t="shared" si="7"/>
        <v>0</v>
      </c>
    </row>
    <row r="472" spans="1:10" ht="15.75" thickBot="1">
      <c r="A472" s="28" t="s">
        <v>275</v>
      </c>
      <c r="B472" s="4" t="s">
        <v>276</v>
      </c>
      <c r="C472" t="s">
        <v>271</v>
      </c>
      <c r="D472" s="5">
        <v>2018</v>
      </c>
      <c r="E472" s="3" t="s">
        <v>8</v>
      </c>
      <c r="F472">
        <v>1</v>
      </c>
      <c r="G472">
        <v>1</v>
      </c>
      <c r="H472">
        <v>0</v>
      </c>
      <c r="I472">
        <v>0</v>
      </c>
      <c r="J472" s="102">
        <f t="shared" si="7"/>
        <v>0</v>
      </c>
    </row>
    <row r="473" spans="1:10" ht="15.75" thickBot="1">
      <c r="A473" s="36" t="s">
        <v>602</v>
      </c>
      <c r="B473" s="26" t="s">
        <v>603</v>
      </c>
      <c r="C473" s="3" t="s">
        <v>604</v>
      </c>
      <c r="D473" s="3">
        <v>2019</v>
      </c>
      <c r="E473" t="s">
        <v>8</v>
      </c>
      <c r="F473">
        <v>1</v>
      </c>
      <c r="G473">
        <v>1</v>
      </c>
      <c r="H473">
        <v>0</v>
      </c>
      <c r="I473">
        <v>0</v>
      </c>
      <c r="J473" s="102">
        <f t="shared" si="7"/>
        <v>0</v>
      </c>
    </row>
    <row r="474" spans="1:10" ht="15.75" thickBot="1">
      <c r="A474" s="28" t="s">
        <v>376</v>
      </c>
      <c r="B474" s="4" t="s">
        <v>377</v>
      </c>
      <c r="C474" s="4" t="s">
        <v>378</v>
      </c>
      <c r="D474" s="5">
        <v>2019</v>
      </c>
      <c r="E474" s="3" t="s">
        <v>8</v>
      </c>
      <c r="F474">
        <v>1</v>
      </c>
      <c r="G474">
        <v>1</v>
      </c>
      <c r="H474">
        <v>0</v>
      </c>
      <c r="I474">
        <v>0</v>
      </c>
      <c r="J474" s="102">
        <f t="shared" si="7"/>
        <v>0</v>
      </c>
    </row>
    <row r="475" spans="1:10" ht="16.5" thickBot="1">
      <c r="A475" s="34" t="s">
        <v>334</v>
      </c>
      <c r="B475" s="12" t="s">
        <v>335</v>
      </c>
      <c r="C475" s="12"/>
      <c r="D475" s="15">
        <v>2018</v>
      </c>
      <c r="E475" s="3" t="s">
        <v>8</v>
      </c>
      <c r="F475">
        <v>1</v>
      </c>
      <c r="G475">
        <v>1</v>
      </c>
      <c r="H475">
        <v>0</v>
      </c>
      <c r="I475">
        <v>0</v>
      </c>
      <c r="J475" s="102">
        <f t="shared" si="7"/>
        <v>0</v>
      </c>
    </row>
    <row r="476" spans="1:10" ht="15.75" thickBot="1">
      <c r="A476" s="28" t="s">
        <v>277</v>
      </c>
      <c r="B476" s="4" t="s">
        <v>278</v>
      </c>
      <c r="C476" s="4" t="s">
        <v>17</v>
      </c>
      <c r="D476" s="5">
        <v>2018</v>
      </c>
      <c r="E476" s="3" t="s">
        <v>8</v>
      </c>
      <c r="F476">
        <v>1</v>
      </c>
      <c r="G476">
        <v>1</v>
      </c>
      <c r="H476">
        <v>0</v>
      </c>
      <c r="I476">
        <v>0</v>
      </c>
      <c r="J476" s="102">
        <f t="shared" si="7"/>
        <v>0</v>
      </c>
    </row>
    <row r="477" spans="1:10" ht="15.75" thickBot="1">
      <c r="A477" s="28" t="s">
        <v>1214</v>
      </c>
      <c r="B477" s="4" t="s">
        <v>1215</v>
      </c>
      <c r="C477" t="s">
        <v>1216</v>
      </c>
      <c r="D477" s="5">
        <v>2021</v>
      </c>
      <c r="E477" s="3" t="s">
        <v>8</v>
      </c>
      <c r="F477">
        <v>1</v>
      </c>
      <c r="G477">
        <v>1</v>
      </c>
      <c r="H477">
        <v>0</v>
      </c>
      <c r="I477">
        <v>0</v>
      </c>
      <c r="J477" s="102">
        <f t="shared" si="7"/>
        <v>0</v>
      </c>
    </row>
    <row r="478" spans="1:10" ht="16.5" thickBot="1">
      <c r="A478" s="34" t="s">
        <v>354</v>
      </c>
      <c r="B478" s="12" t="s">
        <v>355</v>
      </c>
      <c r="C478" s="12"/>
      <c r="D478" s="15">
        <v>2018</v>
      </c>
      <c r="E478" s="3" t="s">
        <v>8</v>
      </c>
      <c r="F478">
        <v>1</v>
      </c>
      <c r="G478">
        <v>1</v>
      </c>
      <c r="H478">
        <v>0</v>
      </c>
      <c r="I478">
        <v>0</v>
      </c>
      <c r="J478" s="102">
        <f t="shared" si="7"/>
        <v>0</v>
      </c>
    </row>
    <row r="479" spans="1:10" ht="15.75" thickBot="1">
      <c r="A479" s="28" t="s">
        <v>595</v>
      </c>
      <c r="B479" s="4" t="s">
        <v>596</v>
      </c>
      <c r="C479" s="4" t="s">
        <v>597</v>
      </c>
      <c r="D479" s="5">
        <v>2019</v>
      </c>
      <c r="E479" s="3" t="s">
        <v>598</v>
      </c>
      <c r="F479">
        <v>1</v>
      </c>
      <c r="G479">
        <v>1</v>
      </c>
      <c r="H479">
        <v>0</v>
      </c>
      <c r="I479">
        <v>0</v>
      </c>
      <c r="J479" s="102">
        <f t="shared" si="7"/>
        <v>0</v>
      </c>
    </row>
    <row r="480" spans="1:10" ht="15.75" thickBot="1">
      <c r="A480" s="28" t="s">
        <v>1163</v>
      </c>
      <c r="B480" s="4" t="s">
        <v>1164</v>
      </c>
      <c r="C480" s="4" t="s">
        <v>45</v>
      </c>
      <c r="D480" s="5">
        <v>2021</v>
      </c>
      <c r="E480" s="3" t="s">
        <v>8</v>
      </c>
      <c r="F480">
        <v>1</v>
      </c>
      <c r="G480">
        <v>1</v>
      </c>
      <c r="H480">
        <v>0</v>
      </c>
      <c r="I480">
        <v>0</v>
      </c>
      <c r="J480" s="102">
        <f t="shared" si="7"/>
        <v>0</v>
      </c>
    </row>
    <row r="481" spans="1:10" ht="15.75" thickBot="1">
      <c r="A481" s="28" t="s">
        <v>1078</v>
      </c>
      <c r="B481" s="4" t="s">
        <v>1079</v>
      </c>
      <c r="C481" s="4" t="s">
        <v>1080</v>
      </c>
      <c r="D481" s="5">
        <v>2020</v>
      </c>
      <c r="E481" s="3" t="s">
        <v>8</v>
      </c>
      <c r="F481">
        <v>1</v>
      </c>
      <c r="G481">
        <v>1</v>
      </c>
      <c r="H481">
        <v>0</v>
      </c>
      <c r="I481">
        <v>0</v>
      </c>
      <c r="J481" s="102">
        <f t="shared" si="7"/>
        <v>0</v>
      </c>
    </row>
    <row r="482" spans="1:10" ht="16.5" thickBot="1">
      <c r="A482" s="34" t="s">
        <v>696</v>
      </c>
      <c r="B482" s="12" t="s">
        <v>697</v>
      </c>
      <c r="C482" s="12" t="s">
        <v>195</v>
      </c>
      <c r="D482" s="15">
        <v>2020</v>
      </c>
      <c r="E482" s="3" t="s">
        <v>8</v>
      </c>
      <c r="F482">
        <v>1</v>
      </c>
      <c r="G482">
        <v>1</v>
      </c>
      <c r="H482">
        <v>0</v>
      </c>
      <c r="I482">
        <v>0</v>
      </c>
      <c r="J482" s="102">
        <f t="shared" si="7"/>
        <v>0</v>
      </c>
    </row>
    <row r="483" spans="1:10" ht="15.75" thickBot="1">
      <c r="A483" s="29" t="s">
        <v>1014</v>
      </c>
      <c r="B483" s="4" t="s">
        <v>1015</v>
      </c>
      <c r="C483" s="4" t="s">
        <v>1007</v>
      </c>
      <c r="D483" s="5">
        <v>2020</v>
      </c>
      <c r="E483" s="3" t="s">
        <v>8</v>
      </c>
      <c r="F483">
        <v>1</v>
      </c>
      <c r="G483">
        <v>1</v>
      </c>
      <c r="H483">
        <v>0</v>
      </c>
      <c r="I483">
        <v>0</v>
      </c>
      <c r="J483" s="102">
        <f t="shared" si="7"/>
        <v>0</v>
      </c>
    </row>
    <row r="484" spans="1:10" ht="15.75" thickBot="1">
      <c r="A484" s="29" t="s">
        <v>1016</v>
      </c>
      <c r="B484" s="4" t="s">
        <v>1017</v>
      </c>
      <c r="C484" s="4" t="s">
        <v>998</v>
      </c>
      <c r="D484" s="5">
        <v>2020</v>
      </c>
      <c r="E484" s="3" t="s">
        <v>8</v>
      </c>
      <c r="F484">
        <v>1</v>
      </c>
      <c r="G484">
        <v>1</v>
      </c>
      <c r="H484">
        <v>0</v>
      </c>
      <c r="I484">
        <v>0</v>
      </c>
      <c r="J484" s="102">
        <f t="shared" si="7"/>
        <v>0</v>
      </c>
    </row>
    <row r="485" spans="1:10" ht="15.75" thickBot="1">
      <c r="A485" s="28" t="s">
        <v>336</v>
      </c>
      <c r="B485" s="4" t="s">
        <v>337</v>
      </c>
      <c r="C485" s="4"/>
      <c r="D485" s="5">
        <v>2018</v>
      </c>
      <c r="E485" s="3" t="s">
        <v>8</v>
      </c>
      <c r="F485">
        <v>1</v>
      </c>
      <c r="G485">
        <v>1</v>
      </c>
      <c r="H485">
        <v>0</v>
      </c>
      <c r="I485">
        <v>0</v>
      </c>
      <c r="J485" s="102">
        <f t="shared" si="7"/>
        <v>0</v>
      </c>
    </row>
    <row r="486" spans="1:10" ht="15.75" thickBot="1">
      <c r="A486" s="39" t="s">
        <v>871</v>
      </c>
      <c r="B486" s="4" t="s">
        <v>872</v>
      </c>
      <c r="C486" s="4" t="s">
        <v>873</v>
      </c>
      <c r="D486" s="5">
        <v>2020</v>
      </c>
      <c r="E486" s="3" t="s">
        <v>8</v>
      </c>
      <c r="F486">
        <v>3</v>
      </c>
      <c r="G486">
        <v>1</v>
      </c>
      <c r="H486">
        <v>0</v>
      </c>
      <c r="I486">
        <v>0</v>
      </c>
      <c r="J486" s="102">
        <f t="shared" si="7"/>
        <v>0</v>
      </c>
    </row>
    <row r="487" spans="1:10" ht="15.75" thickBot="1">
      <c r="A487" s="28" t="s">
        <v>1337</v>
      </c>
      <c r="B487" s="4" t="s">
        <v>1338</v>
      </c>
      <c r="C487" s="4" t="s">
        <v>1360</v>
      </c>
      <c r="D487" s="5">
        <v>2021</v>
      </c>
      <c r="E487" s="3" t="s">
        <v>8</v>
      </c>
      <c r="F487">
        <v>3</v>
      </c>
      <c r="G487">
        <v>1</v>
      </c>
      <c r="H487">
        <v>0</v>
      </c>
      <c r="I487">
        <v>0</v>
      </c>
      <c r="J487" s="102">
        <f t="shared" si="7"/>
        <v>0</v>
      </c>
    </row>
    <row r="488" spans="1:10" ht="15.75" thickBot="1">
      <c r="A488" s="6" t="s">
        <v>177</v>
      </c>
      <c r="B488" s="16" t="s">
        <v>178</v>
      </c>
      <c r="C488" s="11" t="s">
        <v>33</v>
      </c>
      <c r="D488" s="11">
        <v>2018</v>
      </c>
      <c r="E488" s="3" t="s">
        <v>8</v>
      </c>
      <c r="F488">
        <v>3</v>
      </c>
      <c r="G488">
        <v>1</v>
      </c>
      <c r="H488">
        <v>0</v>
      </c>
      <c r="I488">
        <v>0</v>
      </c>
      <c r="J488" s="102">
        <f t="shared" si="7"/>
        <v>0</v>
      </c>
    </row>
    <row r="489" spans="1:10" ht="15.75" thickBot="1">
      <c r="A489" s="29" t="s">
        <v>279</v>
      </c>
      <c r="B489" s="4" t="s">
        <v>280</v>
      </c>
      <c r="C489" s="4" t="s">
        <v>24</v>
      </c>
      <c r="D489" s="5">
        <v>2018</v>
      </c>
      <c r="E489" s="3" t="s">
        <v>8</v>
      </c>
      <c r="F489">
        <v>3</v>
      </c>
      <c r="G489">
        <v>1</v>
      </c>
      <c r="H489">
        <v>1</v>
      </c>
      <c r="I489">
        <v>0</v>
      </c>
      <c r="J489" s="102">
        <f t="shared" si="7"/>
        <v>1</v>
      </c>
    </row>
    <row r="490" spans="1:10" ht="15.75" thickBot="1">
      <c r="A490" s="29" t="s">
        <v>125</v>
      </c>
      <c r="B490" s="4" t="s">
        <v>126</v>
      </c>
      <c r="C490" t="s">
        <v>127</v>
      </c>
      <c r="D490" s="5">
        <v>2017</v>
      </c>
      <c r="E490" s="3" t="s">
        <v>8</v>
      </c>
      <c r="F490">
        <v>3</v>
      </c>
      <c r="G490">
        <v>1</v>
      </c>
      <c r="H490">
        <v>0</v>
      </c>
      <c r="I490">
        <v>0</v>
      </c>
      <c r="J490" s="102">
        <f t="shared" si="7"/>
        <v>0</v>
      </c>
    </row>
    <row r="491" spans="1:10" ht="15.75" thickBot="1">
      <c r="A491" s="28" t="s">
        <v>667</v>
      </c>
      <c r="B491" s="4" t="s">
        <v>668</v>
      </c>
      <c r="C491" s="4"/>
      <c r="D491" s="5">
        <v>2019</v>
      </c>
      <c r="E491" s="3" t="s">
        <v>8</v>
      </c>
      <c r="F491">
        <v>3</v>
      </c>
      <c r="G491">
        <v>1</v>
      </c>
      <c r="H491">
        <v>0</v>
      </c>
      <c r="I491">
        <v>0</v>
      </c>
      <c r="J491" s="102">
        <f t="shared" si="7"/>
        <v>0</v>
      </c>
    </row>
    <row r="492" spans="1:10" ht="16.5" thickBot="1">
      <c r="A492" s="34" t="s">
        <v>179</v>
      </c>
      <c r="B492" s="12" t="s">
        <v>180</v>
      </c>
      <c r="C492" s="12" t="s">
        <v>181</v>
      </c>
      <c r="D492" s="15">
        <v>2018</v>
      </c>
      <c r="E492" s="3" t="s">
        <v>8</v>
      </c>
      <c r="F492">
        <v>3</v>
      </c>
      <c r="G492">
        <v>1</v>
      </c>
      <c r="H492">
        <v>0</v>
      </c>
      <c r="I492">
        <v>0</v>
      </c>
      <c r="J492" s="102">
        <f t="shared" si="7"/>
        <v>0</v>
      </c>
    </row>
    <row r="493" spans="1:10" ht="15.75" thickBot="1">
      <c r="A493" s="28" t="s">
        <v>159</v>
      </c>
      <c r="B493" s="4" t="s">
        <v>160</v>
      </c>
      <c r="C493" s="4"/>
      <c r="D493" s="5">
        <v>2017</v>
      </c>
      <c r="E493" s="3" t="s">
        <v>8</v>
      </c>
      <c r="F493">
        <v>3</v>
      </c>
      <c r="G493">
        <v>1</v>
      </c>
      <c r="H493">
        <v>0</v>
      </c>
      <c r="I493">
        <v>0</v>
      </c>
      <c r="J493" s="102">
        <f t="shared" si="7"/>
        <v>0</v>
      </c>
    </row>
    <row r="494" spans="1:10" ht="16.5" thickBot="1">
      <c r="A494" s="34" t="s">
        <v>1217</v>
      </c>
      <c r="B494" s="12" t="s">
        <v>1218</v>
      </c>
      <c r="C494" s="12" t="s">
        <v>439</v>
      </c>
      <c r="D494" s="15">
        <v>2021</v>
      </c>
      <c r="E494" s="3" t="s">
        <v>8</v>
      </c>
      <c r="F494">
        <v>3</v>
      </c>
      <c r="G494">
        <v>1</v>
      </c>
      <c r="H494">
        <v>0</v>
      </c>
      <c r="I494">
        <v>0</v>
      </c>
      <c r="J494" s="102">
        <f t="shared" si="7"/>
        <v>0</v>
      </c>
    </row>
    <row r="495" spans="1:10" ht="15.75" thickBot="1">
      <c r="A495" s="28" t="s">
        <v>1081</v>
      </c>
      <c r="B495" s="4" t="s">
        <v>1082</v>
      </c>
      <c r="C495" s="4" t="s">
        <v>1083</v>
      </c>
      <c r="D495" s="5">
        <v>2020</v>
      </c>
      <c r="E495" s="3" t="s">
        <v>8</v>
      </c>
      <c r="F495">
        <v>3</v>
      </c>
      <c r="G495">
        <v>1</v>
      </c>
      <c r="H495">
        <v>0</v>
      </c>
      <c r="I495">
        <v>0</v>
      </c>
      <c r="J495" s="102">
        <f t="shared" si="7"/>
        <v>0</v>
      </c>
    </row>
    <row r="496" spans="1:10" ht="15.75" thickBot="1">
      <c r="A496" s="28" t="s">
        <v>36</v>
      </c>
      <c r="B496" s="4" t="s">
        <v>37</v>
      </c>
      <c r="C496" s="4" t="s">
        <v>38</v>
      </c>
      <c r="D496" s="5">
        <v>2020</v>
      </c>
      <c r="E496" s="3" t="s">
        <v>8</v>
      </c>
      <c r="F496">
        <v>3</v>
      </c>
      <c r="G496">
        <v>1</v>
      </c>
      <c r="H496">
        <v>0</v>
      </c>
      <c r="I496">
        <v>0</v>
      </c>
      <c r="J496" s="102">
        <f t="shared" si="7"/>
        <v>0</v>
      </c>
    </row>
    <row r="497" spans="1:10" ht="15.75" thickBot="1">
      <c r="A497" s="6" t="s">
        <v>826</v>
      </c>
      <c r="B497" s="4" t="s">
        <v>827</v>
      </c>
      <c r="C497" s="4" t="s">
        <v>248</v>
      </c>
      <c r="D497" s="5">
        <v>2020</v>
      </c>
      <c r="E497" s="3" t="s">
        <v>8</v>
      </c>
      <c r="F497">
        <v>3</v>
      </c>
      <c r="G497">
        <v>1</v>
      </c>
      <c r="H497">
        <v>0</v>
      </c>
      <c r="I497">
        <v>0</v>
      </c>
      <c r="J497" s="102">
        <f t="shared" si="7"/>
        <v>0</v>
      </c>
    </row>
    <row r="498" spans="1:10" ht="15.75" thickBot="1">
      <c r="A498" s="28" t="s">
        <v>379</v>
      </c>
      <c r="B498" s="4" t="s">
        <v>380</v>
      </c>
      <c r="C498" s="4" t="s">
        <v>381</v>
      </c>
      <c r="D498" s="5">
        <v>2019</v>
      </c>
      <c r="E498" s="3" t="s">
        <v>8</v>
      </c>
      <c r="F498">
        <v>3</v>
      </c>
      <c r="G498">
        <v>1</v>
      </c>
      <c r="H498">
        <v>0</v>
      </c>
      <c r="I498">
        <v>0</v>
      </c>
      <c r="J498" s="102">
        <f t="shared" si="7"/>
        <v>0</v>
      </c>
    </row>
    <row r="499" spans="1:10" ht="15.75" thickBot="1">
      <c r="A499" s="28" t="s">
        <v>957</v>
      </c>
      <c r="B499" s="22" t="s">
        <v>958</v>
      </c>
      <c r="C499" s="22" t="s">
        <v>24</v>
      </c>
      <c r="D499" s="22">
        <v>2020</v>
      </c>
      <c r="E499" s="3" t="s">
        <v>8</v>
      </c>
      <c r="F499">
        <v>3</v>
      </c>
      <c r="G499">
        <v>1</v>
      </c>
      <c r="H499">
        <v>1</v>
      </c>
      <c r="I499">
        <v>0</v>
      </c>
      <c r="J499" s="102">
        <f t="shared" si="7"/>
        <v>1</v>
      </c>
    </row>
    <row r="500" spans="1:10" ht="15.75" thickBot="1">
      <c r="A500" s="28" t="s">
        <v>663</v>
      </c>
      <c r="B500" s="4" t="s">
        <v>664</v>
      </c>
      <c r="C500" s="4"/>
      <c r="D500" s="5">
        <v>2019</v>
      </c>
      <c r="E500" s="3" t="s">
        <v>8</v>
      </c>
      <c r="F500">
        <v>3</v>
      </c>
      <c r="G500">
        <v>1</v>
      </c>
      <c r="H500">
        <v>0</v>
      </c>
      <c r="I500">
        <v>0</v>
      </c>
      <c r="J500" s="102">
        <f t="shared" si="7"/>
        <v>0</v>
      </c>
    </row>
    <row r="501" spans="1:10" ht="15.75" thickBot="1">
      <c r="A501" s="28" t="s">
        <v>661</v>
      </c>
      <c r="B501" s="4" t="s">
        <v>662</v>
      </c>
      <c r="D501" s="5">
        <v>2019</v>
      </c>
      <c r="E501" s="3" t="s">
        <v>8</v>
      </c>
      <c r="F501">
        <v>3</v>
      </c>
      <c r="G501">
        <v>1</v>
      </c>
      <c r="H501">
        <v>0</v>
      </c>
      <c r="I501">
        <v>0</v>
      </c>
      <c r="J501" s="102">
        <f t="shared" si="7"/>
        <v>0</v>
      </c>
    </row>
    <row r="502" spans="1:10" ht="15.75" thickBot="1">
      <c r="A502" s="28" t="s">
        <v>605</v>
      </c>
      <c r="B502" s="4" t="s">
        <v>606</v>
      </c>
      <c r="C502" s="4" t="s">
        <v>607</v>
      </c>
      <c r="D502" s="5">
        <v>2019</v>
      </c>
      <c r="E502" s="3" t="s">
        <v>8</v>
      </c>
      <c r="F502">
        <v>3</v>
      </c>
      <c r="G502">
        <v>1</v>
      </c>
      <c r="H502">
        <v>0</v>
      </c>
      <c r="I502">
        <v>0</v>
      </c>
      <c r="J502" s="102">
        <f t="shared" si="7"/>
        <v>0</v>
      </c>
    </row>
    <row r="503" spans="1:10" ht="15.75" thickBot="1">
      <c r="A503" s="28" t="s">
        <v>1165</v>
      </c>
      <c r="B503" s="4" t="s">
        <v>1166</v>
      </c>
      <c r="C503" s="4" t="s">
        <v>1167</v>
      </c>
      <c r="D503" s="5">
        <v>2021</v>
      </c>
      <c r="E503" s="3" t="s">
        <v>8</v>
      </c>
      <c r="F503">
        <v>3</v>
      </c>
      <c r="G503">
        <v>1</v>
      </c>
      <c r="H503">
        <v>0</v>
      </c>
      <c r="I503">
        <v>0</v>
      </c>
      <c r="J503" s="102">
        <f t="shared" si="7"/>
        <v>0</v>
      </c>
    </row>
    <row r="504" spans="1:10" ht="15.75" thickBot="1">
      <c r="A504" s="40" t="s">
        <v>614</v>
      </c>
      <c r="B504" s="4" t="s">
        <v>615</v>
      </c>
      <c r="C504" t="s">
        <v>616</v>
      </c>
      <c r="D504" s="5">
        <v>2019</v>
      </c>
      <c r="E504" s="3" t="s">
        <v>8</v>
      </c>
      <c r="F504">
        <v>3</v>
      </c>
      <c r="G504">
        <v>1</v>
      </c>
      <c r="H504">
        <v>0</v>
      </c>
      <c r="I504">
        <v>0</v>
      </c>
      <c r="J504" s="102">
        <f t="shared" si="7"/>
        <v>0</v>
      </c>
    </row>
    <row r="505" spans="1:10" ht="15.75" thickBot="1">
      <c r="A505" s="28" t="s">
        <v>952</v>
      </c>
      <c r="B505" s="4" t="s">
        <v>953</v>
      </c>
      <c r="C505" t="s">
        <v>954</v>
      </c>
      <c r="D505" s="5">
        <v>2020</v>
      </c>
      <c r="E505" s="3" t="s">
        <v>8</v>
      </c>
      <c r="F505">
        <v>3</v>
      </c>
      <c r="G505">
        <v>1</v>
      </c>
      <c r="H505">
        <v>0</v>
      </c>
      <c r="I505">
        <v>0</v>
      </c>
      <c r="J505" s="102">
        <f t="shared" si="7"/>
        <v>0</v>
      </c>
    </row>
    <row r="506" spans="1:10" ht="15.75" thickBot="1">
      <c r="A506" s="28" t="s">
        <v>290</v>
      </c>
      <c r="B506" s="4" t="s">
        <v>291</v>
      </c>
      <c r="C506" s="4" t="s">
        <v>292</v>
      </c>
      <c r="D506" s="5">
        <v>2018</v>
      </c>
      <c r="E506" s="3" t="s">
        <v>8</v>
      </c>
      <c r="F506">
        <v>3</v>
      </c>
      <c r="G506">
        <v>1</v>
      </c>
      <c r="H506">
        <v>0</v>
      </c>
      <c r="I506">
        <v>0</v>
      </c>
      <c r="J506" s="102">
        <f t="shared" si="7"/>
        <v>0</v>
      </c>
    </row>
    <row r="507" spans="1:10" ht="15.75" thickBot="1">
      <c r="A507" s="28" t="s">
        <v>437</v>
      </c>
      <c r="B507" s="4" t="s">
        <v>438</v>
      </c>
      <c r="C507" s="4" t="s">
        <v>439</v>
      </c>
      <c r="D507" s="5">
        <v>2019</v>
      </c>
      <c r="E507" s="3" t="s">
        <v>8</v>
      </c>
      <c r="F507">
        <v>3</v>
      </c>
      <c r="G507">
        <v>1</v>
      </c>
      <c r="H507">
        <v>0</v>
      </c>
      <c r="I507">
        <v>0</v>
      </c>
      <c r="J507" s="102">
        <f t="shared" si="7"/>
        <v>0</v>
      </c>
    </row>
    <row r="508" spans="1:10" ht="15.75" thickBot="1">
      <c r="A508" s="28" t="s">
        <v>805</v>
      </c>
      <c r="B508" s="4" t="s">
        <v>806</v>
      </c>
      <c r="C508" s="4" t="s">
        <v>468</v>
      </c>
      <c r="D508" s="5">
        <v>2020</v>
      </c>
      <c r="E508" s="3" t="s">
        <v>8</v>
      </c>
      <c r="F508">
        <v>3</v>
      </c>
      <c r="G508">
        <v>1</v>
      </c>
      <c r="H508">
        <v>0</v>
      </c>
      <c r="I508">
        <v>0</v>
      </c>
      <c r="J508" s="102">
        <f t="shared" si="7"/>
        <v>0</v>
      </c>
    </row>
    <row r="509" spans="1:10" ht="15.75" thickBot="1">
      <c r="A509" s="29" t="s">
        <v>794</v>
      </c>
      <c r="B509" s="4" t="s">
        <v>795</v>
      </c>
      <c r="C509" s="4" t="s">
        <v>796</v>
      </c>
      <c r="D509" s="5">
        <v>2020</v>
      </c>
      <c r="E509" s="3" t="s">
        <v>8</v>
      </c>
      <c r="F509">
        <v>3</v>
      </c>
      <c r="G509">
        <v>1</v>
      </c>
      <c r="H509">
        <v>0</v>
      </c>
      <c r="I509">
        <v>0</v>
      </c>
      <c r="J509" s="102">
        <f t="shared" si="7"/>
        <v>0</v>
      </c>
    </row>
    <row r="510" spans="1:10" ht="15.75" thickBot="1">
      <c r="A510" s="28" t="s">
        <v>440</v>
      </c>
      <c r="B510" s="4" t="s">
        <v>441</v>
      </c>
      <c r="C510" s="4" t="s">
        <v>442</v>
      </c>
      <c r="D510" s="5">
        <v>2019</v>
      </c>
      <c r="E510" s="3" t="s">
        <v>8</v>
      </c>
      <c r="F510">
        <v>3</v>
      </c>
      <c r="G510">
        <v>1</v>
      </c>
      <c r="H510">
        <v>0</v>
      </c>
      <c r="I510">
        <v>0</v>
      </c>
      <c r="J510" s="102">
        <f t="shared" si="7"/>
        <v>0</v>
      </c>
    </row>
    <row r="511" spans="1:10" ht="15.75" thickBot="1">
      <c r="A511" s="40" t="s">
        <v>874</v>
      </c>
      <c r="B511" s="41" t="s">
        <v>875</v>
      </c>
      <c r="C511" s="42" t="s">
        <v>876</v>
      </c>
      <c r="D511" s="3">
        <v>2020</v>
      </c>
      <c r="E511" s="3" t="s">
        <v>8</v>
      </c>
      <c r="F511" s="63">
        <v>3</v>
      </c>
      <c r="G511">
        <v>1</v>
      </c>
      <c r="H511">
        <v>0</v>
      </c>
      <c r="I511">
        <v>0</v>
      </c>
      <c r="J511" s="102">
        <f t="shared" si="7"/>
        <v>0</v>
      </c>
    </row>
    <row r="512" spans="1:10" ht="15.75" thickBot="1">
      <c r="A512" s="29" t="s">
        <v>281</v>
      </c>
      <c r="B512" s="4" t="s">
        <v>282</v>
      </c>
      <c r="C512" s="4" t="s">
        <v>283</v>
      </c>
      <c r="D512" s="5">
        <v>2018</v>
      </c>
      <c r="E512" s="3" t="s">
        <v>8</v>
      </c>
      <c r="F512" s="63">
        <v>3</v>
      </c>
      <c r="G512">
        <v>1</v>
      </c>
      <c r="H512">
        <v>0</v>
      </c>
      <c r="I512">
        <v>0</v>
      </c>
      <c r="J512" s="102">
        <f t="shared" si="7"/>
        <v>0</v>
      </c>
    </row>
    <row r="513" spans="1:10" ht="15.75" thickBot="1">
      <c r="A513" s="29" t="s">
        <v>619</v>
      </c>
      <c r="B513" s="4" t="s">
        <v>620</v>
      </c>
      <c r="C513" s="4" t="s">
        <v>621</v>
      </c>
      <c r="D513" s="5">
        <v>2019</v>
      </c>
      <c r="E513" s="3" t="s">
        <v>8</v>
      </c>
      <c r="F513" s="63">
        <v>3</v>
      </c>
      <c r="G513">
        <v>1</v>
      </c>
      <c r="H513">
        <v>0</v>
      </c>
      <c r="I513">
        <v>0</v>
      </c>
      <c r="J513" s="102">
        <f t="shared" si="7"/>
        <v>0</v>
      </c>
    </row>
    <row r="514" spans="1:10" ht="16.5" thickBot="1">
      <c r="A514" s="34" t="s">
        <v>223</v>
      </c>
      <c r="B514" s="12" t="s">
        <v>224</v>
      </c>
      <c r="C514" s="12" t="s">
        <v>225</v>
      </c>
      <c r="D514" s="15">
        <v>2018</v>
      </c>
      <c r="E514" s="3" t="s">
        <v>8</v>
      </c>
      <c r="F514" s="63">
        <v>3</v>
      </c>
      <c r="G514">
        <v>1</v>
      </c>
      <c r="H514">
        <v>0</v>
      </c>
      <c r="I514">
        <v>0</v>
      </c>
      <c r="J514" s="102">
        <f t="shared" si="7"/>
        <v>0</v>
      </c>
    </row>
    <row r="515" spans="1:10" ht="16.5" thickBot="1">
      <c r="A515" s="34" t="s">
        <v>550</v>
      </c>
      <c r="B515" s="12" t="s">
        <v>551</v>
      </c>
      <c r="C515" s="12" t="s">
        <v>552</v>
      </c>
      <c r="D515" s="15">
        <v>2019</v>
      </c>
      <c r="E515" s="3" t="s">
        <v>8</v>
      </c>
      <c r="F515">
        <v>3</v>
      </c>
      <c r="G515">
        <v>1</v>
      </c>
      <c r="H515">
        <v>0</v>
      </c>
      <c r="I515">
        <v>0</v>
      </c>
      <c r="J515" s="102">
        <f t="shared" ref="J515:J523" si="8">SUM(H515:I515)</f>
        <v>0</v>
      </c>
    </row>
    <row r="516" spans="1:10" ht="15.75" thickBot="1">
      <c r="A516" s="28" t="s">
        <v>443</v>
      </c>
      <c r="B516" s="4" t="s">
        <v>444</v>
      </c>
      <c r="C516" s="4" t="s">
        <v>445</v>
      </c>
      <c r="D516" s="5">
        <v>2019</v>
      </c>
      <c r="E516" s="3" t="s">
        <v>8</v>
      </c>
      <c r="F516">
        <v>3</v>
      </c>
      <c r="G516">
        <v>1</v>
      </c>
      <c r="H516">
        <v>0</v>
      </c>
      <c r="I516">
        <v>0</v>
      </c>
      <c r="J516" s="102">
        <f t="shared" si="8"/>
        <v>0</v>
      </c>
    </row>
    <row r="517" spans="1:10" ht="15.75" thickBot="1">
      <c r="A517" s="29" t="s">
        <v>944</v>
      </c>
      <c r="B517" s="4" t="s">
        <v>945</v>
      </c>
      <c r="C517" s="4" t="s">
        <v>14</v>
      </c>
      <c r="D517" s="5">
        <v>2020</v>
      </c>
      <c r="E517" s="3" t="s">
        <v>8</v>
      </c>
      <c r="F517">
        <v>3</v>
      </c>
      <c r="G517">
        <v>1</v>
      </c>
      <c r="H517">
        <v>0</v>
      </c>
      <c r="I517">
        <v>0</v>
      </c>
      <c r="J517" s="102">
        <f t="shared" si="8"/>
        <v>0</v>
      </c>
    </row>
    <row r="518" spans="1:10" ht="15.75" thickBot="1">
      <c r="A518" s="28" t="s">
        <v>622</v>
      </c>
      <c r="B518" s="4" t="s">
        <v>623</v>
      </c>
      <c r="C518" s="4" t="s">
        <v>572</v>
      </c>
      <c r="D518" s="5">
        <v>2019</v>
      </c>
      <c r="E518" s="3"/>
      <c r="F518" s="3">
        <v>3</v>
      </c>
      <c r="H518">
        <v>0</v>
      </c>
      <c r="I518">
        <v>0</v>
      </c>
      <c r="J518" s="102">
        <f t="shared" si="8"/>
        <v>0</v>
      </c>
    </row>
    <row r="519" spans="1:10" ht="16.5" thickBot="1">
      <c r="A519" s="34" t="s">
        <v>880</v>
      </c>
      <c r="B519" s="12" t="s">
        <v>881</v>
      </c>
      <c r="C519" s="12" t="s">
        <v>882</v>
      </c>
      <c r="D519" s="15">
        <v>2020</v>
      </c>
      <c r="E519" s="3" t="s">
        <v>8</v>
      </c>
      <c r="H519">
        <v>0</v>
      </c>
      <c r="I519">
        <v>0</v>
      </c>
      <c r="J519" s="102">
        <f t="shared" si="8"/>
        <v>0</v>
      </c>
    </row>
    <row r="520" spans="1:10" ht="15.75" thickBot="1">
      <c r="A520" s="28" t="s">
        <v>1351</v>
      </c>
      <c r="B520" s="4" t="s">
        <v>1352</v>
      </c>
      <c r="C520" s="4" t="s">
        <v>1353</v>
      </c>
      <c r="D520" s="5">
        <v>2021</v>
      </c>
      <c r="E520" s="3" t="s">
        <v>8</v>
      </c>
      <c r="G520">
        <v>1</v>
      </c>
      <c r="H520">
        <v>0</v>
      </c>
      <c r="I520">
        <v>0</v>
      </c>
      <c r="J520" s="102">
        <f t="shared" si="8"/>
        <v>0</v>
      </c>
    </row>
    <row r="521" spans="1:10" ht="15.75" thickBot="1">
      <c r="A521" s="29" t="s">
        <v>676</v>
      </c>
      <c r="B521" s="4" t="s">
        <v>677</v>
      </c>
      <c r="C521" s="4"/>
      <c r="D521" s="5">
        <v>2019</v>
      </c>
      <c r="E521" s="3" t="s">
        <v>8</v>
      </c>
      <c r="G521" t="s">
        <v>678</v>
      </c>
      <c r="H521">
        <v>0</v>
      </c>
      <c r="I521">
        <v>0</v>
      </c>
      <c r="J521" s="102">
        <f t="shared" si="8"/>
        <v>0</v>
      </c>
    </row>
    <row r="522" spans="1:10" ht="15.75" thickBot="1">
      <c r="A522" s="29" t="s">
        <v>679</v>
      </c>
      <c r="B522" s="4" t="s">
        <v>680</v>
      </c>
      <c r="D522" s="5">
        <v>2019</v>
      </c>
      <c r="E522" s="3" t="s">
        <v>8</v>
      </c>
      <c r="G522" t="s">
        <v>681</v>
      </c>
      <c r="H522">
        <v>0</v>
      </c>
      <c r="I522">
        <v>0</v>
      </c>
      <c r="J522" s="102">
        <f t="shared" si="8"/>
        <v>0</v>
      </c>
    </row>
    <row r="523" spans="1:10" ht="15.75" thickBot="1">
      <c r="A523" s="28" t="s">
        <v>474</v>
      </c>
      <c r="B523" s="4" t="s">
        <v>475</v>
      </c>
      <c r="C523" s="4" t="s">
        <v>100</v>
      </c>
      <c r="D523" s="5">
        <v>2019</v>
      </c>
      <c r="E523" s="3" t="s">
        <v>8</v>
      </c>
      <c r="G523" t="s">
        <v>476</v>
      </c>
      <c r="H523">
        <v>0</v>
      </c>
      <c r="I523">
        <v>0</v>
      </c>
      <c r="J523" s="102">
        <f t="shared" si="8"/>
        <v>0</v>
      </c>
    </row>
    <row r="524" spans="1:10" ht="15.75" thickBot="1">
      <c r="A524" s="28"/>
      <c r="B524" s="4"/>
      <c r="D524" s="5"/>
      <c r="E524" s="3"/>
      <c r="F524" s="3"/>
    </row>
    <row r="525" spans="1:10" ht="16.5" thickBot="1">
      <c r="A525" s="34"/>
      <c r="B525" s="12"/>
      <c r="C525" s="12"/>
      <c r="D525" s="15"/>
      <c r="E525" s="3"/>
      <c r="F525" s="3"/>
    </row>
    <row r="526" spans="1:10" ht="16.5" thickBot="1">
      <c r="A526" s="34"/>
      <c r="B526" s="12"/>
      <c r="C526" s="12"/>
      <c r="D526" s="15"/>
      <c r="E526" s="3"/>
      <c r="F526" s="3"/>
    </row>
    <row r="527" spans="1:10" ht="15.75" thickBot="1">
      <c r="A527" s="29"/>
      <c r="B527" s="4"/>
      <c r="C527" s="4"/>
      <c r="D527" s="5"/>
      <c r="E527" s="3"/>
      <c r="F527" s="3"/>
    </row>
    <row r="528" spans="1:10" ht="15.75" thickBot="1">
      <c r="A528" s="28"/>
      <c r="B528" s="4"/>
      <c r="C528" s="4"/>
      <c r="D528" s="5"/>
      <c r="E528" s="3"/>
      <c r="F528" s="3"/>
    </row>
    <row r="529" spans="1:6" ht="16.5" thickBot="1">
      <c r="A529" s="34"/>
      <c r="B529" s="12"/>
      <c r="C529" s="12"/>
      <c r="D529" s="15"/>
      <c r="E529" s="3"/>
      <c r="F529" s="3"/>
    </row>
    <row r="530" spans="1:6" ht="16.5" thickBot="1">
      <c r="A530" s="34"/>
      <c r="B530" s="12"/>
      <c r="C530" s="12"/>
      <c r="D530" s="15"/>
      <c r="E530" s="19"/>
      <c r="F530" s="19"/>
    </row>
    <row r="531" spans="1:6" ht="16.5" thickBot="1">
      <c r="A531" s="34"/>
      <c r="B531" s="12"/>
      <c r="C531" s="12"/>
      <c r="D531" s="15"/>
      <c r="E531" s="3"/>
      <c r="F531" s="3"/>
    </row>
    <row r="532" spans="1:6" ht="15.75" thickBot="1">
      <c r="A532" s="28"/>
      <c r="B532" s="4"/>
      <c r="C532" s="4"/>
      <c r="D532" s="5"/>
      <c r="E532" s="3"/>
      <c r="F532" s="3"/>
    </row>
    <row r="533" spans="1:6" ht="15.75" thickBot="1">
      <c r="A533" s="28"/>
      <c r="B533" s="4"/>
      <c r="C533" s="4"/>
      <c r="D533" s="5"/>
      <c r="E533" s="3"/>
      <c r="F533" s="3"/>
    </row>
    <row r="534" spans="1:6" ht="16.5" thickBot="1">
      <c r="A534" s="34"/>
      <c r="B534" s="12"/>
      <c r="C534" s="12"/>
      <c r="D534" s="15"/>
      <c r="E534" s="3"/>
      <c r="F534" s="3"/>
    </row>
    <row r="535" spans="1:6" ht="15.75" thickBot="1">
      <c r="A535" s="28"/>
      <c r="B535" s="4"/>
      <c r="C535" s="4"/>
      <c r="D535" s="5"/>
      <c r="E535" s="3"/>
      <c r="F535" s="3"/>
    </row>
    <row r="536" spans="1:6" ht="15.75" thickBot="1">
      <c r="A536" s="29"/>
      <c r="B536" s="4"/>
      <c r="C536" s="4"/>
      <c r="D536" s="5"/>
      <c r="E536" s="3"/>
      <c r="F536" s="3"/>
    </row>
    <row r="537" spans="1:6" ht="15.75" thickBot="1">
      <c r="A537" s="28"/>
      <c r="B537" s="4"/>
      <c r="C537" s="4"/>
      <c r="D537" s="5"/>
      <c r="E537" s="3"/>
      <c r="F537" s="3"/>
    </row>
    <row r="538" spans="1:6" ht="16.5" thickBot="1">
      <c r="A538" s="34"/>
      <c r="B538" s="12"/>
      <c r="C538" s="12"/>
      <c r="D538" s="15"/>
      <c r="E538" s="3"/>
      <c r="F538" s="3"/>
    </row>
    <row r="539" spans="1:6" ht="15.75" thickBot="1">
      <c r="A539" s="28"/>
      <c r="B539" s="4"/>
      <c r="C539" s="4"/>
      <c r="D539" s="5"/>
      <c r="E539" s="3"/>
      <c r="F539" s="3"/>
    </row>
    <row r="540" spans="1:6" ht="15.75" thickBot="1">
      <c r="A540" s="28"/>
      <c r="B540" s="4"/>
      <c r="C540" s="4"/>
      <c r="D540" s="5"/>
      <c r="E540" s="3"/>
      <c r="F540" s="3"/>
    </row>
    <row r="541" spans="1:6">
      <c r="A541" s="6"/>
      <c r="B541" s="4"/>
      <c r="C541" s="4"/>
      <c r="D541" s="5"/>
      <c r="E541" s="3"/>
      <c r="F541" s="3"/>
    </row>
    <row r="542" spans="1:6" ht="15.75" thickBot="1">
      <c r="A542" s="6"/>
      <c r="B542" s="4"/>
      <c r="C542" s="4"/>
      <c r="D542" s="5"/>
      <c r="E542" s="3"/>
      <c r="F542" s="3"/>
    </row>
    <row r="543" spans="1:6" ht="16.5" thickBot="1">
      <c r="A543" s="34"/>
      <c r="B543" s="12"/>
      <c r="C543" s="12"/>
      <c r="D543" s="15"/>
      <c r="E543" s="3"/>
      <c r="F543" s="3"/>
    </row>
    <row r="544" spans="1:6" ht="15.75" thickBot="1">
      <c r="A544" s="28"/>
      <c r="B544" s="4"/>
      <c r="D544" s="5"/>
      <c r="E544" s="3"/>
      <c r="F544" s="3"/>
    </row>
    <row r="545" spans="1:6" ht="15.75" thickBot="1">
      <c r="A545" s="29"/>
      <c r="B545" s="4"/>
      <c r="D545" s="5"/>
      <c r="E545" s="3"/>
      <c r="F545" s="3"/>
    </row>
    <row r="546" spans="1:6" ht="15.75" thickBot="1">
      <c r="A546" s="28"/>
      <c r="B546" s="4"/>
      <c r="C546" s="4"/>
      <c r="D546" s="5"/>
      <c r="E546" s="3"/>
      <c r="F546" s="3"/>
    </row>
    <row r="547" spans="1:6" ht="15.75" thickBot="1">
      <c r="A547" s="28"/>
      <c r="B547" s="4"/>
      <c r="C547" s="4"/>
      <c r="D547" s="5"/>
      <c r="E547" s="3"/>
      <c r="F547" s="3"/>
    </row>
    <row r="548" spans="1:6" ht="15.75" thickBot="1">
      <c r="A548" s="28"/>
      <c r="B548" s="4"/>
      <c r="C548" s="4"/>
      <c r="D548" s="5"/>
      <c r="E548" s="3"/>
      <c r="F548" s="3"/>
    </row>
    <row r="549" spans="1:6" ht="15.75" thickBot="1">
      <c r="A549" s="28"/>
      <c r="B549" s="11"/>
      <c r="C549" s="11"/>
      <c r="D549" s="11"/>
      <c r="E549" s="3"/>
      <c r="F549" s="3"/>
    </row>
    <row r="550" spans="1:6" ht="15.75" thickBot="1">
      <c r="A550" s="45"/>
      <c r="B550" s="46"/>
      <c r="C550" s="47"/>
      <c r="D550" s="3"/>
      <c r="E550" s="3"/>
      <c r="F550" s="3"/>
    </row>
    <row r="551" spans="1:6" ht="15.75" thickBot="1">
      <c r="A551" s="48"/>
      <c r="B551" s="49"/>
      <c r="C551" s="50"/>
      <c r="D551" s="3"/>
      <c r="E551" s="3"/>
      <c r="F551" s="3"/>
    </row>
    <row r="552" spans="1:6" ht="15.75" thickBot="1">
      <c r="A552" s="28"/>
      <c r="B552" s="4"/>
      <c r="C552" s="4"/>
      <c r="D552" s="5"/>
      <c r="E552" s="3"/>
      <c r="F552" s="3"/>
    </row>
    <row r="553" spans="1:6" ht="15.75" thickBot="1">
      <c r="A553" s="51"/>
      <c r="B553" s="52"/>
      <c r="C553" s="52"/>
      <c r="D553" s="4"/>
      <c r="E553" s="3"/>
      <c r="F553" s="3"/>
    </row>
    <row r="554" spans="1:6" ht="15.75" thickBot="1">
      <c r="A554" s="29"/>
      <c r="B554" s="4"/>
      <c r="C554" s="4"/>
      <c r="D554" s="5"/>
      <c r="E554" s="3"/>
      <c r="F554" s="3"/>
    </row>
    <row r="555" spans="1:6" ht="15.75" thickBot="1">
      <c r="A555" s="28"/>
      <c r="B555" s="4"/>
      <c r="C555" s="4"/>
      <c r="D555" s="4"/>
      <c r="E555" s="3"/>
      <c r="F555" s="3"/>
    </row>
    <row r="556" spans="1:6" ht="15.75" thickBot="1">
      <c r="A556" s="29"/>
      <c r="B556" s="4"/>
      <c r="C556" s="4"/>
      <c r="D556" s="5"/>
      <c r="E556" s="3"/>
      <c r="F556" s="3"/>
    </row>
    <row r="557" spans="1:6" ht="16.5" thickBot="1">
      <c r="A557" s="34"/>
      <c r="B557" s="12"/>
      <c r="C557" s="12"/>
      <c r="D557" s="15"/>
      <c r="E557" s="3"/>
      <c r="F557" s="3"/>
    </row>
    <row r="558" spans="1:6" ht="15.75" thickBot="1">
      <c r="A558" s="28"/>
      <c r="B558" s="4"/>
      <c r="C558" s="4"/>
      <c r="D558" s="5"/>
      <c r="E558" s="3"/>
      <c r="F558" s="3"/>
    </row>
    <row r="559" spans="1:6" ht="15.75" thickBot="1">
      <c r="A559" s="28"/>
      <c r="B559" s="4"/>
      <c r="C559" s="4"/>
      <c r="D559" s="5"/>
      <c r="E559" s="3"/>
      <c r="F559" s="3"/>
    </row>
    <row r="560" spans="1:6" ht="15.75" thickBot="1">
      <c r="A560" s="28"/>
      <c r="B560" s="4"/>
      <c r="C560" s="4"/>
      <c r="D560" s="5"/>
      <c r="E560" s="3"/>
      <c r="F560" s="3"/>
    </row>
    <row r="561" spans="1:6" ht="15.75" thickBot="1">
      <c r="A561" s="28"/>
      <c r="B561" s="4"/>
      <c r="C561" s="4"/>
      <c r="D561" s="5"/>
      <c r="E561" s="3"/>
      <c r="F561" s="3"/>
    </row>
    <row r="562" spans="1:6" ht="15.75" thickBot="1">
      <c r="A562" s="28"/>
      <c r="B562" s="4"/>
      <c r="C562" s="4"/>
      <c r="D562" s="5"/>
      <c r="E562" s="3"/>
      <c r="F562" s="3"/>
    </row>
    <row r="563" spans="1:6" ht="15.75" thickBot="1">
      <c r="A563" s="29"/>
      <c r="B563" s="4"/>
      <c r="C563" s="4"/>
      <c r="D563" s="5"/>
      <c r="E563" s="3"/>
      <c r="F563" s="3"/>
    </row>
    <row r="564" spans="1:6">
      <c r="A564" s="4"/>
      <c r="B564" s="4"/>
      <c r="C564" s="4"/>
      <c r="D564" s="5"/>
      <c r="E564" s="3"/>
      <c r="F564" s="3"/>
    </row>
    <row r="565" spans="1:6">
      <c r="A565" s="6"/>
      <c r="B565" s="4"/>
      <c r="C565" s="4"/>
      <c r="D565" s="5"/>
      <c r="E565" s="3"/>
      <c r="F565" s="3"/>
    </row>
    <row r="566" spans="1:6">
      <c r="A566" s="4"/>
      <c r="B566" s="4"/>
      <c r="C566" s="4"/>
      <c r="D566" s="5"/>
      <c r="E566" s="3"/>
      <c r="F566" s="3"/>
    </row>
    <row r="567" spans="1:6">
      <c r="A567" s="4"/>
      <c r="B567" s="4"/>
      <c r="C567" s="4"/>
      <c r="D567" s="5"/>
      <c r="E567" s="3"/>
      <c r="F567" s="3"/>
    </row>
    <row r="568" spans="1:6">
      <c r="A568" s="6"/>
      <c r="B568" s="4"/>
      <c r="C568" s="4"/>
      <c r="D568" s="5"/>
      <c r="E568" s="3"/>
      <c r="F568" s="3"/>
    </row>
    <row r="569" spans="1:6">
      <c r="A569" s="6"/>
      <c r="B569" s="4"/>
      <c r="C569" s="4"/>
      <c r="D569" s="5"/>
      <c r="E569" s="3"/>
      <c r="F569" s="3"/>
    </row>
    <row r="570" spans="1:6">
      <c r="A570" s="6"/>
      <c r="B570" s="4"/>
      <c r="C570" s="4"/>
      <c r="D570" s="4"/>
      <c r="E570" s="3"/>
      <c r="F570" s="3"/>
    </row>
    <row r="571" spans="1:6" ht="15.75">
      <c r="A571" s="12"/>
      <c r="B571" s="12"/>
      <c r="C571" s="12"/>
      <c r="D571" s="15"/>
      <c r="E571" s="3"/>
      <c r="F571" s="3"/>
    </row>
    <row r="572" spans="1:6" ht="15.75">
      <c r="A572" s="12"/>
      <c r="B572" s="12"/>
      <c r="C572" s="12"/>
      <c r="D572" s="15"/>
      <c r="E572" s="3"/>
      <c r="F572" s="3"/>
    </row>
    <row r="573" spans="1:6" ht="16.5" thickBot="1">
      <c r="A573" s="12"/>
      <c r="B573" s="12"/>
      <c r="C573" s="12"/>
      <c r="D573" s="15"/>
      <c r="E573" s="3"/>
      <c r="F573" s="3"/>
    </row>
    <row r="574" spans="1:6" ht="15.75" thickBot="1">
      <c r="A574" s="28"/>
      <c r="B574" s="4"/>
      <c r="C574" s="4"/>
      <c r="D574" s="5"/>
      <c r="E574" s="3"/>
      <c r="F574" s="3"/>
    </row>
    <row r="575" spans="1:6" ht="15.75" thickBot="1">
      <c r="A575" s="29"/>
      <c r="B575" s="4"/>
      <c r="C575" s="4"/>
      <c r="D575" s="5"/>
      <c r="E575" s="3"/>
      <c r="F575" s="3"/>
    </row>
    <row r="576" spans="1:6" ht="15.75" thickBot="1">
      <c r="A576" s="28"/>
      <c r="B576" s="4"/>
      <c r="C576" s="4"/>
      <c r="D576" s="5"/>
      <c r="E576" s="3"/>
      <c r="F576" s="3"/>
    </row>
    <row r="577" spans="1:6" ht="15.75" thickBot="1">
      <c r="A577" s="28"/>
      <c r="B577" s="25"/>
      <c r="C577" s="11"/>
      <c r="D577" s="11"/>
      <c r="E577" s="3"/>
      <c r="F577" s="3"/>
    </row>
    <row r="578" spans="1:6" ht="15.75" thickBot="1">
      <c r="A578" s="28"/>
      <c r="B578" s="4"/>
      <c r="C578" s="4"/>
      <c r="D578" s="5"/>
      <c r="E578" s="3"/>
      <c r="F578" s="3"/>
    </row>
    <row r="579" spans="1:6" ht="15.75" thickBot="1">
      <c r="A579" s="28"/>
      <c r="B579" s="4"/>
      <c r="D579" s="5"/>
      <c r="E579" s="3"/>
      <c r="F579" s="3"/>
    </row>
    <row r="580" spans="1:6" ht="15.75" thickBot="1">
      <c r="A580" s="28"/>
      <c r="B580" s="4"/>
      <c r="C580" s="4"/>
      <c r="D580" s="5"/>
      <c r="E580" s="3"/>
      <c r="F580" s="3"/>
    </row>
    <row r="581" spans="1:6" ht="15.75" thickBot="1">
      <c r="A581" s="29"/>
      <c r="B581" s="4"/>
      <c r="C581" s="4"/>
      <c r="D581" s="5"/>
      <c r="E581" s="3"/>
      <c r="F581" s="3"/>
    </row>
    <row r="582" spans="1:6" ht="16.5" thickBot="1">
      <c r="A582" s="34"/>
      <c r="B582" s="12"/>
      <c r="C582" s="12"/>
      <c r="D582" s="15"/>
      <c r="E582" s="3"/>
      <c r="F582" s="3"/>
    </row>
    <row r="583" spans="1:6">
      <c r="A583" s="6"/>
      <c r="B583" s="4"/>
      <c r="C583" s="4"/>
      <c r="D583" s="5"/>
      <c r="E583" s="3"/>
      <c r="F583" s="3"/>
    </row>
    <row r="584" spans="1:6" ht="15.75" thickBot="1">
      <c r="A584" s="6"/>
      <c r="B584" s="4"/>
      <c r="C584" s="4"/>
      <c r="D584" s="5"/>
      <c r="E584" s="3"/>
      <c r="F584" s="3"/>
    </row>
    <row r="585" spans="1:6" ht="15.75" thickBot="1">
      <c r="A585" s="28"/>
      <c r="B585" s="4"/>
      <c r="C585" s="4"/>
      <c r="D585" s="5"/>
      <c r="E585" s="3"/>
      <c r="F585" s="3"/>
    </row>
    <row r="586" spans="1:6" ht="15.75" thickBot="1">
      <c r="A586" s="28"/>
      <c r="B586" s="4"/>
      <c r="D586" s="5"/>
      <c r="E586" s="3"/>
      <c r="F586" s="3"/>
    </row>
    <row r="587" spans="1:6" ht="15.75" thickBot="1">
      <c r="A587" s="28"/>
      <c r="B587" s="4"/>
      <c r="D587" s="5"/>
      <c r="E587" s="3"/>
      <c r="F587" s="3"/>
    </row>
    <row r="588" spans="1:6" ht="15.75" thickBot="1">
      <c r="A588" s="28"/>
      <c r="B588" s="4"/>
      <c r="C588" s="4"/>
      <c r="D588" s="5"/>
      <c r="E588" s="3"/>
      <c r="F588" s="3"/>
    </row>
    <row r="589" spans="1:6" ht="16.5" thickBot="1">
      <c r="A589" s="34"/>
      <c r="B589" s="12"/>
      <c r="C589" s="12"/>
      <c r="D589" s="15"/>
      <c r="E589" s="3"/>
      <c r="F589" s="3"/>
    </row>
    <row r="590" spans="1:6" ht="15.75" thickBot="1">
      <c r="A590" s="28"/>
      <c r="B590" s="4"/>
      <c r="C590" s="4"/>
      <c r="D590" s="5"/>
      <c r="E590" s="3"/>
      <c r="F590" s="3"/>
    </row>
    <row r="591" spans="1:6" ht="15.75" thickBot="1">
      <c r="A591" s="28"/>
      <c r="B591" s="4"/>
      <c r="C591" s="4"/>
      <c r="D591" s="5"/>
      <c r="E591" s="3"/>
      <c r="F591" s="3"/>
    </row>
    <row r="592" spans="1:6" ht="15.75" thickBot="1">
      <c r="A592" s="29"/>
      <c r="B592" s="4"/>
      <c r="C592" s="4"/>
      <c r="D592" s="5"/>
      <c r="E592" s="3"/>
      <c r="F592" s="3"/>
    </row>
    <row r="593" spans="1:6" ht="15.75" thickBot="1">
      <c r="A593" s="29"/>
      <c r="B593" s="4"/>
      <c r="C593" s="4"/>
      <c r="D593" s="5"/>
      <c r="E593" s="3"/>
      <c r="F593" s="3"/>
    </row>
    <row r="594" spans="1:6" ht="15.75" thickBot="1">
      <c r="A594" s="28"/>
      <c r="B594" s="4"/>
      <c r="D594" s="5"/>
      <c r="E594" s="3"/>
      <c r="F594" s="3"/>
    </row>
    <row r="595" spans="1:6" ht="15.75" thickBot="1">
      <c r="A595" s="28"/>
      <c r="B595" s="4"/>
      <c r="C595" s="4"/>
      <c r="D595" s="5"/>
      <c r="E595" s="3"/>
      <c r="F595" s="3"/>
    </row>
    <row r="596" spans="1:6" ht="15.75" thickBot="1">
      <c r="A596" s="28"/>
      <c r="B596" s="4"/>
      <c r="C596" s="4"/>
      <c r="D596" s="5"/>
      <c r="E596" s="3"/>
      <c r="F596" s="3"/>
    </row>
    <row r="597" spans="1:6" ht="15.75" thickBot="1">
      <c r="A597" s="28"/>
      <c r="B597" s="4"/>
      <c r="C597" s="4"/>
      <c r="D597" s="5"/>
      <c r="E597" s="3"/>
      <c r="F597" s="3"/>
    </row>
    <row r="598" spans="1:6" ht="15.75" thickBot="1">
      <c r="A598" s="53"/>
      <c r="B598" s="49"/>
      <c r="C598" s="42"/>
      <c r="D598" s="3"/>
      <c r="E598" s="3"/>
      <c r="F598" s="3"/>
    </row>
    <row r="599" spans="1:6" ht="15.75" thickBot="1">
      <c r="A599" s="6"/>
      <c r="B599" s="54"/>
      <c r="C599" s="55"/>
      <c r="D599" s="3"/>
      <c r="E599" s="3"/>
      <c r="F599" s="3"/>
    </row>
    <row r="600" spans="1:6" ht="15.75" thickBot="1">
      <c r="A600" s="28"/>
      <c r="B600" s="4"/>
      <c r="D600" s="5"/>
      <c r="E600" s="3"/>
      <c r="F600" s="3"/>
    </row>
    <row r="601" spans="1:6" ht="15.75" thickBot="1">
      <c r="A601" s="28"/>
      <c r="B601" s="4"/>
      <c r="C601" s="4"/>
      <c r="D601" s="5"/>
      <c r="E601" s="3"/>
      <c r="F601" s="3"/>
    </row>
    <row r="602" spans="1:6" ht="15.75" thickBot="1">
      <c r="A602" s="28"/>
      <c r="B602" s="4"/>
      <c r="C602" s="4"/>
      <c r="D602" s="5"/>
      <c r="E602" s="3"/>
      <c r="F602" s="3"/>
    </row>
    <row r="603" spans="1:6" ht="15.75" thickBot="1">
      <c r="A603" s="29"/>
      <c r="B603" s="4"/>
      <c r="D603" s="5"/>
      <c r="E603" s="3"/>
      <c r="F603" s="3"/>
    </row>
    <row r="604" spans="1:6" ht="15.75" thickBot="1">
      <c r="A604" s="28"/>
      <c r="B604" s="4"/>
      <c r="C604" s="4"/>
      <c r="D604" s="5"/>
      <c r="E604" s="3"/>
      <c r="F604" s="3"/>
    </row>
    <row r="605" spans="1:6" ht="15.75" thickBot="1">
      <c r="A605" s="28"/>
      <c r="B605" s="4"/>
      <c r="D605" s="5"/>
      <c r="E605" s="3"/>
      <c r="F605" s="3"/>
    </row>
    <row r="606" spans="1:6" ht="16.5" thickBot="1">
      <c r="A606" s="34"/>
      <c r="B606" s="12"/>
      <c r="C606" s="12"/>
      <c r="D606" s="15"/>
      <c r="E606" s="3"/>
      <c r="F606" s="3"/>
    </row>
    <row r="607" spans="1:6" ht="15.75" thickBot="1">
      <c r="A607" s="28"/>
      <c r="B607" s="4"/>
      <c r="C607" s="4"/>
      <c r="D607" s="5"/>
      <c r="E607" s="3"/>
      <c r="F607" s="3"/>
    </row>
    <row r="608" spans="1:6" ht="15.75" thickBot="1">
      <c r="A608" s="28"/>
      <c r="B608" s="4"/>
      <c r="C608" s="4"/>
      <c r="D608" s="5"/>
      <c r="E608" s="3"/>
      <c r="F608" s="3"/>
    </row>
    <row r="609" spans="1:6" ht="15.75" thickBot="1">
      <c r="A609" s="28"/>
      <c r="B609" s="4"/>
      <c r="D609" s="5"/>
      <c r="E609" s="3"/>
      <c r="F609" s="3"/>
    </row>
    <row r="610" spans="1:6" ht="15.75" thickBot="1">
      <c r="A610" s="28"/>
      <c r="B610" s="3"/>
      <c r="C610" s="3"/>
      <c r="D610" s="3"/>
      <c r="E610" s="3"/>
      <c r="F610" s="3"/>
    </row>
    <row r="611" spans="1:6" ht="15.75" thickBot="1">
      <c r="A611" s="28"/>
      <c r="B611" s="4"/>
      <c r="C611" s="4"/>
      <c r="D611" s="5"/>
      <c r="E611" s="3"/>
      <c r="F611" s="3"/>
    </row>
    <row r="612" spans="1:6" ht="16.5" thickBot="1">
      <c r="A612" s="34"/>
      <c r="B612" s="12"/>
      <c r="C612" s="12"/>
      <c r="D612" s="15"/>
      <c r="E612" s="3"/>
      <c r="F612" s="3"/>
    </row>
    <row r="613" spans="1:6" ht="16.5" thickBot="1">
      <c r="A613" s="34"/>
      <c r="B613" s="12"/>
      <c r="C613" s="12"/>
      <c r="D613" s="15"/>
      <c r="E613" s="3"/>
      <c r="F613" s="3"/>
    </row>
    <row r="614" spans="1:6" ht="15.75" thickBot="1">
      <c r="A614" s="28"/>
      <c r="B614" s="4"/>
      <c r="C614" s="4"/>
      <c r="D614" s="5"/>
      <c r="E614" s="3"/>
      <c r="F614" s="3"/>
    </row>
    <row r="615" spans="1:6" ht="15.75" thickBot="1">
      <c r="A615" s="28"/>
      <c r="B615" s="4"/>
      <c r="C615" s="4"/>
      <c r="D615" s="5"/>
      <c r="E615" s="3"/>
      <c r="F615" s="3"/>
    </row>
    <row r="616" spans="1:6" ht="15.75" thickBot="1">
      <c r="A616" s="28"/>
      <c r="B616" s="4"/>
      <c r="C616" s="4"/>
      <c r="D616" s="5"/>
      <c r="E616" s="3"/>
      <c r="F616" s="3"/>
    </row>
    <row r="617" spans="1:6" ht="15.75" thickBot="1">
      <c r="A617" s="28"/>
      <c r="B617" s="4"/>
      <c r="C617" s="4"/>
      <c r="D617" s="5"/>
      <c r="E617" s="3"/>
      <c r="F617" s="3"/>
    </row>
    <row r="618" spans="1:6" ht="15.75" thickBot="1">
      <c r="A618" s="28"/>
      <c r="B618" s="4"/>
      <c r="D618" s="5"/>
      <c r="E618" s="3"/>
      <c r="F618" s="3"/>
    </row>
    <row r="619" spans="1:6" ht="16.5" thickBot="1">
      <c r="A619" s="34"/>
      <c r="B619" s="12"/>
      <c r="C619" s="12"/>
      <c r="D619" s="15"/>
      <c r="E619" s="3"/>
      <c r="F619" s="3"/>
    </row>
    <row r="620" spans="1:6" ht="15.75" thickBot="1">
      <c r="A620" s="28"/>
      <c r="B620" s="4"/>
      <c r="C620" s="4"/>
      <c r="D620" s="5"/>
      <c r="E620" s="3"/>
      <c r="F620" s="3"/>
    </row>
    <row r="621" spans="1:6" ht="15.75" thickBot="1">
      <c r="A621" s="29"/>
      <c r="B621" s="4"/>
      <c r="C621" s="4"/>
      <c r="D621" s="5"/>
      <c r="E621" s="3"/>
      <c r="F621" s="3"/>
    </row>
    <row r="622" spans="1:6" ht="16.5" thickBot="1">
      <c r="A622" s="34"/>
      <c r="B622" s="12"/>
      <c r="C622" s="12"/>
      <c r="D622" s="15"/>
      <c r="E622" s="3"/>
      <c r="F622" s="3"/>
    </row>
    <row r="623" spans="1:6" ht="15.75" thickBot="1">
      <c r="A623" s="28"/>
      <c r="B623" s="4"/>
      <c r="C623" s="4"/>
      <c r="D623" s="5"/>
      <c r="E623" s="3"/>
      <c r="F623" s="3"/>
    </row>
    <row r="624" spans="1:6" ht="15.75" thickBot="1">
      <c r="A624" s="36"/>
      <c r="B624" s="3"/>
      <c r="C624" s="3"/>
      <c r="D624" s="3"/>
    </row>
    <row r="625" spans="1:6" ht="15.75" thickBot="1">
      <c r="A625" s="56"/>
      <c r="B625" s="4"/>
      <c r="C625" s="4"/>
      <c r="D625" s="5"/>
      <c r="E625" s="3"/>
      <c r="F625" s="3"/>
    </row>
    <row r="626" spans="1:6" ht="15.75" thickBot="1">
      <c r="A626" s="29"/>
      <c r="B626" s="4"/>
      <c r="C626" s="4"/>
      <c r="D626" s="5"/>
      <c r="E626" s="3"/>
      <c r="F626" s="3"/>
    </row>
    <row r="627" spans="1:6" ht="15.75" thickBot="1">
      <c r="A627" s="28"/>
      <c r="B627" s="4"/>
      <c r="D627" s="5"/>
      <c r="E627" s="3"/>
      <c r="F627" s="3"/>
    </row>
    <row r="628" spans="1:6" ht="15.75" thickBot="1">
      <c r="A628" s="28"/>
      <c r="B628" s="4"/>
      <c r="C628" s="4"/>
      <c r="D628" s="5"/>
      <c r="E628" s="3"/>
      <c r="F628" s="3"/>
    </row>
    <row r="629" spans="1:6" ht="15.75" thickBot="1">
      <c r="A629" s="28"/>
      <c r="B629" s="4"/>
      <c r="C629" s="4"/>
      <c r="D629" s="5"/>
      <c r="E629" s="3"/>
      <c r="F629" s="3"/>
    </row>
    <row r="630" spans="1:6" ht="15.75" thickBot="1">
      <c r="A630" s="28"/>
      <c r="B630" s="4"/>
      <c r="C630" s="4"/>
      <c r="D630" s="5"/>
      <c r="E630" s="3"/>
      <c r="F630" s="3"/>
    </row>
    <row r="631" spans="1:6" ht="15.75" thickBot="1">
      <c r="A631" s="28"/>
      <c r="B631" s="4"/>
      <c r="C631" s="4"/>
      <c r="D631" s="5"/>
      <c r="E631" s="3"/>
      <c r="F631" s="3"/>
    </row>
    <row r="632" spans="1:6" ht="15.75" thickBot="1">
      <c r="A632" s="28"/>
      <c r="B632" s="4"/>
      <c r="C632" s="4"/>
      <c r="D632" s="5"/>
      <c r="E632" s="3"/>
      <c r="F632" s="3"/>
    </row>
    <row r="633" spans="1:6" ht="15.75" thickBot="1">
      <c r="A633" s="28"/>
      <c r="B633" s="4"/>
      <c r="C633" s="4"/>
      <c r="D633" s="5"/>
      <c r="E633" s="3"/>
      <c r="F633" s="3"/>
    </row>
    <row r="634" spans="1:6" ht="15.75" thickBot="1">
      <c r="A634" s="28"/>
      <c r="B634" s="57"/>
      <c r="C634" s="58"/>
      <c r="D634" s="11"/>
      <c r="E634" s="3"/>
      <c r="F634" s="3"/>
    </row>
    <row r="635" spans="1:6" ht="15.75" thickBot="1">
      <c r="A635" s="28"/>
      <c r="B635" s="4"/>
      <c r="C635" s="4"/>
      <c r="D635" s="5"/>
      <c r="E635" s="3"/>
      <c r="F635" s="3"/>
    </row>
    <row r="636" spans="1:6" ht="15.75" thickBot="1">
      <c r="A636" s="28"/>
      <c r="B636" s="4"/>
      <c r="C636" s="4"/>
      <c r="D636" s="5"/>
      <c r="E636" s="3"/>
      <c r="F636" s="3"/>
    </row>
    <row r="637" spans="1:6" ht="15.75" thickBot="1">
      <c r="A637" s="28"/>
      <c r="B637" s="4"/>
      <c r="C637" s="4"/>
      <c r="D637" s="5"/>
      <c r="E637" s="3"/>
      <c r="F637" s="3"/>
    </row>
    <row r="638" spans="1:6" ht="16.5" thickBot="1">
      <c r="A638" s="34"/>
      <c r="B638" s="12"/>
      <c r="C638" s="12"/>
      <c r="D638" s="15"/>
      <c r="E638" s="3"/>
      <c r="F638" s="3"/>
    </row>
    <row r="639" spans="1:6" ht="15.75" thickBot="1">
      <c r="A639" s="29"/>
      <c r="B639" s="4"/>
      <c r="C639" s="4"/>
      <c r="D639" s="5"/>
      <c r="E639" s="3"/>
      <c r="F639" s="3"/>
    </row>
    <row r="640" spans="1:6" ht="16.5" thickBot="1">
      <c r="A640" s="34"/>
      <c r="B640" s="12"/>
      <c r="C640" s="12"/>
      <c r="D640" s="15"/>
      <c r="E640" s="3"/>
      <c r="F640" s="3"/>
    </row>
    <row r="641" spans="1:6" ht="15.75" thickBot="1">
      <c r="A641" s="28"/>
      <c r="B641" s="4"/>
      <c r="D641" s="5"/>
      <c r="E641" s="3"/>
      <c r="F641" s="3"/>
    </row>
    <row r="642" spans="1:6" ht="15.75" thickBot="1">
      <c r="A642" s="28"/>
      <c r="B642" s="4"/>
      <c r="C642" s="4"/>
      <c r="D642" s="5"/>
      <c r="E642" s="3"/>
      <c r="F642" s="3"/>
    </row>
    <row r="643" spans="1:6" ht="15.75" thickBot="1">
      <c r="A643" s="29"/>
      <c r="B643" s="4"/>
      <c r="C643" s="4"/>
      <c r="D643" s="5"/>
      <c r="E643" s="3"/>
      <c r="F643" s="3"/>
    </row>
    <row r="644" spans="1:6" ht="15.75" thickBot="1">
      <c r="A644" s="28"/>
      <c r="B644" s="4"/>
      <c r="C644" s="4"/>
      <c r="D644" s="5"/>
      <c r="E644" s="3"/>
      <c r="F644" s="3"/>
    </row>
    <row r="645" spans="1:6" ht="15.75" thickBot="1">
      <c r="A645" s="28"/>
      <c r="B645" s="4"/>
      <c r="C645" s="4"/>
      <c r="D645" s="5"/>
      <c r="E645" s="3"/>
      <c r="F645" s="3"/>
    </row>
    <row r="646" spans="1:6" ht="15.75" thickBot="1">
      <c r="A646" s="28"/>
      <c r="B646" s="4"/>
      <c r="C646" s="4"/>
      <c r="D646" s="5"/>
      <c r="E646" s="3"/>
      <c r="F646" s="3"/>
    </row>
    <row r="647" spans="1:6" ht="15.75" thickBot="1">
      <c r="A647" s="28"/>
      <c r="B647" s="4"/>
      <c r="C647" s="4"/>
      <c r="D647" s="5"/>
      <c r="E647" s="3"/>
      <c r="F647" s="3"/>
    </row>
    <row r="648" spans="1:6" ht="15.75" thickBot="1">
      <c r="A648" s="28"/>
      <c r="B648" s="4"/>
      <c r="C648" s="4"/>
      <c r="D648" s="5"/>
      <c r="E648" s="3"/>
      <c r="F648" s="3"/>
    </row>
    <row r="649" spans="1:6" ht="16.5" thickBot="1">
      <c r="A649" s="34"/>
      <c r="B649" s="12"/>
      <c r="C649" s="12"/>
      <c r="D649" s="15"/>
      <c r="E649" s="3"/>
      <c r="F649" s="3"/>
    </row>
    <row r="650" spans="1:6" ht="16.5" thickBot="1">
      <c r="A650" s="34"/>
      <c r="B650" s="12"/>
      <c r="C650" s="12"/>
      <c r="D650" s="15"/>
      <c r="E650" s="3"/>
      <c r="F650" s="3"/>
    </row>
    <row r="651" spans="1:6" ht="15.75" thickBot="1">
      <c r="A651" s="28"/>
      <c r="B651" s="4"/>
      <c r="D651" s="5"/>
      <c r="E651" s="3"/>
      <c r="F651" s="3"/>
    </row>
    <row r="652" spans="1:6" ht="16.5" thickBot="1">
      <c r="A652" s="34"/>
      <c r="B652" s="12"/>
      <c r="C652" s="12"/>
      <c r="D652" s="15"/>
      <c r="E652" s="3"/>
      <c r="F652" s="3"/>
    </row>
    <row r="653" spans="1:6" ht="15.75" thickBot="1">
      <c r="A653" s="28"/>
      <c r="B653" s="4"/>
      <c r="C653" s="4"/>
      <c r="D653" s="5"/>
      <c r="E653" s="3"/>
      <c r="F653" s="3"/>
    </row>
    <row r="654" spans="1:6" ht="15.75" thickBot="1">
      <c r="A654" s="43"/>
      <c r="B654" s="4"/>
      <c r="D654" s="5"/>
      <c r="E654" s="3"/>
      <c r="F654" s="3"/>
    </row>
    <row r="655" spans="1:6" ht="16.5" thickBot="1">
      <c r="A655" s="34"/>
      <c r="B655" s="12"/>
      <c r="C655" s="12"/>
      <c r="D655" s="15"/>
      <c r="E655" s="3"/>
      <c r="F655" s="3"/>
    </row>
    <row r="656" spans="1:6" ht="16.5" thickBot="1">
      <c r="A656" s="34"/>
      <c r="B656" s="12"/>
      <c r="C656" s="12"/>
      <c r="D656" s="15"/>
      <c r="E656" s="3"/>
      <c r="F656" s="3"/>
    </row>
    <row r="657" spans="1:6" ht="15.75" thickBot="1">
      <c r="A657" s="29"/>
      <c r="B657" s="4"/>
      <c r="C657" s="4"/>
      <c r="D657" s="5"/>
      <c r="E657" s="3"/>
      <c r="F657" s="3"/>
    </row>
    <row r="658" spans="1:6" ht="15.75" thickBot="1">
      <c r="A658" s="29"/>
      <c r="B658" s="4"/>
      <c r="C658" s="4"/>
      <c r="D658" s="5"/>
      <c r="E658" s="3"/>
      <c r="F658" s="3"/>
    </row>
    <row r="659" spans="1:6" ht="16.5" thickBot="1">
      <c r="A659" s="34"/>
      <c r="B659" s="12"/>
      <c r="C659" s="12"/>
      <c r="D659" s="15"/>
      <c r="E659" s="3"/>
      <c r="F659" s="3"/>
    </row>
    <row r="660" spans="1:6" ht="15.75" thickBot="1">
      <c r="A660" s="29"/>
      <c r="B660" s="4"/>
      <c r="C660" s="4"/>
      <c r="D660" s="5"/>
      <c r="E660" s="3"/>
      <c r="F660" s="3"/>
    </row>
    <row r="661" spans="1:6" ht="15.75" thickBot="1">
      <c r="A661" s="28"/>
      <c r="B661" s="4"/>
      <c r="C661" s="4"/>
      <c r="D661" s="5"/>
      <c r="E661" s="3"/>
      <c r="F661" s="3"/>
    </row>
    <row r="662" spans="1:6" ht="16.5" thickBot="1">
      <c r="A662" s="34"/>
      <c r="B662" s="12"/>
      <c r="C662" s="12"/>
      <c r="D662" s="15"/>
      <c r="E662" s="3"/>
      <c r="F662" s="3"/>
    </row>
    <row r="663" spans="1:6" ht="15.75" thickBot="1">
      <c r="A663" s="28"/>
      <c r="B663" s="16"/>
      <c r="C663" s="11"/>
      <c r="D663" s="11"/>
      <c r="E663" s="3"/>
      <c r="F663" s="3"/>
    </row>
    <row r="664" spans="1:6" ht="15.75" thickBot="1">
      <c r="A664" s="28"/>
      <c r="B664" s="4"/>
      <c r="C664" s="4"/>
      <c r="D664" s="5"/>
      <c r="E664" s="3"/>
      <c r="F664" s="3"/>
    </row>
    <row r="665" spans="1:6">
      <c r="A665" s="59"/>
      <c r="B665" s="60"/>
      <c r="C665" s="61"/>
      <c r="D665" s="3"/>
      <c r="E665" s="3"/>
      <c r="F665" s="3"/>
    </row>
    <row r="666" spans="1:6" ht="15.75" thickBot="1">
      <c r="A666" s="6"/>
      <c r="B666" s="4"/>
      <c r="C666" s="4"/>
      <c r="D666" s="5"/>
      <c r="E666" s="3"/>
      <c r="F666" s="3"/>
    </row>
    <row r="667" spans="1:6" ht="15.75" thickBot="1">
      <c r="A667" s="28"/>
      <c r="B667" s="4"/>
      <c r="C667" s="4"/>
      <c r="D667" s="5"/>
      <c r="E667" s="3"/>
      <c r="F667" s="3"/>
    </row>
    <row r="668" spans="1:6" ht="15.75" thickBot="1">
      <c r="A668" s="28"/>
      <c r="B668" s="4"/>
      <c r="C668" s="4"/>
      <c r="D668" s="5"/>
      <c r="E668" s="3"/>
      <c r="F668" s="3"/>
    </row>
    <row r="669" spans="1:6" ht="15.75" thickBot="1">
      <c r="A669" s="28"/>
      <c r="B669" s="4"/>
      <c r="C669" s="4"/>
      <c r="D669" s="5"/>
      <c r="E669" s="3"/>
      <c r="F669" s="3"/>
    </row>
    <row r="670" spans="1:6" ht="15.75" thickBot="1">
      <c r="A670" s="4"/>
      <c r="B670" s="4"/>
      <c r="C670" s="4"/>
      <c r="D670" s="5"/>
      <c r="E670" s="3"/>
      <c r="F670" s="3"/>
    </row>
    <row r="671" spans="1:6" ht="15.75" thickBot="1">
      <c r="A671" s="28"/>
      <c r="B671" s="57"/>
      <c r="C671" s="57"/>
      <c r="D671" s="11"/>
      <c r="E671" s="3"/>
      <c r="F671" s="3"/>
    </row>
    <row r="672" spans="1:6" ht="15.75" thickBot="1">
      <c r="A672" s="28"/>
      <c r="B672" s="4"/>
      <c r="C672" s="4"/>
      <c r="D672" s="5"/>
      <c r="E672" s="3"/>
      <c r="F672" s="3"/>
    </row>
    <row r="673" spans="1:6" ht="15.75" thickBot="1">
      <c r="A673" s="28"/>
      <c r="B673" s="4"/>
      <c r="C673" s="4"/>
      <c r="D673" s="5"/>
      <c r="E673" s="3"/>
      <c r="F673" s="3"/>
    </row>
    <row r="674" spans="1:6" ht="15.75" thickBot="1">
      <c r="A674" s="28"/>
      <c r="B674" s="4"/>
      <c r="D674" s="5"/>
      <c r="E674" s="3"/>
      <c r="F674" s="3"/>
    </row>
    <row r="675" spans="1:6" ht="15.75" thickBot="1">
      <c r="A675" s="28"/>
      <c r="B675" s="4"/>
      <c r="D675" s="5"/>
      <c r="E675" s="3"/>
      <c r="F675" s="3"/>
    </row>
    <row r="676" spans="1:6" ht="15.75" thickBot="1">
      <c r="A676" s="28"/>
      <c r="B676" s="4"/>
      <c r="C676" s="4"/>
      <c r="D676" s="5"/>
      <c r="E676" s="3"/>
      <c r="F676" s="3"/>
    </row>
    <row r="677" spans="1:6">
      <c r="A677" s="4"/>
      <c r="B677" s="4"/>
      <c r="D677" s="5"/>
      <c r="E677" s="3"/>
      <c r="F677" s="3"/>
    </row>
    <row r="678" spans="1:6">
      <c r="A678" s="6"/>
      <c r="B678" s="4"/>
      <c r="C678" s="4"/>
      <c r="D678" s="5"/>
      <c r="E678" s="3"/>
      <c r="F678" s="3"/>
    </row>
    <row r="679" spans="1:6">
      <c r="A679" s="6"/>
      <c r="B679" s="4"/>
      <c r="C679" s="4"/>
      <c r="D679" s="5"/>
      <c r="E679" s="3"/>
      <c r="F679" s="3"/>
    </row>
    <row r="680" spans="1:6" ht="15.75" thickBot="1">
      <c r="A680" s="6"/>
      <c r="B680" s="4"/>
      <c r="C680" s="4"/>
      <c r="D680" s="5"/>
      <c r="E680" s="3"/>
      <c r="F680" s="3"/>
    </row>
    <row r="681" spans="1:6" ht="15.75" thickBot="1">
      <c r="A681" s="29"/>
      <c r="B681" s="4"/>
      <c r="C681" s="4"/>
      <c r="D681" s="5"/>
      <c r="E681" s="3"/>
      <c r="F681" s="3"/>
    </row>
    <row r="682" spans="1:6" ht="15.75" thickBot="1">
      <c r="A682" s="28"/>
      <c r="B682" s="4"/>
      <c r="C682" s="4"/>
      <c r="D682" s="5"/>
      <c r="E682" s="3"/>
      <c r="F682" s="3"/>
    </row>
    <row r="683" spans="1:6" ht="15.75" thickBot="1">
      <c r="A683" s="28"/>
      <c r="B683" s="4"/>
      <c r="C683" s="4"/>
      <c r="D683" s="5"/>
      <c r="E683" s="3"/>
      <c r="F683" s="3"/>
    </row>
    <row r="684" spans="1:6" ht="15.75" thickBot="1">
      <c r="A684" s="29"/>
      <c r="B684" s="4"/>
      <c r="D684" s="5"/>
      <c r="E684" s="3"/>
      <c r="F684" s="3"/>
    </row>
    <row r="685" spans="1:6" ht="15.75" thickBot="1">
      <c r="A685" s="28"/>
      <c r="B685" s="4"/>
      <c r="D685" s="5"/>
      <c r="E685" s="3"/>
      <c r="F685" s="3"/>
    </row>
    <row r="686" spans="1:6" ht="15.75" thickBot="1">
      <c r="A686" s="29"/>
      <c r="B686" s="4"/>
      <c r="C686" s="4"/>
      <c r="D686" s="5"/>
      <c r="E686" s="3"/>
      <c r="F686" s="3"/>
    </row>
    <row r="687" spans="1:6" ht="15.75" thickBot="1">
      <c r="A687" s="29"/>
      <c r="B687" s="4"/>
      <c r="C687" s="4"/>
      <c r="D687" s="5"/>
      <c r="E687" s="3"/>
      <c r="F687" s="3"/>
    </row>
    <row r="688" spans="1:6" ht="16.5" thickBot="1">
      <c r="A688" s="34"/>
      <c r="B688" s="12"/>
      <c r="C688" s="12"/>
      <c r="D688" s="15"/>
      <c r="E688" s="3"/>
      <c r="F688" s="3"/>
    </row>
    <row r="689" spans="1:6" ht="16.5" thickBot="1">
      <c r="A689" s="12"/>
      <c r="B689" s="12"/>
      <c r="C689" s="12"/>
      <c r="D689" s="15"/>
      <c r="E689" s="3"/>
      <c r="F689" s="3"/>
    </row>
    <row r="690" spans="1:6" ht="15.75" thickBot="1">
      <c r="A690" s="28"/>
      <c r="B690" s="4"/>
      <c r="C690" s="4"/>
      <c r="D690" s="5"/>
      <c r="E690" s="3"/>
      <c r="F690" s="3"/>
    </row>
    <row r="691" spans="1:6" ht="15.75" thickBot="1">
      <c r="A691" s="29"/>
      <c r="B691" s="4"/>
      <c r="C691" s="4"/>
      <c r="D691" s="5"/>
      <c r="E691" s="3"/>
      <c r="F691" s="3"/>
    </row>
    <row r="692" spans="1:6" ht="16.5" thickBot="1">
      <c r="A692" s="34"/>
      <c r="B692" s="12"/>
      <c r="C692" s="12"/>
      <c r="D692" s="15"/>
      <c r="E692" s="3"/>
      <c r="F692" s="3"/>
    </row>
    <row r="693" spans="1:6" ht="15.75" thickBot="1">
      <c r="A693" s="29"/>
      <c r="B693" s="4"/>
      <c r="C693" s="4"/>
      <c r="D693" s="5"/>
      <c r="E693" s="3"/>
      <c r="F693" s="3"/>
    </row>
    <row r="694" spans="1:6" ht="15.75" thickBot="1">
      <c r="A694" s="29"/>
      <c r="B694" s="4"/>
      <c r="C694" s="4"/>
      <c r="D694" s="5"/>
      <c r="E694" s="3"/>
      <c r="F694" s="3"/>
    </row>
    <row r="695" spans="1:6" ht="15.75" thickBot="1">
      <c r="A695" s="28"/>
      <c r="B695" s="62"/>
      <c r="C695" s="4"/>
      <c r="D695" s="5"/>
      <c r="E695" s="3"/>
      <c r="F695" s="3"/>
    </row>
    <row r="696" spans="1:6" ht="15.75" thickBot="1">
      <c r="A696" s="28"/>
      <c r="B696" s="4"/>
      <c r="C696" s="4"/>
      <c r="D696" s="5"/>
      <c r="E696" s="3"/>
      <c r="F696" s="3"/>
    </row>
    <row r="697" spans="1:6" ht="16.5" thickBot="1">
      <c r="A697" s="34"/>
      <c r="B697" s="12"/>
      <c r="C697" s="12"/>
      <c r="D697" s="15"/>
      <c r="E697" s="3"/>
      <c r="F697" s="3"/>
    </row>
    <row r="698" spans="1:6" ht="15.75" thickBot="1">
      <c r="A698" s="28"/>
      <c r="B698" s="4"/>
      <c r="C698" s="4"/>
      <c r="D698" s="5"/>
      <c r="E698" s="3"/>
      <c r="F698" s="3"/>
    </row>
    <row r="699" spans="1:6" ht="15.75" thickBot="1">
      <c r="A699" s="28"/>
      <c r="B699" s="4"/>
      <c r="D699" s="5"/>
      <c r="E699" s="3"/>
      <c r="F699" s="3"/>
    </row>
    <row r="700" spans="1:6" ht="15.75" thickBot="1">
      <c r="A700" s="63"/>
      <c r="D700" s="8"/>
      <c r="E700" s="3"/>
      <c r="F700" s="3"/>
    </row>
    <row r="701" spans="1:6" ht="15.75" thickBot="1">
      <c r="A701" s="29"/>
      <c r="B701" s="4"/>
      <c r="C701" s="4"/>
      <c r="D701" s="5"/>
      <c r="E701" s="3"/>
      <c r="F701" s="3"/>
    </row>
    <row r="702" spans="1:6" ht="15.75" thickBot="1">
      <c r="A702" s="28"/>
      <c r="B702" s="4"/>
      <c r="C702" s="4"/>
      <c r="D702" s="5"/>
      <c r="E702" s="3"/>
      <c r="F702" s="3"/>
    </row>
    <row r="703" spans="1:6" ht="15.75" thickBot="1">
      <c r="A703" s="29"/>
      <c r="B703" s="4"/>
      <c r="C703" s="4"/>
      <c r="D703" s="5"/>
      <c r="E703" s="3"/>
      <c r="F703" s="3"/>
    </row>
    <row r="704" spans="1:6" ht="15.75" thickBot="1">
      <c r="A704" s="28"/>
      <c r="B704" s="4"/>
      <c r="D704" s="5"/>
      <c r="E704" s="3"/>
      <c r="F704" s="3"/>
    </row>
    <row r="705" spans="1:6" ht="15.75" thickBot="1">
      <c r="A705" s="28"/>
      <c r="B705" s="4"/>
      <c r="C705" s="4"/>
      <c r="D705" s="5"/>
      <c r="E705" s="3"/>
      <c r="F705" s="3"/>
    </row>
    <row r="706" spans="1:6" ht="16.5" thickBot="1">
      <c r="A706" s="34"/>
      <c r="B706" s="12"/>
      <c r="C706" s="12"/>
      <c r="D706" s="15"/>
      <c r="E706" s="3"/>
      <c r="F706" s="3"/>
    </row>
    <row r="707" spans="1:6" ht="15.75" thickBot="1">
      <c r="A707" s="37"/>
      <c r="B707" s="38"/>
      <c r="D707" s="24"/>
      <c r="E707" s="3"/>
      <c r="F707" s="3"/>
    </row>
    <row r="708" spans="1:6" ht="15.75" thickBot="1">
      <c r="A708" s="28"/>
      <c r="B708" s="4"/>
      <c r="C708" s="4"/>
      <c r="D708" s="5"/>
      <c r="E708" s="3"/>
      <c r="F708" s="3"/>
    </row>
    <row r="709" spans="1:6" ht="15.75" thickBot="1">
      <c r="A709" s="28"/>
      <c r="B709" s="4"/>
      <c r="C709" s="4"/>
      <c r="D709" s="5"/>
      <c r="E709" s="3"/>
      <c r="F709" s="3"/>
    </row>
    <row r="710" spans="1:6" ht="15.75" thickBot="1">
      <c r="A710" s="29"/>
      <c r="B710" s="4"/>
      <c r="C710" s="4"/>
      <c r="D710" s="5"/>
      <c r="E710" s="3"/>
      <c r="F710" s="3"/>
    </row>
    <row r="711" spans="1:6" ht="15.75" thickBot="1">
      <c r="A711" s="29"/>
      <c r="B711" s="4"/>
      <c r="C711" s="4"/>
      <c r="D711" s="5"/>
      <c r="E711" s="3"/>
      <c r="F711" s="3"/>
    </row>
    <row r="712" spans="1:6" ht="15.75" thickBot="1">
      <c r="A712" s="28"/>
      <c r="B712" s="4"/>
      <c r="C712" s="4"/>
      <c r="D712" s="5"/>
      <c r="E712" s="3"/>
      <c r="F712" s="3"/>
    </row>
    <row r="713" spans="1:6" ht="15.75" thickBot="1">
      <c r="A713" s="28"/>
      <c r="B713" s="4"/>
      <c r="C713" s="4"/>
      <c r="D713" s="5"/>
      <c r="E713" s="3"/>
      <c r="F713" s="3"/>
    </row>
    <row r="714" spans="1:6" ht="15.75" thickBot="1">
      <c r="A714" s="28"/>
      <c r="B714" s="4"/>
      <c r="C714" s="4"/>
      <c r="D714" s="5"/>
      <c r="E714" s="3"/>
      <c r="F714" s="3"/>
    </row>
    <row r="715" spans="1:6" ht="15.75" thickBot="1">
      <c r="A715" s="29"/>
      <c r="B715" s="4"/>
      <c r="C715" s="4"/>
      <c r="D715" s="5"/>
      <c r="E715" s="3"/>
      <c r="F715" s="3"/>
    </row>
    <row r="716" spans="1:6" ht="15.75" thickBot="1">
      <c r="A716" s="28"/>
      <c r="B716" s="4"/>
      <c r="C716" s="4"/>
      <c r="D716" s="5"/>
      <c r="E716" s="3"/>
      <c r="F716" s="3"/>
    </row>
    <row r="717" spans="1:6" ht="15.75" thickBot="1">
      <c r="A717" s="37"/>
      <c r="B717" s="64"/>
      <c r="D717" s="24"/>
      <c r="E717" s="3"/>
      <c r="F717" s="3"/>
    </row>
    <row r="718" spans="1:6" ht="15.75" thickBot="1">
      <c r="A718" s="28"/>
      <c r="B718" s="4"/>
      <c r="C718" s="4"/>
      <c r="D718" s="5"/>
      <c r="E718" s="3"/>
      <c r="F718" s="3"/>
    </row>
    <row r="719" spans="1:6" ht="15.75" thickBot="1">
      <c r="A719" s="29"/>
      <c r="B719" s="4"/>
      <c r="C719" s="4"/>
      <c r="D719" s="5"/>
      <c r="E719" s="3"/>
      <c r="F719" s="3"/>
    </row>
    <row r="720" spans="1:6" ht="15.75" thickBot="1">
      <c r="A720" s="36"/>
      <c r="B720" s="3"/>
      <c r="C720" s="3"/>
      <c r="D720" s="3"/>
      <c r="E720" s="3"/>
      <c r="F720" s="3"/>
    </row>
    <row r="721" spans="1:6" ht="15.75" thickBot="1">
      <c r="A721" s="29"/>
      <c r="B721" s="4"/>
      <c r="C721" s="4"/>
      <c r="D721" s="5"/>
      <c r="E721" s="3"/>
      <c r="F721" s="3"/>
    </row>
    <row r="722" spans="1:6" ht="15.75" thickBot="1">
      <c r="A722" s="28"/>
      <c r="B722" s="22"/>
      <c r="C722" s="22"/>
      <c r="D722" s="22"/>
      <c r="E722" s="3"/>
      <c r="F722" s="3"/>
    </row>
    <row r="723" spans="1:6">
      <c r="A723" s="6"/>
      <c r="B723" s="4"/>
      <c r="C723" s="4"/>
      <c r="D723" s="5"/>
      <c r="E723" s="3"/>
      <c r="F723" s="3"/>
    </row>
    <row r="724" spans="1:6">
      <c r="A724" s="6"/>
      <c r="B724" s="65"/>
      <c r="C724" s="4"/>
      <c r="D724" s="5"/>
      <c r="E724" s="3"/>
      <c r="F724" s="3"/>
    </row>
    <row r="725" spans="1:6">
      <c r="A725" s="6"/>
      <c r="B725" s="4"/>
      <c r="C725" s="4"/>
      <c r="D725" s="5"/>
      <c r="E725" s="3"/>
      <c r="F725" s="3"/>
    </row>
    <row r="726" spans="1:6">
      <c r="A726" s="6"/>
      <c r="B726" s="4"/>
      <c r="C726" s="4"/>
      <c r="D726" s="5"/>
      <c r="E726" s="3"/>
      <c r="F726" s="3"/>
    </row>
    <row r="727" spans="1:6" ht="15.75" thickBot="1">
      <c r="A727" s="6"/>
      <c r="B727" s="4"/>
      <c r="D727" s="5"/>
      <c r="E727" s="3"/>
      <c r="F727" s="3"/>
    </row>
    <row r="728" spans="1:6" ht="15.75" thickBot="1">
      <c r="A728" s="28"/>
      <c r="B728" s="4"/>
      <c r="C728" s="4"/>
      <c r="D728" s="5"/>
      <c r="E728" s="3"/>
      <c r="F728" s="3"/>
    </row>
    <row r="729" spans="1:6" ht="15.75" thickBot="1">
      <c r="A729" s="39"/>
      <c r="B729" s="4"/>
      <c r="D729" s="5"/>
      <c r="E729" s="3"/>
      <c r="F729" s="3"/>
    </row>
    <row r="730" spans="1:6">
      <c r="A730" s="4"/>
      <c r="B730" s="4"/>
      <c r="C730" s="4"/>
      <c r="D730" s="5"/>
      <c r="E730" s="3"/>
      <c r="F730" s="3"/>
    </row>
    <row r="731" spans="1:6" ht="15.75" thickBot="1">
      <c r="A731" s="66"/>
      <c r="B731" s="4"/>
      <c r="C731" s="4"/>
      <c r="D731" s="5"/>
      <c r="E731" s="3"/>
      <c r="F731" s="3"/>
    </row>
    <row r="732" spans="1:6" ht="15.75" thickBot="1">
      <c r="A732" s="29"/>
      <c r="B732" s="29"/>
      <c r="C732" s="29"/>
      <c r="D732" s="30"/>
      <c r="E732" s="3"/>
      <c r="F732" s="3"/>
    </row>
    <row r="733" spans="1:6" ht="15.75" thickBot="1">
      <c r="A733" s="29"/>
      <c r="B733" s="29"/>
      <c r="C733" s="29"/>
      <c r="D733" s="30"/>
      <c r="E733" s="19"/>
      <c r="F733" s="19"/>
    </row>
    <row r="734" spans="1:6" ht="15.75" thickBot="1">
      <c r="A734" s="29"/>
      <c r="B734" s="29"/>
      <c r="C734" s="29"/>
      <c r="D734" s="30"/>
      <c r="E734" s="19"/>
      <c r="F734" s="19"/>
    </row>
    <row r="735" spans="1:6" ht="15.75" thickBot="1">
      <c r="A735" s="29"/>
      <c r="B735" s="29"/>
      <c r="C735" s="63"/>
      <c r="D735" s="30"/>
      <c r="E735" s="3"/>
      <c r="F735" s="3"/>
    </row>
    <row r="736" spans="1:6">
      <c r="A736" s="4"/>
      <c r="B736" s="4"/>
      <c r="C736" s="4"/>
      <c r="D736" s="5"/>
      <c r="E736" s="3"/>
      <c r="F736" s="3"/>
    </row>
    <row r="737" spans="1:6" ht="15.75">
      <c r="A737" s="12"/>
      <c r="B737" s="12"/>
      <c r="C737" s="12"/>
      <c r="D737" s="15"/>
      <c r="E737" s="3"/>
      <c r="F737" s="3"/>
    </row>
    <row r="738" spans="1:6">
      <c r="A738" s="6"/>
      <c r="B738" s="4"/>
      <c r="C738" s="4"/>
      <c r="D738" s="5"/>
      <c r="E738" s="3"/>
      <c r="F738" s="3"/>
    </row>
    <row r="739" spans="1:6">
      <c r="A739" s="6"/>
      <c r="B739" s="4"/>
      <c r="C739" s="4"/>
      <c r="D739" s="5"/>
      <c r="E739" s="3"/>
      <c r="F739" s="3"/>
    </row>
    <row r="740" spans="1:6">
      <c r="A740" s="67"/>
      <c r="B740" s="68"/>
      <c r="C740" s="69"/>
      <c r="D740" s="3"/>
      <c r="E740" s="3"/>
      <c r="F740" s="3"/>
    </row>
    <row r="741" spans="1:6">
      <c r="A741" s="6"/>
      <c r="B741" s="4"/>
      <c r="C741" s="4"/>
      <c r="D741" s="5"/>
      <c r="E741" s="3"/>
      <c r="F741" s="3"/>
    </row>
    <row r="742" spans="1:6" ht="15.75">
      <c r="A742" s="12"/>
      <c r="B742" s="12"/>
      <c r="C742" s="12"/>
      <c r="D742" s="15"/>
      <c r="E742" s="19"/>
      <c r="F742" s="19"/>
    </row>
    <row r="743" spans="1:6">
      <c r="A743" s="6"/>
      <c r="B743" s="4"/>
      <c r="C743" s="4"/>
      <c r="D743" s="5"/>
      <c r="E743" s="3"/>
      <c r="F743" s="3"/>
    </row>
    <row r="744" spans="1:6">
      <c r="A744" s="6"/>
      <c r="B744" s="4"/>
      <c r="D744" s="5"/>
      <c r="E744" s="3"/>
      <c r="F744" s="3"/>
    </row>
    <row r="745" spans="1:6">
      <c r="A745" s="4"/>
      <c r="B745" s="4"/>
      <c r="C745" s="4"/>
      <c r="D745" s="5"/>
      <c r="E745" s="3"/>
      <c r="F745" s="3"/>
    </row>
    <row r="746" spans="1:6">
      <c r="A746" s="6"/>
      <c r="B746" s="4"/>
      <c r="C746" s="4"/>
      <c r="D746" s="5"/>
      <c r="E746" s="3"/>
      <c r="F746" s="3"/>
    </row>
    <row r="747" spans="1:6">
      <c r="A747" s="4"/>
      <c r="B747" s="4"/>
      <c r="C747" s="4"/>
      <c r="D747" s="5"/>
      <c r="E747" s="3"/>
      <c r="F747" s="3"/>
    </row>
    <row r="748" spans="1:6">
      <c r="A748" s="6"/>
      <c r="B748" s="4"/>
      <c r="C748" s="4"/>
      <c r="D748" s="5"/>
      <c r="E748" s="3"/>
      <c r="F748" s="3"/>
    </row>
    <row r="749" spans="1:6" ht="15.75">
      <c r="A749" s="12"/>
      <c r="B749" s="12"/>
      <c r="C749" s="12"/>
      <c r="D749" s="15"/>
      <c r="E749" s="3"/>
      <c r="F749" s="3"/>
    </row>
    <row r="750" spans="1:6">
      <c r="A750" s="6"/>
      <c r="B750" s="4"/>
      <c r="C750" s="4"/>
      <c r="D750" s="5"/>
      <c r="E750" s="3"/>
      <c r="F750" s="3"/>
    </row>
    <row r="751" spans="1:6">
      <c r="A751" s="6"/>
      <c r="B751" s="4"/>
      <c r="C751" s="4"/>
      <c r="D751" s="5"/>
      <c r="E751" s="3"/>
      <c r="F751" s="3"/>
    </row>
    <row r="752" spans="1:6">
      <c r="A752" s="6"/>
      <c r="B752" s="4"/>
      <c r="C752" s="4"/>
      <c r="D752" s="5"/>
      <c r="E752" s="3"/>
      <c r="F752" s="3"/>
    </row>
    <row r="753" spans="1:6">
      <c r="A753" s="6"/>
      <c r="B753" s="4"/>
      <c r="C753" s="4"/>
      <c r="D753" s="5"/>
      <c r="E753" s="3"/>
      <c r="F753" s="3"/>
    </row>
    <row r="754" spans="1:6">
      <c r="A754" s="6"/>
      <c r="B754" s="4"/>
      <c r="C754" s="4"/>
      <c r="D754" s="5"/>
      <c r="E754" s="3"/>
      <c r="F754" s="3"/>
    </row>
    <row r="755" spans="1:6">
      <c r="A755" s="6"/>
      <c r="B755" s="4"/>
      <c r="C755" s="4"/>
      <c r="D755" s="5"/>
      <c r="E755" s="3"/>
      <c r="F755" s="3"/>
    </row>
    <row r="756" spans="1:6">
      <c r="A756" s="6"/>
      <c r="B756" s="4"/>
      <c r="D756" s="5"/>
      <c r="E756" s="3"/>
      <c r="F756" s="3"/>
    </row>
    <row r="757" spans="1:6">
      <c r="A757" s="6"/>
      <c r="B757" s="4"/>
      <c r="C757" s="4"/>
      <c r="D757" s="5"/>
      <c r="E757" s="3"/>
      <c r="F757" s="3"/>
    </row>
    <row r="758" spans="1:6">
      <c r="A758" s="4"/>
      <c r="B758" s="4"/>
      <c r="D758" s="5"/>
      <c r="E758" s="3"/>
      <c r="F758" s="3"/>
    </row>
    <row r="759" spans="1:6">
      <c r="A759" s="6"/>
      <c r="B759" s="4"/>
      <c r="C759" s="4"/>
      <c r="D759" s="5"/>
      <c r="E759" s="3"/>
      <c r="F759" s="3"/>
    </row>
    <row r="760" spans="1:6">
      <c r="A760" s="6"/>
      <c r="B760" s="4"/>
      <c r="C760" s="4"/>
      <c r="D760" s="5"/>
      <c r="E760" s="3"/>
      <c r="F760" s="3"/>
    </row>
    <row r="761" spans="1:6">
      <c r="A761" s="4"/>
      <c r="B761" s="4"/>
      <c r="C761" s="4"/>
      <c r="D761" s="5"/>
      <c r="E761" s="3"/>
      <c r="F761" s="3"/>
    </row>
    <row r="762" spans="1:6" ht="15.75">
      <c r="A762" s="12"/>
      <c r="B762" s="12"/>
      <c r="C762" s="12"/>
      <c r="D762" s="15"/>
      <c r="E762" s="3"/>
      <c r="F762" s="3"/>
    </row>
    <row r="763" spans="1:6">
      <c r="A763" s="6"/>
      <c r="B763" s="4"/>
      <c r="C763" s="4"/>
      <c r="D763" s="5"/>
      <c r="E763" s="3"/>
      <c r="F763" s="3"/>
    </row>
    <row r="764" spans="1:6">
      <c r="A764" s="4"/>
      <c r="B764" s="4"/>
      <c r="C764" s="4"/>
      <c r="D764" s="5"/>
      <c r="E764" s="3"/>
      <c r="F764" s="3"/>
    </row>
    <row r="765" spans="1:6">
      <c r="A765" s="6"/>
      <c r="B765" s="4"/>
      <c r="C765" s="4"/>
      <c r="D765" s="5"/>
      <c r="E765" s="3"/>
      <c r="F765" s="3"/>
    </row>
    <row r="766" spans="1:6">
      <c r="A766" s="6"/>
      <c r="B766" s="4"/>
      <c r="C766" s="4"/>
      <c r="D766" s="5"/>
      <c r="E766" s="3"/>
      <c r="F766" s="3"/>
    </row>
    <row r="767" spans="1:6">
      <c r="A767" s="4"/>
      <c r="B767" s="4"/>
      <c r="D767" s="5"/>
      <c r="E767" s="3"/>
      <c r="F767" s="3"/>
    </row>
    <row r="768" spans="1:6" ht="15.75">
      <c r="A768" s="12"/>
      <c r="B768" s="12"/>
      <c r="C768" s="12"/>
      <c r="D768" s="15"/>
      <c r="E768" s="3"/>
      <c r="F768" s="3"/>
    </row>
    <row r="769" spans="1:6">
      <c r="A769" s="6"/>
      <c r="B769" s="4"/>
      <c r="C769" s="4"/>
      <c r="D769" s="5"/>
      <c r="E769" s="3"/>
      <c r="F769" s="3"/>
    </row>
    <row r="770" spans="1:6">
      <c r="A770" s="6"/>
      <c r="B770" s="4"/>
      <c r="C770" s="4"/>
      <c r="D770" s="5"/>
      <c r="E770" s="3"/>
      <c r="F770" s="3"/>
    </row>
    <row r="771" spans="1:6">
      <c r="A771" s="6"/>
      <c r="B771" s="4"/>
      <c r="C771" s="4"/>
      <c r="D771" s="5"/>
      <c r="E771" s="3"/>
      <c r="F771" s="3"/>
    </row>
    <row r="772" spans="1:6">
      <c r="A772" s="6"/>
      <c r="B772" s="4"/>
      <c r="C772" s="4"/>
      <c r="D772" s="5"/>
      <c r="E772" s="3"/>
      <c r="F772" s="3"/>
    </row>
    <row r="773" spans="1:6">
      <c r="A773" s="6"/>
      <c r="B773" s="4"/>
      <c r="C773" s="4"/>
      <c r="D773" s="5"/>
      <c r="E773" s="3"/>
      <c r="F773" s="3"/>
    </row>
    <row r="774" spans="1:6">
      <c r="A774" s="6"/>
      <c r="B774" s="4"/>
      <c r="C774" s="4"/>
      <c r="D774" s="5"/>
      <c r="E774" s="3"/>
      <c r="F774" s="3"/>
    </row>
    <row r="775" spans="1:6">
      <c r="A775" s="6"/>
      <c r="B775" s="4"/>
      <c r="C775" s="4"/>
      <c r="D775" s="5"/>
      <c r="E775" s="3"/>
      <c r="F775" s="3"/>
    </row>
    <row r="776" spans="1:6">
      <c r="A776" s="4"/>
      <c r="B776" s="4"/>
      <c r="C776" s="4"/>
      <c r="D776" s="5"/>
      <c r="E776" s="3"/>
      <c r="F776" s="3"/>
    </row>
    <row r="777" spans="1:6">
      <c r="A777" s="6"/>
      <c r="B777" s="4"/>
      <c r="C777" s="4"/>
      <c r="D777" s="5"/>
      <c r="E777" s="3"/>
      <c r="F777" s="3"/>
    </row>
    <row r="778" spans="1:6">
      <c r="A778" s="6"/>
      <c r="B778" s="4"/>
      <c r="C778" s="4"/>
      <c r="D778" s="5"/>
      <c r="E778" s="3"/>
      <c r="F778" s="3"/>
    </row>
    <row r="779" spans="1:6">
      <c r="A779" s="6"/>
      <c r="B779" s="4"/>
      <c r="C779" s="4"/>
      <c r="D779" s="5"/>
      <c r="E779" s="3"/>
      <c r="F779" s="3"/>
    </row>
    <row r="780" spans="1:6" ht="15.75">
      <c r="A780" s="12"/>
      <c r="B780" s="12"/>
      <c r="C780" s="12"/>
      <c r="D780" s="15"/>
      <c r="E780" s="3"/>
      <c r="F780" s="3"/>
    </row>
    <row r="781" spans="1:6">
      <c r="A781" s="6"/>
      <c r="B781" s="4"/>
      <c r="C781" s="4"/>
      <c r="D781" s="5"/>
      <c r="E781" s="3"/>
      <c r="F781" s="3"/>
    </row>
    <row r="782" spans="1:6" ht="15.75">
      <c r="A782" s="12"/>
      <c r="B782" s="12"/>
      <c r="C782" s="12"/>
      <c r="D782" s="15"/>
      <c r="E782" s="3"/>
      <c r="F782" s="3"/>
    </row>
    <row r="783" spans="1:6">
      <c r="A783" s="6"/>
      <c r="B783" s="4"/>
      <c r="C783" s="4"/>
      <c r="D783" s="5"/>
      <c r="E783" s="3"/>
      <c r="F783" s="3"/>
    </row>
    <row r="784" spans="1:6">
      <c r="A784" s="6"/>
      <c r="B784" s="4"/>
      <c r="C784" s="4"/>
      <c r="D784" s="5"/>
      <c r="E784" s="3"/>
      <c r="F784" s="3"/>
    </row>
    <row r="785" spans="1:6">
      <c r="A785" s="6"/>
      <c r="B785" s="4"/>
      <c r="C785" s="4"/>
      <c r="D785" s="5"/>
      <c r="E785" s="3"/>
      <c r="F785" s="3"/>
    </row>
    <row r="786" spans="1:6">
      <c r="A786" s="4"/>
      <c r="B786" s="4"/>
      <c r="D786" s="5"/>
      <c r="E786" s="3"/>
      <c r="F786" s="3"/>
    </row>
    <row r="787" spans="1:6">
      <c r="A787" s="6"/>
      <c r="B787" s="4"/>
      <c r="C787" s="4"/>
      <c r="D787" s="5"/>
      <c r="E787" s="3"/>
      <c r="F787" s="3"/>
    </row>
    <row r="788" spans="1:6">
      <c r="A788" s="6"/>
      <c r="B788" s="4"/>
      <c r="C788" s="4"/>
      <c r="D788" s="5"/>
      <c r="E788" s="3"/>
      <c r="F788" s="3"/>
    </row>
    <row r="789" spans="1:6">
      <c r="A789" s="4"/>
      <c r="B789" s="4"/>
      <c r="C789" s="4"/>
      <c r="D789" s="5"/>
      <c r="E789" s="3"/>
      <c r="F789" s="3"/>
    </row>
    <row r="790" spans="1:6" ht="15.75">
      <c r="A790" s="12"/>
      <c r="B790" s="12"/>
      <c r="C790" s="12"/>
      <c r="D790" s="15"/>
      <c r="E790" s="3"/>
      <c r="F790" s="3"/>
    </row>
    <row r="791" spans="1:6">
      <c r="A791" s="4"/>
      <c r="B791" s="4"/>
      <c r="C791" s="4"/>
      <c r="D791" s="5"/>
      <c r="E791" s="3"/>
      <c r="F791" s="3"/>
    </row>
    <row r="792" spans="1:6">
      <c r="A792" s="4"/>
      <c r="B792" s="4"/>
      <c r="C792" s="4"/>
      <c r="D792" s="5"/>
      <c r="E792" s="3"/>
      <c r="F792" s="3"/>
    </row>
    <row r="793" spans="1:6" ht="15.75">
      <c r="A793" s="12"/>
      <c r="B793" s="12"/>
      <c r="C793" s="12"/>
      <c r="D793" s="15"/>
      <c r="E793" s="19"/>
      <c r="F793" s="19"/>
    </row>
    <row r="794" spans="1:6" ht="15.75">
      <c r="A794" s="12"/>
      <c r="B794" s="12"/>
      <c r="C794" s="12"/>
      <c r="D794" s="15"/>
      <c r="E794" s="3"/>
      <c r="F794" s="3"/>
    </row>
    <row r="795" spans="1:6">
      <c r="A795" s="6"/>
      <c r="B795" s="4"/>
      <c r="C795" s="4"/>
      <c r="D795" s="5"/>
      <c r="E795" s="3"/>
      <c r="F795" s="3"/>
    </row>
    <row r="796" spans="1:6">
      <c r="A796" s="6"/>
      <c r="B796" s="4"/>
      <c r="C796" s="4"/>
      <c r="D796" s="5"/>
      <c r="E796" s="3"/>
      <c r="F796" s="3"/>
    </row>
    <row r="797" spans="1:6">
      <c r="A797" s="6"/>
      <c r="B797" s="70"/>
      <c r="C797" s="71"/>
      <c r="D797" s="71"/>
      <c r="E797" s="71"/>
      <c r="F797" s="71"/>
    </row>
    <row r="798" spans="1:6">
      <c r="A798" s="4"/>
      <c r="B798" s="4"/>
      <c r="C798" s="4"/>
      <c r="D798" s="5"/>
      <c r="E798" s="3"/>
      <c r="F798" s="3"/>
    </row>
    <row r="799" spans="1:6" ht="15.75">
      <c r="A799" s="12"/>
      <c r="B799" s="12"/>
      <c r="C799" s="12"/>
      <c r="D799" s="15"/>
      <c r="E799" s="3"/>
      <c r="F799" s="3"/>
    </row>
    <row r="800" spans="1:6">
      <c r="A800" s="6"/>
      <c r="B800" s="4"/>
      <c r="C800" s="4"/>
      <c r="D800" s="5"/>
      <c r="E800" s="3"/>
      <c r="F800" s="3"/>
    </row>
    <row r="801" spans="1:7" ht="15.75">
      <c r="A801" s="12"/>
      <c r="B801" s="12"/>
      <c r="C801" s="12"/>
      <c r="D801" s="15"/>
      <c r="E801" s="3"/>
      <c r="F801" s="3"/>
    </row>
    <row r="802" spans="1:7">
      <c r="A802" s="6"/>
      <c r="B802" s="4"/>
      <c r="C802" s="4"/>
      <c r="D802" s="5"/>
      <c r="E802" s="3"/>
      <c r="F802" s="3"/>
    </row>
    <row r="803" spans="1:7">
      <c r="A803" s="6"/>
      <c r="B803" s="4"/>
      <c r="C803" s="4"/>
      <c r="D803" s="5"/>
      <c r="E803" s="3"/>
      <c r="F803" s="3"/>
    </row>
    <row r="804" spans="1:7">
      <c r="A804" s="3"/>
      <c r="B804" s="3"/>
      <c r="C804" s="3"/>
      <c r="D804" s="3"/>
      <c r="E804" s="3"/>
      <c r="F804" s="3"/>
    </row>
    <row r="805" spans="1:7">
      <c r="A805" s="6"/>
      <c r="B805" s="4"/>
      <c r="C805" s="4"/>
      <c r="D805" s="5"/>
      <c r="E805" s="3"/>
      <c r="F805" s="3"/>
    </row>
    <row r="806" spans="1:7">
      <c r="A806" s="6"/>
      <c r="B806" s="4"/>
      <c r="D806" s="5"/>
      <c r="E806" s="3"/>
      <c r="F806" s="3"/>
    </row>
    <row r="807" spans="1:7" ht="15.75">
      <c r="A807" s="12"/>
      <c r="B807" s="12"/>
      <c r="C807" s="12"/>
      <c r="D807" s="15"/>
      <c r="E807" s="3"/>
      <c r="F807" s="3"/>
    </row>
    <row r="808" spans="1:7">
      <c r="A808" s="6"/>
      <c r="B808" s="4"/>
      <c r="C808" s="4"/>
      <c r="D808" s="5"/>
      <c r="E808" s="3"/>
      <c r="F808" s="3"/>
    </row>
    <row r="809" spans="1:7">
      <c r="A809" s="6"/>
      <c r="B809" s="4"/>
      <c r="C809" s="4"/>
      <c r="D809" s="5"/>
      <c r="E809" s="3"/>
      <c r="F809" s="3"/>
    </row>
    <row r="810" spans="1:7">
      <c r="A810" s="6"/>
      <c r="B810" s="11"/>
      <c r="C810" s="11"/>
      <c r="D810" s="11"/>
      <c r="E810" s="3"/>
      <c r="F810" s="3"/>
      <c r="G810" s="11"/>
    </row>
    <row r="811" spans="1:7">
      <c r="A811" s="3"/>
      <c r="B811" s="3"/>
      <c r="C811" s="3"/>
      <c r="D811" s="3"/>
      <c r="E811" s="3"/>
      <c r="F811" s="3"/>
    </row>
    <row r="812" spans="1:7">
      <c r="A812" s="6"/>
      <c r="B812" s="4"/>
      <c r="C812" s="4"/>
      <c r="D812" s="5"/>
      <c r="E812" s="3"/>
      <c r="F812" s="3"/>
    </row>
    <row r="813" spans="1:7">
      <c r="A813" s="4"/>
      <c r="B813" s="4"/>
      <c r="C813" s="4"/>
      <c r="D813" s="5"/>
      <c r="E813" s="3"/>
      <c r="F813" s="3"/>
    </row>
    <row r="814" spans="1:7">
      <c r="A814" s="6"/>
      <c r="B814" s="4"/>
      <c r="D814" s="5"/>
      <c r="E814" s="3"/>
      <c r="F814" s="3"/>
    </row>
    <row r="815" spans="1:7">
      <c r="A815" s="3"/>
      <c r="B815" s="3"/>
      <c r="C815" s="3"/>
      <c r="D815" s="3"/>
      <c r="E815" s="3"/>
      <c r="F815" s="3"/>
    </row>
    <row r="816" spans="1:7">
      <c r="A816" s="4"/>
      <c r="B816" s="4"/>
      <c r="C816" s="4"/>
      <c r="D816" s="5"/>
      <c r="E816" s="3"/>
      <c r="F816" s="3"/>
    </row>
    <row r="817" spans="1:6">
      <c r="A817" s="4"/>
      <c r="B817" s="4"/>
      <c r="C817" s="4"/>
      <c r="D817" s="5"/>
      <c r="E817" s="3"/>
      <c r="F817" s="3"/>
    </row>
    <row r="818" spans="1:6">
      <c r="A818" s="4"/>
      <c r="B818" s="4"/>
      <c r="C818" s="4"/>
      <c r="D818" s="5"/>
      <c r="E818" s="3"/>
      <c r="F818" s="3"/>
    </row>
    <row r="819" spans="1:6">
      <c r="A819" s="4"/>
      <c r="B819" s="4"/>
      <c r="C819" s="4"/>
      <c r="D819" s="5"/>
      <c r="E819" s="3"/>
      <c r="F819" s="3"/>
    </row>
    <row r="820" spans="1:6">
      <c r="A820" s="4"/>
      <c r="B820" s="4"/>
      <c r="C820" s="4"/>
      <c r="D820" s="5"/>
      <c r="E820" s="3"/>
      <c r="F820" s="3"/>
    </row>
    <row r="821" spans="1:6">
      <c r="A821" s="6"/>
      <c r="B821" s="4"/>
      <c r="C821" s="4"/>
      <c r="D821" s="5"/>
      <c r="E821" s="3"/>
      <c r="F821" s="3"/>
    </row>
    <row r="822" spans="1:6">
      <c r="A822" s="4"/>
      <c r="B822" s="4"/>
      <c r="D822" s="5"/>
      <c r="E822" s="3"/>
      <c r="F822" s="3"/>
    </row>
    <row r="823" spans="1:6">
      <c r="A823" s="3"/>
      <c r="B823" s="3"/>
      <c r="C823" s="3"/>
      <c r="D823" s="3"/>
    </row>
    <row r="824" spans="1:6">
      <c r="A824" s="4"/>
      <c r="B824" s="4"/>
      <c r="C824" s="4"/>
      <c r="D824" s="5"/>
      <c r="E824" s="3"/>
      <c r="F824" s="3"/>
    </row>
    <row r="825" spans="1:6">
      <c r="A825" s="6"/>
      <c r="B825" s="4"/>
      <c r="C825" s="4"/>
      <c r="D825" s="5"/>
      <c r="E825" s="3"/>
      <c r="F825" s="3"/>
    </row>
    <row r="826" spans="1:6">
      <c r="A826" s="6"/>
      <c r="B826" s="4"/>
      <c r="C826" s="4"/>
      <c r="D826" s="5"/>
      <c r="E826" s="3"/>
      <c r="F826" s="3"/>
    </row>
    <row r="827" spans="1:6">
      <c r="A827" s="6"/>
      <c r="B827" s="4"/>
      <c r="C827" s="4"/>
      <c r="D827" s="5"/>
      <c r="E827" s="3"/>
      <c r="F827" s="3"/>
    </row>
    <row r="828" spans="1:6">
      <c r="A828" s="4"/>
      <c r="B828" s="4"/>
      <c r="D828" s="5"/>
      <c r="E828" s="3"/>
      <c r="F828" s="3"/>
    </row>
    <row r="829" spans="1:6">
      <c r="A829" s="4"/>
      <c r="B829" s="4"/>
      <c r="C829" s="4"/>
      <c r="D829" s="5"/>
      <c r="E829" s="3"/>
      <c r="F829" s="3"/>
    </row>
    <row r="830" spans="1:6">
      <c r="A830" s="4"/>
      <c r="B830" s="4"/>
      <c r="D830" s="5"/>
      <c r="E830" s="3"/>
      <c r="F830" s="3"/>
    </row>
    <row r="831" spans="1:6" ht="15.75">
      <c r="A831" s="12"/>
      <c r="B831" s="12"/>
      <c r="C831" s="12"/>
      <c r="D831" s="15"/>
      <c r="E831" s="3"/>
      <c r="F831" s="3"/>
    </row>
    <row r="832" spans="1:6" ht="15.75">
      <c r="A832" s="12"/>
      <c r="B832" s="12"/>
      <c r="C832" s="12"/>
      <c r="D832" s="15"/>
      <c r="E832" s="3"/>
      <c r="F832" s="3"/>
    </row>
    <row r="833" spans="1:6">
      <c r="A833" s="6"/>
      <c r="B833" s="4"/>
      <c r="C833" s="4"/>
      <c r="D833" s="5"/>
      <c r="E833" s="3"/>
      <c r="F833" s="3"/>
    </row>
    <row r="834" spans="1:6" ht="15.75">
      <c r="A834" s="12"/>
      <c r="B834" s="12"/>
      <c r="C834" s="12"/>
      <c r="D834" s="15"/>
      <c r="E834" s="3"/>
      <c r="F834" s="3"/>
    </row>
    <row r="835" spans="1:6">
      <c r="A835" s="6"/>
      <c r="B835" s="4"/>
      <c r="D835" s="5"/>
      <c r="E835" s="3"/>
      <c r="F835" s="3"/>
    </row>
    <row r="836" spans="1:6">
      <c r="A836" s="4"/>
      <c r="B836" s="4"/>
      <c r="D836" s="5"/>
      <c r="E836" s="3"/>
      <c r="F836" s="3"/>
    </row>
    <row r="837" spans="1:6">
      <c r="A837" s="4"/>
      <c r="B837" s="4"/>
      <c r="D837" s="5"/>
      <c r="E837" s="3"/>
      <c r="F837" s="3"/>
    </row>
    <row r="838" spans="1:6">
      <c r="A838" s="3"/>
      <c r="B838" s="3"/>
      <c r="C838" s="3"/>
      <c r="D838" s="3"/>
      <c r="E838" s="3"/>
      <c r="F838" s="3"/>
    </row>
    <row r="839" spans="1:6">
      <c r="A839" s="6"/>
      <c r="B839" s="4"/>
      <c r="C839" s="4"/>
      <c r="D839" s="5"/>
      <c r="E839" s="3"/>
      <c r="F839" s="3"/>
    </row>
    <row r="840" spans="1:6">
      <c r="A840" s="4"/>
      <c r="B840" s="4"/>
      <c r="D840" s="5"/>
      <c r="E840" s="3"/>
      <c r="F840" s="3"/>
    </row>
    <row r="841" spans="1:6">
      <c r="A841" s="4"/>
      <c r="B841" s="4"/>
      <c r="C841" s="4"/>
      <c r="D841" s="5"/>
      <c r="E841" s="3"/>
      <c r="F841" s="3"/>
    </row>
    <row r="842" spans="1:6">
      <c r="A842" s="6"/>
      <c r="B842" s="4"/>
      <c r="C842" s="4"/>
      <c r="D842" s="5"/>
      <c r="E842" s="3"/>
      <c r="F842" s="3"/>
    </row>
    <row r="843" spans="1:6" ht="15.75">
      <c r="A843" s="27"/>
      <c r="B843" s="72"/>
      <c r="C843" s="73"/>
      <c r="D843" s="3"/>
      <c r="E843" s="3"/>
      <c r="F843" s="3"/>
    </row>
    <row r="844" spans="1:6">
      <c r="A844" s="6"/>
      <c r="B844" s="44"/>
      <c r="C844" s="11"/>
      <c r="D844" s="11"/>
      <c r="E844" s="3"/>
      <c r="F844" s="3"/>
    </row>
    <row r="845" spans="1:6">
      <c r="A845" s="4"/>
      <c r="B845" s="4"/>
      <c r="C845" s="4"/>
      <c r="D845" s="5"/>
      <c r="E845" s="3"/>
      <c r="F845" s="3"/>
    </row>
    <row r="846" spans="1:6">
      <c r="A846" s="6"/>
      <c r="B846" s="4"/>
      <c r="C846" s="4"/>
      <c r="D846" s="5"/>
      <c r="E846" s="3"/>
      <c r="F846" s="3"/>
    </row>
    <row r="847" spans="1:6">
      <c r="A847" s="6"/>
      <c r="B847" s="4"/>
      <c r="C847" s="4"/>
      <c r="D847" s="5"/>
      <c r="E847" s="3"/>
      <c r="F847" s="3"/>
    </row>
    <row r="848" spans="1:6">
      <c r="A848" s="6"/>
      <c r="B848" s="4"/>
      <c r="C848" s="4"/>
      <c r="D848" s="5"/>
      <c r="E848" s="3"/>
      <c r="F848" s="3"/>
    </row>
    <row r="849" spans="1:6">
      <c r="A849" s="6"/>
      <c r="B849" s="4"/>
      <c r="C849" s="4"/>
      <c r="D849" s="5"/>
      <c r="E849" s="3"/>
      <c r="F849" s="3"/>
    </row>
    <row r="850" spans="1:6">
      <c r="A850" s="4"/>
      <c r="B850" s="4"/>
      <c r="C850" s="4"/>
      <c r="D850" s="5"/>
      <c r="E850" s="19"/>
      <c r="F850" s="19"/>
    </row>
    <row r="851" spans="1:6">
      <c r="A851" s="6"/>
      <c r="B851" s="4"/>
      <c r="C851" s="4"/>
      <c r="D851" s="5"/>
      <c r="E851" s="3"/>
      <c r="F851" s="3"/>
    </row>
    <row r="852" spans="1:6">
      <c r="A852" s="4"/>
      <c r="B852" s="4"/>
      <c r="C852" s="4"/>
      <c r="D852" s="5"/>
      <c r="E852" s="3"/>
      <c r="F852" s="3"/>
    </row>
    <row r="853" spans="1:6">
      <c r="A853" s="6"/>
      <c r="B853" s="17"/>
      <c r="C853" s="18"/>
      <c r="D853" s="11"/>
      <c r="E853" s="3"/>
      <c r="F853" s="3"/>
    </row>
    <row r="854" spans="1:6">
      <c r="A854" s="6"/>
      <c r="B854" s="4"/>
      <c r="D854" s="5"/>
      <c r="E854" s="3"/>
      <c r="F854" s="3"/>
    </row>
    <row r="855" spans="1:6">
      <c r="A855" s="4"/>
      <c r="B855" s="4"/>
      <c r="C855" s="4"/>
      <c r="D855" s="5"/>
      <c r="E855" s="3"/>
      <c r="F855" s="3"/>
    </row>
    <row r="856" spans="1:6">
      <c r="A856" s="6"/>
      <c r="B856" s="4"/>
      <c r="C856" s="4"/>
      <c r="D856" s="5"/>
      <c r="E856" s="3"/>
      <c r="F856" s="3"/>
    </row>
    <row r="857" spans="1:6">
      <c r="A857" s="4"/>
      <c r="B857" s="4"/>
      <c r="C857" s="4"/>
      <c r="D857" s="5"/>
      <c r="E857" s="3"/>
      <c r="F857" s="3"/>
    </row>
    <row r="858" spans="1:6">
      <c r="A858" s="6"/>
      <c r="B858" s="13"/>
      <c r="C858" s="14"/>
      <c r="D858" s="11"/>
      <c r="E858" s="3"/>
      <c r="F858" s="3"/>
    </row>
    <row r="859" spans="1:6" ht="15.75">
      <c r="A859" s="12"/>
      <c r="B859" s="12"/>
      <c r="C859" s="12"/>
      <c r="D859" s="15"/>
      <c r="E859" s="3"/>
      <c r="F859" s="3"/>
    </row>
    <row r="860" spans="1:6" ht="15.75">
      <c r="A860" s="12"/>
      <c r="B860" s="12"/>
      <c r="C860" s="12"/>
      <c r="D860" s="15"/>
      <c r="E860" s="3"/>
      <c r="F860" s="3"/>
    </row>
    <row r="861" spans="1:6">
      <c r="A861" s="4"/>
      <c r="B861" s="4"/>
      <c r="C861" s="4"/>
      <c r="D861" s="5"/>
      <c r="E861" s="3"/>
      <c r="F861" s="3"/>
    </row>
    <row r="862" spans="1:6">
      <c r="A862" s="6"/>
      <c r="B862" s="4"/>
      <c r="C862" s="4"/>
      <c r="D862" s="5"/>
      <c r="E862" s="3"/>
      <c r="F862" s="3"/>
    </row>
    <row r="863" spans="1:6">
      <c r="A863" s="6"/>
      <c r="B863" s="4"/>
      <c r="C863" s="4"/>
      <c r="D863" s="5"/>
      <c r="E863" s="3"/>
      <c r="F863" s="3"/>
    </row>
    <row r="864" spans="1:6">
      <c r="A864" s="4"/>
      <c r="B864" s="4"/>
      <c r="C864" s="4"/>
      <c r="D864" s="5"/>
      <c r="E864" s="3"/>
      <c r="F864" s="3"/>
    </row>
    <row r="865" spans="1:6">
      <c r="A865" s="6"/>
      <c r="B865" s="4"/>
      <c r="C865" s="4"/>
      <c r="D865" s="5"/>
      <c r="E865" s="3"/>
      <c r="F865" s="3"/>
    </row>
    <row r="866" spans="1:6">
      <c r="A866" s="6"/>
      <c r="B866" s="4"/>
      <c r="C866" s="4"/>
      <c r="D866" s="5"/>
      <c r="E866" s="3"/>
      <c r="F866" s="3"/>
    </row>
    <row r="867" spans="1:6">
      <c r="A867" s="6"/>
      <c r="B867" s="4"/>
      <c r="C867" s="4"/>
      <c r="D867" s="5"/>
      <c r="E867" s="3"/>
      <c r="F867" s="3"/>
    </row>
    <row r="868" spans="1:6">
      <c r="A868" s="6"/>
      <c r="B868" s="4"/>
      <c r="C868" s="4"/>
      <c r="D868" s="5"/>
      <c r="E868" s="3"/>
      <c r="F868" s="3"/>
    </row>
    <row r="869" spans="1:6">
      <c r="A869" s="6"/>
      <c r="B869" s="44"/>
      <c r="C869" s="44"/>
      <c r="D869" s="11"/>
      <c r="E869" s="3"/>
      <c r="F869" s="3"/>
    </row>
    <row r="870" spans="1:6" ht="15.75">
      <c r="A870" s="12"/>
      <c r="B870" s="12"/>
      <c r="C870" s="12"/>
      <c r="D870" s="15"/>
      <c r="E870" s="3"/>
      <c r="F870" s="3"/>
    </row>
    <row r="871" spans="1:6">
      <c r="A871" s="4"/>
      <c r="B871" s="4"/>
      <c r="D871" s="5"/>
      <c r="E871" s="3"/>
      <c r="F871" s="3"/>
    </row>
    <row r="872" spans="1:6">
      <c r="A872" s="6"/>
      <c r="B872" s="72"/>
      <c r="C872" s="42"/>
      <c r="D872" s="3"/>
      <c r="E872" s="3"/>
      <c r="F872" s="3"/>
    </row>
    <row r="873" spans="1:6">
      <c r="A873" s="6"/>
      <c r="B873" s="4"/>
      <c r="C873" s="4"/>
      <c r="D873" s="5"/>
      <c r="E873" s="3"/>
      <c r="F873" s="3"/>
    </row>
    <row r="874" spans="1:6">
      <c r="A874" s="6"/>
      <c r="B874" s="4"/>
      <c r="C874" s="4"/>
      <c r="D874" s="5"/>
      <c r="E874" s="3"/>
      <c r="F874" s="3"/>
    </row>
    <row r="875" spans="1:6">
      <c r="A875" s="6"/>
      <c r="B875" s="4"/>
      <c r="C875" s="4"/>
      <c r="D875" s="5"/>
      <c r="E875" s="3"/>
      <c r="F875" s="3"/>
    </row>
    <row r="876" spans="1:6" ht="15.75">
      <c r="A876" s="12"/>
      <c r="B876" s="12"/>
      <c r="C876" s="12"/>
      <c r="D876" s="15"/>
      <c r="E876" s="3"/>
      <c r="F876" s="3"/>
    </row>
    <row r="877" spans="1:6">
      <c r="A877" s="3"/>
      <c r="B877" s="3"/>
      <c r="C877" s="3"/>
      <c r="D877" s="3"/>
    </row>
    <row r="878" spans="1:6">
      <c r="A878" s="6"/>
      <c r="B878" s="4"/>
      <c r="C878" s="4"/>
      <c r="D878" s="4"/>
      <c r="E878" s="3"/>
      <c r="F878" s="3"/>
    </row>
    <row r="879" spans="1:6">
      <c r="A879" s="6"/>
      <c r="B879" s="4"/>
      <c r="C879" s="4"/>
      <c r="D879" s="5"/>
      <c r="E879" s="3"/>
      <c r="F879" s="3"/>
    </row>
    <row r="880" spans="1:6">
      <c r="A880" s="6"/>
      <c r="B880" s="4"/>
      <c r="C880" s="4"/>
      <c r="D880" s="5"/>
      <c r="E880" s="3"/>
      <c r="F880" s="3"/>
    </row>
    <row r="881" spans="1:6">
      <c r="A881" s="4"/>
      <c r="B881" s="4"/>
      <c r="C881" s="4"/>
      <c r="D881" s="5"/>
      <c r="E881" s="3"/>
      <c r="F881" s="3"/>
    </row>
    <row r="882" spans="1:6" ht="15.75">
      <c r="A882" s="12"/>
      <c r="B882" s="12"/>
      <c r="C882" s="12"/>
      <c r="D882" s="15"/>
      <c r="E882" s="3"/>
      <c r="F882" s="3"/>
    </row>
    <row r="883" spans="1:6">
      <c r="A883" s="6"/>
      <c r="B883" s="4"/>
      <c r="C883" s="4"/>
      <c r="D883" s="5"/>
      <c r="E883" s="3"/>
      <c r="F883" s="3"/>
    </row>
    <row r="884" spans="1:6">
      <c r="A884" s="6"/>
      <c r="B884" s="4"/>
      <c r="C884" s="4"/>
      <c r="D884" s="5"/>
      <c r="E884" s="3"/>
      <c r="F884" s="3"/>
    </row>
    <row r="885" spans="1:6">
      <c r="A885" s="4"/>
      <c r="B885" s="4"/>
      <c r="D885" s="5"/>
      <c r="E885" s="3"/>
      <c r="F885" s="3"/>
    </row>
    <row r="886" spans="1:6">
      <c r="A886" s="4"/>
      <c r="B886" s="4"/>
      <c r="C886" s="4"/>
      <c r="D886" s="5"/>
      <c r="E886" s="3"/>
      <c r="F886" s="3"/>
    </row>
    <row r="887" spans="1:6">
      <c r="A887" s="4"/>
      <c r="B887" s="4"/>
      <c r="C887" s="4"/>
      <c r="D887" s="5"/>
      <c r="E887" s="3"/>
      <c r="F887" s="3"/>
    </row>
    <row r="888" spans="1:6">
      <c r="A888" s="6"/>
      <c r="B888" s="4"/>
      <c r="D888" s="5"/>
      <c r="E888" s="3"/>
      <c r="F888" s="3"/>
    </row>
    <row r="889" spans="1:6">
      <c r="A889" s="6"/>
      <c r="B889" s="4"/>
      <c r="C889" s="4"/>
      <c r="D889" s="5"/>
      <c r="E889" s="3"/>
      <c r="F889" s="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
  <sheetViews>
    <sheetView zoomScale="66" zoomScaleNormal="66" workbookViewId="0">
      <selection activeCell="AI48" sqref="AI48"/>
    </sheetView>
  </sheetViews>
  <sheetFormatPr defaultRowHeight="15"/>
  <sheetData>
    <row r="1" spans="1:29">
      <c r="A1" t="s">
        <v>1406</v>
      </c>
      <c r="N1" t="s">
        <v>1408</v>
      </c>
      <c r="AC1" t="s">
        <v>1409</v>
      </c>
    </row>
    <row r="2" spans="1:29">
      <c r="A2" t="s">
        <v>1407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tabSelected="1" topLeftCell="A43" workbookViewId="0">
      <selection activeCell="S65" sqref="S65"/>
    </sheetView>
  </sheetViews>
  <sheetFormatPr defaultRowHeight="15"/>
  <cols>
    <col min="1" max="1" width="16.28515625" customWidth="1"/>
  </cols>
  <sheetData>
    <row r="1" spans="1:17">
      <c r="A1" t="s">
        <v>1414</v>
      </c>
    </row>
    <row r="3" spans="1:17">
      <c r="A3" t="s">
        <v>1415</v>
      </c>
    </row>
    <row r="6" spans="1:17">
      <c r="C6">
        <v>0</v>
      </c>
      <c r="D6">
        <v>1</v>
      </c>
      <c r="E6">
        <v>2</v>
      </c>
      <c r="F6">
        <v>3</v>
      </c>
      <c r="G6">
        <v>4</v>
      </c>
      <c r="H6">
        <v>5</v>
      </c>
      <c r="I6">
        <v>6</v>
      </c>
      <c r="J6">
        <v>7</v>
      </c>
      <c r="K6">
        <v>8</v>
      </c>
      <c r="L6">
        <v>9</v>
      </c>
      <c r="M6">
        <v>10</v>
      </c>
    </row>
    <row r="7" spans="1:17">
      <c r="B7" t="s">
        <v>1416</v>
      </c>
      <c r="C7">
        <v>86</v>
      </c>
      <c r="D7">
        <v>149</v>
      </c>
      <c r="E7">
        <v>60</v>
      </c>
      <c r="F7">
        <v>14</v>
      </c>
      <c r="G7">
        <v>5</v>
      </c>
      <c r="H7">
        <v>1</v>
      </c>
      <c r="I7">
        <v>0</v>
      </c>
      <c r="J7">
        <v>1</v>
      </c>
      <c r="K7">
        <v>0</v>
      </c>
      <c r="L7">
        <v>0</v>
      </c>
      <c r="M7">
        <v>1</v>
      </c>
    </row>
    <row r="8" spans="1:17">
      <c r="C8" s="126">
        <v>0</v>
      </c>
      <c r="D8" s="126">
        <v>1</v>
      </c>
      <c r="E8" s="126">
        <v>2</v>
      </c>
      <c r="F8" s="126">
        <v>3</v>
      </c>
      <c r="G8" s="126">
        <v>4</v>
      </c>
      <c r="H8" s="126">
        <v>5</v>
      </c>
      <c r="I8" s="126">
        <v>6</v>
      </c>
      <c r="J8" s="126">
        <v>7</v>
      </c>
      <c r="K8" s="126">
        <v>8</v>
      </c>
      <c r="L8" s="126">
        <v>9</v>
      </c>
      <c r="M8" s="126">
        <v>10</v>
      </c>
    </row>
    <row r="9" spans="1:17">
      <c r="B9" t="s">
        <v>1417</v>
      </c>
      <c r="C9" s="126">
        <v>38</v>
      </c>
      <c r="D9" s="126">
        <v>72</v>
      </c>
      <c r="E9" s="126">
        <v>38</v>
      </c>
      <c r="F9" s="126">
        <v>11</v>
      </c>
      <c r="G9" s="126">
        <v>6</v>
      </c>
      <c r="H9" s="126">
        <v>1</v>
      </c>
      <c r="I9" s="126">
        <v>0</v>
      </c>
      <c r="J9" s="126">
        <v>1</v>
      </c>
      <c r="K9" s="126">
        <v>0</v>
      </c>
      <c r="L9" s="126">
        <v>0</v>
      </c>
      <c r="M9" s="126">
        <v>0</v>
      </c>
    </row>
    <row r="10" spans="1:17">
      <c r="C10" s="126">
        <v>0</v>
      </c>
      <c r="D10" s="126">
        <v>1</v>
      </c>
      <c r="E10" s="126">
        <v>2</v>
      </c>
      <c r="F10" s="126">
        <v>3</v>
      </c>
      <c r="G10" s="126">
        <v>4</v>
      </c>
      <c r="H10" s="126">
        <v>5</v>
      </c>
      <c r="I10" s="126">
        <v>6</v>
      </c>
      <c r="J10" s="126">
        <v>7</v>
      </c>
      <c r="K10" s="126">
        <v>8</v>
      </c>
      <c r="L10" s="126">
        <v>9</v>
      </c>
      <c r="M10" s="126">
        <v>10</v>
      </c>
    </row>
    <row r="11" spans="1:17">
      <c r="B11" t="s">
        <v>1416</v>
      </c>
      <c r="C11">
        <f>C7/315</f>
        <v>0.27301587301587299</v>
      </c>
      <c r="D11">
        <f>D7/315</f>
        <v>0.473015873015873</v>
      </c>
      <c r="E11">
        <f t="shared" ref="E11:M11" si="0">E7/315</f>
        <v>0.19047619047619047</v>
      </c>
      <c r="F11">
        <f t="shared" si="0"/>
        <v>4.4444444444444446E-2</v>
      </c>
      <c r="G11">
        <f t="shared" si="0"/>
        <v>1.5873015873015872E-2</v>
      </c>
      <c r="H11">
        <f t="shared" si="0"/>
        <v>3.1746031746031746E-3</v>
      </c>
      <c r="I11">
        <f t="shared" si="0"/>
        <v>0</v>
      </c>
      <c r="J11">
        <f t="shared" si="0"/>
        <v>3.1746031746031746E-3</v>
      </c>
      <c r="K11">
        <f t="shared" si="0"/>
        <v>0</v>
      </c>
      <c r="L11">
        <f t="shared" si="0"/>
        <v>0</v>
      </c>
      <c r="M11">
        <f t="shared" si="0"/>
        <v>3.1746031746031746E-3</v>
      </c>
      <c r="Q11" t="s">
        <v>883</v>
      </c>
    </row>
    <row r="12" spans="1:17">
      <c r="C12">
        <v>0</v>
      </c>
      <c r="D12">
        <v>1</v>
      </c>
      <c r="E12">
        <v>2</v>
      </c>
      <c r="F12">
        <v>3</v>
      </c>
      <c r="G12">
        <v>4</v>
      </c>
      <c r="H12">
        <v>5</v>
      </c>
      <c r="I12">
        <v>6</v>
      </c>
      <c r="J12">
        <v>7</v>
      </c>
      <c r="K12">
        <v>8</v>
      </c>
      <c r="L12">
        <v>9</v>
      </c>
      <c r="M12">
        <v>10</v>
      </c>
    </row>
    <row r="13" spans="1:17">
      <c r="B13" t="s">
        <v>1417</v>
      </c>
      <c r="C13">
        <f>C9/167</f>
        <v>0.22754491017964071</v>
      </c>
      <c r="D13">
        <f>D9/167</f>
        <v>0.43113772455089822</v>
      </c>
      <c r="E13">
        <f t="shared" ref="E13:M13" si="1">E9/167</f>
        <v>0.22754491017964071</v>
      </c>
      <c r="F13">
        <f t="shared" si="1"/>
        <v>6.5868263473053898E-2</v>
      </c>
      <c r="G13">
        <f t="shared" si="1"/>
        <v>3.5928143712574849E-2</v>
      </c>
      <c r="H13">
        <f t="shared" si="1"/>
        <v>5.9880239520958087E-3</v>
      </c>
      <c r="I13">
        <f t="shared" si="1"/>
        <v>0</v>
      </c>
      <c r="J13">
        <f t="shared" si="1"/>
        <v>5.9880239520958087E-3</v>
      </c>
      <c r="K13">
        <f t="shared" si="1"/>
        <v>0</v>
      </c>
      <c r="L13">
        <f t="shared" si="1"/>
        <v>0</v>
      </c>
      <c r="M13">
        <f t="shared" si="1"/>
        <v>0</v>
      </c>
    </row>
    <row r="35" spans="2:13">
      <c r="C35">
        <v>0</v>
      </c>
      <c r="D35">
        <v>1</v>
      </c>
      <c r="E35">
        <v>2</v>
      </c>
      <c r="F35">
        <v>3</v>
      </c>
      <c r="G35">
        <v>4</v>
      </c>
      <c r="H35">
        <v>5</v>
      </c>
      <c r="I35">
        <v>6</v>
      </c>
      <c r="J35">
        <v>7</v>
      </c>
      <c r="K35">
        <v>8</v>
      </c>
      <c r="L35">
        <v>9</v>
      </c>
      <c r="M35">
        <v>10</v>
      </c>
    </row>
    <row r="36" spans="2:13">
      <c r="B36" t="s">
        <v>1416</v>
      </c>
      <c r="C36">
        <v>76</v>
      </c>
      <c r="D36">
        <v>127</v>
      </c>
      <c r="E36">
        <v>73</v>
      </c>
      <c r="F36">
        <v>25</v>
      </c>
      <c r="G36">
        <v>7</v>
      </c>
      <c r="H36">
        <v>4</v>
      </c>
      <c r="I36">
        <v>1</v>
      </c>
      <c r="J36">
        <v>0</v>
      </c>
      <c r="K36">
        <v>0</v>
      </c>
      <c r="L36">
        <v>0</v>
      </c>
      <c r="M36">
        <v>1</v>
      </c>
    </row>
    <row r="37" spans="2:13">
      <c r="C37">
        <v>0</v>
      </c>
      <c r="D37">
        <v>1</v>
      </c>
      <c r="E37">
        <v>2</v>
      </c>
      <c r="F37">
        <v>3</v>
      </c>
      <c r="G37">
        <v>4</v>
      </c>
      <c r="H37">
        <v>5</v>
      </c>
      <c r="I37">
        <v>6</v>
      </c>
      <c r="J37">
        <v>7</v>
      </c>
      <c r="K37">
        <v>8</v>
      </c>
      <c r="L37">
        <v>9</v>
      </c>
      <c r="M37">
        <v>10</v>
      </c>
    </row>
    <row r="38" spans="2:13">
      <c r="B38" t="s">
        <v>1417</v>
      </c>
      <c r="C38">
        <v>31</v>
      </c>
      <c r="D38" s="127">
        <v>54</v>
      </c>
      <c r="E38">
        <v>43</v>
      </c>
      <c r="F38">
        <v>22</v>
      </c>
      <c r="G38">
        <v>4</v>
      </c>
      <c r="H38">
        <v>3</v>
      </c>
      <c r="I38">
        <v>3</v>
      </c>
      <c r="J38">
        <v>1</v>
      </c>
      <c r="K38">
        <v>2</v>
      </c>
      <c r="L38">
        <v>1</v>
      </c>
      <c r="M38">
        <v>0</v>
      </c>
    </row>
    <row r="39" spans="2:13">
      <c r="D39" s="102"/>
    </row>
    <row r="40" spans="2:13">
      <c r="D40" s="102"/>
    </row>
    <row r="41" spans="2:13">
      <c r="D41" s="102"/>
    </row>
    <row r="42" spans="2:13">
      <c r="D42" s="102"/>
    </row>
    <row r="43" spans="2:13">
      <c r="D43" s="102"/>
      <c r="I43" t="s">
        <v>883</v>
      </c>
    </row>
    <row r="44" spans="2:13">
      <c r="D44" s="102"/>
    </row>
    <row r="45" spans="2:13">
      <c r="D45" s="102"/>
    </row>
    <row r="46" spans="2:13">
      <c r="D46" s="102"/>
    </row>
    <row r="47" spans="2:13">
      <c r="D47" s="102"/>
    </row>
    <row r="56" spans="1:14">
      <c r="A56" t="s">
        <v>1429</v>
      </c>
    </row>
    <row r="57" spans="1:14">
      <c r="C57">
        <v>0</v>
      </c>
      <c r="D57">
        <v>1</v>
      </c>
      <c r="E57">
        <v>2</v>
      </c>
      <c r="F57">
        <v>3</v>
      </c>
      <c r="G57">
        <v>4</v>
      </c>
      <c r="H57">
        <v>5</v>
      </c>
      <c r="I57">
        <v>6</v>
      </c>
      <c r="J57">
        <v>7</v>
      </c>
      <c r="K57">
        <v>8</v>
      </c>
      <c r="L57">
        <v>9</v>
      </c>
      <c r="M57">
        <v>10</v>
      </c>
      <c r="N57">
        <v>11</v>
      </c>
    </row>
    <row r="58" spans="1:14">
      <c r="B58" t="s">
        <v>1416</v>
      </c>
      <c r="C58">
        <v>303</v>
      </c>
      <c r="D58">
        <v>12</v>
      </c>
      <c r="E58">
        <v>1</v>
      </c>
      <c r="F58">
        <v>0</v>
      </c>
      <c r="G58">
        <v>0</v>
      </c>
      <c r="H58">
        <v>0</v>
      </c>
      <c r="I58">
        <v>0</v>
      </c>
      <c r="J58">
        <v>0</v>
      </c>
      <c r="K58">
        <v>0</v>
      </c>
      <c r="L58">
        <v>0</v>
      </c>
      <c r="M58">
        <v>0</v>
      </c>
      <c r="N58">
        <v>0</v>
      </c>
    </row>
    <row r="59" spans="1:14">
      <c r="C59">
        <v>0</v>
      </c>
      <c r="D59">
        <v>1</v>
      </c>
      <c r="E59">
        <v>2</v>
      </c>
      <c r="F59">
        <v>3</v>
      </c>
      <c r="G59">
        <v>4</v>
      </c>
      <c r="H59">
        <v>5</v>
      </c>
      <c r="I59">
        <v>6</v>
      </c>
      <c r="J59">
        <v>7</v>
      </c>
      <c r="K59">
        <v>8</v>
      </c>
      <c r="L59">
        <v>9</v>
      </c>
      <c r="M59">
        <v>10</v>
      </c>
      <c r="N59">
        <v>11</v>
      </c>
    </row>
    <row r="60" spans="1:14">
      <c r="B60" t="s">
        <v>1417</v>
      </c>
      <c r="C60">
        <v>31</v>
      </c>
      <c r="D60" s="127">
        <v>54</v>
      </c>
      <c r="E60">
        <v>43</v>
      </c>
      <c r="F60">
        <v>22</v>
      </c>
      <c r="G60">
        <v>4</v>
      </c>
      <c r="H60">
        <v>3</v>
      </c>
      <c r="I60">
        <v>3</v>
      </c>
      <c r="J60">
        <v>1</v>
      </c>
      <c r="K60">
        <v>2</v>
      </c>
      <c r="L60">
        <v>1</v>
      </c>
      <c r="M60">
        <v>0</v>
      </c>
      <c r="N60">
        <v>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8"/>
  <sheetViews>
    <sheetView topLeftCell="A137" workbookViewId="0">
      <selection activeCell="H154" sqref="H154:H157"/>
    </sheetView>
  </sheetViews>
  <sheetFormatPr defaultRowHeight="15"/>
  <cols>
    <col min="7" max="7" width="10.140625" customWidth="1"/>
  </cols>
  <sheetData>
    <row r="1" spans="1:13">
      <c r="B1" s="124" t="s">
        <v>1425</v>
      </c>
      <c r="M1" s="124" t="s">
        <v>1426</v>
      </c>
    </row>
    <row r="3" spans="1:13" s="7" customFormat="1" ht="90">
      <c r="A3" s="7" t="s">
        <v>1419</v>
      </c>
      <c r="B3" s="7" t="s">
        <v>1420</v>
      </c>
      <c r="C3" s="7" t="s">
        <v>1421</v>
      </c>
      <c r="D3" s="7" t="s">
        <v>1422</v>
      </c>
      <c r="E3" s="7" t="s">
        <v>1423</v>
      </c>
      <c r="F3" s="7" t="s">
        <v>1424</v>
      </c>
      <c r="G3" s="7" t="s">
        <v>1427</v>
      </c>
      <c r="H3" s="7" t="s">
        <v>1428</v>
      </c>
    </row>
    <row r="4" spans="1:13">
      <c r="A4">
        <v>0</v>
      </c>
      <c r="B4" s="102">
        <v>0</v>
      </c>
      <c r="C4">
        <v>0</v>
      </c>
      <c r="D4">
        <v>0</v>
      </c>
      <c r="E4">
        <v>0</v>
      </c>
      <c r="F4">
        <v>0</v>
      </c>
      <c r="G4">
        <v>0</v>
      </c>
      <c r="H4" s="102">
        <f t="shared" ref="H4:H35" si="0">SUM(F4:G4)</f>
        <v>0</v>
      </c>
    </row>
    <row r="5" spans="1:13">
      <c r="A5">
        <v>0</v>
      </c>
      <c r="B5" s="102">
        <v>0</v>
      </c>
      <c r="C5">
        <v>0</v>
      </c>
      <c r="D5">
        <v>0</v>
      </c>
      <c r="E5">
        <v>0</v>
      </c>
      <c r="F5">
        <v>0</v>
      </c>
      <c r="G5">
        <v>0</v>
      </c>
      <c r="H5" s="102">
        <f t="shared" si="0"/>
        <v>0</v>
      </c>
    </row>
    <row r="6" spans="1:13">
      <c r="A6">
        <v>0</v>
      </c>
      <c r="B6" s="102">
        <v>0</v>
      </c>
      <c r="C6">
        <v>0</v>
      </c>
      <c r="D6">
        <v>0</v>
      </c>
      <c r="E6">
        <v>0</v>
      </c>
      <c r="F6">
        <v>0</v>
      </c>
      <c r="G6">
        <v>0</v>
      </c>
      <c r="H6" s="102">
        <f t="shared" si="0"/>
        <v>0</v>
      </c>
    </row>
    <row r="7" spans="1:13">
      <c r="A7">
        <v>0</v>
      </c>
      <c r="B7" s="102">
        <v>0</v>
      </c>
      <c r="C7">
        <v>0</v>
      </c>
      <c r="D7">
        <v>0</v>
      </c>
      <c r="E7">
        <v>0</v>
      </c>
      <c r="F7">
        <v>0</v>
      </c>
      <c r="G7">
        <v>0</v>
      </c>
      <c r="H7" s="102">
        <f t="shared" si="0"/>
        <v>0</v>
      </c>
    </row>
    <row r="8" spans="1:13">
      <c r="A8">
        <v>0</v>
      </c>
      <c r="B8" s="102">
        <v>0</v>
      </c>
      <c r="C8">
        <v>0</v>
      </c>
      <c r="D8">
        <v>0</v>
      </c>
      <c r="E8">
        <v>0</v>
      </c>
      <c r="F8">
        <v>0</v>
      </c>
      <c r="G8">
        <v>0</v>
      </c>
      <c r="H8" s="102">
        <f t="shared" si="0"/>
        <v>0</v>
      </c>
    </row>
    <row r="9" spans="1:13">
      <c r="A9">
        <v>0</v>
      </c>
      <c r="B9" s="102">
        <v>0</v>
      </c>
      <c r="C9">
        <v>0</v>
      </c>
      <c r="D9">
        <v>0</v>
      </c>
      <c r="E9">
        <v>0</v>
      </c>
      <c r="F9">
        <v>0</v>
      </c>
      <c r="G9">
        <v>0</v>
      </c>
      <c r="H9" s="102">
        <f t="shared" si="0"/>
        <v>0</v>
      </c>
    </row>
    <row r="10" spans="1:13">
      <c r="A10">
        <v>0</v>
      </c>
      <c r="B10" s="102">
        <v>0</v>
      </c>
      <c r="C10">
        <v>0</v>
      </c>
      <c r="D10">
        <v>0</v>
      </c>
      <c r="E10">
        <v>0</v>
      </c>
      <c r="F10">
        <v>0</v>
      </c>
      <c r="G10">
        <v>0</v>
      </c>
      <c r="H10" s="102">
        <f t="shared" si="0"/>
        <v>0</v>
      </c>
    </row>
    <row r="11" spans="1:13">
      <c r="A11">
        <v>0</v>
      </c>
      <c r="B11" s="102">
        <v>0</v>
      </c>
      <c r="C11">
        <v>0</v>
      </c>
      <c r="D11">
        <v>0</v>
      </c>
      <c r="E11">
        <v>0</v>
      </c>
      <c r="F11">
        <v>0</v>
      </c>
      <c r="G11">
        <v>0</v>
      </c>
      <c r="H11" s="102">
        <f t="shared" si="0"/>
        <v>0</v>
      </c>
    </row>
    <row r="12" spans="1:13">
      <c r="A12">
        <v>0</v>
      </c>
      <c r="B12" s="102">
        <v>0</v>
      </c>
      <c r="C12">
        <v>0</v>
      </c>
      <c r="D12">
        <v>0</v>
      </c>
      <c r="E12">
        <v>0</v>
      </c>
      <c r="F12">
        <v>0</v>
      </c>
      <c r="G12">
        <v>0</v>
      </c>
      <c r="H12" s="102">
        <f t="shared" si="0"/>
        <v>0</v>
      </c>
    </row>
    <row r="13" spans="1:13">
      <c r="A13">
        <v>0</v>
      </c>
      <c r="B13" s="102">
        <v>0</v>
      </c>
      <c r="C13">
        <v>0</v>
      </c>
      <c r="D13">
        <v>0</v>
      </c>
      <c r="E13">
        <v>0</v>
      </c>
      <c r="F13">
        <v>0</v>
      </c>
      <c r="G13">
        <v>0</v>
      </c>
      <c r="H13" s="102">
        <f t="shared" si="0"/>
        <v>0</v>
      </c>
    </row>
    <row r="14" spans="1:13">
      <c r="A14">
        <v>0</v>
      </c>
      <c r="B14" s="102">
        <v>0</v>
      </c>
      <c r="C14">
        <v>0</v>
      </c>
      <c r="D14">
        <v>0</v>
      </c>
      <c r="E14">
        <v>0</v>
      </c>
      <c r="F14">
        <v>0</v>
      </c>
      <c r="G14">
        <v>0</v>
      </c>
      <c r="H14" s="102">
        <f t="shared" si="0"/>
        <v>0</v>
      </c>
    </row>
    <row r="15" spans="1:13">
      <c r="A15">
        <v>0</v>
      </c>
      <c r="B15" s="102">
        <v>0</v>
      </c>
      <c r="C15">
        <v>0</v>
      </c>
      <c r="D15">
        <v>0</v>
      </c>
      <c r="E15">
        <v>0</v>
      </c>
      <c r="F15">
        <v>0</v>
      </c>
      <c r="G15">
        <v>0</v>
      </c>
      <c r="H15" s="102">
        <f t="shared" si="0"/>
        <v>0</v>
      </c>
    </row>
    <row r="16" spans="1:13">
      <c r="A16">
        <v>0</v>
      </c>
      <c r="B16" s="102">
        <v>0</v>
      </c>
      <c r="C16">
        <v>0</v>
      </c>
      <c r="D16">
        <v>0</v>
      </c>
      <c r="E16">
        <v>0</v>
      </c>
      <c r="F16">
        <v>0</v>
      </c>
      <c r="G16">
        <v>0</v>
      </c>
      <c r="H16" s="102">
        <f t="shared" si="0"/>
        <v>0</v>
      </c>
    </row>
    <row r="17" spans="1:12">
      <c r="A17">
        <v>0</v>
      </c>
      <c r="B17" s="102">
        <v>0</v>
      </c>
      <c r="C17">
        <v>0</v>
      </c>
      <c r="D17">
        <v>0</v>
      </c>
      <c r="E17">
        <v>0</v>
      </c>
      <c r="F17">
        <v>0</v>
      </c>
      <c r="G17">
        <v>0</v>
      </c>
      <c r="H17" s="102">
        <f t="shared" si="0"/>
        <v>0</v>
      </c>
    </row>
    <row r="18" spans="1:12">
      <c r="A18">
        <v>0</v>
      </c>
      <c r="B18" s="102">
        <v>0</v>
      </c>
      <c r="C18">
        <v>0</v>
      </c>
      <c r="D18">
        <v>0</v>
      </c>
      <c r="E18">
        <v>0</v>
      </c>
      <c r="F18">
        <v>0</v>
      </c>
      <c r="G18">
        <v>0</v>
      </c>
      <c r="H18" s="102">
        <f t="shared" si="0"/>
        <v>0</v>
      </c>
    </row>
    <row r="19" spans="1:12">
      <c r="A19">
        <v>0</v>
      </c>
      <c r="B19" s="102">
        <v>0</v>
      </c>
      <c r="C19">
        <v>0</v>
      </c>
      <c r="D19">
        <v>0</v>
      </c>
      <c r="E19">
        <v>0</v>
      </c>
      <c r="F19">
        <v>0</v>
      </c>
      <c r="G19">
        <v>0</v>
      </c>
      <c r="H19" s="102">
        <f t="shared" si="0"/>
        <v>0</v>
      </c>
    </row>
    <row r="20" spans="1:12">
      <c r="A20">
        <v>0</v>
      </c>
      <c r="B20" s="102">
        <v>0</v>
      </c>
      <c r="C20">
        <v>0</v>
      </c>
      <c r="D20">
        <v>0</v>
      </c>
      <c r="E20">
        <v>0</v>
      </c>
      <c r="F20">
        <v>0</v>
      </c>
      <c r="G20">
        <v>0</v>
      </c>
      <c r="H20" s="102">
        <f t="shared" si="0"/>
        <v>0</v>
      </c>
    </row>
    <row r="21" spans="1:12">
      <c r="A21">
        <v>0</v>
      </c>
      <c r="B21" s="102">
        <v>0</v>
      </c>
      <c r="C21">
        <v>0</v>
      </c>
      <c r="D21">
        <v>0</v>
      </c>
      <c r="E21">
        <v>0</v>
      </c>
      <c r="F21">
        <v>0</v>
      </c>
      <c r="G21">
        <v>0</v>
      </c>
      <c r="H21" s="102">
        <f t="shared" si="0"/>
        <v>0</v>
      </c>
    </row>
    <row r="22" spans="1:12">
      <c r="A22">
        <v>0</v>
      </c>
      <c r="B22" s="102">
        <v>0</v>
      </c>
      <c r="C22">
        <v>0</v>
      </c>
      <c r="D22">
        <v>0</v>
      </c>
      <c r="E22">
        <v>0</v>
      </c>
      <c r="F22">
        <v>0</v>
      </c>
      <c r="G22">
        <v>0</v>
      </c>
      <c r="H22" s="102">
        <f t="shared" si="0"/>
        <v>0</v>
      </c>
    </row>
    <row r="23" spans="1:12">
      <c r="A23">
        <v>0</v>
      </c>
      <c r="B23" s="102">
        <v>0</v>
      </c>
      <c r="C23">
        <v>0</v>
      </c>
      <c r="D23">
        <v>0</v>
      </c>
      <c r="E23">
        <v>0</v>
      </c>
      <c r="F23">
        <v>0</v>
      </c>
      <c r="G23">
        <v>0</v>
      </c>
      <c r="H23" s="102">
        <f t="shared" si="0"/>
        <v>0</v>
      </c>
    </row>
    <row r="24" spans="1:12">
      <c r="A24">
        <v>0</v>
      </c>
      <c r="B24" s="102">
        <v>0</v>
      </c>
      <c r="C24">
        <v>0</v>
      </c>
      <c r="D24">
        <v>0</v>
      </c>
      <c r="E24">
        <v>0</v>
      </c>
      <c r="F24">
        <v>0</v>
      </c>
      <c r="G24">
        <v>0</v>
      </c>
      <c r="H24" s="102">
        <f t="shared" si="0"/>
        <v>0</v>
      </c>
    </row>
    <row r="25" spans="1:12">
      <c r="A25">
        <v>0</v>
      </c>
      <c r="B25" s="102">
        <v>0</v>
      </c>
      <c r="C25">
        <v>0</v>
      </c>
      <c r="D25">
        <v>0</v>
      </c>
      <c r="E25">
        <v>0</v>
      </c>
      <c r="F25">
        <v>0</v>
      </c>
      <c r="G25">
        <v>0</v>
      </c>
      <c r="H25" s="102">
        <f t="shared" si="0"/>
        <v>0</v>
      </c>
      <c r="L25" t="s">
        <v>883</v>
      </c>
    </row>
    <row r="26" spans="1:12">
      <c r="A26">
        <v>0</v>
      </c>
      <c r="B26" s="102">
        <v>0</v>
      </c>
      <c r="C26">
        <v>0</v>
      </c>
      <c r="D26">
        <v>0</v>
      </c>
      <c r="E26">
        <v>0</v>
      </c>
      <c r="F26">
        <v>0</v>
      </c>
      <c r="G26">
        <v>0</v>
      </c>
      <c r="H26" s="102">
        <f t="shared" si="0"/>
        <v>0</v>
      </c>
    </row>
    <row r="27" spans="1:12">
      <c r="A27">
        <v>0</v>
      </c>
      <c r="B27" s="102">
        <v>0</v>
      </c>
      <c r="C27">
        <v>0</v>
      </c>
      <c r="D27">
        <v>0</v>
      </c>
      <c r="E27">
        <v>0</v>
      </c>
      <c r="F27">
        <v>0</v>
      </c>
      <c r="G27">
        <v>0</v>
      </c>
      <c r="H27" s="102">
        <f t="shared" si="0"/>
        <v>0</v>
      </c>
    </row>
    <row r="28" spans="1:12">
      <c r="A28">
        <v>0</v>
      </c>
      <c r="B28" s="102">
        <v>0</v>
      </c>
      <c r="C28">
        <v>0</v>
      </c>
      <c r="D28">
        <v>0</v>
      </c>
      <c r="E28">
        <v>0</v>
      </c>
      <c r="F28">
        <v>0</v>
      </c>
      <c r="G28">
        <v>0</v>
      </c>
      <c r="H28" s="102">
        <f t="shared" si="0"/>
        <v>0</v>
      </c>
      <c r="J28" t="s">
        <v>883</v>
      </c>
    </row>
    <row r="29" spans="1:12">
      <c r="A29">
        <v>0</v>
      </c>
      <c r="B29" s="102">
        <v>0</v>
      </c>
      <c r="C29">
        <v>0</v>
      </c>
      <c r="D29">
        <v>0</v>
      </c>
      <c r="E29">
        <v>0</v>
      </c>
      <c r="F29">
        <v>0</v>
      </c>
      <c r="G29">
        <v>0</v>
      </c>
      <c r="H29" s="102">
        <f t="shared" si="0"/>
        <v>0</v>
      </c>
    </row>
    <row r="30" spans="1:12">
      <c r="A30">
        <v>0</v>
      </c>
      <c r="B30" s="102">
        <v>0</v>
      </c>
      <c r="C30">
        <v>0</v>
      </c>
      <c r="D30">
        <v>0</v>
      </c>
      <c r="E30">
        <v>0</v>
      </c>
      <c r="F30">
        <v>0</v>
      </c>
      <c r="G30">
        <v>0</v>
      </c>
      <c r="H30" s="102">
        <f t="shared" si="0"/>
        <v>0</v>
      </c>
    </row>
    <row r="31" spans="1:12">
      <c r="A31">
        <v>0</v>
      </c>
      <c r="B31" s="102">
        <v>0</v>
      </c>
      <c r="C31">
        <v>0</v>
      </c>
      <c r="D31">
        <v>0</v>
      </c>
      <c r="E31">
        <v>0</v>
      </c>
      <c r="F31">
        <v>0</v>
      </c>
      <c r="G31">
        <v>0</v>
      </c>
      <c r="H31" s="102">
        <f t="shared" si="0"/>
        <v>0</v>
      </c>
    </row>
    <row r="32" spans="1:12">
      <c r="A32">
        <v>0</v>
      </c>
      <c r="B32" s="102">
        <v>0</v>
      </c>
      <c r="C32">
        <v>0</v>
      </c>
      <c r="D32">
        <v>0</v>
      </c>
      <c r="E32">
        <v>0</v>
      </c>
      <c r="F32">
        <v>0</v>
      </c>
      <c r="G32">
        <v>0</v>
      </c>
      <c r="H32" s="102">
        <f t="shared" si="0"/>
        <v>0</v>
      </c>
    </row>
    <row r="33" spans="1:8">
      <c r="A33">
        <v>0</v>
      </c>
      <c r="B33" s="102">
        <v>0</v>
      </c>
      <c r="C33">
        <v>0</v>
      </c>
      <c r="D33">
        <v>0</v>
      </c>
      <c r="E33">
        <v>0</v>
      </c>
      <c r="F33">
        <v>0</v>
      </c>
      <c r="G33">
        <v>0</v>
      </c>
      <c r="H33" s="102">
        <f t="shared" si="0"/>
        <v>0</v>
      </c>
    </row>
    <row r="34" spans="1:8">
      <c r="A34">
        <v>0</v>
      </c>
      <c r="B34" s="102">
        <v>0</v>
      </c>
      <c r="C34">
        <v>0</v>
      </c>
      <c r="D34">
        <v>0</v>
      </c>
      <c r="E34">
        <v>0</v>
      </c>
      <c r="F34">
        <v>0</v>
      </c>
      <c r="G34">
        <v>0</v>
      </c>
      <c r="H34" s="102">
        <f t="shared" si="0"/>
        <v>0</v>
      </c>
    </row>
    <row r="35" spans="1:8">
      <c r="A35">
        <v>0</v>
      </c>
      <c r="B35" s="102">
        <v>0</v>
      </c>
      <c r="C35">
        <v>0</v>
      </c>
      <c r="D35">
        <v>0</v>
      </c>
      <c r="E35">
        <v>0</v>
      </c>
      <c r="F35">
        <v>1</v>
      </c>
      <c r="G35">
        <v>0</v>
      </c>
      <c r="H35" s="102">
        <f t="shared" si="0"/>
        <v>1</v>
      </c>
    </row>
    <row r="36" spans="1:8">
      <c r="A36">
        <v>0</v>
      </c>
      <c r="B36" s="102">
        <v>0</v>
      </c>
      <c r="C36">
        <v>0</v>
      </c>
      <c r="D36">
        <v>0</v>
      </c>
      <c r="E36">
        <v>0</v>
      </c>
      <c r="F36">
        <v>1</v>
      </c>
      <c r="G36">
        <v>0</v>
      </c>
      <c r="H36" s="102">
        <f t="shared" ref="H36:H67" si="1">SUM(F36:G36)</f>
        <v>1</v>
      </c>
    </row>
    <row r="37" spans="1:8">
      <c r="A37">
        <v>0</v>
      </c>
      <c r="B37" s="102">
        <v>0</v>
      </c>
      <c r="C37">
        <v>0</v>
      </c>
      <c r="D37">
        <v>0</v>
      </c>
      <c r="E37">
        <v>0</v>
      </c>
      <c r="F37">
        <v>1</v>
      </c>
      <c r="G37">
        <v>0</v>
      </c>
      <c r="H37" s="102">
        <f t="shared" si="1"/>
        <v>1</v>
      </c>
    </row>
    <row r="38" spans="1:8">
      <c r="A38">
        <v>0</v>
      </c>
      <c r="B38" s="102">
        <v>0</v>
      </c>
      <c r="C38">
        <v>0</v>
      </c>
      <c r="D38">
        <v>0</v>
      </c>
      <c r="E38">
        <v>0</v>
      </c>
      <c r="F38">
        <v>1</v>
      </c>
      <c r="G38">
        <v>0</v>
      </c>
      <c r="H38" s="102">
        <f t="shared" si="1"/>
        <v>1</v>
      </c>
    </row>
    <row r="39" spans="1:8">
      <c r="A39">
        <v>0</v>
      </c>
      <c r="B39" s="102">
        <v>0</v>
      </c>
      <c r="C39">
        <v>0</v>
      </c>
      <c r="D39">
        <v>0</v>
      </c>
      <c r="E39">
        <v>0</v>
      </c>
      <c r="F39">
        <v>1</v>
      </c>
      <c r="G39">
        <v>0</v>
      </c>
      <c r="H39" s="102">
        <f t="shared" si="1"/>
        <v>1</v>
      </c>
    </row>
    <row r="40" spans="1:8">
      <c r="A40">
        <v>0</v>
      </c>
      <c r="B40" s="102">
        <v>0</v>
      </c>
      <c r="C40">
        <v>0</v>
      </c>
      <c r="D40">
        <v>0</v>
      </c>
      <c r="E40">
        <v>0</v>
      </c>
      <c r="F40">
        <v>1</v>
      </c>
      <c r="G40">
        <v>0</v>
      </c>
      <c r="H40" s="102">
        <f t="shared" si="1"/>
        <v>1</v>
      </c>
    </row>
    <row r="41" spans="1:8">
      <c r="A41">
        <v>0</v>
      </c>
      <c r="B41" s="102">
        <v>0</v>
      </c>
      <c r="C41">
        <v>0</v>
      </c>
      <c r="D41">
        <v>0</v>
      </c>
      <c r="E41">
        <v>0</v>
      </c>
      <c r="F41">
        <v>1</v>
      </c>
      <c r="G41">
        <v>0</v>
      </c>
      <c r="H41" s="102">
        <f t="shared" si="1"/>
        <v>1</v>
      </c>
    </row>
    <row r="42" spans="1:8">
      <c r="A42">
        <v>0</v>
      </c>
      <c r="B42" s="102">
        <v>1</v>
      </c>
      <c r="C42">
        <v>0</v>
      </c>
      <c r="D42">
        <v>0</v>
      </c>
      <c r="E42">
        <v>0</v>
      </c>
      <c r="F42">
        <v>1</v>
      </c>
      <c r="G42">
        <v>0</v>
      </c>
      <c r="H42" s="102">
        <f t="shared" si="1"/>
        <v>1</v>
      </c>
    </row>
    <row r="43" spans="1:8">
      <c r="A43">
        <v>0</v>
      </c>
      <c r="B43" s="102">
        <v>1</v>
      </c>
      <c r="C43">
        <v>0</v>
      </c>
      <c r="D43">
        <v>0</v>
      </c>
      <c r="E43">
        <v>0</v>
      </c>
      <c r="F43">
        <v>1</v>
      </c>
      <c r="G43">
        <v>0</v>
      </c>
      <c r="H43" s="102">
        <f t="shared" si="1"/>
        <v>1</v>
      </c>
    </row>
    <row r="44" spans="1:8">
      <c r="A44">
        <v>0</v>
      </c>
      <c r="B44" s="102">
        <v>1</v>
      </c>
      <c r="C44">
        <v>0</v>
      </c>
      <c r="D44">
        <v>0</v>
      </c>
      <c r="E44">
        <v>0</v>
      </c>
      <c r="F44">
        <v>1</v>
      </c>
      <c r="G44">
        <v>0</v>
      </c>
      <c r="H44" s="102">
        <f t="shared" si="1"/>
        <v>1</v>
      </c>
    </row>
    <row r="45" spans="1:8">
      <c r="A45">
        <v>0</v>
      </c>
      <c r="B45" s="102">
        <v>1</v>
      </c>
      <c r="C45">
        <v>0</v>
      </c>
      <c r="D45">
        <v>0</v>
      </c>
      <c r="E45">
        <v>0</v>
      </c>
      <c r="F45">
        <v>1</v>
      </c>
      <c r="G45">
        <v>0</v>
      </c>
      <c r="H45" s="102">
        <f t="shared" si="1"/>
        <v>1</v>
      </c>
    </row>
    <row r="46" spans="1:8">
      <c r="A46">
        <v>0</v>
      </c>
      <c r="B46" s="102">
        <v>1</v>
      </c>
      <c r="C46">
        <v>0</v>
      </c>
      <c r="D46">
        <v>0</v>
      </c>
      <c r="E46">
        <v>0</v>
      </c>
      <c r="F46">
        <v>1</v>
      </c>
      <c r="G46">
        <v>0</v>
      </c>
      <c r="H46" s="102">
        <f t="shared" si="1"/>
        <v>1</v>
      </c>
    </row>
    <row r="47" spans="1:8">
      <c r="A47">
        <v>0</v>
      </c>
      <c r="B47" s="102">
        <v>1</v>
      </c>
      <c r="C47">
        <v>0</v>
      </c>
      <c r="D47">
        <v>0</v>
      </c>
      <c r="E47">
        <v>0</v>
      </c>
      <c r="F47">
        <v>1</v>
      </c>
      <c r="G47">
        <v>0</v>
      </c>
      <c r="H47" s="102">
        <f t="shared" si="1"/>
        <v>1</v>
      </c>
    </row>
    <row r="48" spans="1:8">
      <c r="A48">
        <v>0</v>
      </c>
      <c r="B48" s="102">
        <v>1</v>
      </c>
      <c r="C48">
        <v>0</v>
      </c>
      <c r="D48">
        <v>0</v>
      </c>
      <c r="E48">
        <v>0</v>
      </c>
      <c r="F48">
        <v>1</v>
      </c>
      <c r="G48">
        <v>0</v>
      </c>
      <c r="H48" s="102">
        <f t="shared" si="1"/>
        <v>1</v>
      </c>
    </row>
    <row r="49" spans="1:8">
      <c r="A49">
        <v>0</v>
      </c>
      <c r="B49" s="102">
        <v>1</v>
      </c>
      <c r="C49">
        <v>0</v>
      </c>
      <c r="D49">
        <v>0</v>
      </c>
      <c r="E49">
        <v>0</v>
      </c>
      <c r="F49">
        <v>1</v>
      </c>
      <c r="G49">
        <v>0</v>
      </c>
      <c r="H49" s="102">
        <f t="shared" si="1"/>
        <v>1</v>
      </c>
    </row>
    <row r="50" spans="1:8">
      <c r="A50">
        <v>0</v>
      </c>
      <c r="B50" s="102">
        <v>1</v>
      </c>
      <c r="C50">
        <v>0</v>
      </c>
      <c r="D50">
        <v>0</v>
      </c>
      <c r="E50">
        <v>0</v>
      </c>
      <c r="F50">
        <v>1</v>
      </c>
      <c r="G50">
        <v>0</v>
      </c>
      <c r="H50" s="102">
        <f t="shared" si="1"/>
        <v>1</v>
      </c>
    </row>
    <row r="51" spans="1:8">
      <c r="A51">
        <v>0</v>
      </c>
      <c r="B51" s="102">
        <v>1</v>
      </c>
      <c r="C51">
        <v>0</v>
      </c>
      <c r="D51">
        <v>0</v>
      </c>
      <c r="E51">
        <v>0</v>
      </c>
      <c r="F51">
        <v>1</v>
      </c>
      <c r="G51">
        <v>0</v>
      </c>
      <c r="H51" s="102">
        <f t="shared" si="1"/>
        <v>1</v>
      </c>
    </row>
    <row r="52" spans="1:8">
      <c r="A52">
        <v>0</v>
      </c>
      <c r="B52" s="102">
        <v>1</v>
      </c>
      <c r="C52">
        <v>0</v>
      </c>
      <c r="D52">
        <v>0</v>
      </c>
      <c r="E52">
        <v>0</v>
      </c>
      <c r="F52">
        <v>1</v>
      </c>
      <c r="G52">
        <v>0</v>
      </c>
      <c r="H52" s="102">
        <f t="shared" si="1"/>
        <v>1</v>
      </c>
    </row>
    <row r="53" spans="1:8">
      <c r="A53">
        <v>0</v>
      </c>
      <c r="B53" s="102">
        <v>1</v>
      </c>
      <c r="C53">
        <v>0</v>
      </c>
      <c r="D53">
        <v>0</v>
      </c>
      <c r="E53">
        <v>0</v>
      </c>
      <c r="F53">
        <v>1</v>
      </c>
      <c r="G53">
        <v>0</v>
      </c>
      <c r="H53" s="102">
        <f t="shared" si="1"/>
        <v>1</v>
      </c>
    </row>
    <row r="54" spans="1:8">
      <c r="A54">
        <v>0</v>
      </c>
      <c r="B54" s="102">
        <v>1</v>
      </c>
      <c r="C54">
        <v>0</v>
      </c>
      <c r="D54">
        <v>0</v>
      </c>
      <c r="E54">
        <v>0</v>
      </c>
      <c r="F54">
        <v>1</v>
      </c>
      <c r="G54">
        <v>0</v>
      </c>
      <c r="H54" s="102">
        <f t="shared" si="1"/>
        <v>1</v>
      </c>
    </row>
    <row r="55" spans="1:8">
      <c r="A55">
        <v>0</v>
      </c>
      <c r="B55" s="102">
        <v>1</v>
      </c>
      <c r="C55">
        <v>0</v>
      </c>
      <c r="D55">
        <v>0</v>
      </c>
      <c r="E55">
        <v>0</v>
      </c>
      <c r="F55">
        <v>1</v>
      </c>
      <c r="G55">
        <v>0</v>
      </c>
      <c r="H55" s="102">
        <f t="shared" si="1"/>
        <v>1</v>
      </c>
    </row>
    <row r="56" spans="1:8">
      <c r="A56">
        <v>0</v>
      </c>
      <c r="B56" s="102">
        <v>1</v>
      </c>
      <c r="C56">
        <v>0</v>
      </c>
      <c r="D56">
        <v>0</v>
      </c>
      <c r="E56">
        <v>0</v>
      </c>
      <c r="F56">
        <v>1</v>
      </c>
      <c r="G56">
        <v>0</v>
      </c>
      <c r="H56" s="102">
        <f t="shared" si="1"/>
        <v>1</v>
      </c>
    </row>
    <row r="57" spans="1:8">
      <c r="A57">
        <v>0</v>
      </c>
      <c r="B57" s="102">
        <v>1</v>
      </c>
      <c r="C57">
        <v>0</v>
      </c>
      <c r="D57">
        <v>0</v>
      </c>
      <c r="E57">
        <v>0</v>
      </c>
      <c r="F57">
        <v>1</v>
      </c>
      <c r="G57">
        <v>0</v>
      </c>
      <c r="H57" s="102">
        <f t="shared" si="1"/>
        <v>1</v>
      </c>
    </row>
    <row r="58" spans="1:8">
      <c r="A58">
        <v>0</v>
      </c>
      <c r="B58" s="102">
        <v>1</v>
      </c>
      <c r="C58">
        <v>0</v>
      </c>
      <c r="D58">
        <v>0</v>
      </c>
      <c r="E58">
        <v>0</v>
      </c>
      <c r="F58">
        <v>1</v>
      </c>
      <c r="G58">
        <v>0</v>
      </c>
      <c r="H58" s="102">
        <f t="shared" si="1"/>
        <v>1</v>
      </c>
    </row>
    <row r="59" spans="1:8">
      <c r="A59">
        <v>0</v>
      </c>
      <c r="B59" s="102">
        <v>1</v>
      </c>
      <c r="C59">
        <v>0</v>
      </c>
      <c r="D59">
        <v>0</v>
      </c>
      <c r="E59">
        <v>0</v>
      </c>
      <c r="F59">
        <v>1</v>
      </c>
      <c r="G59">
        <v>0</v>
      </c>
      <c r="H59" s="102">
        <f t="shared" si="1"/>
        <v>1</v>
      </c>
    </row>
    <row r="60" spans="1:8">
      <c r="A60">
        <v>0</v>
      </c>
      <c r="B60" s="102">
        <v>1</v>
      </c>
      <c r="C60">
        <v>0</v>
      </c>
      <c r="D60">
        <v>0</v>
      </c>
      <c r="E60">
        <v>0</v>
      </c>
      <c r="F60">
        <v>1</v>
      </c>
      <c r="G60">
        <v>0</v>
      </c>
      <c r="H60" s="102">
        <f t="shared" si="1"/>
        <v>1</v>
      </c>
    </row>
    <row r="61" spans="1:8">
      <c r="A61">
        <v>0</v>
      </c>
      <c r="B61" s="102">
        <v>1</v>
      </c>
      <c r="C61">
        <v>0</v>
      </c>
      <c r="D61">
        <v>0</v>
      </c>
      <c r="E61">
        <v>0</v>
      </c>
      <c r="F61">
        <v>1</v>
      </c>
      <c r="G61">
        <v>0</v>
      </c>
      <c r="H61" s="102">
        <f t="shared" si="1"/>
        <v>1</v>
      </c>
    </row>
    <row r="62" spans="1:8">
      <c r="A62">
        <v>0</v>
      </c>
      <c r="B62" s="102">
        <v>1</v>
      </c>
      <c r="C62">
        <v>0</v>
      </c>
      <c r="D62">
        <v>0</v>
      </c>
      <c r="E62">
        <v>0</v>
      </c>
      <c r="F62">
        <v>1</v>
      </c>
      <c r="G62">
        <v>0</v>
      </c>
      <c r="H62" s="102">
        <f t="shared" si="1"/>
        <v>1</v>
      </c>
    </row>
    <row r="63" spans="1:8">
      <c r="A63">
        <v>0</v>
      </c>
      <c r="B63" s="102">
        <v>1</v>
      </c>
      <c r="C63">
        <v>0</v>
      </c>
      <c r="D63">
        <v>0</v>
      </c>
      <c r="E63">
        <v>0</v>
      </c>
      <c r="F63">
        <v>1</v>
      </c>
      <c r="G63">
        <v>0</v>
      </c>
      <c r="H63" s="102">
        <f t="shared" si="1"/>
        <v>1</v>
      </c>
    </row>
    <row r="64" spans="1:8">
      <c r="A64">
        <v>0</v>
      </c>
      <c r="B64" s="102">
        <v>1</v>
      </c>
      <c r="C64">
        <v>0</v>
      </c>
      <c r="D64">
        <v>0</v>
      </c>
      <c r="E64">
        <v>0</v>
      </c>
      <c r="F64">
        <v>1</v>
      </c>
      <c r="G64">
        <v>0</v>
      </c>
      <c r="H64" s="102">
        <f t="shared" si="1"/>
        <v>1</v>
      </c>
    </row>
    <row r="65" spans="1:8">
      <c r="A65">
        <v>0</v>
      </c>
      <c r="B65" s="102">
        <v>1</v>
      </c>
      <c r="C65">
        <v>0</v>
      </c>
      <c r="D65">
        <v>0</v>
      </c>
      <c r="E65">
        <v>0</v>
      </c>
      <c r="F65">
        <v>1</v>
      </c>
      <c r="G65">
        <v>0</v>
      </c>
      <c r="H65" s="102">
        <f t="shared" si="1"/>
        <v>1</v>
      </c>
    </row>
    <row r="66" spans="1:8">
      <c r="A66">
        <v>0</v>
      </c>
      <c r="B66" s="102">
        <v>1</v>
      </c>
      <c r="C66">
        <v>0</v>
      </c>
      <c r="D66">
        <v>0</v>
      </c>
      <c r="E66">
        <v>0</v>
      </c>
      <c r="F66">
        <v>1</v>
      </c>
      <c r="G66">
        <v>0</v>
      </c>
      <c r="H66" s="102">
        <f t="shared" si="1"/>
        <v>1</v>
      </c>
    </row>
    <row r="67" spans="1:8">
      <c r="A67">
        <v>0</v>
      </c>
      <c r="B67" s="102">
        <v>1</v>
      </c>
      <c r="C67">
        <v>0</v>
      </c>
      <c r="D67">
        <v>0</v>
      </c>
      <c r="E67">
        <v>0</v>
      </c>
      <c r="F67">
        <v>1</v>
      </c>
      <c r="G67">
        <v>0</v>
      </c>
      <c r="H67" s="102">
        <f t="shared" si="1"/>
        <v>1</v>
      </c>
    </row>
    <row r="68" spans="1:8">
      <c r="A68">
        <v>0</v>
      </c>
      <c r="B68" s="102">
        <v>1</v>
      </c>
      <c r="C68">
        <v>0</v>
      </c>
      <c r="D68">
        <v>0</v>
      </c>
      <c r="E68">
        <v>0</v>
      </c>
      <c r="F68">
        <v>1</v>
      </c>
      <c r="G68">
        <v>0</v>
      </c>
      <c r="H68" s="102">
        <f t="shared" ref="H68:H99" si="2">SUM(F68:G68)</f>
        <v>1</v>
      </c>
    </row>
    <row r="69" spans="1:8">
      <c r="A69">
        <v>0</v>
      </c>
      <c r="B69" s="102">
        <v>1</v>
      </c>
      <c r="C69">
        <v>0</v>
      </c>
      <c r="D69">
        <v>0</v>
      </c>
      <c r="E69">
        <v>0</v>
      </c>
      <c r="F69">
        <v>1</v>
      </c>
      <c r="G69">
        <v>0</v>
      </c>
      <c r="H69" s="102">
        <f t="shared" si="2"/>
        <v>1</v>
      </c>
    </row>
    <row r="70" spans="1:8">
      <c r="A70">
        <v>0</v>
      </c>
      <c r="B70" s="102">
        <v>1</v>
      </c>
      <c r="C70">
        <v>0</v>
      </c>
      <c r="D70">
        <v>0</v>
      </c>
      <c r="E70">
        <v>0</v>
      </c>
      <c r="F70">
        <v>1</v>
      </c>
      <c r="G70">
        <v>0</v>
      </c>
      <c r="H70" s="102">
        <f t="shared" si="2"/>
        <v>1</v>
      </c>
    </row>
    <row r="71" spans="1:8">
      <c r="A71">
        <v>0</v>
      </c>
      <c r="B71" s="102">
        <v>1</v>
      </c>
      <c r="C71">
        <v>0</v>
      </c>
      <c r="D71">
        <v>0</v>
      </c>
      <c r="E71">
        <v>0</v>
      </c>
      <c r="F71">
        <v>1</v>
      </c>
      <c r="G71">
        <v>0</v>
      </c>
      <c r="H71" s="102">
        <f t="shared" si="2"/>
        <v>1</v>
      </c>
    </row>
    <row r="72" spans="1:8">
      <c r="A72">
        <v>0</v>
      </c>
      <c r="B72" s="102">
        <v>1</v>
      </c>
      <c r="C72">
        <v>0</v>
      </c>
      <c r="D72">
        <v>0</v>
      </c>
      <c r="E72">
        <v>0</v>
      </c>
      <c r="F72">
        <v>1</v>
      </c>
      <c r="G72">
        <v>0</v>
      </c>
      <c r="H72" s="102">
        <f t="shared" si="2"/>
        <v>1</v>
      </c>
    </row>
    <row r="73" spans="1:8">
      <c r="A73">
        <v>0</v>
      </c>
      <c r="B73" s="102">
        <v>1</v>
      </c>
      <c r="C73">
        <v>0</v>
      </c>
      <c r="D73">
        <v>0</v>
      </c>
      <c r="E73">
        <v>0</v>
      </c>
      <c r="F73">
        <v>1</v>
      </c>
      <c r="G73">
        <v>0</v>
      </c>
      <c r="H73" s="102">
        <f t="shared" si="2"/>
        <v>1</v>
      </c>
    </row>
    <row r="74" spans="1:8">
      <c r="A74">
        <v>0</v>
      </c>
      <c r="B74" s="102">
        <v>1</v>
      </c>
      <c r="C74">
        <v>0</v>
      </c>
      <c r="D74">
        <v>0</v>
      </c>
      <c r="E74">
        <v>0</v>
      </c>
      <c r="F74">
        <v>1</v>
      </c>
      <c r="G74">
        <v>0</v>
      </c>
      <c r="H74" s="102">
        <f t="shared" si="2"/>
        <v>1</v>
      </c>
    </row>
    <row r="75" spans="1:8">
      <c r="A75">
        <v>0</v>
      </c>
      <c r="B75" s="102">
        <v>1</v>
      </c>
      <c r="C75">
        <v>0</v>
      </c>
      <c r="D75">
        <v>0</v>
      </c>
      <c r="E75">
        <v>0</v>
      </c>
      <c r="F75">
        <v>1</v>
      </c>
      <c r="G75">
        <v>0</v>
      </c>
      <c r="H75" s="102">
        <f t="shared" si="2"/>
        <v>1</v>
      </c>
    </row>
    <row r="76" spans="1:8">
      <c r="A76">
        <v>0</v>
      </c>
      <c r="B76" s="102">
        <v>1</v>
      </c>
      <c r="C76">
        <v>0</v>
      </c>
      <c r="D76">
        <v>0</v>
      </c>
      <c r="E76">
        <v>0</v>
      </c>
      <c r="F76">
        <v>1</v>
      </c>
      <c r="G76">
        <v>0</v>
      </c>
      <c r="H76" s="102">
        <f t="shared" si="2"/>
        <v>1</v>
      </c>
    </row>
    <row r="77" spans="1:8">
      <c r="A77">
        <v>0</v>
      </c>
      <c r="B77" s="102">
        <v>1</v>
      </c>
      <c r="C77">
        <v>0</v>
      </c>
      <c r="D77">
        <v>0</v>
      </c>
      <c r="E77">
        <v>0</v>
      </c>
      <c r="F77">
        <v>1</v>
      </c>
      <c r="G77">
        <v>0</v>
      </c>
      <c r="H77" s="102">
        <f t="shared" si="2"/>
        <v>1</v>
      </c>
    </row>
    <row r="78" spans="1:8">
      <c r="A78">
        <v>0</v>
      </c>
      <c r="B78" s="102">
        <v>1</v>
      </c>
      <c r="C78">
        <v>0</v>
      </c>
      <c r="D78">
        <v>0</v>
      </c>
      <c r="E78">
        <v>0</v>
      </c>
      <c r="F78">
        <v>1</v>
      </c>
      <c r="G78">
        <v>0</v>
      </c>
      <c r="H78" s="102">
        <f t="shared" si="2"/>
        <v>1</v>
      </c>
    </row>
    <row r="79" spans="1:8">
      <c r="A79">
        <v>0</v>
      </c>
      <c r="B79" s="102">
        <v>1</v>
      </c>
      <c r="C79">
        <v>0</v>
      </c>
      <c r="D79">
        <v>0</v>
      </c>
      <c r="E79">
        <v>0</v>
      </c>
      <c r="F79">
        <v>1</v>
      </c>
      <c r="G79">
        <v>0</v>
      </c>
      <c r="H79" s="102">
        <f t="shared" si="2"/>
        <v>1</v>
      </c>
    </row>
    <row r="80" spans="1:8">
      <c r="A80">
        <v>0</v>
      </c>
      <c r="B80" s="102">
        <v>1</v>
      </c>
      <c r="C80">
        <v>0</v>
      </c>
      <c r="D80">
        <v>0</v>
      </c>
      <c r="E80">
        <v>1</v>
      </c>
      <c r="F80">
        <v>1</v>
      </c>
      <c r="G80">
        <v>0</v>
      </c>
      <c r="H80" s="102">
        <f t="shared" si="2"/>
        <v>1</v>
      </c>
    </row>
    <row r="81" spans="1:8">
      <c r="A81">
        <v>0</v>
      </c>
      <c r="B81" s="102">
        <v>1</v>
      </c>
      <c r="C81">
        <v>0</v>
      </c>
      <c r="D81">
        <v>0</v>
      </c>
      <c r="E81">
        <v>1</v>
      </c>
      <c r="F81">
        <v>1</v>
      </c>
      <c r="G81">
        <v>0</v>
      </c>
      <c r="H81" s="102">
        <f t="shared" si="2"/>
        <v>1</v>
      </c>
    </row>
    <row r="82" spans="1:8">
      <c r="A82">
        <v>0</v>
      </c>
      <c r="B82" s="102">
        <v>1</v>
      </c>
      <c r="C82">
        <v>0</v>
      </c>
      <c r="D82">
        <v>0</v>
      </c>
      <c r="E82">
        <v>1</v>
      </c>
      <c r="F82">
        <v>1</v>
      </c>
      <c r="G82">
        <v>0</v>
      </c>
      <c r="H82" s="102">
        <f t="shared" si="2"/>
        <v>1</v>
      </c>
    </row>
    <row r="83" spans="1:8">
      <c r="A83">
        <v>0</v>
      </c>
      <c r="B83" s="102">
        <v>1</v>
      </c>
      <c r="C83">
        <v>0</v>
      </c>
      <c r="D83">
        <v>0</v>
      </c>
      <c r="E83">
        <v>1</v>
      </c>
      <c r="F83">
        <v>1</v>
      </c>
      <c r="G83">
        <v>0</v>
      </c>
      <c r="H83" s="102">
        <f t="shared" si="2"/>
        <v>1</v>
      </c>
    </row>
    <row r="84" spans="1:8">
      <c r="A84">
        <v>0</v>
      </c>
      <c r="B84" s="102">
        <v>1</v>
      </c>
      <c r="C84">
        <v>0</v>
      </c>
      <c r="D84">
        <v>0</v>
      </c>
      <c r="E84">
        <v>1</v>
      </c>
      <c r="F84">
        <v>1</v>
      </c>
      <c r="G84">
        <v>0</v>
      </c>
      <c r="H84" s="102">
        <f t="shared" si="2"/>
        <v>1</v>
      </c>
    </row>
    <row r="85" spans="1:8">
      <c r="A85">
        <v>0</v>
      </c>
      <c r="B85" s="102">
        <v>1</v>
      </c>
      <c r="C85">
        <v>0</v>
      </c>
      <c r="D85">
        <v>0</v>
      </c>
      <c r="E85">
        <v>1</v>
      </c>
      <c r="F85">
        <v>1</v>
      </c>
      <c r="G85">
        <v>0</v>
      </c>
      <c r="H85" s="102">
        <f t="shared" si="2"/>
        <v>1</v>
      </c>
    </row>
    <row r="86" spans="1:8">
      <c r="A86">
        <v>0</v>
      </c>
      <c r="B86" s="102">
        <v>1</v>
      </c>
      <c r="C86">
        <v>0</v>
      </c>
      <c r="D86">
        <v>0</v>
      </c>
      <c r="E86">
        <v>1</v>
      </c>
      <c r="F86">
        <v>1</v>
      </c>
      <c r="G86">
        <v>0</v>
      </c>
      <c r="H86" s="102">
        <f t="shared" si="2"/>
        <v>1</v>
      </c>
    </row>
    <row r="87" spans="1:8">
      <c r="A87">
        <v>0</v>
      </c>
      <c r="B87" s="102">
        <v>1</v>
      </c>
      <c r="C87">
        <v>0</v>
      </c>
      <c r="D87">
        <v>0</v>
      </c>
      <c r="E87">
        <v>1</v>
      </c>
      <c r="F87">
        <v>1</v>
      </c>
      <c r="G87">
        <v>0</v>
      </c>
      <c r="H87" s="102">
        <f t="shared" si="2"/>
        <v>1</v>
      </c>
    </row>
    <row r="88" spans="1:8">
      <c r="A88">
        <v>0</v>
      </c>
      <c r="B88" s="102">
        <v>1</v>
      </c>
      <c r="C88">
        <v>0</v>
      </c>
      <c r="D88">
        <v>0</v>
      </c>
      <c r="E88">
        <v>1</v>
      </c>
      <c r="F88">
        <v>1</v>
      </c>
      <c r="G88">
        <v>0</v>
      </c>
      <c r="H88" s="102">
        <f t="shared" si="2"/>
        <v>1</v>
      </c>
    </row>
    <row r="89" spans="1:8">
      <c r="A89">
        <v>0</v>
      </c>
      <c r="B89" s="102">
        <v>1</v>
      </c>
      <c r="C89">
        <v>0</v>
      </c>
      <c r="D89">
        <v>0</v>
      </c>
      <c r="E89">
        <v>1</v>
      </c>
      <c r="F89">
        <v>2</v>
      </c>
      <c r="G89">
        <v>0</v>
      </c>
      <c r="H89" s="102">
        <f t="shared" si="2"/>
        <v>2</v>
      </c>
    </row>
    <row r="90" spans="1:8">
      <c r="A90">
        <v>1</v>
      </c>
      <c r="B90" s="102">
        <v>1</v>
      </c>
      <c r="C90">
        <v>0</v>
      </c>
      <c r="D90">
        <v>0</v>
      </c>
      <c r="E90">
        <v>1</v>
      </c>
      <c r="F90">
        <v>2</v>
      </c>
      <c r="G90">
        <v>0</v>
      </c>
      <c r="H90" s="102">
        <f t="shared" si="2"/>
        <v>2</v>
      </c>
    </row>
    <row r="91" spans="1:8">
      <c r="A91">
        <v>1</v>
      </c>
      <c r="B91" s="102">
        <v>1</v>
      </c>
      <c r="C91">
        <v>0</v>
      </c>
      <c r="D91">
        <v>0</v>
      </c>
      <c r="E91">
        <v>1</v>
      </c>
      <c r="F91">
        <v>2</v>
      </c>
      <c r="G91">
        <v>0</v>
      </c>
      <c r="H91" s="102">
        <f t="shared" si="2"/>
        <v>2</v>
      </c>
    </row>
    <row r="92" spans="1:8">
      <c r="A92">
        <v>1</v>
      </c>
      <c r="B92" s="102">
        <v>1</v>
      </c>
      <c r="C92">
        <v>0</v>
      </c>
      <c r="D92">
        <v>0</v>
      </c>
      <c r="E92">
        <v>1</v>
      </c>
      <c r="F92">
        <v>2</v>
      </c>
      <c r="G92">
        <v>0</v>
      </c>
      <c r="H92" s="102">
        <f t="shared" si="2"/>
        <v>2</v>
      </c>
    </row>
    <row r="93" spans="1:8">
      <c r="A93">
        <v>1</v>
      </c>
      <c r="B93" s="102">
        <v>1</v>
      </c>
      <c r="C93">
        <v>0</v>
      </c>
      <c r="D93">
        <v>0</v>
      </c>
      <c r="E93">
        <v>1</v>
      </c>
      <c r="F93">
        <v>2</v>
      </c>
      <c r="G93">
        <v>0</v>
      </c>
      <c r="H93" s="102">
        <f t="shared" si="2"/>
        <v>2</v>
      </c>
    </row>
    <row r="94" spans="1:8">
      <c r="A94">
        <v>1</v>
      </c>
      <c r="B94" s="102">
        <v>1</v>
      </c>
      <c r="C94">
        <v>0</v>
      </c>
      <c r="D94">
        <v>0</v>
      </c>
      <c r="E94">
        <v>1</v>
      </c>
      <c r="F94">
        <v>2</v>
      </c>
      <c r="G94">
        <v>0</v>
      </c>
      <c r="H94" s="102">
        <f t="shared" si="2"/>
        <v>2</v>
      </c>
    </row>
    <row r="95" spans="1:8">
      <c r="A95">
        <v>1</v>
      </c>
      <c r="B95" s="102">
        <v>1</v>
      </c>
      <c r="C95">
        <v>0</v>
      </c>
      <c r="D95">
        <v>0</v>
      </c>
      <c r="E95">
        <v>1</v>
      </c>
      <c r="F95">
        <v>2</v>
      </c>
      <c r="G95">
        <v>0</v>
      </c>
      <c r="H95" s="102">
        <f t="shared" si="2"/>
        <v>2</v>
      </c>
    </row>
    <row r="96" spans="1:8">
      <c r="A96">
        <v>1</v>
      </c>
      <c r="B96" s="102">
        <v>1</v>
      </c>
      <c r="C96">
        <v>0</v>
      </c>
      <c r="D96">
        <v>0</v>
      </c>
      <c r="E96">
        <v>1</v>
      </c>
      <c r="F96">
        <v>2</v>
      </c>
      <c r="G96">
        <v>0</v>
      </c>
      <c r="H96" s="102">
        <f t="shared" si="2"/>
        <v>2</v>
      </c>
    </row>
    <row r="97" spans="1:8">
      <c r="A97">
        <v>1</v>
      </c>
      <c r="B97" s="102">
        <v>1</v>
      </c>
      <c r="C97">
        <v>0</v>
      </c>
      <c r="D97">
        <v>0</v>
      </c>
      <c r="E97">
        <v>1</v>
      </c>
      <c r="F97">
        <v>2</v>
      </c>
      <c r="G97">
        <v>0</v>
      </c>
      <c r="H97" s="102">
        <f t="shared" si="2"/>
        <v>2</v>
      </c>
    </row>
    <row r="98" spans="1:8">
      <c r="A98">
        <v>1</v>
      </c>
      <c r="B98" s="102">
        <v>1</v>
      </c>
      <c r="C98">
        <v>0</v>
      </c>
      <c r="D98">
        <v>0</v>
      </c>
      <c r="E98">
        <v>1</v>
      </c>
      <c r="F98">
        <v>2</v>
      </c>
      <c r="G98">
        <v>0</v>
      </c>
      <c r="H98" s="102">
        <f t="shared" si="2"/>
        <v>2</v>
      </c>
    </row>
    <row r="99" spans="1:8">
      <c r="A99">
        <v>1</v>
      </c>
      <c r="B99" s="102">
        <v>1</v>
      </c>
      <c r="C99">
        <v>0</v>
      </c>
      <c r="D99">
        <v>0</v>
      </c>
      <c r="E99">
        <v>1</v>
      </c>
      <c r="F99">
        <v>2</v>
      </c>
      <c r="G99">
        <v>0</v>
      </c>
      <c r="H99" s="102">
        <f t="shared" si="2"/>
        <v>2</v>
      </c>
    </row>
    <row r="100" spans="1:8">
      <c r="A100">
        <v>1</v>
      </c>
      <c r="B100" s="102">
        <v>1</v>
      </c>
      <c r="C100">
        <v>0</v>
      </c>
      <c r="D100">
        <v>0</v>
      </c>
      <c r="E100">
        <v>1</v>
      </c>
      <c r="F100">
        <v>2</v>
      </c>
      <c r="G100">
        <v>0</v>
      </c>
      <c r="H100" s="102">
        <f t="shared" ref="H100:H131" si="3">SUM(F100:G100)</f>
        <v>2</v>
      </c>
    </row>
    <row r="101" spans="1:8">
      <c r="A101">
        <v>1</v>
      </c>
      <c r="B101" s="102">
        <v>1</v>
      </c>
      <c r="C101">
        <v>0</v>
      </c>
      <c r="D101">
        <v>0</v>
      </c>
      <c r="E101">
        <v>1</v>
      </c>
      <c r="F101">
        <v>2</v>
      </c>
      <c r="G101">
        <v>0</v>
      </c>
      <c r="H101" s="102">
        <f t="shared" si="3"/>
        <v>2</v>
      </c>
    </row>
    <row r="102" spans="1:8">
      <c r="A102">
        <v>1</v>
      </c>
      <c r="B102" s="102">
        <v>1</v>
      </c>
      <c r="C102">
        <v>0</v>
      </c>
      <c r="D102">
        <v>0</v>
      </c>
      <c r="E102">
        <v>1</v>
      </c>
      <c r="F102">
        <v>2</v>
      </c>
      <c r="G102">
        <v>0</v>
      </c>
      <c r="H102" s="102">
        <f t="shared" si="3"/>
        <v>2</v>
      </c>
    </row>
    <row r="103" spans="1:8">
      <c r="A103">
        <v>1</v>
      </c>
      <c r="B103" s="102">
        <v>1</v>
      </c>
      <c r="C103">
        <v>0</v>
      </c>
      <c r="D103">
        <v>0</v>
      </c>
      <c r="E103">
        <v>1</v>
      </c>
      <c r="F103">
        <v>2</v>
      </c>
      <c r="G103">
        <v>0</v>
      </c>
      <c r="H103" s="102">
        <f t="shared" si="3"/>
        <v>2</v>
      </c>
    </row>
    <row r="104" spans="1:8">
      <c r="A104">
        <v>1</v>
      </c>
      <c r="B104" s="102">
        <v>1</v>
      </c>
      <c r="C104">
        <v>0</v>
      </c>
      <c r="D104">
        <v>0</v>
      </c>
      <c r="E104">
        <v>1</v>
      </c>
      <c r="F104">
        <v>2</v>
      </c>
      <c r="G104">
        <v>0</v>
      </c>
      <c r="H104" s="102">
        <f t="shared" si="3"/>
        <v>2</v>
      </c>
    </row>
    <row r="105" spans="1:8">
      <c r="A105">
        <v>1</v>
      </c>
      <c r="B105" s="102">
        <v>1</v>
      </c>
      <c r="C105">
        <v>0</v>
      </c>
      <c r="D105">
        <v>0</v>
      </c>
      <c r="E105">
        <v>1</v>
      </c>
      <c r="F105">
        <v>2</v>
      </c>
      <c r="G105">
        <v>0</v>
      </c>
      <c r="H105" s="102">
        <f t="shared" si="3"/>
        <v>2</v>
      </c>
    </row>
    <row r="106" spans="1:8">
      <c r="A106">
        <v>1</v>
      </c>
      <c r="B106" s="102">
        <v>1</v>
      </c>
      <c r="C106">
        <v>0</v>
      </c>
      <c r="D106">
        <v>0</v>
      </c>
      <c r="E106">
        <v>1</v>
      </c>
      <c r="F106">
        <v>2</v>
      </c>
      <c r="G106">
        <v>0</v>
      </c>
      <c r="H106" s="102">
        <f t="shared" si="3"/>
        <v>2</v>
      </c>
    </row>
    <row r="107" spans="1:8">
      <c r="A107">
        <v>1</v>
      </c>
      <c r="B107" s="102">
        <v>1</v>
      </c>
      <c r="C107">
        <v>0</v>
      </c>
      <c r="D107">
        <v>0</v>
      </c>
      <c r="E107">
        <v>1</v>
      </c>
      <c r="F107">
        <v>2</v>
      </c>
      <c r="G107">
        <v>0</v>
      </c>
      <c r="H107" s="102">
        <f t="shared" si="3"/>
        <v>2</v>
      </c>
    </row>
    <row r="108" spans="1:8">
      <c r="A108">
        <v>1</v>
      </c>
      <c r="B108" s="102">
        <v>1</v>
      </c>
      <c r="C108">
        <v>0</v>
      </c>
      <c r="D108">
        <v>0</v>
      </c>
      <c r="E108">
        <v>1</v>
      </c>
      <c r="F108">
        <v>2</v>
      </c>
      <c r="G108">
        <v>0</v>
      </c>
      <c r="H108" s="102">
        <f t="shared" si="3"/>
        <v>2</v>
      </c>
    </row>
    <row r="109" spans="1:8">
      <c r="A109">
        <v>1</v>
      </c>
      <c r="B109" s="102">
        <v>1</v>
      </c>
      <c r="C109">
        <v>0</v>
      </c>
      <c r="D109">
        <v>0</v>
      </c>
      <c r="E109">
        <v>1</v>
      </c>
      <c r="F109">
        <v>2</v>
      </c>
      <c r="G109">
        <v>0</v>
      </c>
      <c r="H109" s="102">
        <f t="shared" si="3"/>
        <v>2</v>
      </c>
    </row>
    <row r="110" spans="1:8">
      <c r="A110">
        <v>1</v>
      </c>
      <c r="B110" s="102">
        <v>1</v>
      </c>
      <c r="C110">
        <v>0</v>
      </c>
      <c r="D110">
        <v>0</v>
      </c>
      <c r="E110">
        <v>1</v>
      </c>
      <c r="F110">
        <v>2</v>
      </c>
      <c r="G110">
        <v>0</v>
      </c>
      <c r="H110" s="102">
        <f t="shared" si="3"/>
        <v>2</v>
      </c>
    </row>
    <row r="111" spans="1:8">
      <c r="A111">
        <v>1</v>
      </c>
      <c r="B111" s="102">
        <v>1</v>
      </c>
      <c r="C111">
        <v>0</v>
      </c>
      <c r="D111">
        <v>1</v>
      </c>
      <c r="E111">
        <v>1</v>
      </c>
      <c r="F111">
        <v>2</v>
      </c>
      <c r="G111">
        <v>0</v>
      </c>
      <c r="H111" s="102">
        <f t="shared" si="3"/>
        <v>2</v>
      </c>
    </row>
    <row r="112" spans="1:8">
      <c r="A112">
        <v>1</v>
      </c>
      <c r="B112" s="102">
        <v>1</v>
      </c>
      <c r="C112">
        <v>0</v>
      </c>
      <c r="D112">
        <v>1</v>
      </c>
      <c r="E112">
        <v>1</v>
      </c>
      <c r="F112">
        <v>2</v>
      </c>
      <c r="G112">
        <v>0</v>
      </c>
      <c r="H112" s="102">
        <f t="shared" si="3"/>
        <v>2</v>
      </c>
    </row>
    <row r="113" spans="1:8">
      <c r="A113">
        <v>1</v>
      </c>
      <c r="B113" s="102">
        <v>1</v>
      </c>
      <c r="C113">
        <v>0</v>
      </c>
      <c r="D113">
        <v>1</v>
      </c>
      <c r="E113">
        <v>1</v>
      </c>
      <c r="F113">
        <v>2</v>
      </c>
      <c r="G113">
        <v>0</v>
      </c>
      <c r="H113" s="102">
        <f t="shared" si="3"/>
        <v>2</v>
      </c>
    </row>
    <row r="114" spans="1:8">
      <c r="A114">
        <v>1</v>
      </c>
      <c r="B114" s="102">
        <v>2</v>
      </c>
      <c r="C114">
        <v>0</v>
      </c>
      <c r="D114">
        <v>1</v>
      </c>
      <c r="E114">
        <v>1</v>
      </c>
      <c r="F114">
        <v>2</v>
      </c>
      <c r="G114">
        <v>0</v>
      </c>
      <c r="H114" s="102">
        <f t="shared" si="3"/>
        <v>2</v>
      </c>
    </row>
    <row r="115" spans="1:8">
      <c r="A115">
        <v>1</v>
      </c>
      <c r="B115" s="102">
        <v>2</v>
      </c>
      <c r="C115">
        <v>0</v>
      </c>
      <c r="D115">
        <v>1</v>
      </c>
      <c r="E115">
        <v>1</v>
      </c>
      <c r="F115">
        <v>2</v>
      </c>
      <c r="G115">
        <v>0</v>
      </c>
      <c r="H115" s="102">
        <f t="shared" si="3"/>
        <v>2</v>
      </c>
    </row>
    <row r="116" spans="1:8">
      <c r="A116">
        <v>1</v>
      </c>
      <c r="B116" s="102">
        <v>2</v>
      </c>
      <c r="C116">
        <v>0</v>
      </c>
      <c r="D116">
        <v>1</v>
      </c>
      <c r="E116">
        <v>1</v>
      </c>
      <c r="F116">
        <v>2</v>
      </c>
      <c r="G116">
        <v>0</v>
      </c>
      <c r="H116" s="102">
        <f t="shared" si="3"/>
        <v>2</v>
      </c>
    </row>
    <row r="117" spans="1:8">
      <c r="A117">
        <v>1</v>
      </c>
      <c r="B117" s="102">
        <v>2</v>
      </c>
      <c r="C117">
        <v>0</v>
      </c>
      <c r="D117">
        <v>1</v>
      </c>
      <c r="E117">
        <v>1</v>
      </c>
      <c r="F117">
        <v>2</v>
      </c>
      <c r="G117">
        <v>0</v>
      </c>
      <c r="H117" s="102">
        <f t="shared" si="3"/>
        <v>2</v>
      </c>
    </row>
    <row r="118" spans="1:8">
      <c r="A118">
        <v>1</v>
      </c>
      <c r="B118" s="102">
        <v>2</v>
      </c>
      <c r="C118">
        <v>0</v>
      </c>
      <c r="D118">
        <v>1</v>
      </c>
      <c r="E118">
        <v>1</v>
      </c>
      <c r="F118">
        <v>2</v>
      </c>
      <c r="G118">
        <v>0</v>
      </c>
      <c r="H118" s="102">
        <f t="shared" si="3"/>
        <v>2</v>
      </c>
    </row>
    <row r="119" spans="1:8">
      <c r="A119">
        <v>1</v>
      </c>
      <c r="B119" s="102">
        <v>2</v>
      </c>
      <c r="C119">
        <v>0</v>
      </c>
      <c r="D119">
        <v>1</v>
      </c>
      <c r="E119">
        <v>1</v>
      </c>
      <c r="F119">
        <v>2</v>
      </c>
      <c r="G119">
        <v>0</v>
      </c>
      <c r="H119" s="102">
        <f t="shared" si="3"/>
        <v>2</v>
      </c>
    </row>
    <row r="120" spans="1:8">
      <c r="A120">
        <v>1</v>
      </c>
      <c r="B120" s="102">
        <v>2</v>
      </c>
      <c r="C120">
        <v>0</v>
      </c>
      <c r="D120">
        <v>1</v>
      </c>
      <c r="E120">
        <v>1</v>
      </c>
      <c r="F120">
        <v>2</v>
      </c>
      <c r="G120">
        <v>0</v>
      </c>
      <c r="H120" s="102">
        <f t="shared" si="3"/>
        <v>2</v>
      </c>
    </row>
    <row r="121" spans="1:8">
      <c r="A121">
        <v>1</v>
      </c>
      <c r="B121" s="102">
        <v>2</v>
      </c>
      <c r="C121">
        <v>0</v>
      </c>
      <c r="D121">
        <v>1</v>
      </c>
      <c r="E121">
        <v>1</v>
      </c>
      <c r="F121">
        <v>2</v>
      </c>
      <c r="G121">
        <v>0</v>
      </c>
      <c r="H121" s="102">
        <f t="shared" si="3"/>
        <v>2</v>
      </c>
    </row>
    <row r="122" spans="1:8">
      <c r="A122">
        <v>1</v>
      </c>
      <c r="B122" s="102">
        <v>2</v>
      </c>
      <c r="C122">
        <v>0</v>
      </c>
      <c r="D122">
        <v>1</v>
      </c>
      <c r="E122">
        <v>1</v>
      </c>
      <c r="F122">
        <v>2</v>
      </c>
      <c r="G122">
        <v>0</v>
      </c>
      <c r="H122" s="102">
        <f t="shared" si="3"/>
        <v>2</v>
      </c>
    </row>
    <row r="123" spans="1:8">
      <c r="A123">
        <v>1</v>
      </c>
      <c r="B123" s="102">
        <v>2</v>
      </c>
      <c r="C123">
        <v>0</v>
      </c>
      <c r="D123">
        <v>1</v>
      </c>
      <c r="E123">
        <v>1</v>
      </c>
      <c r="F123">
        <v>2</v>
      </c>
      <c r="G123">
        <v>0</v>
      </c>
      <c r="H123" s="102">
        <f t="shared" si="3"/>
        <v>2</v>
      </c>
    </row>
    <row r="124" spans="1:8">
      <c r="A124">
        <v>1</v>
      </c>
      <c r="B124" s="102">
        <v>2</v>
      </c>
      <c r="C124">
        <v>0</v>
      </c>
      <c r="D124">
        <v>1</v>
      </c>
      <c r="E124">
        <v>1</v>
      </c>
      <c r="F124">
        <v>2</v>
      </c>
      <c r="G124">
        <v>0</v>
      </c>
      <c r="H124" s="102">
        <f t="shared" si="3"/>
        <v>2</v>
      </c>
    </row>
    <row r="125" spans="1:8">
      <c r="A125">
        <v>1</v>
      </c>
      <c r="B125" s="102">
        <v>2</v>
      </c>
      <c r="C125">
        <v>0</v>
      </c>
      <c r="D125">
        <v>1</v>
      </c>
      <c r="E125">
        <v>1</v>
      </c>
      <c r="F125">
        <v>2</v>
      </c>
      <c r="G125">
        <v>0</v>
      </c>
      <c r="H125" s="102">
        <f t="shared" si="3"/>
        <v>2</v>
      </c>
    </row>
    <row r="126" spans="1:8">
      <c r="A126">
        <v>1</v>
      </c>
      <c r="B126" s="102">
        <v>2</v>
      </c>
      <c r="C126">
        <v>0</v>
      </c>
      <c r="D126">
        <v>1</v>
      </c>
      <c r="E126">
        <v>1</v>
      </c>
      <c r="F126">
        <v>2</v>
      </c>
      <c r="G126">
        <v>0</v>
      </c>
      <c r="H126" s="102">
        <f t="shared" si="3"/>
        <v>2</v>
      </c>
    </row>
    <row r="127" spans="1:8">
      <c r="A127">
        <v>1</v>
      </c>
      <c r="B127" s="102">
        <v>2</v>
      </c>
      <c r="C127">
        <v>0</v>
      </c>
      <c r="D127">
        <v>1</v>
      </c>
      <c r="E127">
        <v>1</v>
      </c>
      <c r="F127">
        <v>2</v>
      </c>
      <c r="G127">
        <v>0</v>
      </c>
      <c r="H127" s="102">
        <f t="shared" si="3"/>
        <v>2</v>
      </c>
    </row>
    <row r="128" spans="1:8">
      <c r="A128">
        <v>1</v>
      </c>
      <c r="B128" s="102">
        <v>2</v>
      </c>
      <c r="C128">
        <v>0</v>
      </c>
      <c r="D128">
        <v>1</v>
      </c>
      <c r="E128">
        <v>1</v>
      </c>
      <c r="F128">
        <v>2</v>
      </c>
      <c r="G128">
        <v>0</v>
      </c>
      <c r="H128" s="102">
        <f t="shared" si="3"/>
        <v>2</v>
      </c>
    </row>
    <row r="129" spans="1:8">
      <c r="A129">
        <v>1</v>
      </c>
      <c r="B129" s="102">
        <v>2</v>
      </c>
      <c r="C129">
        <v>0</v>
      </c>
      <c r="D129">
        <v>1</v>
      </c>
      <c r="E129">
        <v>1</v>
      </c>
      <c r="F129">
        <v>2</v>
      </c>
      <c r="G129">
        <v>0</v>
      </c>
      <c r="H129" s="102">
        <f t="shared" si="3"/>
        <v>2</v>
      </c>
    </row>
    <row r="130" spans="1:8">
      <c r="A130">
        <v>1</v>
      </c>
      <c r="B130" s="102">
        <v>2</v>
      </c>
      <c r="C130">
        <v>0</v>
      </c>
      <c r="D130">
        <v>1</v>
      </c>
      <c r="E130">
        <v>1</v>
      </c>
      <c r="F130">
        <v>2</v>
      </c>
      <c r="G130">
        <v>0</v>
      </c>
      <c r="H130" s="102">
        <f t="shared" si="3"/>
        <v>2</v>
      </c>
    </row>
    <row r="131" spans="1:8">
      <c r="A131">
        <v>1</v>
      </c>
      <c r="B131" s="102">
        <v>2</v>
      </c>
      <c r="C131">
        <v>0</v>
      </c>
      <c r="D131">
        <v>1</v>
      </c>
      <c r="E131">
        <v>1</v>
      </c>
      <c r="F131">
        <v>2</v>
      </c>
      <c r="G131">
        <v>0</v>
      </c>
      <c r="H131" s="102">
        <f t="shared" si="3"/>
        <v>2</v>
      </c>
    </row>
    <row r="132" spans="1:8">
      <c r="A132">
        <v>1</v>
      </c>
      <c r="B132" s="102">
        <v>2</v>
      </c>
      <c r="C132">
        <v>0</v>
      </c>
      <c r="D132">
        <v>1</v>
      </c>
      <c r="E132">
        <v>1</v>
      </c>
      <c r="F132">
        <v>3</v>
      </c>
      <c r="G132">
        <v>0</v>
      </c>
      <c r="H132" s="102">
        <f t="shared" ref="H132:H163" si="4">SUM(F132:G132)</f>
        <v>3</v>
      </c>
    </row>
    <row r="133" spans="1:8">
      <c r="A133">
        <v>1</v>
      </c>
      <c r="B133" s="102">
        <v>2</v>
      </c>
      <c r="C133">
        <v>0</v>
      </c>
      <c r="D133">
        <v>1</v>
      </c>
      <c r="E133">
        <v>1</v>
      </c>
      <c r="F133">
        <v>3</v>
      </c>
      <c r="G133">
        <v>0</v>
      </c>
      <c r="H133" s="102">
        <f t="shared" si="4"/>
        <v>3</v>
      </c>
    </row>
    <row r="134" spans="1:8">
      <c r="A134">
        <v>1</v>
      </c>
      <c r="B134" s="102">
        <v>2</v>
      </c>
      <c r="C134">
        <v>0</v>
      </c>
      <c r="D134">
        <v>1</v>
      </c>
      <c r="E134">
        <v>1</v>
      </c>
      <c r="F134">
        <v>3</v>
      </c>
      <c r="G134">
        <v>0</v>
      </c>
      <c r="H134" s="102">
        <f t="shared" si="4"/>
        <v>3</v>
      </c>
    </row>
    <row r="135" spans="1:8">
      <c r="A135">
        <v>1</v>
      </c>
      <c r="B135" s="102">
        <v>2</v>
      </c>
      <c r="C135">
        <v>0</v>
      </c>
      <c r="D135">
        <v>1</v>
      </c>
      <c r="E135">
        <v>1</v>
      </c>
      <c r="F135">
        <v>3</v>
      </c>
      <c r="G135">
        <v>0</v>
      </c>
      <c r="H135" s="102">
        <f t="shared" si="4"/>
        <v>3</v>
      </c>
    </row>
    <row r="136" spans="1:8">
      <c r="A136">
        <v>1</v>
      </c>
      <c r="B136" s="102">
        <v>2</v>
      </c>
      <c r="C136">
        <v>0</v>
      </c>
      <c r="D136">
        <v>1</v>
      </c>
      <c r="E136">
        <v>1</v>
      </c>
      <c r="F136">
        <v>3</v>
      </c>
      <c r="G136">
        <v>0</v>
      </c>
      <c r="H136" s="102">
        <f t="shared" si="4"/>
        <v>3</v>
      </c>
    </row>
    <row r="137" spans="1:8">
      <c r="A137">
        <v>1</v>
      </c>
      <c r="B137" s="102">
        <v>2</v>
      </c>
      <c r="C137">
        <v>0</v>
      </c>
      <c r="D137">
        <v>1</v>
      </c>
      <c r="E137">
        <v>1</v>
      </c>
      <c r="F137">
        <v>3</v>
      </c>
      <c r="G137">
        <v>0</v>
      </c>
      <c r="H137" s="102">
        <f t="shared" si="4"/>
        <v>3</v>
      </c>
    </row>
    <row r="138" spans="1:8">
      <c r="A138">
        <v>1</v>
      </c>
      <c r="B138" s="102">
        <v>2</v>
      </c>
      <c r="C138">
        <v>0</v>
      </c>
      <c r="D138">
        <v>1</v>
      </c>
      <c r="E138">
        <v>1</v>
      </c>
      <c r="F138">
        <v>3</v>
      </c>
      <c r="G138">
        <v>0</v>
      </c>
      <c r="H138" s="102">
        <f t="shared" si="4"/>
        <v>3</v>
      </c>
    </row>
    <row r="139" spans="1:8">
      <c r="A139">
        <v>1</v>
      </c>
      <c r="B139" s="102">
        <v>2</v>
      </c>
      <c r="C139">
        <v>0</v>
      </c>
      <c r="D139">
        <v>1</v>
      </c>
      <c r="E139">
        <v>1</v>
      </c>
      <c r="F139">
        <v>3</v>
      </c>
      <c r="G139">
        <v>0</v>
      </c>
      <c r="H139" s="102">
        <f t="shared" si="4"/>
        <v>3</v>
      </c>
    </row>
    <row r="140" spans="1:8">
      <c r="A140">
        <v>1</v>
      </c>
      <c r="B140" s="102">
        <v>2</v>
      </c>
      <c r="C140">
        <v>0</v>
      </c>
      <c r="D140">
        <v>1</v>
      </c>
      <c r="E140">
        <v>1</v>
      </c>
      <c r="F140">
        <v>3</v>
      </c>
      <c r="G140">
        <v>0</v>
      </c>
      <c r="H140" s="102">
        <f t="shared" si="4"/>
        <v>3</v>
      </c>
    </row>
    <row r="141" spans="1:8">
      <c r="A141">
        <v>1</v>
      </c>
      <c r="B141" s="102">
        <v>2</v>
      </c>
      <c r="C141">
        <v>0</v>
      </c>
      <c r="D141">
        <v>1</v>
      </c>
      <c r="E141">
        <v>1</v>
      </c>
      <c r="F141">
        <v>3</v>
      </c>
      <c r="G141">
        <v>0</v>
      </c>
      <c r="H141" s="102">
        <f t="shared" si="4"/>
        <v>3</v>
      </c>
    </row>
    <row r="142" spans="1:8">
      <c r="A142">
        <v>1</v>
      </c>
      <c r="B142" s="102">
        <v>2</v>
      </c>
      <c r="C142">
        <v>0</v>
      </c>
      <c r="D142">
        <v>1</v>
      </c>
      <c r="E142">
        <v>1</v>
      </c>
      <c r="F142">
        <v>3</v>
      </c>
      <c r="G142">
        <v>0</v>
      </c>
      <c r="H142" s="102">
        <f t="shared" si="4"/>
        <v>3</v>
      </c>
    </row>
    <row r="143" spans="1:8">
      <c r="A143">
        <v>1</v>
      </c>
      <c r="B143" s="102">
        <v>2</v>
      </c>
      <c r="C143">
        <v>0</v>
      </c>
      <c r="D143">
        <v>1</v>
      </c>
      <c r="E143">
        <v>1</v>
      </c>
      <c r="F143">
        <v>3</v>
      </c>
      <c r="G143">
        <v>0</v>
      </c>
      <c r="H143" s="102">
        <f t="shared" si="4"/>
        <v>3</v>
      </c>
    </row>
    <row r="144" spans="1:8">
      <c r="A144">
        <v>1</v>
      </c>
      <c r="B144" s="102">
        <v>2</v>
      </c>
      <c r="C144">
        <v>0</v>
      </c>
      <c r="D144">
        <v>1</v>
      </c>
      <c r="E144">
        <v>1</v>
      </c>
      <c r="F144">
        <v>3</v>
      </c>
      <c r="G144">
        <v>0</v>
      </c>
      <c r="H144" s="102">
        <f t="shared" si="4"/>
        <v>3</v>
      </c>
    </row>
    <row r="145" spans="1:8">
      <c r="A145">
        <v>1</v>
      </c>
      <c r="B145" s="102">
        <v>2</v>
      </c>
      <c r="C145">
        <v>0</v>
      </c>
      <c r="D145">
        <v>1</v>
      </c>
      <c r="E145">
        <v>1</v>
      </c>
      <c r="F145">
        <v>3</v>
      </c>
      <c r="G145">
        <v>0</v>
      </c>
      <c r="H145" s="102">
        <f t="shared" si="4"/>
        <v>3</v>
      </c>
    </row>
    <row r="146" spans="1:8">
      <c r="A146">
        <v>1</v>
      </c>
      <c r="B146" s="102">
        <v>2</v>
      </c>
      <c r="C146">
        <v>0</v>
      </c>
      <c r="D146">
        <v>1</v>
      </c>
      <c r="E146">
        <v>1</v>
      </c>
      <c r="F146">
        <v>3</v>
      </c>
      <c r="G146">
        <v>0</v>
      </c>
      <c r="H146" s="102">
        <f t="shared" si="4"/>
        <v>3</v>
      </c>
    </row>
    <row r="147" spans="1:8">
      <c r="A147">
        <v>1</v>
      </c>
      <c r="B147" s="102">
        <v>2</v>
      </c>
      <c r="C147">
        <v>0</v>
      </c>
      <c r="D147">
        <v>1</v>
      </c>
      <c r="E147">
        <v>1</v>
      </c>
      <c r="F147">
        <v>3</v>
      </c>
      <c r="G147">
        <v>0</v>
      </c>
      <c r="H147" s="102">
        <f t="shared" si="4"/>
        <v>3</v>
      </c>
    </row>
    <row r="148" spans="1:8">
      <c r="A148">
        <v>1</v>
      </c>
      <c r="B148" s="102">
        <v>2</v>
      </c>
      <c r="C148">
        <v>0</v>
      </c>
      <c r="D148">
        <v>1</v>
      </c>
      <c r="E148">
        <v>1</v>
      </c>
      <c r="F148">
        <v>3</v>
      </c>
      <c r="G148">
        <v>0</v>
      </c>
      <c r="H148" s="102">
        <f t="shared" si="4"/>
        <v>3</v>
      </c>
    </row>
    <row r="149" spans="1:8">
      <c r="A149">
        <v>1</v>
      </c>
      <c r="B149" s="102">
        <v>2</v>
      </c>
      <c r="C149">
        <v>0</v>
      </c>
      <c r="D149">
        <v>1</v>
      </c>
      <c r="E149">
        <v>1</v>
      </c>
      <c r="F149">
        <v>3</v>
      </c>
      <c r="G149">
        <v>0</v>
      </c>
      <c r="H149" s="102">
        <f t="shared" si="4"/>
        <v>3</v>
      </c>
    </row>
    <row r="150" spans="1:8">
      <c r="A150">
        <v>1</v>
      </c>
      <c r="B150" s="102">
        <v>2</v>
      </c>
      <c r="C150">
        <v>0</v>
      </c>
      <c r="D150">
        <v>1</v>
      </c>
      <c r="E150">
        <v>1</v>
      </c>
      <c r="F150">
        <v>3</v>
      </c>
      <c r="G150">
        <v>0</v>
      </c>
      <c r="H150" s="102">
        <f t="shared" si="4"/>
        <v>3</v>
      </c>
    </row>
    <row r="151" spans="1:8">
      <c r="A151">
        <v>1</v>
      </c>
      <c r="B151" s="102">
        <v>2</v>
      </c>
      <c r="C151">
        <v>0</v>
      </c>
      <c r="D151">
        <v>1</v>
      </c>
      <c r="E151">
        <v>1</v>
      </c>
      <c r="F151">
        <v>3</v>
      </c>
      <c r="G151">
        <v>0</v>
      </c>
      <c r="H151" s="102">
        <f t="shared" si="4"/>
        <v>3</v>
      </c>
    </row>
    <row r="152" spans="1:8">
      <c r="A152">
        <v>1</v>
      </c>
      <c r="B152" s="102">
        <v>3</v>
      </c>
      <c r="C152">
        <v>0</v>
      </c>
      <c r="D152">
        <v>1</v>
      </c>
      <c r="E152">
        <v>1</v>
      </c>
      <c r="F152">
        <v>3</v>
      </c>
      <c r="G152">
        <v>0</v>
      </c>
      <c r="H152" s="102">
        <f t="shared" si="4"/>
        <v>3</v>
      </c>
    </row>
    <row r="153" spans="1:8">
      <c r="A153">
        <v>1</v>
      </c>
      <c r="B153" s="102">
        <v>3</v>
      </c>
      <c r="C153">
        <v>0</v>
      </c>
      <c r="D153">
        <v>2</v>
      </c>
      <c r="E153">
        <v>1</v>
      </c>
      <c r="F153">
        <v>3</v>
      </c>
      <c r="G153">
        <v>0</v>
      </c>
      <c r="H153" s="102">
        <f t="shared" si="4"/>
        <v>3</v>
      </c>
    </row>
    <row r="154" spans="1:8">
      <c r="A154">
        <v>1</v>
      </c>
      <c r="B154" s="102">
        <v>3</v>
      </c>
      <c r="C154">
        <v>0</v>
      </c>
      <c r="D154">
        <v>2</v>
      </c>
      <c r="E154">
        <v>1</v>
      </c>
      <c r="F154">
        <v>4</v>
      </c>
      <c r="G154">
        <v>0</v>
      </c>
      <c r="H154" s="102">
        <f t="shared" si="4"/>
        <v>4</v>
      </c>
    </row>
    <row r="155" spans="1:8">
      <c r="A155">
        <v>1</v>
      </c>
      <c r="B155" s="102">
        <v>3</v>
      </c>
      <c r="C155">
        <v>0</v>
      </c>
      <c r="D155">
        <v>2</v>
      </c>
      <c r="E155">
        <v>1</v>
      </c>
      <c r="F155">
        <v>4</v>
      </c>
      <c r="G155">
        <v>0</v>
      </c>
      <c r="H155" s="102">
        <f t="shared" si="4"/>
        <v>4</v>
      </c>
    </row>
    <row r="156" spans="1:8">
      <c r="A156">
        <v>1</v>
      </c>
      <c r="B156" s="102">
        <v>3</v>
      </c>
      <c r="C156">
        <v>0</v>
      </c>
      <c r="D156">
        <v>2</v>
      </c>
      <c r="E156">
        <v>1</v>
      </c>
      <c r="F156">
        <v>4</v>
      </c>
      <c r="G156">
        <v>0</v>
      </c>
      <c r="H156" s="102">
        <f t="shared" si="4"/>
        <v>4</v>
      </c>
    </row>
    <row r="157" spans="1:8">
      <c r="A157">
        <v>1</v>
      </c>
      <c r="B157" s="102">
        <v>3</v>
      </c>
      <c r="C157">
        <v>0</v>
      </c>
      <c r="D157">
        <v>2</v>
      </c>
      <c r="E157">
        <v>1</v>
      </c>
      <c r="F157">
        <v>4</v>
      </c>
      <c r="G157">
        <v>0</v>
      </c>
      <c r="H157" s="102">
        <f t="shared" si="4"/>
        <v>4</v>
      </c>
    </row>
    <row r="158" spans="1:8">
      <c r="A158">
        <v>1</v>
      </c>
      <c r="B158" s="102">
        <v>3</v>
      </c>
      <c r="C158">
        <v>0</v>
      </c>
      <c r="D158">
        <v>2</v>
      </c>
      <c r="E158">
        <v>1</v>
      </c>
      <c r="F158">
        <v>5</v>
      </c>
      <c r="G158">
        <v>0</v>
      </c>
      <c r="H158" s="102">
        <f t="shared" si="4"/>
        <v>5</v>
      </c>
    </row>
    <row r="159" spans="1:8">
      <c r="A159">
        <v>1</v>
      </c>
      <c r="B159" s="102">
        <v>3</v>
      </c>
      <c r="C159">
        <v>0</v>
      </c>
      <c r="D159">
        <v>2</v>
      </c>
      <c r="E159">
        <v>1</v>
      </c>
      <c r="F159">
        <v>5</v>
      </c>
      <c r="G159">
        <v>0</v>
      </c>
      <c r="H159" s="102">
        <f t="shared" si="4"/>
        <v>5</v>
      </c>
    </row>
    <row r="160" spans="1:8">
      <c r="A160">
        <v>1</v>
      </c>
      <c r="B160" s="102">
        <v>3</v>
      </c>
      <c r="C160">
        <v>0</v>
      </c>
      <c r="D160">
        <v>2</v>
      </c>
      <c r="E160">
        <v>1</v>
      </c>
      <c r="F160">
        <v>5</v>
      </c>
      <c r="G160">
        <v>0</v>
      </c>
      <c r="H160" s="102">
        <f t="shared" si="4"/>
        <v>5</v>
      </c>
    </row>
    <row r="161" spans="1:8">
      <c r="A161">
        <v>1</v>
      </c>
      <c r="B161" s="102">
        <v>3</v>
      </c>
      <c r="C161">
        <v>0</v>
      </c>
      <c r="D161">
        <v>3</v>
      </c>
      <c r="E161">
        <v>1</v>
      </c>
      <c r="F161">
        <v>6</v>
      </c>
      <c r="G161">
        <v>0</v>
      </c>
      <c r="H161" s="102">
        <f t="shared" si="4"/>
        <v>6</v>
      </c>
    </row>
    <row r="162" spans="1:8">
      <c r="A162">
        <v>1</v>
      </c>
      <c r="B162" s="102">
        <v>3</v>
      </c>
      <c r="C162">
        <v>0</v>
      </c>
      <c r="D162">
        <v>3</v>
      </c>
      <c r="E162">
        <v>1</v>
      </c>
      <c r="F162">
        <v>6</v>
      </c>
      <c r="G162">
        <v>0</v>
      </c>
      <c r="H162" s="102">
        <f t="shared" si="4"/>
        <v>6</v>
      </c>
    </row>
    <row r="163" spans="1:8">
      <c r="A163">
        <v>1</v>
      </c>
      <c r="B163" s="102">
        <v>4</v>
      </c>
      <c r="C163">
        <v>0</v>
      </c>
      <c r="D163">
        <v>3</v>
      </c>
      <c r="E163">
        <v>1</v>
      </c>
      <c r="F163">
        <v>6</v>
      </c>
      <c r="G163">
        <v>0</v>
      </c>
      <c r="H163" s="102">
        <f t="shared" si="4"/>
        <v>6</v>
      </c>
    </row>
    <row r="164" spans="1:8">
      <c r="A164">
        <v>1</v>
      </c>
      <c r="B164" s="102">
        <v>4</v>
      </c>
      <c r="C164">
        <v>0</v>
      </c>
      <c r="D164">
        <v>4</v>
      </c>
      <c r="E164">
        <v>1</v>
      </c>
      <c r="F164">
        <v>7</v>
      </c>
      <c r="G164">
        <v>0</v>
      </c>
      <c r="H164" s="102">
        <f t="shared" ref="H164:H170" si="5">SUM(F164:G164)</f>
        <v>7</v>
      </c>
    </row>
    <row r="165" spans="1:8">
      <c r="A165">
        <v>1</v>
      </c>
      <c r="B165" s="102">
        <v>4</v>
      </c>
      <c r="C165">
        <v>0</v>
      </c>
      <c r="D165">
        <v>4</v>
      </c>
      <c r="E165">
        <v>1</v>
      </c>
      <c r="F165">
        <v>8</v>
      </c>
      <c r="G165">
        <v>0</v>
      </c>
      <c r="H165" s="102">
        <f t="shared" si="5"/>
        <v>8</v>
      </c>
    </row>
    <row r="166" spans="1:8">
      <c r="A166">
        <v>1</v>
      </c>
      <c r="B166" s="102">
        <v>4</v>
      </c>
      <c r="C166">
        <v>0</v>
      </c>
      <c r="D166">
        <v>4</v>
      </c>
      <c r="E166">
        <v>1</v>
      </c>
      <c r="F166">
        <v>8</v>
      </c>
      <c r="G166">
        <v>0</v>
      </c>
      <c r="H166" s="102">
        <f t="shared" si="5"/>
        <v>8</v>
      </c>
    </row>
    <row r="167" spans="1:8">
      <c r="A167">
        <v>1</v>
      </c>
      <c r="B167" s="102">
        <v>4</v>
      </c>
      <c r="C167">
        <v>0</v>
      </c>
      <c r="D167">
        <v>5</v>
      </c>
      <c r="E167">
        <v>1</v>
      </c>
      <c r="F167">
        <v>9</v>
      </c>
      <c r="G167">
        <v>0</v>
      </c>
      <c r="H167" s="102">
        <f t="shared" si="5"/>
        <v>9</v>
      </c>
    </row>
    <row r="168" spans="1:8">
      <c r="A168">
        <v>1</v>
      </c>
      <c r="B168" s="102">
        <v>4</v>
      </c>
      <c r="C168">
        <v>0</v>
      </c>
      <c r="D168">
        <v>6</v>
      </c>
      <c r="E168">
        <v>1</v>
      </c>
      <c r="F168">
        <v>11</v>
      </c>
      <c r="G168">
        <v>0</v>
      </c>
      <c r="H168" s="102">
        <f t="shared" si="5"/>
        <v>11</v>
      </c>
    </row>
    <row r="169" spans="1:8">
      <c r="A169">
        <v>1</v>
      </c>
      <c r="B169" s="102">
        <v>5</v>
      </c>
      <c r="C169">
        <v>0</v>
      </c>
      <c r="D169">
        <v>7</v>
      </c>
      <c r="E169">
        <v>1</v>
      </c>
      <c r="F169">
        <v>11</v>
      </c>
      <c r="G169">
        <v>0</v>
      </c>
      <c r="H169" s="102">
        <f t="shared" si="5"/>
        <v>11</v>
      </c>
    </row>
    <row r="170" spans="1:8">
      <c r="A170">
        <v>1</v>
      </c>
      <c r="B170" s="102">
        <v>7</v>
      </c>
      <c r="C170">
        <v>0</v>
      </c>
      <c r="D170">
        <v>10</v>
      </c>
      <c r="E170">
        <v>1</v>
      </c>
      <c r="F170">
        <v>15</v>
      </c>
      <c r="G170">
        <v>0</v>
      </c>
      <c r="H170" s="102">
        <f t="shared" si="5"/>
        <v>15</v>
      </c>
    </row>
    <row r="171" spans="1:8">
      <c r="A171">
        <v>1</v>
      </c>
      <c r="C171">
        <v>0</v>
      </c>
      <c r="E171">
        <v>1</v>
      </c>
      <c r="G171">
        <v>0</v>
      </c>
      <c r="H171" s="125">
        <f>MEDIAN(H2:H170)</f>
        <v>1</v>
      </c>
    </row>
    <row r="172" spans="1:8">
      <c r="A172">
        <v>1</v>
      </c>
      <c r="C172">
        <v>0</v>
      </c>
      <c r="E172">
        <v>1</v>
      </c>
      <c r="G172">
        <v>0</v>
      </c>
      <c r="H172" s="102">
        <f>AVERAGE(H2:H170)</f>
        <v>1.9401197604790419</v>
      </c>
    </row>
    <row r="173" spans="1:8">
      <c r="A173">
        <v>1</v>
      </c>
      <c r="C173">
        <v>0</v>
      </c>
      <c r="E173">
        <v>1</v>
      </c>
      <c r="G173">
        <v>0</v>
      </c>
      <c r="H173">
        <f>STDEV(H2:H170)</f>
        <v>2.1500927377096435</v>
      </c>
    </row>
    <row r="174" spans="1:8">
      <c r="A174">
        <v>1</v>
      </c>
      <c r="C174">
        <v>0</v>
      </c>
      <c r="E174">
        <v>1</v>
      </c>
      <c r="G174">
        <v>0</v>
      </c>
    </row>
    <row r="175" spans="1:8">
      <c r="A175">
        <v>1</v>
      </c>
      <c r="C175">
        <v>0</v>
      </c>
      <c r="E175">
        <v>1</v>
      </c>
      <c r="G175">
        <v>0</v>
      </c>
    </row>
    <row r="176" spans="1:8">
      <c r="A176">
        <v>1</v>
      </c>
      <c r="C176">
        <v>0</v>
      </c>
      <c r="E176">
        <v>1</v>
      </c>
      <c r="G176">
        <v>0</v>
      </c>
    </row>
    <row r="177" spans="1:7">
      <c r="A177">
        <v>1</v>
      </c>
      <c r="C177">
        <v>0</v>
      </c>
      <c r="E177">
        <v>1</v>
      </c>
      <c r="G177">
        <v>0</v>
      </c>
    </row>
    <row r="178" spans="1:7">
      <c r="A178">
        <v>1</v>
      </c>
      <c r="C178">
        <v>0</v>
      </c>
      <c r="E178">
        <v>1</v>
      </c>
      <c r="G178">
        <v>0</v>
      </c>
    </row>
    <row r="179" spans="1:7">
      <c r="A179">
        <v>1</v>
      </c>
      <c r="C179">
        <v>0</v>
      </c>
      <c r="E179">
        <v>1</v>
      </c>
      <c r="G179">
        <v>0</v>
      </c>
    </row>
    <row r="180" spans="1:7">
      <c r="A180">
        <v>1</v>
      </c>
      <c r="C180">
        <v>0</v>
      </c>
      <c r="E180">
        <v>1</v>
      </c>
      <c r="G180">
        <v>0</v>
      </c>
    </row>
    <row r="181" spans="1:7">
      <c r="A181">
        <v>1</v>
      </c>
      <c r="C181">
        <v>0</v>
      </c>
      <c r="E181">
        <v>1</v>
      </c>
      <c r="G181">
        <v>0</v>
      </c>
    </row>
    <row r="182" spans="1:7">
      <c r="A182">
        <v>1</v>
      </c>
      <c r="C182">
        <v>0</v>
      </c>
      <c r="E182">
        <v>1</v>
      </c>
      <c r="G182">
        <v>0</v>
      </c>
    </row>
    <row r="183" spans="1:7">
      <c r="A183">
        <v>1</v>
      </c>
      <c r="C183">
        <v>0</v>
      </c>
      <c r="E183">
        <v>1</v>
      </c>
      <c r="G183">
        <v>0</v>
      </c>
    </row>
    <row r="184" spans="1:7">
      <c r="A184">
        <v>1</v>
      </c>
      <c r="C184">
        <v>0</v>
      </c>
      <c r="E184">
        <v>1</v>
      </c>
      <c r="G184">
        <v>0</v>
      </c>
    </row>
    <row r="185" spans="1:7">
      <c r="A185">
        <v>1</v>
      </c>
      <c r="C185">
        <v>0</v>
      </c>
      <c r="E185">
        <v>1</v>
      </c>
      <c r="G185">
        <v>0</v>
      </c>
    </row>
    <row r="186" spans="1:7">
      <c r="A186">
        <v>1</v>
      </c>
      <c r="C186">
        <v>0</v>
      </c>
      <c r="E186">
        <v>1</v>
      </c>
      <c r="G186">
        <v>0</v>
      </c>
    </row>
    <row r="187" spans="1:7">
      <c r="A187">
        <v>1</v>
      </c>
      <c r="C187">
        <v>0</v>
      </c>
      <c r="E187">
        <v>1</v>
      </c>
      <c r="G187">
        <v>0</v>
      </c>
    </row>
    <row r="188" spans="1:7">
      <c r="A188">
        <v>1</v>
      </c>
      <c r="C188">
        <v>0</v>
      </c>
      <c r="E188">
        <v>1</v>
      </c>
      <c r="G188">
        <v>0</v>
      </c>
    </row>
    <row r="189" spans="1:7">
      <c r="A189">
        <v>1</v>
      </c>
      <c r="C189">
        <v>0</v>
      </c>
      <c r="E189">
        <v>1</v>
      </c>
      <c r="G189">
        <v>0</v>
      </c>
    </row>
    <row r="190" spans="1:7">
      <c r="A190">
        <v>1</v>
      </c>
      <c r="C190">
        <v>0</v>
      </c>
      <c r="E190">
        <v>1</v>
      </c>
      <c r="G190">
        <v>0</v>
      </c>
    </row>
    <row r="191" spans="1:7">
      <c r="A191">
        <v>1</v>
      </c>
      <c r="C191">
        <v>0</v>
      </c>
      <c r="E191">
        <v>1</v>
      </c>
      <c r="G191">
        <v>0</v>
      </c>
    </row>
    <row r="192" spans="1:7">
      <c r="A192">
        <v>1</v>
      </c>
      <c r="C192">
        <v>0</v>
      </c>
      <c r="E192">
        <v>1</v>
      </c>
      <c r="G192">
        <v>0</v>
      </c>
    </row>
    <row r="193" spans="1:7">
      <c r="A193">
        <v>1</v>
      </c>
      <c r="C193">
        <v>0</v>
      </c>
      <c r="E193">
        <v>1</v>
      </c>
      <c r="G193">
        <v>0</v>
      </c>
    </row>
    <row r="194" spans="1:7">
      <c r="A194">
        <v>1</v>
      </c>
      <c r="C194">
        <v>0</v>
      </c>
      <c r="E194">
        <v>1</v>
      </c>
      <c r="G194">
        <v>0</v>
      </c>
    </row>
    <row r="195" spans="1:7">
      <c r="A195">
        <v>1</v>
      </c>
      <c r="C195">
        <v>0</v>
      </c>
      <c r="E195">
        <v>1</v>
      </c>
      <c r="G195">
        <v>0</v>
      </c>
    </row>
    <row r="196" spans="1:7">
      <c r="A196">
        <v>1</v>
      </c>
      <c r="C196">
        <v>0</v>
      </c>
      <c r="E196">
        <v>1</v>
      </c>
      <c r="G196">
        <v>0</v>
      </c>
    </row>
    <row r="197" spans="1:7">
      <c r="A197">
        <v>1</v>
      </c>
      <c r="C197">
        <v>0</v>
      </c>
      <c r="E197">
        <v>1</v>
      </c>
      <c r="G197">
        <v>0</v>
      </c>
    </row>
    <row r="198" spans="1:7">
      <c r="A198">
        <v>1</v>
      </c>
      <c r="C198">
        <v>0</v>
      </c>
      <c r="E198">
        <v>1</v>
      </c>
      <c r="G198">
        <v>0</v>
      </c>
    </row>
    <row r="199" spans="1:7">
      <c r="A199">
        <v>1</v>
      </c>
      <c r="C199">
        <v>0</v>
      </c>
      <c r="E199">
        <v>1</v>
      </c>
      <c r="G199">
        <v>0</v>
      </c>
    </row>
    <row r="200" spans="1:7">
      <c r="A200">
        <v>1</v>
      </c>
      <c r="C200">
        <v>0</v>
      </c>
      <c r="E200">
        <v>1</v>
      </c>
      <c r="G200">
        <v>0</v>
      </c>
    </row>
    <row r="201" spans="1:7">
      <c r="A201">
        <v>1</v>
      </c>
      <c r="C201">
        <v>0</v>
      </c>
      <c r="E201">
        <v>1</v>
      </c>
      <c r="G201">
        <v>0</v>
      </c>
    </row>
    <row r="202" spans="1:7">
      <c r="A202">
        <v>1</v>
      </c>
      <c r="C202">
        <v>0</v>
      </c>
      <c r="E202">
        <v>1</v>
      </c>
      <c r="G202">
        <v>0</v>
      </c>
    </row>
    <row r="203" spans="1:7">
      <c r="A203">
        <v>1</v>
      </c>
      <c r="C203">
        <v>0</v>
      </c>
      <c r="E203">
        <v>1</v>
      </c>
      <c r="G203">
        <v>0</v>
      </c>
    </row>
    <row r="204" spans="1:7">
      <c r="A204">
        <v>1</v>
      </c>
      <c r="C204">
        <v>0</v>
      </c>
      <c r="E204">
        <v>1</v>
      </c>
      <c r="G204">
        <v>0</v>
      </c>
    </row>
    <row r="205" spans="1:7">
      <c r="A205">
        <v>1</v>
      </c>
      <c r="C205">
        <v>0</v>
      </c>
      <c r="E205">
        <v>1</v>
      </c>
      <c r="G205">
        <v>0</v>
      </c>
    </row>
    <row r="206" spans="1:7">
      <c r="A206">
        <v>1</v>
      </c>
      <c r="C206">
        <v>0</v>
      </c>
      <c r="E206">
        <v>1</v>
      </c>
      <c r="G206">
        <v>0</v>
      </c>
    </row>
    <row r="207" spans="1:7">
      <c r="A207">
        <v>1</v>
      </c>
      <c r="C207">
        <v>0</v>
      </c>
      <c r="E207">
        <v>2</v>
      </c>
      <c r="G207">
        <v>0</v>
      </c>
    </row>
    <row r="208" spans="1:7">
      <c r="A208">
        <v>1</v>
      </c>
      <c r="C208">
        <v>0</v>
      </c>
      <c r="E208">
        <v>2</v>
      </c>
      <c r="G208">
        <v>0</v>
      </c>
    </row>
    <row r="209" spans="1:7">
      <c r="A209">
        <v>1</v>
      </c>
      <c r="C209">
        <v>0</v>
      </c>
      <c r="E209">
        <v>2</v>
      </c>
      <c r="G209">
        <v>0</v>
      </c>
    </row>
    <row r="210" spans="1:7">
      <c r="A210">
        <v>1</v>
      </c>
      <c r="C210">
        <v>0</v>
      </c>
      <c r="E210">
        <v>2</v>
      </c>
      <c r="G210">
        <v>0</v>
      </c>
    </row>
    <row r="211" spans="1:7">
      <c r="A211">
        <v>1</v>
      </c>
      <c r="C211">
        <v>0</v>
      </c>
      <c r="E211">
        <v>2</v>
      </c>
      <c r="G211">
        <v>0</v>
      </c>
    </row>
    <row r="212" spans="1:7">
      <c r="A212">
        <v>1</v>
      </c>
      <c r="C212">
        <v>0</v>
      </c>
      <c r="E212">
        <v>2</v>
      </c>
      <c r="G212">
        <v>0</v>
      </c>
    </row>
    <row r="213" spans="1:7">
      <c r="A213">
        <v>1</v>
      </c>
      <c r="C213">
        <v>0</v>
      </c>
      <c r="E213">
        <v>2</v>
      </c>
      <c r="G213">
        <v>0</v>
      </c>
    </row>
    <row r="214" spans="1:7">
      <c r="A214">
        <v>1</v>
      </c>
      <c r="C214">
        <v>0</v>
      </c>
      <c r="E214">
        <v>2</v>
      </c>
      <c r="G214">
        <v>0</v>
      </c>
    </row>
    <row r="215" spans="1:7">
      <c r="A215">
        <v>1</v>
      </c>
      <c r="C215">
        <v>0</v>
      </c>
      <c r="E215">
        <v>2</v>
      </c>
      <c r="G215">
        <v>0</v>
      </c>
    </row>
    <row r="216" spans="1:7">
      <c r="A216">
        <v>1</v>
      </c>
      <c r="C216">
        <v>0</v>
      </c>
      <c r="E216">
        <v>2</v>
      </c>
      <c r="G216">
        <v>0</v>
      </c>
    </row>
    <row r="217" spans="1:7">
      <c r="A217">
        <v>1</v>
      </c>
      <c r="C217">
        <v>0</v>
      </c>
      <c r="E217">
        <v>2</v>
      </c>
      <c r="G217">
        <v>0</v>
      </c>
    </row>
    <row r="218" spans="1:7">
      <c r="A218">
        <v>1</v>
      </c>
      <c r="C218">
        <v>0</v>
      </c>
      <c r="E218">
        <v>2</v>
      </c>
      <c r="G218">
        <v>0</v>
      </c>
    </row>
    <row r="219" spans="1:7">
      <c r="A219">
        <v>1</v>
      </c>
      <c r="C219">
        <v>0</v>
      </c>
      <c r="E219">
        <v>2</v>
      </c>
      <c r="G219">
        <v>0</v>
      </c>
    </row>
    <row r="220" spans="1:7">
      <c r="A220">
        <v>1</v>
      </c>
      <c r="C220">
        <v>0</v>
      </c>
      <c r="E220">
        <v>2</v>
      </c>
      <c r="G220">
        <v>0</v>
      </c>
    </row>
    <row r="221" spans="1:7">
      <c r="A221">
        <v>1</v>
      </c>
      <c r="C221">
        <v>0</v>
      </c>
      <c r="E221">
        <v>2</v>
      </c>
      <c r="G221">
        <v>0</v>
      </c>
    </row>
    <row r="222" spans="1:7">
      <c r="A222">
        <v>1</v>
      </c>
      <c r="C222">
        <v>0</v>
      </c>
      <c r="E222">
        <v>2</v>
      </c>
      <c r="G222">
        <v>0</v>
      </c>
    </row>
    <row r="223" spans="1:7">
      <c r="A223">
        <v>1</v>
      </c>
      <c r="C223">
        <v>0</v>
      </c>
      <c r="E223">
        <v>2</v>
      </c>
      <c r="G223">
        <v>0</v>
      </c>
    </row>
    <row r="224" spans="1:7">
      <c r="A224">
        <v>1</v>
      </c>
      <c r="C224">
        <v>0</v>
      </c>
      <c r="E224">
        <v>2</v>
      </c>
      <c r="G224">
        <v>0</v>
      </c>
    </row>
    <row r="225" spans="1:7">
      <c r="A225">
        <v>1</v>
      </c>
      <c r="C225">
        <v>0</v>
      </c>
      <c r="E225">
        <v>2</v>
      </c>
      <c r="G225">
        <v>0</v>
      </c>
    </row>
    <row r="226" spans="1:7">
      <c r="A226">
        <v>1</v>
      </c>
      <c r="C226">
        <v>0</v>
      </c>
      <c r="E226">
        <v>2</v>
      </c>
      <c r="G226">
        <v>0</v>
      </c>
    </row>
    <row r="227" spans="1:7">
      <c r="A227">
        <v>1</v>
      </c>
      <c r="C227">
        <v>0</v>
      </c>
      <c r="E227">
        <v>2</v>
      </c>
      <c r="G227">
        <v>0</v>
      </c>
    </row>
    <row r="228" spans="1:7">
      <c r="A228">
        <v>1</v>
      </c>
      <c r="C228">
        <v>0</v>
      </c>
      <c r="E228">
        <v>2</v>
      </c>
      <c r="G228">
        <v>0</v>
      </c>
    </row>
    <row r="229" spans="1:7">
      <c r="A229">
        <v>1</v>
      </c>
      <c r="C229">
        <v>0</v>
      </c>
      <c r="E229">
        <v>2</v>
      </c>
      <c r="G229">
        <v>0</v>
      </c>
    </row>
    <row r="230" spans="1:7">
      <c r="A230">
        <v>1</v>
      </c>
      <c r="C230">
        <v>0</v>
      </c>
      <c r="E230">
        <v>2</v>
      </c>
      <c r="G230">
        <v>0</v>
      </c>
    </row>
    <row r="231" spans="1:7">
      <c r="A231">
        <v>1</v>
      </c>
      <c r="C231">
        <v>0</v>
      </c>
      <c r="E231">
        <v>2</v>
      </c>
      <c r="G231">
        <v>0</v>
      </c>
    </row>
    <row r="232" spans="1:7">
      <c r="A232">
        <v>1</v>
      </c>
      <c r="C232">
        <v>0</v>
      </c>
      <c r="E232">
        <v>2</v>
      </c>
      <c r="G232">
        <v>0</v>
      </c>
    </row>
    <row r="233" spans="1:7">
      <c r="A233">
        <v>1</v>
      </c>
      <c r="C233">
        <v>0</v>
      </c>
      <c r="E233">
        <v>2</v>
      </c>
      <c r="G233">
        <v>0</v>
      </c>
    </row>
    <row r="234" spans="1:7">
      <c r="A234">
        <v>1</v>
      </c>
      <c r="C234">
        <v>0</v>
      </c>
      <c r="E234">
        <v>2</v>
      </c>
      <c r="G234">
        <v>0</v>
      </c>
    </row>
    <row r="235" spans="1:7">
      <c r="A235">
        <v>1</v>
      </c>
      <c r="C235">
        <v>0</v>
      </c>
      <c r="E235">
        <v>2</v>
      </c>
      <c r="G235">
        <v>0</v>
      </c>
    </row>
    <row r="236" spans="1:7">
      <c r="A236">
        <v>1</v>
      </c>
      <c r="C236">
        <v>0</v>
      </c>
      <c r="E236">
        <v>2</v>
      </c>
      <c r="G236">
        <v>0</v>
      </c>
    </row>
    <row r="237" spans="1:7">
      <c r="A237">
        <v>1</v>
      </c>
      <c r="C237">
        <v>0</v>
      </c>
      <c r="E237">
        <v>2</v>
      </c>
      <c r="G237">
        <v>0</v>
      </c>
    </row>
    <row r="238" spans="1:7">
      <c r="A238">
        <v>1</v>
      </c>
      <c r="C238">
        <v>0</v>
      </c>
      <c r="E238">
        <v>2</v>
      </c>
      <c r="G238">
        <v>0</v>
      </c>
    </row>
    <row r="239" spans="1:7">
      <c r="A239">
        <v>1</v>
      </c>
      <c r="C239">
        <v>0</v>
      </c>
      <c r="E239">
        <v>2</v>
      </c>
      <c r="G239">
        <v>0</v>
      </c>
    </row>
    <row r="240" spans="1:7">
      <c r="A240">
        <v>1</v>
      </c>
      <c r="C240">
        <v>0</v>
      </c>
      <c r="E240">
        <v>2</v>
      </c>
      <c r="G240">
        <v>0</v>
      </c>
    </row>
    <row r="241" spans="1:7">
      <c r="A241">
        <v>1</v>
      </c>
      <c r="C241">
        <v>0</v>
      </c>
      <c r="E241">
        <v>2</v>
      </c>
      <c r="G241">
        <v>0</v>
      </c>
    </row>
    <row r="242" spans="1:7">
      <c r="A242">
        <v>2</v>
      </c>
      <c r="C242">
        <v>0</v>
      </c>
      <c r="E242">
        <v>2</v>
      </c>
      <c r="G242">
        <v>0</v>
      </c>
    </row>
    <row r="243" spans="1:7">
      <c r="A243">
        <v>2</v>
      </c>
      <c r="C243">
        <v>0</v>
      </c>
      <c r="E243">
        <v>2</v>
      </c>
      <c r="G243">
        <v>0</v>
      </c>
    </row>
    <row r="244" spans="1:7">
      <c r="A244">
        <v>2</v>
      </c>
      <c r="C244">
        <v>0</v>
      </c>
      <c r="E244">
        <v>2</v>
      </c>
      <c r="G244">
        <v>0</v>
      </c>
    </row>
    <row r="245" spans="1:7">
      <c r="A245">
        <v>2</v>
      </c>
      <c r="C245">
        <v>0</v>
      </c>
      <c r="E245">
        <v>2</v>
      </c>
      <c r="G245">
        <v>0</v>
      </c>
    </row>
    <row r="246" spans="1:7">
      <c r="A246">
        <v>2</v>
      </c>
      <c r="C246">
        <v>0</v>
      </c>
      <c r="E246">
        <v>2</v>
      </c>
      <c r="G246">
        <v>0</v>
      </c>
    </row>
    <row r="247" spans="1:7">
      <c r="A247">
        <v>2</v>
      </c>
      <c r="C247">
        <v>0</v>
      </c>
      <c r="E247">
        <v>2</v>
      </c>
      <c r="G247">
        <v>0</v>
      </c>
    </row>
    <row r="248" spans="1:7">
      <c r="A248">
        <v>2</v>
      </c>
      <c r="C248">
        <v>0</v>
      </c>
      <c r="E248">
        <v>2</v>
      </c>
      <c r="G248">
        <v>0</v>
      </c>
    </row>
    <row r="249" spans="1:7">
      <c r="A249">
        <v>2</v>
      </c>
      <c r="C249">
        <v>0</v>
      </c>
      <c r="E249">
        <v>2</v>
      </c>
      <c r="G249">
        <v>0</v>
      </c>
    </row>
    <row r="250" spans="1:7">
      <c r="A250">
        <v>2</v>
      </c>
      <c r="C250">
        <v>0</v>
      </c>
      <c r="E250">
        <v>2</v>
      </c>
      <c r="G250">
        <v>0</v>
      </c>
    </row>
    <row r="251" spans="1:7">
      <c r="A251">
        <v>2</v>
      </c>
      <c r="C251">
        <v>0</v>
      </c>
      <c r="E251">
        <v>2</v>
      </c>
      <c r="G251">
        <v>0</v>
      </c>
    </row>
    <row r="252" spans="1:7">
      <c r="A252">
        <v>2</v>
      </c>
      <c r="C252">
        <v>0</v>
      </c>
      <c r="E252">
        <v>2</v>
      </c>
      <c r="G252">
        <v>0</v>
      </c>
    </row>
    <row r="253" spans="1:7">
      <c r="A253">
        <v>2</v>
      </c>
      <c r="C253">
        <v>0</v>
      </c>
      <c r="E253">
        <v>2</v>
      </c>
      <c r="G253">
        <v>0</v>
      </c>
    </row>
    <row r="254" spans="1:7">
      <c r="A254">
        <v>2</v>
      </c>
      <c r="C254">
        <v>0</v>
      </c>
      <c r="E254">
        <v>2</v>
      </c>
      <c r="G254">
        <v>0</v>
      </c>
    </row>
    <row r="255" spans="1:7">
      <c r="A255">
        <v>2</v>
      </c>
      <c r="C255">
        <v>0</v>
      </c>
      <c r="E255">
        <v>2</v>
      </c>
      <c r="G255">
        <v>0</v>
      </c>
    </row>
    <row r="256" spans="1:7">
      <c r="A256">
        <v>2</v>
      </c>
      <c r="C256">
        <v>0</v>
      </c>
      <c r="E256">
        <v>2</v>
      </c>
      <c r="G256">
        <v>0</v>
      </c>
    </row>
    <row r="257" spans="1:7">
      <c r="A257">
        <v>2</v>
      </c>
      <c r="C257">
        <v>1</v>
      </c>
      <c r="E257">
        <v>2</v>
      </c>
      <c r="G257">
        <v>0</v>
      </c>
    </row>
    <row r="258" spans="1:7">
      <c r="A258">
        <v>2</v>
      </c>
      <c r="C258">
        <v>1</v>
      </c>
      <c r="E258">
        <v>2</v>
      </c>
      <c r="G258">
        <v>0</v>
      </c>
    </row>
    <row r="259" spans="1:7">
      <c r="A259">
        <v>2</v>
      </c>
      <c r="C259">
        <v>1</v>
      </c>
      <c r="E259">
        <v>2</v>
      </c>
      <c r="G259">
        <v>0</v>
      </c>
    </row>
    <row r="260" spans="1:7">
      <c r="A260">
        <v>2</v>
      </c>
      <c r="C260">
        <v>1</v>
      </c>
      <c r="E260">
        <v>2</v>
      </c>
      <c r="G260">
        <v>0</v>
      </c>
    </row>
    <row r="261" spans="1:7">
      <c r="A261">
        <v>2</v>
      </c>
      <c r="C261">
        <v>1</v>
      </c>
      <c r="E261">
        <v>2</v>
      </c>
      <c r="G261">
        <v>0</v>
      </c>
    </row>
    <row r="262" spans="1:7">
      <c r="A262">
        <v>2</v>
      </c>
      <c r="C262">
        <v>1</v>
      </c>
      <c r="E262">
        <v>2</v>
      </c>
      <c r="G262">
        <v>0</v>
      </c>
    </row>
    <row r="263" spans="1:7">
      <c r="A263">
        <v>2</v>
      </c>
      <c r="C263">
        <v>1</v>
      </c>
      <c r="E263">
        <v>2</v>
      </c>
      <c r="G263">
        <v>0</v>
      </c>
    </row>
    <row r="264" spans="1:7">
      <c r="A264">
        <v>2</v>
      </c>
      <c r="C264">
        <v>1</v>
      </c>
      <c r="E264">
        <v>2</v>
      </c>
      <c r="G264">
        <v>0</v>
      </c>
    </row>
    <row r="265" spans="1:7">
      <c r="A265">
        <v>2</v>
      </c>
      <c r="C265">
        <v>1</v>
      </c>
      <c r="E265">
        <v>2</v>
      </c>
      <c r="G265">
        <v>0</v>
      </c>
    </row>
    <row r="266" spans="1:7">
      <c r="A266">
        <v>2</v>
      </c>
      <c r="C266">
        <v>1</v>
      </c>
      <c r="E266">
        <v>2</v>
      </c>
      <c r="G266">
        <v>0</v>
      </c>
    </row>
    <row r="267" spans="1:7">
      <c r="A267">
        <v>2</v>
      </c>
      <c r="C267">
        <v>1</v>
      </c>
      <c r="E267">
        <v>2</v>
      </c>
      <c r="G267">
        <v>0</v>
      </c>
    </row>
    <row r="268" spans="1:7">
      <c r="A268">
        <v>2</v>
      </c>
      <c r="C268">
        <v>1</v>
      </c>
      <c r="E268">
        <v>2</v>
      </c>
      <c r="G268">
        <v>0</v>
      </c>
    </row>
    <row r="269" spans="1:7">
      <c r="A269">
        <v>2</v>
      </c>
      <c r="C269">
        <v>1</v>
      </c>
      <c r="E269">
        <v>2</v>
      </c>
      <c r="G269">
        <v>0</v>
      </c>
    </row>
    <row r="270" spans="1:7">
      <c r="A270">
        <v>2</v>
      </c>
      <c r="C270">
        <v>1</v>
      </c>
      <c r="E270">
        <v>2</v>
      </c>
      <c r="G270">
        <v>0</v>
      </c>
    </row>
    <row r="271" spans="1:7">
      <c r="A271">
        <v>2</v>
      </c>
      <c r="C271">
        <v>1</v>
      </c>
      <c r="E271">
        <v>2</v>
      </c>
      <c r="G271">
        <v>0</v>
      </c>
    </row>
    <row r="272" spans="1:7">
      <c r="A272">
        <v>2</v>
      </c>
      <c r="C272">
        <v>1</v>
      </c>
      <c r="E272">
        <v>2</v>
      </c>
      <c r="G272">
        <v>0</v>
      </c>
    </row>
    <row r="273" spans="1:7">
      <c r="A273">
        <v>2</v>
      </c>
      <c r="C273">
        <v>1</v>
      </c>
      <c r="E273">
        <v>2</v>
      </c>
      <c r="G273">
        <v>0</v>
      </c>
    </row>
    <row r="274" spans="1:7">
      <c r="A274">
        <v>2</v>
      </c>
      <c r="C274">
        <v>1</v>
      </c>
      <c r="E274">
        <v>2</v>
      </c>
      <c r="G274">
        <v>0</v>
      </c>
    </row>
    <row r="275" spans="1:7">
      <c r="A275">
        <v>2</v>
      </c>
      <c r="C275">
        <v>1</v>
      </c>
      <c r="E275">
        <v>2</v>
      </c>
      <c r="G275">
        <v>0</v>
      </c>
    </row>
    <row r="276" spans="1:7">
      <c r="A276">
        <v>2</v>
      </c>
      <c r="C276">
        <v>1</v>
      </c>
      <c r="E276">
        <v>2</v>
      </c>
      <c r="G276">
        <v>0</v>
      </c>
    </row>
    <row r="277" spans="1:7">
      <c r="A277">
        <v>2</v>
      </c>
      <c r="C277">
        <v>1</v>
      </c>
      <c r="E277">
        <v>2</v>
      </c>
      <c r="G277">
        <v>0</v>
      </c>
    </row>
    <row r="278" spans="1:7">
      <c r="A278">
        <v>2</v>
      </c>
      <c r="C278">
        <v>1</v>
      </c>
      <c r="E278">
        <v>2</v>
      </c>
      <c r="G278">
        <v>0</v>
      </c>
    </row>
    <row r="279" spans="1:7">
      <c r="A279">
        <v>2</v>
      </c>
      <c r="C279">
        <v>1</v>
      </c>
      <c r="E279">
        <v>2</v>
      </c>
      <c r="G279">
        <v>0</v>
      </c>
    </row>
    <row r="280" spans="1:7">
      <c r="A280">
        <v>2</v>
      </c>
      <c r="C280">
        <v>1</v>
      </c>
      <c r="E280">
        <v>3</v>
      </c>
      <c r="G280">
        <v>0</v>
      </c>
    </row>
    <row r="281" spans="1:7">
      <c r="A281">
        <v>2</v>
      </c>
      <c r="C281">
        <v>1</v>
      </c>
      <c r="E281">
        <v>3</v>
      </c>
      <c r="G281">
        <v>0</v>
      </c>
    </row>
    <row r="282" spans="1:7">
      <c r="A282">
        <v>2</v>
      </c>
      <c r="C282">
        <v>1</v>
      </c>
      <c r="E282">
        <v>3</v>
      </c>
      <c r="G282">
        <v>0</v>
      </c>
    </row>
    <row r="283" spans="1:7">
      <c r="A283">
        <v>2</v>
      </c>
      <c r="C283">
        <v>1</v>
      </c>
      <c r="E283">
        <v>3</v>
      </c>
      <c r="G283">
        <v>0</v>
      </c>
    </row>
    <row r="284" spans="1:7">
      <c r="A284">
        <v>2</v>
      </c>
      <c r="C284">
        <v>1</v>
      </c>
      <c r="E284">
        <v>3</v>
      </c>
      <c r="G284">
        <v>0</v>
      </c>
    </row>
    <row r="285" spans="1:7">
      <c r="A285">
        <v>2</v>
      </c>
      <c r="C285">
        <v>1</v>
      </c>
      <c r="E285">
        <v>3</v>
      </c>
      <c r="G285">
        <v>0</v>
      </c>
    </row>
    <row r="286" spans="1:7">
      <c r="A286">
        <v>2</v>
      </c>
      <c r="C286">
        <v>1</v>
      </c>
      <c r="E286">
        <v>3</v>
      </c>
      <c r="G286">
        <v>0</v>
      </c>
    </row>
    <row r="287" spans="1:7">
      <c r="A287">
        <v>2</v>
      </c>
      <c r="C287">
        <v>1</v>
      </c>
      <c r="E287">
        <v>3</v>
      </c>
      <c r="G287">
        <v>0</v>
      </c>
    </row>
    <row r="288" spans="1:7">
      <c r="A288">
        <v>2</v>
      </c>
      <c r="C288">
        <v>1</v>
      </c>
      <c r="E288">
        <v>3</v>
      </c>
      <c r="G288">
        <v>0</v>
      </c>
    </row>
    <row r="289" spans="1:7">
      <c r="A289">
        <v>2</v>
      </c>
      <c r="C289">
        <v>1</v>
      </c>
      <c r="E289">
        <v>3</v>
      </c>
      <c r="G289">
        <v>0</v>
      </c>
    </row>
    <row r="290" spans="1:7">
      <c r="A290">
        <v>2</v>
      </c>
      <c r="C290">
        <v>1</v>
      </c>
      <c r="E290">
        <v>3</v>
      </c>
      <c r="G290">
        <v>0</v>
      </c>
    </row>
    <row r="291" spans="1:7">
      <c r="A291">
        <v>2</v>
      </c>
      <c r="C291">
        <v>1</v>
      </c>
      <c r="E291">
        <v>3</v>
      </c>
      <c r="G291">
        <v>0</v>
      </c>
    </row>
    <row r="292" spans="1:7">
      <c r="A292">
        <v>2</v>
      </c>
      <c r="C292">
        <v>1</v>
      </c>
      <c r="E292">
        <v>3</v>
      </c>
      <c r="G292">
        <v>0</v>
      </c>
    </row>
    <row r="293" spans="1:7">
      <c r="A293">
        <v>2</v>
      </c>
      <c r="C293">
        <v>1</v>
      </c>
      <c r="E293">
        <v>3</v>
      </c>
      <c r="G293">
        <v>0</v>
      </c>
    </row>
    <row r="294" spans="1:7">
      <c r="A294">
        <v>2</v>
      </c>
      <c r="C294">
        <v>1</v>
      </c>
      <c r="E294">
        <v>3</v>
      </c>
      <c r="G294">
        <v>0</v>
      </c>
    </row>
    <row r="295" spans="1:7">
      <c r="A295">
        <v>2</v>
      </c>
      <c r="C295">
        <v>1</v>
      </c>
      <c r="E295">
        <v>3</v>
      </c>
      <c r="G295">
        <v>0</v>
      </c>
    </row>
    <row r="296" spans="1:7">
      <c r="A296">
        <v>2</v>
      </c>
      <c r="C296">
        <v>1</v>
      </c>
      <c r="E296">
        <v>3</v>
      </c>
      <c r="G296">
        <v>0</v>
      </c>
    </row>
    <row r="297" spans="1:7">
      <c r="A297">
        <v>2</v>
      </c>
      <c r="C297">
        <v>1</v>
      </c>
      <c r="E297">
        <v>3</v>
      </c>
      <c r="G297">
        <v>0</v>
      </c>
    </row>
    <row r="298" spans="1:7">
      <c r="A298">
        <v>2</v>
      </c>
      <c r="C298">
        <v>1</v>
      </c>
      <c r="E298">
        <v>3</v>
      </c>
      <c r="G298">
        <v>0</v>
      </c>
    </row>
    <row r="299" spans="1:7">
      <c r="A299">
        <v>2</v>
      </c>
      <c r="C299">
        <v>1</v>
      </c>
      <c r="E299">
        <v>3</v>
      </c>
      <c r="G299">
        <v>0</v>
      </c>
    </row>
    <row r="300" spans="1:7">
      <c r="A300">
        <v>2</v>
      </c>
      <c r="C300">
        <v>1</v>
      </c>
      <c r="E300">
        <v>3</v>
      </c>
      <c r="G300">
        <v>0</v>
      </c>
    </row>
    <row r="301" spans="1:7">
      <c r="A301">
        <v>2</v>
      </c>
      <c r="C301">
        <v>1</v>
      </c>
      <c r="E301">
        <v>3</v>
      </c>
      <c r="G301">
        <v>0</v>
      </c>
    </row>
    <row r="302" spans="1:7">
      <c r="A302">
        <v>2</v>
      </c>
      <c r="C302">
        <v>1</v>
      </c>
      <c r="E302">
        <v>3</v>
      </c>
      <c r="G302">
        <v>0</v>
      </c>
    </row>
    <row r="303" spans="1:7">
      <c r="A303">
        <v>2</v>
      </c>
      <c r="C303">
        <v>1</v>
      </c>
      <c r="E303">
        <v>3</v>
      </c>
      <c r="G303">
        <v>0</v>
      </c>
    </row>
    <row r="304" spans="1:7">
      <c r="A304">
        <v>2</v>
      </c>
      <c r="C304">
        <v>1</v>
      </c>
      <c r="E304">
        <v>3</v>
      </c>
      <c r="G304">
        <v>0</v>
      </c>
    </row>
    <row r="305" spans="1:12">
      <c r="A305">
        <v>2</v>
      </c>
      <c r="C305">
        <v>1</v>
      </c>
      <c r="E305">
        <v>4</v>
      </c>
      <c r="G305">
        <v>0</v>
      </c>
    </row>
    <row r="306" spans="1:12">
      <c r="A306">
        <v>3</v>
      </c>
      <c r="C306">
        <v>1</v>
      </c>
      <c r="E306">
        <v>4</v>
      </c>
      <c r="G306">
        <v>0</v>
      </c>
    </row>
    <row r="307" spans="1:12">
      <c r="A307">
        <v>3</v>
      </c>
      <c r="C307">
        <v>2</v>
      </c>
      <c r="E307">
        <v>4</v>
      </c>
      <c r="G307">
        <v>1</v>
      </c>
    </row>
    <row r="308" spans="1:12">
      <c r="A308">
        <v>3</v>
      </c>
      <c r="C308">
        <v>2</v>
      </c>
      <c r="E308">
        <v>4</v>
      </c>
      <c r="G308">
        <v>1</v>
      </c>
    </row>
    <row r="309" spans="1:12">
      <c r="A309">
        <v>3</v>
      </c>
      <c r="C309">
        <v>2</v>
      </c>
      <c r="E309">
        <v>4</v>
      </c>
      <c r="G309">
        <v>1</v>
      </c>
    </row>
    <row r="310" spans="1:12">
      <c r="A310">
        <v>3</v>
      </c>
      <c r="C310">
        <v>2</v>
      </c>
      <c r="E310">
        <v>4</v>
      </c>
      <c r="G310">
        <v>1</v>
      </c>
    </row>
    <row r="311" spans="1:12">
      <c r="A311">
        <v>3</v>
      </c>
      <c r="C311">
        <v>2</v>
      </c>
      <c r="E311">
        <v>4</v>
      </c>
      <c r="G311">
        <v>1</v>
      </c>
    </row>
    <row r="312" spans="1:12">
      <c r="A312">
        <v>3</v>
      </c>
      <c r="C312">
        <v>2</v>
      </c>
      <c r="E312">
        <v>5</v>
      </c>
      <c r="G312">
        <v>1</v>
      </c>
    </row>
    <row r="313" spans="1:12">
      <c r="A313">
        <v>3</v>
      </c>
      <c r="C313">
        <v>2</v>
      </c>
      <c r="E313">
        <v>5</v>
      </c>
      <c r="G313">
        <v>1</v>
      </c>
    </row>
    <row r="314" spans="1:12">
      <c r="A314">
        <v>3</v>
      </c>
      <c r="C314">
        <v>2</v>
      </c>
      <c r="E314">
        <v>5</v>
      </c>
      <c r="G314">
        <v>1</v>
      </c>
      <c r="L314" t="s">
        <v>883</v>
      </c>
    </row>
    <row r="315" spans="1:12">
      <c r="A315">
        <v>3</v>
      </c>
      <c r="C315">
        <v>2</v>
      </c>
      <c r="E315">
        <v>5</v>
      </c>
      <c r="G315">
        <v>1</v>
      </c>
    </row>
    <row r="316" spans="1:12">
      <c r="A316">
        <v>3</v>
      </c>
      <c r="C316">
        <v>3</v>
      </c>
      <c r="E316">
        <v>6</v>
      </c>
      <c r="G316">
        <v>1</v>
      </c>
    </row>
    <row r="317" spans="1:12">
      <c r="A317">
        <v>3</v>
      </c>
      <c r="C317">
        <v>3</v>
      </c>
      <c r="E317">
        <v>10</v>
      </c>
      <c r="G317">
        <v>1</v>
      </c>
    </row>
    <row r="318" spans="1:12">
      <c r="A318">
        <v>3</v>
      </c>
      <c r="C318">
        <v>6</v>
      </c>
      <c r="E318">
        <v>11</v>
      </c>
      <c r="G318">
        <v>1</v>
      </c>
    </row>
    <row r="319" spans="1:12">
      <c r="A319">
        <v>3</v>
      </c>
      <c r="C319">
        <v>8</v>
      </c>
      <c r="E319">
        <v>18</v>
      </c>
      <c r="G319">
        <v>2</v>
      </c>
    </row>
    <row r="320" spans="1:12">
      <c r="A320">
        <v>4</v>
      </c>
      <c r="G320" s="125">
        <f>MEDIAN(G2:G319)</f>
        <v>0</v>
      </c>
    </row>
    <row r="321" spans="1:7">
      <c r="A321">
        <v>4</v>
      </c>
      <c r="G321">
        <f>AVERAGE(G2:G319)</f>
        <v>4.4303797468354431E-2</v>
      </c>
    </row>
    <row r="322" spans="1:7">
      <c r="A322">
        <v>4</v>
      </c>
      <c r="G322">
        <f>STDEV(G2:G319)</f>
        <v>0.22096287726310634</v>
      </c>
    </row>
    <row r="323" spans="1:7">
      <c r="A323">
        <v>4</v>
      </c>
    </row>
    <row r="324" spans="1:7">
      <c r="A324">
        <v>4</v>
      </c>
    </row>
    <row r="325" spans="1:7">
      <c r="A325">
        <v>4</v>
      </c>
    </row>
    <row r="326" spans="1:7">
      <c r="A326">
        <v>5</v>
      </c>
    </row>
    <row r="327" spans="1:7">
      <c r="A327">
        <v>7</v>
      </c>
    </row>
    <row r="328" spans="1:7">
      <c r="A328">
        <v>10</v>
      </c>
    </row>
  </sheetData>
  <sortState ref="G4:G319">
    <sortCondition ref="G4:G319"/>
  </sortState>
  <hyperlinks>
    <hyperlink ref="B1" r:id="rId1" display="https://goodcalculators.com/interquartile-range-calculator/"/>
    <hyperlink ref="M1" r:id="rId2" display="https://www.statskingdom.com/170median_mann_whitney.html"/>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Sheet3</vt:lpstr>
      <vt:lpstr>Sheet2</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Marcia Dickerson</dc:creator>
  <cp:lastModifiedBy>Marcia Simmering Dickerson</cp:lastModifiedBy>
  <dcterms:created xsi:type="dcterms:W3CDTF">2023-02-17T14:33:11Z</dcterms:created>
  <dcterms:modified xsi:type="dcterms:W3CDTF">2024-08-16T16:18:49Z</dcterms:modified>
</cp:coreProperties>
</file>