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8" windowWidth="14808" windowHeight="8016" activeTab="3"/>
  </bookViews>
  <sheets>
    <sheet name="一些地址" sheetId="5" r:id="rId1"/>
    <sheet name="体验门票等" sheetId="8" r:id="rId2"/>
    <sheet name="国际机票" sheetId="1" r:id="rId3"/>
    <sheet name="住宿" sheetId="2" r:id="rId4"/>
    <sheet name="欧洲交通" sheetId="3" r:id="rId5"/>
    <sheet name="签证" sheetId="6" r:id="rId6"/>
    <sheet name="押金" sheetId="7" r:id="rId7"/>
    <sheet name="总表" sheetId="4" r:id="rId8"/>
  </sheets>
  <definedNames>
    <definedName name="_xlnm._FilterDatabase" localSheetId="2" hidden="1">国际机票!$J$2:$J$3</definedName>
    <definedName name="_xlnm._FilterDatabase" localSheetId="3" hidden="1">住宿!$A$1:$B$13</definedName>
  </definedNames>
  <calcPr calcId="152511"/>
</workbook>
</file>

<file path=xl/calcChain.xml><?xml version="1.0" encoding="utf-8"?>
<calcChain xmlns="http://schemas.openxmlformats.org/spreadsheetml/2006/main">
  <c r="B4" i="4" l="1"/>
  <c r="B3" i="4"/>
  <c r="B8" i="4" l="1"/>
  <c r="B7" i="4" l="1"/>
  <c r="B5" i="4" l="1"/>
  <c r="H3" i="1" l="1"/>
  <c r="H5" i="1"/>
  <c r="H4" i="1"/>
  <c r="B2" i="4"/>
  <c r="H6" i="1"/>
  <c r="H2" i="1"/>
  <c r="C2" i="4" l="1"/>
</calcChain>
</file>

<file path=xl/sharedStrings.xml><?xml version="1.0" encoding="utf-8"?>
<sst xmlns="http://schemas.openxmlformats.org/spreadsheetml/2006/main" count="131" uniqueCount="101">
  <si>
    <t>航班号</t>
    <phoneticPr fontId="1" type="noConversion"/>
  </si>
  <si>
    <t>航空公司</t>
    <phoneticPr fontId="1" type="noConversion"/>
  </si>
  <si>
    <t>登机时间</t>
    <phoneticPr fontId="1" type="noConversion"/>
  </si>
  <si>
    <t>到达时间</t>
    <phoneticPr fontId="1" type="noConversion"/>
  </si>
  <si>
    <t>目的地</t>
    <phoneticPr fontId="1" type="noConversion"/>
  </si>
  <si>
    <t>出发地</t>
    <phoneticPr fontId="1" type="noConversion"/>
  </si>
  <si>
    <t>日期</t>
    <phoneticPr fontId="1" type="noConversion"/>
  </si>
  <si>
    <t>地址</t>
    <phoneticPr fontId="1" type="noConversion"/>
  </si>
  <si>
    <t>价格</t>
    <phoneticPr fontId="1" type="noConversion"/>
  </si>
  <si>
    <t>出发地</t>
    <phoneticPr fontId="1" type="noConversion"/>
  </si>
  <si>
    <t>目的地</t>
    <phoneticPr fontId="1" type="noConversion"/>
  </si>
  <si>
    <t>出发时间</t>
    <phoneticPr fontId="1" type="noConversion"/>
  </si>
  <si>
    <t>出发车站</t>
    <phoneticPr fontId="1" type="noConversion"/>
  </si>
  <si>
    <t>到达车站</t>
    <phoneticPr fontId="1" type="noConversion"/>
  </si>
  <si>
    <t>备注</t>
    <phoneticPr fontId="1" type="noConversion"/>
  </si>
  <si>
    <t>海南航空</t>
    <phoneticPr fontId="1" type="noConversion"/>
  </si>
  <si>
    <t>HU7858</t>
  </si>
  <si>
    <t>飞行时长</t>
    <phoneticPr fontId="1" type="noConversion"/>
  </si>
  <si>
    <t>广州</t>
    <phoneticPr fontId="1" type="noConversion"/>
  </si>
  <si>
    <t>西安</t>
    <phoneticPr fontId="1" type="noConversion"/>
  </si>
  <si>
    <t>西安</t>
    <phoneticPr fontId="1" type="noConversion"/>
  </si>
  <si>
    <t>巴黎</t>
    <phoneticPr fontId="1" type="noConversion"/>
  </si>
  <si>
    <t>航站楼</t>
    <phoneticPr fontId="1" type="noConversion"/>
  </si>
  <si>
    <t>咸阳机场 T2</t>
    <phoneticPr fontId="1" type="noConversion"/>
  </si>
  <si>
    <t>柏林航空</t>
    <phoneticPr fontId="1" type="noConversion"/>
  </si>
  <si>
    <t>AB6435</t>
    <phoneticPr fontId="1" type="noConversion"/>
  </si>
  <si>
    <t>登机日期</t>
    <phoneticPr fontId="1" type="noConversion"/>
  </si>
  <si>
    <t>香港 香港机场 1
成都 双流机场 1</t>
    <phoneticPr fontId="1" type="noConversion"/>
  </si>
  <si>
    <t xml:space="preserve">柏林 特格尔机场 
杜塞尔多夫 杜塞尔多夫机场 </t>
    <phoneticPr fontId="1" type="noConversion"/>
  </si>
  <si>
    <t>杜塞尔多夫 杜塞尔多夫机场 
香港 香港机场 1</t>
    <phoneticPr fontId="1" type="noConversion"/>
  </si>
  <si>
    <t>CX376</t>
    <phoneticPr fontId="1" type="noConversion"/>
  </si>
  <si>
    <t>国泰航空</t>
    <phoneticPr fontId="1" type="noConversion"/>
  </si>
  <si>
    <t>杜塞尔多夫</t>
    <phoneticPr fontId="1" type="noConversion"/>
  </si>
  <si>
    <t xml:space="preserve">杜塞尔多夫  </t>
    <phoneticPr fontId="1" type="noConversion"/>
  </si>
  <si>
    <t xml:space="preserve">柏林 </t>
    <phoneticPr fontId="1" type="noConversion"/>
  </si>
  <si>
    <t>香港</t>
    <phoneticPr fontId="1" type="noConversion"/>
  </si>
  <si>
    <t>成都</t>
    <phoneticPr fontId="1" type="noConversion"/>
  </si>
  <si>
    <t>香港</t>
    <phoneticPr fontId="1" type="noConversion"/>
  </si>
  <si>
    <t>地名</t>
    <phoneticPr fontId="1" type="noConversion"/>
  </si>
  <si>
    <t>地址</t>
    <phoneticPr fontId="1" type="noConversion"/>
  </si>
  <si>
    <t>杜塞尔多夫机场</t>
    <phoneticPr fontId="1" type="noConversion"/>
  </si>
  <si>
    <t>地点类别</t>
    <phoneticPr fontId="1" type="noConversion"/>
  </si>
  <si>
    <t>机场</t>
    <phoneticPr fontId="1" type="noConversion"/>
  </si>
  <si>
    <t>戴高乐机场
Aéroport international Charles de Gaulle</t>
    <phoneticPr fontId="1" type="noConversion"/>
  </si>
  <si>
    <t>Paris Roissy Charles de Gaulle Airport, BP 20101, 95711, Roissy Charles de Gaulle, France</t>
    <phoneticPr fontId="1" type="noConversion"/>
  </si>
  <si>
    <t>特格尔机场
Flughafen Berlin-Tegel</t>
    <phoneticPr fontId="1" type="noConversion"/>
  </si>
  <si>
    <t>景点</t>
    <phoneticPr fontId="1" type="noConversion"/>
  </si>
  <si>
    <t>火车站</t>
    <phoneticPr fontId="1" type="noConversion"/>
  </si>
  <si>
    <t>卢浮宫</t>
    <phoneticPr fontId="1" type="noConversion"/>
  </si>
  <si>
    <t>埃菲尔铁塔</t>
    <phoneticPr fontId="1" type="noConversion"/>
  </si>
  <si>
    <t>22 Rue Camille Desmoulins
巴黎, 法兰西岛（Île-de-France） 75011
法国</t>
    <phoneticPr fontId="1" type="noConversion"/>
  </si>
  <si>
    <t>HU7858</t>
    <phoneticPr fontId="1" type="noConversion"/>
  </si>
  <si>
    <t>CX5820</t>
    <phoneticPr fontId="1" type="noConversion"/>
  </si>
  <si>
    <t>项目</t>
    <phoneticPr fontId="1" type="noConversion"/>
  </si>
  <si>
    <t>国际机票</t>
    <phoneticPr fontId="1" type="noConversion"/>
  </si>
  <si>
    <t>欧洲交通</t>
    <phoneticPr fontId="1" type="noConversion"/>
  </si>
  <si>
    <t>住宿</t>
    <phoneticPr fontId="1" type="noConversion"/>
  </si>
  <si>
    <t>项目预算</t>
    <phoneticPr fontId="1" type="noConversion"/>
  </si>
  <si>
    <t>签证</t>
    <phoneticPr fontId="1" type="noConversion"/>
  </si>
  <si>
    <t>总预算
（不含餐，购物）</t>
    <phoneticPr fontId="1" type="noConversion"/>
  </si>
  <si>
    <t>Flughafen Berlin-Tegel</t>
    <phoneticPr fontId="1" type="noConversion"/>
  </si>
  <si>
    <t>咸阳机场 T3 
戴高乐机场 2A</t>
    <phoneticPr fontId="1" type="noConversion"/>
  </si>
  <si>
    <t>签证费用</t>
    <phoneticPr fontId="1" type="noConversion"/>
  </si>
  <si>
    <t>照片费用</t>
    <phoneticPr fontId="1" type="noConversion"/>
  </si>
  <si>
    <t>酒店预定单</t>
    <phoneticPr fontId="1" type="noConversion"/>
  </si>
  <si>
    <t>中介</t>
    <phoneticPr fontId="1" type="noConversion"/>
  </si>
  <si>
    <t>预算</t>
    <phoneticPr fontId="1" type="noConversion"/>
  </si>
  <si>
    <t>签证保险</t>
    <phoneticPr fontId="1" type="noConversion"/>
  </si>
  <si>
    <t>随身wifi</t>
    <phoneticPr fontId="1" type="noConversion"/>
  </si>
  <si>
    <t>项目</t>
    <phoneticPr fontId="1" type="noConversion"/>
  </si>
  <si>
    <t>巴黎住宿</t>
    <phoneticPr fontId="1" type="noConversion"/>
  </si>
  <si>
    <t>Florence</t>
    <phoneticPr fontId="1" type="noConversion"/>
  </si>
  <si>
    <t>ORY</t>
    <phoneticPr fontId="1" type="noConversion"/>
  </si>
  <si>
    <t>FLR</t>
    <phoneticPr fontId="1" type="noConversion"/>
  </si>
  <si>
    <t>Koeln</t>
    <phoneticPr fontId="1" type="noConversion"/>
  </si>
  <si>
    <t>BLQ</t>
    <phoneticPr fontId="1" type="noConversion"/>
  </si>
  <si>
    <t>CGN</t>
    <phoneticPr fontId="1" type="noConversion"/>
  </si>
  <si>
    <t>Berlin</t>
    <phoneticPr fontId="1" type="noConversion"/>
  </si>
  <si>
    <t>SXF</t>
    <phoneticPr fontId="1" type="noConversion"/>
  </si>
  <si>
    <r>
      <t xml:space="preserve">Ticket w/out luggage   </t>
    </r>
    <r>
      <rPr>
        <sz val="11"/>
        <color rgb="FFFF0000"/>
        <rFont val="微软雅黑"/>
        <family val="2"/>
        <charset val="134"/>
      </rPr>
      <t xml:space="preserve">  *Book luggage o19 in advance here: </t>
    </r>
    <r>
      <rPr>
        <sz val="11"/>
        <color theme="1"/>
        <rFont val="微软雅黑"/>
        <family val="2"/>
        <charset val="134"/>
      </rPr>
      <t xml:space="preserve">https://www.ryanair.com/gb/en/useful-info/help-centre/fees   </t>
    </r>
    <phoneticPr fontId="1" type="noConversion"/>
  </si>
  <si>
    <t>Florence</t>
    <phoneticPr fontId="1" type="noConversion"/>
  </si>
  <si>
    <t>Ticket w/out luggage: max 10kg 55x40x20 cm(vueling)
not included one ticket with luggage 23kg</t>
    <phoneticPr fontId="1" type="noConversion"/>
  </si>
  <si>
    <t xml:space="preserve">Ticket w/out luggage: max 8kg 55x40x23cm(eurowings)
not included 15 euros for 1st 23kg </t>
    <phoneticPr fontId="1" type="noConversion"/>
  </si>
  <si>
    <t>张数</t>
    <phoneticPr fontId="1" type="noConversion"/>
  </si>
  <si>
    <t>总价</t>
    <phoneticPr fontId="1" type="noConversion"/>
  </si>
  <si>
    <t>Paris</t>
    <phoneticPr fontId="1" type="noConversion"/>
  </si>
  <si>
    <t>乘机行李费用</t>
    <phoneticPr fontId="1" type="noConversion"/>
  </si>
  <si>
    <t>B&amp;B LAFAYETTE- FLORENCE CENTER
Via Panicale N°7,50100 Firenze
佛罗伦萨, 托斯卡纳(Tuscany) 50123
意大利</t>
    <phoneticPr fontId="1" type="noConversion"/>
  </si>
  <si>
    <t>项目</t>
    <phoneticPr fontId="1" type="noConversion"/>
  </si>
  <si>
    <t>日期</t>
    <phoneticPr fontId="1" type="noConversion"/>
  </si>
  <si>
    <t>价格</t>
    <phoneticPr fontId="1" type="noConversion"/>
  </si>
  <si>
    <t>巴士底集市观光</t>
    <phoneticPr fontId="1" type="noConversion"/>
  </si>
  <si>
    <t>1.16 11:00</t>
    <phoneticPr fontId="1" type="noConversion"/>
  </si>
  <si>
    <t>门票体验项目等</t>
    <phoneticPr fontId="1" type="noConversion"/>
  </si>
  <si>
    <t>佛罗伦萨住宿</t>
    <phoneticPr fontId="1" type="noConversion"/>
  </si>
  <si>
    <t>柏林住宿</t>
    <phoneticPr fontId="1" type="noConversion"/>
  </si>
  <si>
    <t>OTAWISTRABE 5 BERLIN</t>
    <phoneticPr fontId="1" type="noConversion"/>
  </si>
  <si>
    <t>巴士底集市</t>
    <phoneticPr fontId="1" type="noConversion"/>
  </si>
  <si>
    <t>Viale Fratelli Rosselli 61
佛罗伦萨, 托斯卡纳(Toscana) 50144</t>
    <phoneticPr fontId="1" type="noConversion"/>
  </si>
  <si>
    <t>价格</t>
    <phoneticPr fontId="1" type="noConversion"/>
  </si>
  <si>
    <t>退款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</si>
</sst>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13334D"/>
      <name val="微软雅黑"/>
      <family val="2"/>
      <charset val="134"/>
    </font>
    <font>
      <sz val="11"/>
      <color rgb="FF13334D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7" fillId="3" borderId="0" xfId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/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</cellXfs>
  <cellStyles count="2">
    <cellStyle name="常规" xfId="0" builtinId="0"/>
    <cellStyle name="着色 5" xfId="1" builtinId="45"/>
  </cellStyles>
  <dxfs count="32"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auto="1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C27" totalsRowShown="0" headerRowDxfId="31" dataDxfId="30">
  <autoFilter ref="A1:C27"/>
  <tableColumns count="3">
    <tableColumn id="1" name="地点类别" dataDxfId="29"/>
    <tableColumn id="2" name="地名" dataDxfId="28"/>
    <tableColumn id="3" name="地址" dataDxfId="2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6" name="表6" displayName="表6" ref="A1:C27" totalsRowShown="0">
  <autoFilter ref="A1:C27"/>
  <tableColumns count="3">
    <tableColumn id="1" name="项目"/>
    <tableColumn id="2" name="日期"/>
    <tableColumn id="3" name="价格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I6" totalsRowShown="0" headerRowDxfId="25" dataDxfId="24">
  <autoFilter ref="A1:I6"/>
  <tableColumns count="9">
    <tableColumn id="1" name="出发地" dataDxfId="23"/>
    <tableColumn id="2" name="目的地" dataDxfId="22"/>
    <tableColumn id="3" name="航班号" dataDxfId="21"/>
    <tableColumn id="4" name="航空公司" dataDxfId="20"/>
    <tableColumn id="5" name="登机日期" dataDxfId="19"/>
    <tableColumn id="6" name="登机时间" dataDxfId="18"/>
    <tableColumn id="7" name="到达时间" dataDxfId="17"/>
    <tableColumn id="8" name="飞行时长" dataDxfId="16"/>
    <tableColumn id="9" name="航站楼" dataDxfId="1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2" name="表2" displayName="表2" ref="A1:A13" totalsRowShown="0" headerRowDxfId="14" dataDxfId="13">
  <autoFilter ref="A1:A13"/>
  <tableColumns count="1">
    <tableColumn id="1" name="日期" dataDxfId="1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7" name="表7" displayName="表7" ref="A1:I4" totalsRowShown="0">
  <autoFilter ref="A1:I4"/>
  <tableColumns count="9">
    <tableColumn id="1" name="出发地"/>
    <tableColumn id="2" name="目的地"/>
    <tableColumn id="3" name="出发时间"/>
    <tableColumn id="4" name="到达时间"/>
    <tableColumn id="5" name="出发车站"/>
    <tableColumn id="6" name="到达车站"/>
    <tableColumn id="7" name="备注"/>
    <tableColumn id="8" name="张数"/>
    <tableColumn id="9" name="总价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4" name="表4" displayName="表4" ref="A1:B12" totalsRowShown="0" headerRowDxfId="11" dataDxfId="10">
  <autoFilter ref="A1:B12"/>
  <tableColumns count="2">
    <tableColumn id="1" name="项目" dataDxfId="9"/>
    <tableColumn id="2" name="预算" dataDxfId="8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5" name="表5" displayName="表5" ref="A1:B12" totalsRowShown="0" headerRowDxfId="7" dataDxfId="6">
  <autoFilter ref="A1:B12"/>
  <tableColumns count="2">
    <tableColumn id="1" name="项目" dataDxfId="5"/>
    <tableColumn id="2" name="价格" dataDxfId="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表8" displayName="表8" ref="A1:B9" totalsRowShown="0" headerRowDxfId="3" dataDxfId="2">
  <autoFilter ref="A1:B9"/>
  <tableColumns count="2">
    <tableColumn id="1" name="项目" dataDxfId="1"/>
    <tableColumn id="2" name="项目预算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水汽尾迹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水汽尾迹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水汽尾迹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zoomScaleNormal="100" workbookViewId="0">
      <selection activeCell="C7" sqref="C7"/>
    </sheetView>
  </sheetViews>
  <sheetFormatPr defaultColWidth="30.6640625" defaultRowHeight="43.5" customHeight="1" x14ac:dyDescent="0.35"/>
  <cols>
    <col min="1" max="1" width="9.77734375" style="13" customWidth="1"/>
    <col min="2" max="16384" width="30.6640625" style="13"/>
  </cols>
  <sheetData>
    <row r="1" spans="1:4" ht="43.5" customHeight="1" x14ac:dyDescent="0.35">
      <c r="A1" s="12" t="s">
        <v>41</v>
      </c>
      <c r="B1" s="12" t="s">
        <v>38</v>
      </c>
      <c r="C1" s="12" t="s">
        <v>39</v>
      </c>
      <c r="D1" s="12"/>
    </row>
    <row r="2" spans="1:4" ht="43.5" customHeight="1" x14ac:dyDescent="0.35">
      <c r="A2" s="12" t="s">
        <v>42</v>
      </c>
      <c r="B2" s="12" t="s">
        <v>43</v>
      </c>
      <c r="C2" s="12" t="s">
        <v>44</v>
      </c>
      <c r="D2" s="12"/>
    </row>
    <row r="3" spans="1:4" ht="43.5" customHeight="1" x14ac:dyDescent="0.35">
      <c r="A3" s="12" t="s">
        <v>42</v>
      </c>
      <c r="B3" s="12" t="s">
        <v>45</v>
      </c>
      <c r="C3" s="12" t="s">
        <v>60</v>
      </c>
      <c r="D3" s="12"/>
    </row>
    <row r="4" spans="1:4" ht="43.5" customHeight="1" x14ac:dyDescent="0.35">
      <c r="A4" s="12" t="s">
        <v>42</v>
      </c>
      <c r="B4" s="12" t="s">
        <v>40</v>
      </c>
      <c r="C4" s="12"/>
      <c r="D4" s="12"/>
    </row>
    <row r="5" spans="1:4" ht="43.5" customHeight="1" x14ac:dyDescent="0.35">
      <c r="A5" s="12" t="s">
        <v>46</v>
      </c>
      <c r="B5" s="12" t="s">
        <v>48</v>
      </c>
      <c r="C5" s="12"/>
      <c r="D5" s="12"/>
    </row>
    <row r="6" spans="1:4" ht="43.5" customHeight="1" x14ac:dyDescent="0.35">
      <c r="A6" s="12" t="s">
        <v>46</v>
      </c>
      <c r="B6" s="12" t="s">
        <v>49</v>
      </c>
      <c r="C6" s="12"/>
      <c r="D6" s="12"/>
    </row>
    <row r="7" spans="1:4" ht="43.5" customHeight="1" x14ac:dyDescent="0.35">
      <c r="A7" s="12" t="s">
        <v>46</v>
      </c>
      <c r="B7" s="12" t="s">
        <v>97</v>
      </c>
      <c r="C7" s="12"/>
      <c r="D7" s="12"/>
    </row>
    <row r="8" spans="1:4" ht="43.5" customHeight="1" x14ac:dyDescent="0.35">
      <c r="A8" s="12" t="s">
        <v>46</v>
      </c>
      <c r="B8" s="12"/>
      <c r="C8" s="12"/>
      <c r="D8" s="12"/>
    </row>
    <row r="9" spans="1:4" ht="43.5" customHeight="1" x14ac:dyDescent="0.35">
      <c r="A9" s="12" t="s">
        <v>46</v>
      </c>
      <c r="B9" s="12"/>
      <c r="C9" s="12"/>
      <c r="D9" s="12"/>
    </row>
    <row r="10" spans="1:4" ht="43.5" customHeight="1" x14ac:dyDescent="0.35">
      <c r="A10" s="12" t="s">
        <v>46</v>
      </c>
      <c r="B10" s="12"/>
      <c r="C10" s="12"/>
      <c r="D10" s="12"/>
    </row>
    <row r="11" spans="1:4" ht="43.5" customHeight="1" x14ac:dyDescent="0.35">
      <c r="A11" s="12" t="s">
        <v>46</v>
      </c>
      <c r="B11" s="12"/>
      <c r="C11" s="12"/>
      <c r="D11" s="12"/>
    </row>
    <row r="12" spans="1:4" ht="43.5" customHeight="1" x14ac:dyDescent="0.35">
      <c r="A12" s="12" t="s">
        <v>46</v>
      </c>
      <c r="B12" s="12"/>
      <c r="C12" s="12"/>
      <c r="D12" s="12"/>
    </row>
    <row r="13" spans="1:4" ht="43.5" customHeight="1" x14ac:dyDescent="0.35">
      <c r="A13" s="12" t="s">
        <v>46</v>
      </c>
      <c r="B13" s="12"/>
      <c r="C13" s="12"/>
      <c r="D13" s="12"/>
    </row>
    <row r="14" spans="1:4" ht="43.5" customHeight="1" x14ac:dyDescent="0.35">
      <c r="A14" s="12" t="s">
        <v>46</v>
      </c>
      <c r="B14" s="12"/>
      <c r="C14" s="12"/>
      <c r="D14" s="12"/>
    </row>
    <row r="15" spans="1:4" ht="43.5" customHeight="1" x14ac:dyDescent="0.35">
      <c r="A15" s="12" t="s">
        <v>46</v>
      </c>
      <c r="B15" s="12"/>
      <c r="C15" s="12"/>
      <c r="D15" s="12"/>
    </row>
    <row r="16" spans="1:4" ht="43.5" customHeight="1" x14ac:dyDescent="0.35">
      <c r="A16" s="12" t="s">
        <v>46</v>
      </c>
      <c r="B16" s="12"/>
      <c r="C16" s="12"/>
      <c r="D16" s="12"/>
    </row>
    <row r="17" spans="1:4" ht="43.5" customHeight="1" x14ac:dyDescent="0.35">
      <c r="A17" s="12" t="s">
        <v>46</v>
      </c>
      <c r="B17" s="12"/>
      <c r="C17" s="12"/>
      <c r="D17" s="12"/>
    </row>
    <row r="18" spans="1:4" ht="43.5" customHeight="1" x14ac:dyDescent="0.35">
      <c r="A18" s="12" t="s">
        <v>46</v>
      </c>
      <c r="B18" s="12"/>
      <c r="C18" s="12"/>
      <c r="D18" s="12"/>
    </row>
    <row r="19" spans="1:4" ht="43.5" customHeight="1" x14ac:dyDescent="0.35">
      <c r="A19" s="12" t="s">
        <v>46</v>
      </c>
      <c r="B19" s="12"/>
      <c r="C19" s="12"/>
      <c r="D19" s="12"/>
    </row>
    <row r="20" spans="1:4" ht="43.5" customHeight="1" x14ac:dyDescent="0.35">
      <c r="A20" s="12" t="s">
        <v>47</v>
      </c>
      <c r="B20" s="12"/>
      <c r="C20" s="12"/>
      <c r="D20" s="12"/>
    </row>
    <row r="21" spans="1:4" ht="43.5" customHeight="1" x14ac:dyDescent="0.35">
      <c r="A21" s="12" t="s">
        <v>47</v>
      </c>
      <c r="B21" s="12"/>
      <c r="C21" s="12"/>
      <c r="D21" s="12"/>
    </row>
    <row r="22" spans="1:4" ht="43.5" customHeight="1" x14ac:dyDescent="0.35">
      <c r="A22" s="12" t="s">
        <v>47</v>
      </c>
      <c r="B22" s="12"/>
      <c r="C22" s="12"/>
      <c r="D22" s="12"/>
    </row>
    <row r="23" spans="1:4" ht="43.5" customHeight="1" x14ac:dyDescent="0.35">
      <c r="A23" s="12" t="s">
        <v>47</v>
      </c>
      <c r="B23" s="12"/>
      <c r="C23" s="12"/>
      <c r="D23" s="12"/>
    </row>
    <row r="24" spans="1:4" ht="43.5" customHeight="1" x14ac:dyDescent="0.35">
      <c r="A24" s="12" t="s">
        <v>47</v>
      </c>
      <c r="B24" s="12"/>
      <c r="C24" s="12"/>
      <c r="D24" s="12"/>
    </row>
    <row r="25" spans="1:4" ht="43.5" customHeight="1" x14ac:dyDescent="0.35">
      <c r="A25" s="12" t="s">
        <v>47</v>
      </c>
      <c r="B25" s="12"/>
      <c r="C25" s="12"/>
      <c r="D25" s="12"/>
    </row>
    <row r="26" spans="1:4" ht="43.5" customHeight="1" x14ac:dyDescent="0.35">
      <c r="A26" s="12" t="s">
        <v>47</v>
      </c>
      <c r="B26" s="12"/>
      <c r="C26" s="12"/>
      <c r="D26" s="12"/>
    </row>
    <row r="27" spans="1:4" ht="43.5" customHeight="1" x14ac:dyDescent="0.35">
      <c r="A27" s="12"/>
      <c r="B27" s="12"/>
      <c r="C27" s="12"/>
      <c r="D27" s="12"/>
    </row>
    <row r="28" spans="1:4" ht="43.5" customHeight="1" x14ac:dyDescent="0.35">
      <c r="A28" s="12"/>
      <c r="B28" s="12"/>
      <c r="C28" s="12"/>
      <c r="D28" s="12"/>
    </row>
    <row r="29" spans="1:4" ht="43.5" customHeight="1" x14ac:dyDescent="0.35">
      <c r="A29" s="12"/>
      <c r="B29" s="12"/>
      <c r="C29" s="12"/>
      <c r="D29" s="12"/>
    </row>
    <row r="30" spans="1:4" ht="43.5" customHeight="1" x14ac:dyDescent="0.35">
      <c r="A30" s="12"/>
      <c r="B30" s="12"/>
      <c r="C30" s="12"/>
      <c r="D30" s="12"/>
    </row>
    <row r="31" spans="1:4" ht="43.5" customHeight="1" x14ac:dyDescent="0.35">
      <c r="A31" s="12"/>
      <c r="B31" s="12"/>
      <c r="C31" s="12"/>
      <c r="D31" s="12"/>
    </row>
    <row r="32" spans="1:4" ht="43.5" customHeight="1" x14ac:dyDescent="0.35">
      <c r="A32" s="12"/>
      <c r="B32" s="12"/>
      <c r="C32" s="12"/>
      <c r="D32" s="12"/>
    </row>
    <row r="33" spans="1:4" ht="43.5" customHeight="1" x14ac:dyDescent="0.35">
      <c r="A33" s="12"/>
      <c r="B33" s="12"/>
      <c r="C33" s="12"/>
      <c r="D33" s="12"/>
    </row>
    <row r="34" spans="1:4" ht="43.5" customHeight="1" x14ac:dyDescent="0.35">
      <c r="A34" s="12"/>
      <c r="B34" s="12"/>
      <c r="C34" s="12"/>
      <c r="D34" s="12"/>
    </row>
    <row r="35" spans="1:4" ht="43.5" customHeight="1" x14ac:dyDescent="0.35">
      <c r="A35" s="12"/>
      <c r="B35" s="12"/>
      <c r="C35" s="12"/>
      <c r="D35" s="12"/>
    </row>
    <row r="36" spans="1:4" ht="43.5" customHeight="1" x14ac:dyDescent="0.35">
      <c r="A36" s="12"/>
      <c r="B36" s="12"/>
      <c r="C36" s="12"/>
      <c r="D36" s="12"/>
    </row>
    <row r="37" spans="1:4" ht="43.5" customHeight="1" x14ac:dyDescent="0.35">
      <c r="A37" s="12"/>
      <c r="B37" s="12"/>
      <c r="C37" s="12"/>
      <c r="D37" s="12"/>
    </row>
    <row r="38" spans="1:4" ht="43.5" customHeight="1" x14ac:dyDescent="0.35">
      <c r="A38" s="12"/>
      <c r="B38" s="12"/>
      <c r="C38" s="12"/>
      <c r="D38" s="12"/>
    </row>
    <row r="39" spans="1:4" ht="43.5" customHeight="1" x14ac:dyDescent="0.35">
      <c r="A39" s="12"/>
      <c r="B39" s="12"/>
      <c r="C39" s="12"/>
      <c r="D39" s="12"/>
    </row>
    <row r="40" spans="1:4" ht="43.5" customHeight="1" x14ac:dyDescent="0.35">
      <c r="A40" s="12"/>
      <c r="B40" s="12"/>
      <c r="C40" s="12"/>
      <c r="D40" s="12"/>
    </row>
    <row r="41" spans="1:4" ht="43.5" customHeight="1" x14ac:dyDescent="0.35">
      <c r="A41" s="12"/>
      <c r="B41" s="12"/>
      <c r="C41" s="12"/>
      <c r="D41" s="12"/>
    </row>
    <row r="42" spans="1:4" ht="43.5" customHeight="1" x14ac:dyDescent="0.35">
      <c r="A42" s="12"/>
      <c r="B42" s="12"/>
      <c r="C42" s="12"/>
      <c r="D42" s="12"/>
    </row>
    <row r="43" spans="1:4" ht="43.5" customHeight="1" x14ac:dyDescent="0.35">
      <c r="A43" s="12"/>
      <c r="B43" s="12"/>
      <c r="C43" s="12"/>
      <c r="D43" s="12"/>
    </row>
    <row r="44" spans="1:4" ht="43.5" customHeight="1" x14ac:dyDescent="0.35">
      <c r="A44" s="12"/>
      <c r="B44" s="12"/>
      <c r="C44" s="12"/>
      <c r="D44" s="12"/>
    </row>
    <row r="45" spans="1:4" ht="43.5" customHeight="1" x14ac:dyDescent="0.35">
      <c r="A45" s="12"/>
      <c r="B45" s="12"/>
      <c r="C45" s="12"/>
      <c r="D45" s="12"/>
    </row>
    <row r="46" spans="1:4" ht="43.5" customHeight="1" x14ac:dyDescent="0.35">
      <c r="A46" s="12"/>
      <c r="B46" s="12"/>
      <c r="C46" s="12"/>
      <c r="D46" s="12"/>
    </row>
    <row r="47" spans="1:4" ht="43.5" customHeight="1" x14ac:dyDescent="0.35">
      <c r="A47" s="12"/>
      <c r="B47" s="12"/>
      <c r="C47" s="12"/>
      <c r="D47" s="12"/>
    </row>
    <row r="48" spans="1:4" ht="43.5" customHeight="1" x14ac:dyDescent="0.35">
      <c r="A48" s="12"/>
      <c r="B48" s="12"/>
      <c r="C48" s="12"/>
      <c r="D48" s="12"/>
    </row>
    <row r="49" spans="1:4" ht="43.5" customHeight="1" x14ac:dyDescent="0.35">
      <c r="A49" s="12"/>
      <c r="B49" s="12"/>
      <c r="C49" s="12"/>
      <c r="D49" s="12"/>
    </row>
    <row r="50" spans="1:4" ht="43.5" customHeight="1" x14ac:dyDescent="0.35">
      <c r="A50" s="12"/>
      <c r="B50" s="12"/>
      <c r="C50" s="12"/>
      <c r="D50" s="12"/>
    </row>
    <row r="51" spans="1:4" ht="43.5" customHeight="1" x14ac:dyDescent="0.35">
      <c r="A51" s="12"/>
      <c r="B51" s="12"/>
      <c r="C51" s="12"/>
      <c r="D51" s="12"/>
    </row>
    <row r="52" spans="1:4" ht="43.5" customHeight="1" x14ac:dyDescent="0.35">
      <c r="A52" s="12"/>
      <c r="B52" s="12"/>
      <c r="C52" s="12"/>
      <c r="D52" s="12"/>
    </row>
    <row r="53" spans="1:4" ht="43.5" customHeight="1" x14ac:dyDescent="0.35">
      <c r="A53" s="12"/>
      <c r="B53" s="12"/>
      <c r="C53" s="12"/>
      <c r="D53" s="12"/>
    </row>
    <row r="54" spans="1:4" ht="43.5" customHeight="1" x14ac:dyDescent="0.35">
      <c r="A54" s="12"/>
      <c r="B54" s="12"/>
      <c r="C54" s="12"/>
      <c r="D54" s="12"/>
    </row>
    <row r="55" spans="1:4" ht="43.5" customHeight="1" x14ac:dyDescent="0.35">
      <c r="A55" s="12"/>
      <c r="B55" s="12"/>
      <c r="C55" s="12"/>
      <c r="D55" s="12"/>
    </row>
    <row r="56" spans="1:4" ht="43.5" customHeight="1" x14ac:dyDescent="0.35">
      <c r="A56" s="12"/>
      <c r="B56" s="12"/>
      <c r="C56" s="12"/>
      <c r="D56" s="12"/>
    </row>
    <row r="57" spans="1:4" ht="43.5" customHeight="1" x14ac:dyDescent="0.35">
      <c r="A57" s="12"/>
      <c r="B57" s="12"/>
      <c r="C57" s="12"/>
      <c r="D57" s="12"/>
    </row>
    <row r="58" spans="1:4" ht="43.5" customHeight="1" x14ac:dyDescent="0.35">
      <c r="A58" s="12"/>
      <c r="B58" s="12"/>
      <c r="C58" s="12"/>
      <c r="D58" s="12"/>
    </row>
    <row r="59" spans="1:4" ht="43.5" customHeight="1" x14ac:dyDescent="0.35">
      <c r="A59" s="12"/>
      <c r="B59" s="12"/>
      <c r="C59" s="12"/>
      <c r="D59" s="12"/>
    </row>
    <row r="60" spans="1:4" ht="43.5" customHeight="1" x14ac:dyDescent="0.35">
      <c r="A60" s="12"/>
      <c r="B60" s="12"/>
      <c r="C60" s="12"/>
      <c r="D60" s="12"/>
    </row>
    <row r="61" spans="1:4" ht="43.5" customHeight="1" x14ac:dyDescent="0.35">
      <c r="A61" s="12"/>
      <c r="B61" s="12"/>
      <c r="C61" s="12"/>
      <c r="D61" s="12"/>
    </row>
    <row r="62" spans="1:4" ht="43.5" customHeight="1" x14ac:dyDescent="0.35">
      <c r="A62" s="12"/>
      <c r="B62" s="12"/>
      <c r="C62" s="12"/>
      <c r="D62" s="12"/>
    </row>
    <row r="63" spans="1:4" ht="43.5" customHeight="1" x14ac:dyDescent="0.35">
      <c r="A63" s="12"/>
      <c r="B63" s="12"/>
      <c r="C63" s="12"/>
      <c r="D63" s="12"/>
    </row>
    <row r="64" spans="1:4" ht="43.5" customHeight="1" x14ac:dyDescent="0.35">
      <c r="A64" s="12"/>
      <c r="B64" s="12"/>
      <c r="C64" s="12"/>
      <c r="D64" s="12"/>
    </row>
    <row r="65" spans="1:4" ht="43.5" customHeight="1" x14ac:dyDescent="0.35">
      <c r="A65" s="12"/>
      <c r="B65" s="12"/>
      <c r="C65" s="12"/>
      <c r="D65" s="12"/>
    </row>
    <row r="66" spans="1:4" ht="43.5" customHeight="1" x14ac:dyDescent="0.35">
      <c r="A66" s="12"/>
      <c r="B66" s="12"/>
      <c r="C66" s="12"/>
      <c r="D66" s="12"/>
    </row>
    <row r="67" spans="1:4" ht="43.5" customHeight="1" x14ac:dyDescent="0.35">
      <c r="A67" s="12"/>
      <c r="B67" s="12"/>
      <c r="C67" s="12"/>
      <c r="D67" s="12"/>
    </row>
    <row r="68" spans="1:4" ht="43.5" customHeight="1" x14ac:dyDescent="0.35">
      <c r="A68" s="12"/>
      <c r="B68" s="12"/>
      <c r="C68" s="12"/>
      <c r="D68" s="12"/>
    </row>
    <row r="69" spans="1:4" ht="43.5" customHeight="1" x14ac:dyDescent="0.35">
      <c r="A69" s="12"/>
      <c r="B69" s="12"/>
      <c r="C69" s="12"/>
      <c r="D69" s="12"/>
    </row>
    <row r="70" spans="1:4" ht="43.5" customHeight="1" x14ac:dyDescent="0.35">
      <c r="A70" s="12"/>
      <c r="B70" s="12"/>
      <c r="C70" s="12"/>
      <c r="D70" s="12"/>
    </row>
    <row r="71" spans="1:4" ht="43.5" customHeight="1" x14ac:dyDescent="0.35">
      <c r="A71" s="12"/>
      <c r="B71" s="12"/>
      <c r="C71" s="12"/>
      <c r="D71" s="12"/>
    </row>
    <row r="72" spans="1:4" ht="43.5" customHeight="1" x14ac:dyDescent="0.35">
      <c r="A72" s="12"/>
      <c r="B72" s="12"/>
      <c r="C72" s="12"/>
      <c r="D72" s="12"/>
    </row>
    <row r="73" spans="1:4" ht="43.5" customHeight="1" x14ac:dyDescent="0.35">
      <c r="A73" s="12"/>
      <c r="B73" s="12"/>
      <c r="C73" s="12"/>
      <c r="D73" s="12"/>
    </row>
    <row r="74" spans="1:4" ht="43.5" customHeight="1" x14ac:dyDescent="0.35">
      <c r="A74" s="12"/>
      <c r="B74" s="12"/>
      <c r="C74" s="12"/>
      <c r="D74" s="12"/>
    </row>
    <row r="75" spans="1:4" ht="43.5" customHeight="1" x14ac:dyDescent="0.35">
      <c r="A75" s="12"/>
      <c r="B75" s="12"/>
      <c r="C75" s="12"/>
      <c r="D75" s="12"/>
    </row>
    <row r="76" spans="1:4" ht="43.5" customHeight="1" x14ac:dyDescent="0.35">
      <c r="A76" s="12"/>
      <c r="B76" s="12"/>
      <c r="C76" s="12"/>
      <c r="D76" s="12"/>
    </row>
    <row r="77" spans="1:4" ht="43.5" customHeight="1" x14ac:dyDescent="0.35">
      <c r="A77" s="12"/>
      <c r="B77" s="12"/>
      <c r="C77" s="12"/>
      <c r="D77" s="12"/>
    </row>
    <row r="78" spans="1:4" ht="43.5" customHeight="1" x14ac:dyDescent="0.35">
      <c r="A78" s="12"/>
      <c r="B78" s="12"/>
      <c r="C78" s="12"/>
      <c r="D78" s="12"/>
    </row>
    <row r="79" spans="1:4" ht="43.5" customHeight="1" x14ac:dyDescent="0.35">
      <c r="A79" s="12"/>
      <c r="B79" s="12"/>
      <c r="C79" s="12"/>
      <c r="D79" s="12"/>
    </row>
    <row r="80" spans="1:4" ht="43.5" customHeight="1" x14ac:dyDescent="0.35">
      <c r="A80" s="12"/>
      <c r="B80" s="12"/>
      <c r="C80" s="12"/>
      <c r="D80" s="12"/>
    </row>
    <row r="81" spans="1:4" ht="43.5" customHeight="1" x14ac:dyDescent="0.35">
      <c r="A81" s="12"/>
      <c r="B81" s="12"/>
      <c r="C81" s="12"/>
      <c r="D81" s="12"/>
    </row>
    <row r="82" spans="1:4" ht="43.5" customHeight="1" x14ac:dyDescent="0.35">
      <c r="A82" s="12"/>
      <c r="B82" s="12"/>
      <c r="C82" s="12"/>
      <c r="D82" s="12"/>
    </row>
    <row r="83" spans="1:4" ht="43.5" customHeight="1" x14ac:dyDescent="0.35">
      <c r="A83" s="12"/>
      <c r="B83" s="12"/>
      <c r="C83" s="12"/>
      <c r="D83" s="1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" sqref="C2"/>
    </sheetView>
  </sheetViews>
  <sheetFormatPr defaultRowHeight="14.4" x14ac:dyDescent="0.25"/>
  <cols>
    <col min="1" max="1" width="10.44140625" customWidth="1"/>
    <col min="2" max="2" width="20.77734375" customWidth="1"/>
  </cols>
  <sheetData>
    <row r="1" spans="1:3" ht="15.6" x14ac:dyDescent="0.25">
      <c r="A1" s="18" t="s">
        <v>88</v>
      </c>
      <c r="B1" s="18" t="s">
        <v>89</v>
      </c>
      <c r="C1" s="18" t="s">
        <v>90</v>
      </c>
    </row>
    <row r="2" spans="1:3" ht="31.2" x14ac:dyDescent="0.25">
      <c r="A2" s="18" t="s">
        <v>91</v>
      </c>
      <c r="B2" s="18" t="s">
        <v>92</v>
      </c>
      <c r="C2" s="18">
        <v>414</v>
      </c>
    </row>
    <row r="3" spans="1:3" x14ac:dyDescent="0.25">
      <c r="A3" s="19"/>
      <c r="B3" s="19"/>
      <c r="C3" s="19"/>
    </row>
    <row r="4" spans="1:3" x14ac:dyDescent="0.25">
      <c r="A4" s="19"/>
      <c r="B4" s="19"/>
      <c r="C4" s="19"/>
    </row>
    <row r="5" spans="1:3" x14ac:dyDescent="0.25">
      <c r="A5" s="19"/>
      <c r="B5" s="19"/>
      <c r="C5" s="19"/>
    </row>
    <row r="6" spans="1:3" x14ac:dyDescent="0.25">
      <c r="A6" s="19"/>
      <c r="B6" s="19"/>
      <c r="C6" s="19"/>
    </row>
    <row r="7" spans="1:3" x14ac:dyDescent="0.25">
      <c r="A7" s="19"/>
      <c r="B7" s="19"/>
      <c r="C7" s="19"/>
    </row>
    <row r="8" spans="1:3" x14ac:dyDescent="0.25">
      <c r="A8" s="19"/>
      <c r="B8" s="19"/>
      <c r="C8" s="19"/>
    </row>
    <row r="9" spans="1:3" x14ac:dyDescent="0.25">
      <c r="A9" s="19"/>
      <c r="B9" s="19"/>
      <c r="C9" s="19"/>
    </row>
    <row r="10" spans="1:3" x14ac:dyDescent="0.25">
      <c r="A10" s="19"/>
      <c r="B10" s="19"/>
      <c r="C10" s="19"/>
    </row>
    <row r="11" spans="1:3" x14ac:dyDescent="0.25">
      <c r="A11" s="19"/>
      <c r="B11" s="19"/>
      <c r="C11" s="19"/>
    </row>
    <row r="12" spans="1:3" x14ac:dyDescent="0.25">
      <c r="A12" s="19"/>
      <c r="B12" s="19"/>
      <c r="C12" s="19"/>
    </row>
    <row r="13" spans="1:3" x14ac:dyDescent="0.25">
      <c r="A13" s="19"/>
      <c r="B13" s="19"/>
      <c r="C13" s="19"/>
    </row>
    <row r="14" spans="1:3" x14ac:dyDescent="0.25">
      <c r="A14" s="19"/>
      <c r="B14" s="19"/>
      <c r="C14" s="19"/>
    </row>
    <row r="15" spans="1:3" x14ac:dyDescent="0.25">
      <c r="A15" s="19"/>
      <c r="B15" s="19"/>
      <c r="C15" s="19"/>
    </row>
    <row r="16" spans="1:3" x14ac:dyDescent="0.25">
      <c r="A16" s="19"/>
      <c r="B16" s="19"/>
      <c r="C16" s="19"/>
    </row>
    <row r="17" spans="1:3" x14ac:dyDescent="0.25">
      <c r="A17" s="19"/>
      <c r="B17" s="19"/>
      <c r="C17" s="19"/>
    </row>
    <row r="18" spans="1:3" x14ac:dyDescent="0.25">
      <c r="A18" s="19"/>
      <c r="B18" s="19"/>
      <c r="C18" s="19"/>
    </row>
    <row r="19" spans="1:3" x14ac:dyDescent="0.25">
      <c r="A19" s="19"/>
      <c r="B19" s="19"/>
      <c r="C19" s="19"/>
    </row>
    <row r="20" spans="1:3" x14ac:dyDescent="0.25">
      <c r="A20" s="19"/>
      <c r="B20" s="19"/>
      <c r="C20" s="19"/>
    </row>
    <row r="21" spans="1:3" x14ac:dyDescent="0.25">
      <c r="A21" s="19"/>
      <c r="B21" s="19"/>
      <c r="C21" s="19"/>
    </row>
    <row r="22" spans="1:3" x14ac:dyDescent="0.25">
      <c r="A22" s="19"/>
      <c r="B22" s="19"/>
      <c r="C22" s="19"/>
    </row>
    <row r="23" spans="1:3" x14ac:dyDescent="0.25">
      <c r="A23" s="19"/>
      <c r="B23" s="19"/>
      <c r="C23" s="19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3"/>
  <sheetViews>
    <sheetView workbookViewId="0">
      <selection activeCell="I3" sqref="I3"/>
    </sheetView>
  </sheetViews>
  <sheetFormatPr defaultRowHeight="15.6" x14ac:dyDescent="0.35"/>
  <cols>
    <col min="1" max="1" width="13" style="5" customWidth="1"/>
    <col min="2" max="2" width="12" style="5" customWidth="1"/>
    <col min="3" max="3" width="9" style="5"/>
    <col min="4" max="5" width="10.21875" style="5" customWidth="1"/>
    <col min="6" max="7" width="17.21875" style="5" customWidth="1"/>
    <col min="8" max="8" width="10.21875" style="5" customWidth="1"/>
    <col min="9" max="9" width="24.77734375" style="5" customWidth="1"/>
    <col min="10" max="10" width="9.44140625" style="5" customWidth="1"/>
  </cols>
  <sheetData>
    <row r="1" spans="1:14" ht="36" customHeight="1" x14ac:dyDescent="0.25">
      <c r="A1" s="6" t="s">
        <v>5</v>
      </c>
      <c r="B1" s="6" t="s">
        <v>4</v>
      </c>
      <c r="C1" s="6" t="s">
        <v>0</v>
      </c>
      <c r="D1" s="6" t="s">
        <v>1</v>
      </c>
      <c r="E1" s="6" t="s">
        <v>26</v>
      </c>
      <c r="F1" s="6" t="s">
        <v>2</v>
      </c>
      <c r="G1" s="6" t="s">
        <v>3</v>
      </c>
      <c r="H1" s="6" t="s">
        <v>17</v>
      </c>
      <c r="I1" s="6" t="s">
        <v>22</v>
      </c>
      <c r="J1" s="10" t="s">
        <v>8</v>
      </c>
      <c r="K1" s="1"/>
      <c r="L1" s="1"/>
      <c r="M1" s="1"/>
      <c r="N1" s="1"/>
    </row>
    <row r="2" spans="1:14" x14ac:dyDescent="0.25">
      <c r="A2" s="6" t="s">
        <v>18</v>
      </c>
      <c r="B2" s="6" t="s">
        <v>19</v>
      </c>
      <c r="C2" s="6" t="s">
        <v>51</v>
      </c>
      <c r="D2" s="6" t="s">
        <v>15</v>
      </c>
      <c r="E2" s="6">
        <v>1.1399999999999999</v>
      </c>
      <c r="F2" s="7">
        <v>42383.829861111109</v>
      </c>
      <c r="G2" s="7">
        <v>42383.940972222219</v>
      </c>
      <c r="H2" s="7">
        <f>G2-F2</f>
        <v>0.11111111110949423</v>
      </c>
      <c r="I2" s="6" t="s">
        <v>23</v>
      </c>
      <c r="J2" s="23">
        <v>2679</v>
      </c>
      <c r="K2" s="1"/>
      <c r="L2" s="1"/>
      <c r="M2" s="1"/>
      <c r="N2" s="1"/>
    </row>
    <row r="3" spans="1:14" ht="31.2" x14ac:dyDescent="0.25">
      <c r="A3" s="6" t="s">
        <v>20</v>
      </c>
      <c r="B3" s="6" t="s">
        <v>21</v>
      </c>
      <c r="C3" s="8" t="s">
        <v>16</v>
      </c>
      <c r="D3" s="6" t="s">
        <v>15</v>
      </c>
      <c r="E3" s="6">
        <v>1.1399999999999999</v>
      </c>
      <c r="F3" s="7">
        <v>42383.041666666664</v>
      </c>
      <c r="G3" s="7">
        <v>42384.222222222219</v>
      </c>
      <c r="H3" s="7">
        <f>G3-F3+TIME(6,0,0)</f>
        <v>1.4305555555547471</v>
      </c>
      <c r="I3" s="6" t="s">
        <v>61</v>
      </c>
      <c r="J3" s="23"/>
      <c r="K3" s="1"/>
      <c r="L3" s="1"/>
      <c r="M3" s="1"/>
      <c r="N3" s="1"/>
    </row>
    <row r="4" spans="1:14" ht="46.8" x14ac:dyDescent="0.25">
      <c r="A4" s="6" t="s">
        <v>34</v>
      </c>
      <c r="B4" s="6" t="s">
        <v>33</v>
      </c>
      <c r="C4" s="6" t="s">
        <v>25</v>
      </c>
      <c r="D4" s="6" t="s">
        <v>24</v>
      </c>
      <c r="E4" s="6">
        <v>1.26</v>
      </c>
      <c r="F4" s="7">
        <v>42395.371527777781</v>
      </c>
      <c r="G4" s="7">
        <v>42395.420138888891</v>
      </c>
      <c r="H4" s="7">
        <f>G4-F4</f>
        <v>4.8611111109494232E-2</v>
      </c>
      <c r="I4" s="6" t="s">
        <v>28</v>
      </c>
      <c r="J4" s="23">
        <v>2796</v>
      </c>
      <c r="K4" s="1"/>
      <c r="L4" s="1"/>
      <c r="M4" s="1"/>
      <c r="N4" s="1"/>
    </row>
    <row r="5" spans="1:14" ht="46.8" x14ac:dyDescent="0.25">
      <c r="A5" s="6" t="s">
        <v>32</v>
      </c>
      <c r="B5" s="6" t="s">
        <v>37</v>
      </c>
      <c r="C5" s="6" t="s">
        <v>30</v>
      </c>
      <c r="D5" s="6" t="s">
        <v>31</v>
      </c>
      <c r="E5" s="6">
        <v>1.26</v>
      </c>
      <c r="F5" s="7">
        <v>42395.53125</v>
      </c>
      <c r="G5" s="7">
        <v>42396.288194444445</v>
      </c>
      <c r="H5" s="7">
        <f>G5-F5-TIME(6,0,0)</f>
        <v>0.50694444444525288</v>
      </c>
      <c r="I5" s="6" t="s">
        <v>29</v>
      </c>
      <c r="J5" s="23"/>
      <c r="K5" s="1"/>
      <c r="L5" s="1"/>
      <c r="M5" s="1"/>
      <c r="N5" s="1"/>
    </row>
    <row r="6" spans="1:14" ht="31.2" x14ac:dyDescent="0.25">
      <c r="A6" s="6" t="s">
        <v>35</v>
      </c>
      <c r="B6" s="6" t="s">
        <v>36</v>
      </c>
      <c r="C6" s="9" t="s">
        <v>52</v>
      </c>
      <c r="D6" s="6" t="s">
        <v>31</v>
      </c>
      <c r="E6" s="6">
        <v>1.27</v>
      </c>
      <c r="F6" s="7">
        <v>42396.434027777781</v>
      </c>
      <c r="G6" s="7">
        <v>42396.545138888891</v>
      </c>
      <c r="H6" s="7">
        <f t="shared" ref="H6" si="0">G6-F6</f>
        <v>0.11111111110949423</v>
      </c>
      <c r="I6" s="6" t="s">
        <v>27</v>
      </c>
      <c r="J6" s="24"/>
      <c r="K6" s="1"/>
      <c r="L6" s="1"/>
      <c r="M6" s="1"/>
      <c r="N6" s="1"/>
    </row>
    <row r="7" spans="1:14" x14ac:dyDescent="0.25">
      <c r="A7" s="2"/>
      <c r="B7" s="2"/>
      <c r="C7" s="2"/>
      <c r="D7" s="2"/>
      <c r="E7" s="2"/>
      <c r="F7" s="4"/>
      <c r="G7" s="3"/>
      <c r="H7" s="3"/>
      <c r="I7" s="2"/>
      <c r="J7" s="2"/>
      <c r="K7" s="1"/>
      <c r="L7" s="1"/>
      <c r="M7" s="1"/>
      <c r="N7" s="1"/>
    </row>
    <row r="8" spans="1:14" x14ac:dyDescent="0.25">
      <c r="A8" s="2"/>
      <c r="B8" s="2"/>
      <c r="C8" s="2"/>
      <c r="D8" s="2"/>
      <c r="E8" s="2"/>
      <c r="F8" s="4"/>
      <c r="G8" s="3"/>
      <c r="H8" s="3"/>
      <c r="I8" s="2"/>
      <c r="J8" s="2"/>
      <c r="K8" s="1"/>
      <c r="L8" s="1"/>
      <c r="M8" s="1"/>
      <c r="N8" s="1"/>
    </row>
    <row r="9" spans="1:14" x14ac:dyDescent="0.25">
      <c r="A9" s="2"/>
      <c r="B9" s="2"/>
      <c r="C9" s="2"/>
      <c r="D9" s="2"/>
      <c r="E9" s="2"/>
      <c r="F9" s="4"/>
      <c r="G9" s="3"/>
      <c r="H9" s="3"/>
      <c r="I9" s="2"/>
      <c r="J9" s="2"/>
      <c r="K9" s="1"/>
      <c r="L9" s="1"/>
      <c r="M9" s="1"/>
      <c r="N9" s="1"/>
    </row>
    <row r="10" spans="1:14" x14ac:dyDescent="0.25">
      <c r="A10" s="2"/>
      <c r="B10" s="2"/>
      <c r="C10" s="2"/>
      <c r="D10" s="2"/>
      <c r="E10" s="2"/>
      <c r="F10" s="4"/>
      <c r="G10" s="3"/>
      <c r="H10" s="3"/>
      <c r="I10" s="2"/>
      <c r="J10" s="2"/>
      <c r="K10" s="1"/>
      <c r="L10" s="1"/>
      <c r="M10" s="1"/>
      <c r="N10" s="1"/>
    </row>
    <row r="11" spans="1:14" x14ac:dyDescent="0.25">
      <c r="A11" s="2"/>
      <c r="B11" s="2"/>
      <c r="C11" s="2"/>
      <c r="D11" s="2"/>
      <c r="E11" s="2"/>
      <c r="F11" s="4"/>
      <c r="G11" s="3"/>
      <c r="H11" s="3"/>
      <c r="I11" s="2"/>
      <c r="J11" s="2"/>
      <c r="K11" s="1"/>
      <c r="L11" s="1"/>
      <c r="M11" s="1"/>
      <c r="N11" s="1"/>
    </row>
    <row r="12" spans="1:14" x14ac:dyDescent="0.25">
      <c r="A12" s="2"/>
      <c r="B12" s="2"/>
      <c r="C12" s="2"/>
      <c r="D12" s="2"/>
      <c r="E12" s="2"/>
      <c r="F12" s="4"/>
      <c r="G12" s="3"/>
      <c r="H12" s="3"/>
      <c r="I12" s="2"/>
      <c r="J12" s="2"/>
      <c r="K12" s="1"/>
      <c r="L12" s="1"/>
      <c r="M12" s="1"/>
      <c r="N12" s="1"/>
    </row>
    <row r="13" spans="1:14" x14ac:dyDescent="0.25">
      <c r="A13" s="2"/>
      <c r="B13" s="2"/>
      <c r="C13" s="2"/>
      <c r="D13" s="2"/>
      <c r="E13" s="2"/>
      <c r="F13" s="4"/>
      <c r="G13" s="3"/>
      <c r="H13" s="2"/>
      <c r="I13" s="2"/>
      <c r="J13" s="2"/>
      <c r="K13" s="1"/>
      <c r="L13" s="1"/>
      <c r="M13" s="1"/>
      <c r="N13" s="1"/>
    </row>
    <row r="14" spans="1:14" x14ac:dyDescent="0.25">
      <c r="A14" s="2"/>
      <c r="B14" s="2"/>
      <c r="C14" s="2"/>
      <c r="D14" s="2"/>
      <c r="E14" s="2"/>
      <c r="F14" s="4"/>
      <c r="G14" s="3"/>
      <c r="H14" s="2"/>
      <c r="I14" s="2"/>
      <c r="J14" s="2"/>
      <c r="K14" s="1"/>
      <c r="L14" s="1"/>
      <c r="M14" s="1"/>
      <c r="N14" s="1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  <c r="M16" s="1"/>
      <c r="N16" s="1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1"/>
      <c r="L17" s="1"/>
      <c r="M17" s="1"/>
      <c r="N17" s="1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1"/>
      <c r="L18" s="1"/>
      <c r="M18" s="1"/>
      <c r="N18" s="1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1"/>
      <c r="L19" s="1"/>
      <c r="M19" s="1"/>
      <c r="N19" s="1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1"/>
      <c r="L20" s="1"/>
      <c r="M20" s="1"/>
      <c r="N20" s="1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1"/>
      <c r="L21" s="1"/>
      <c r="M21" s="1"/>
      <c r="N21" s="1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  <c r="L22" s="1"/>
      <c r="M22" s="1"/>
      <c r="N22" s="1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1"/>
      <c r="L23" s="1"/>
      <c r="M23" s="1"/>
      <c r="N23" s="1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1"/>
      <c r="L24" s="1"/>
      <c r="M24" s="1"/>
      <c r="N24" s="1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1"/>
      <c r="L25" s="1"/>
      <c r="M25" s="1"/>
      <c r="N25" s="1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  <c r="L26" s="1"/>
      <c r="M26" s="1"/>
      <c r="N26" s="1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1"/>
      <c r="L27" s="1"/>
      <c r="M27" s="1"/>
      <c r="N27" s="1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1"/>
      <c r="L28" s="1"/>
      <c r="M28" s="1"/>
      <c r="N28" s="1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1"/>
      <c r="L29" s="1"/>
      <c r="M29" s="1"/>
      <c r="N29" s="1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1"/>
      <c r="L30" s="1"/>
      <c r="M30" s="1"/>
      <c r="N30" s="1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1"/>
      <c r="L31" s="1"/>
      <c r="M31" s="1"/>
      <c r="N31" s="1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1"/>
      <c r="L32" s="1"/>
      <c r="M32" s="1"/>
      <c r="N32" s="1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1"/>
      <c r="L33" s="1"/>
      <c r="M33" s="1"/>
      <c r="N33" s="1"/>
    </row>
  </sheetData>
  <autoFilter ref="J2:J4">
    <filterColumn colId="0">
      <colorFilter dxfId="26" cellColor="0"/>
    </filterColumn>
  </autoFilter>
  <mergeCells count="2">
    <mergeCell ref="J2:J3"/>
    <mergeCell ref="J4:J6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Normal="100" workbookViewId="0">
      <selection activeCell="C5" sqref="C5"/>
    </sheetView>
  </sheetViews>
  <sheetFormatPr defaultColWidth="9" defaultRowHeight="15.6" x14ac:dyDescent="0.35"/>
  <cols>
    <col min="1" max="1" width="22.44140625" style="5" customWidth="1"/>
    <col min="2" max="2" width="27.21875" style="5" customWidth="1"/>
    <col min="3" max="16384" width="9" style="5"/>
  </cols>
  <sheetData>
    <row r="1" spans="1:3" x14ac:dyDescent="0.35">
      <c r="A1" s="14" t="s">
        <v>6</v>
      </c>
      <c r="B1" s="15" t="s">
        <v>7</v>
      </c>
      <c r="C1" s="15" t="s">
        <v>99</v>
      </c>
    </row>
    <row r="2" spans="1:3" ht="17.25" customHeight="1" x14ac:dyDescent="0.35">
      <c r="A2" s="16">
        <v>42750</v>
      </c>
      <c r="B2" s="25" t="s">
        <v>50</v>
      </c>
      <c r="C2" s="25">
        <v>1680</v>
      </c>
    </row>
    <row r="3" spans="1:3" x14ac:dyDescent="0.35">
      <c r="A3" s="16">
        <v>42751</v>
      </c>
      <c r="B3" s="25"/>
      <c r="C3" s="25"/>
    </row>
    <row r="4" spans="1:3" ht="51" customHeight="1" x14ac:dyDescent="0.35">
      <c r="A4" s="16">
        <v>42752</v>
      </c>
      <c r="B4" s="25"/>
      <c r="C4" s="25"/>
    </row>
    <row r="5" spans="1:3" ht="46.8" x14ac:dyDescent="0.35">
      <c r="A5" s="16">
        <v>42753</v>
      </c>
      <c r="B5" s="21" t="s">
        <v>98</v>
      </c>
      <c r="C5" s="21">
        <v>455</v>
      </c>
    </row>
    <row r="6" spans="1:3" ht="15.6" customHeight="1" x14ac:dyDescent="0.35">
      <c r="A6" s="16">
        <v>42754</v>
      </c>
      <c r="B6" s="25" t="s">
        <v>87</v>
      </c>
      <c r="C6" s="25">
        <v>890</v>
      </c>
    </row>
    <row r="7" spans="1:3" x14ac:dyDescent="0.35">
      <c r="A7" s="16">
        <v>42755</v>
      </c>
      <c r="B7" s="25"/>
      <c r="C7" s="25"/>
    </row>
    <row r="8" spans="1:3" x14ac:dyDescent="0.35">
      <c r="A8" s="16">
        <v>42756</v>
      </c>
      <c r="B8" s="25"/>
      <c r="C8" s="25"/>
    </row>
    <row r="9" spans="1:3" x14ac:dyDescent="0.35">
      <c r="A9" s="16">
        <v>42757</v>
      </c>
      <c r="B9" s="21"/>
    </row>
    <row r="10" spans="1:3" x14ac:dyDescent="0.35">
      <c r="A10" s="16">
        <v>42758</v>
      </c>
      <c r="B10" s="14"/>
    </row>
    <row r="11" spans="1:3" x14ac:dyDescent="0.35">
      <c r="A11" s="16">
        <v>42759</v>
      </c>
      <c r="B11" s="25" t="s">
        <v>96</v>
      </c>
      <c r="C11" s="25">
        <v>1000</v>
      </c>
    </row>
    <row r="12" spans="1:3" x14ac:dyDescent="0.35">
      <c r="A12" s="16">
        <v>42760</v>
      </c>
      <c r="B12" s="25"/>
      <c r="C12" s="25"/>
    </row>
    <row r="13" spans="1:3" x14ac:dyDescent="0.35">
      <c r="A13" s="16">
        <v>42761</v>
      </c>
      <c r="B13" s="14" t="s">
        <v>100</v>
      </c>
      <c r="C13" s="20">
        <v>-148</v>
      </c>
    </row>
    <row r="14" spans="1:3" ht="15.6" customHeight="1" x14ac:dyDescent="0.35">
      <c r="A14" s="22"/>
      <c r="B14" s="22"/>
    </row>
    <row r="15" spans="1:3" x14ac:dyDescent="0.35">
      <c r="B15" s="21"/>
    </row>
    <row r="16" spans="1:3" x14ac:dyDescent="0.35">
      <c r="B16" s="21"/>
    </row>
    <row r="17" spans="2:2" x14ac:dyDescent="0.35">
      <c r="B17" s="21"/>
    </row>
  </sheetData>
  <mergeCells count="6">
    <mergeCell ref="C6:C8"/>
    <mergeCell ref="C11:C12"/>
    <mergeCell ref="B2:B4"/>
    <mergeCell ref="C2:C4"/>
    <mergeCell ref="B11:B12"/>
    <mergeCell ref="B6:B8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3" sqref="E3"/>
    </sheetView>
  </sheetViews>
  <sheetFormatPr defaultRowHeight="14.4" x14ac:dyDescent="0.25"/>
  <cols>
    <col min="3" max="3" width="26.6640625" customWidth="1"/>
    <col min="4" max="4" width="22.88671875" customWidth="1"/>
    <col min="5" max="6" width="10.21875" customWidth="1"/>
    <col min="7" max="7" width="38.77734375" customWidth="1"/>
  </cols>
  <sheetData>
    <row r="1" spans="1:9" x14ac:dyDescent="0.25">
      <c r="A1" t="s">
        <v>9</v>
      </c>
      <c r="B1" t="s">
        <v>10</v>
      </c>
      <c r="C1" t="s">
        <v>11</v>
      </c>
      <c r="D1" t="s">
        <v>3</v>
      </c>
      <c r="E1" t="s">
        <v>12</v>
      </c>
      <c r="F1" t="s">
        <v>13</v>
      </c>
      <c r="G1" t="s">
        <v>14</v>
      </c>
      <c r="H1" t="s">
        <v>83</v>
      </c>
      <c r="I1" t="s">
        <v>84</v>
      </c>
    </row>
    <row r="2" spans="1:9" ht="62.4" x14ac:dyDescent="0.25">
      <c r="A2" s="2" t="s">
        <v>85</v>
      </c>
      <c r="B2" s="2" t="s">
        <v>80</v>
      </c>
      <c r="C2" s="3">
        <v>42753.722222222219</v>
      </c>
      <c r="D2" s="3">
        <v>42753.791666666664</v>
      </c>
      <c r="E2" s="2" t="s">
        <v>72</v>
      </c>
      <c r="F2" s="2" t="s">
        <v>73</v>
      </c>
      <c r="G2" s="2" t="s">
        <v>81</v>
      </c>
      <c r="H2" s="2">
        <v>4</v>
      </c>
      <c r="I2" s="2">
        <v>150</v>
      </c>
    </row>
    <row r="3" spans="1:9" ht="46.8" x14ac:dyDescent="0.25">
      <c r="A3" s="2" t="s">
        <v>71</v>
      </c>
      <c r="B3" s="2" t="s">
        <v>74</v>
      </c>
      <c r="C3" s="3">
        <v>42757.690972222219</v>
      </c>
      <c r="D3" s="3">
        <v>42757.753472222219</v>
      </c>
      <c r="E3" s="2" t="s">
        <v>75</v>
      </c>
      <c r="F3" s="2" t="s">
        <v>76</v>
      </c>
      <c r="G3" s="2" t="s">
        <v>82</v>
      </c>
      <c r="H3" s="2">
        <v>4</v>
      </c>
      <c r="I3" s="2">
        <v>200</v>
      </c>
    </row>
    <row r="4" spans="1:9" ht="62.4" x14ac:dyDescent="0.25">
      <c r="A4" s="2" t="s">
        <v>74</v>
      </c>
      <c r="B4" s="2" t="s">
        <v>77</v>
      </c>
      <c r="C4" s="3">
        <v>42758.864583333336</v>
      </c>
      <c r="D4" s="3">
        <v>42758.916666666664</v>
      </c>
      <c r="E4" s="2" t="s">
        <v>76</v>
      </c>
      <c r="F4" s="2" t="s">
        <v>78</v>
      </c>
      <c r="G4" s="2" t="s">
        <v>79</v>
      </c>
      <c r="H4" s="2">
        <v>4</v>
      </c>
      <c r="I4" s="2">
        <v>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ColWidth="9" defaultRowHeight="15.6" x14ac:dyDescent="0.35"/>
  <cols>
    <col min="1" max="1" width="18.109375" style="17" customWidth="1"/>
    <col min="2" max="16384" width="9" style="17"/>
  </cols>
  <sheetData>
    <row r="1" spans="1:2" x14ac:dyDescent="0.35">
      <c r="A1" s="17" t="s">
        <v>53</v>
      </c>
      <c r="B1" s="17" t="s">
        <v>66</v>
      </c>
    </row>
    <row r="2" spans="1:2" x14ac:dyDescent="0.35">
      <c r="A2" s="17" t="s">
        <v>62</v>
      </c>
      <c r="B2" s="17">
        <v>669</v>
      </c>
    </row>
    <row r="3" spans="1:2" x14ac:dyDescent="0.35">
      <c r="A3" s="17" t="s">
        <v>63</v>
      </c>
      <c r="B3" s="17">
        <v>35</v>
      </c>
    </row>
    <row r="4" spans="1:2" x14ac:dyDescent="0.35">
      <c r="A4" s="17" t="s">
        <v>64</v>
      </c>
      <c r="B4" s="17">
        <v>120</v>
      </c>
    </row>
    <row r="5" spans="1:2" x14ac:dyDescent="0.35">
      <c r="A5" s="17" t="s">
        <v>65</v>
      </c>
      <c r="B5" s="17">
        <v>68</v>
      </c>
    </row>
    <row r="6" spans="1:2" x14ac:dyDescent="0.35">
      <c r="A6" s="17" t="s">
        <v>67</v>
      </c>
      <c r="B6" s="17">
        <v>240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8" sqref="B8"/>
    </sheetView>
  </sheetViews>
  <sheetFormatPr defaultRowHeight="14.4" x14ac:dyDescent="0.25"/>
  <sheetData>
    <row r="1" spans="1:2" ht="15.6" x14ac:dyDescent="0.35">
      <c r="A1" s="5" t="s">
        <v>69</v>
      </c>
      <c r="B1" s="5" t="s">
        <v>8</v>
      </c>
    </row>
    <row r="2" spans="1:2" ht="15.6" x14ac:dyDescent="0.35">
      <c r="A2" s="5" t="s">
        <v>68</v>
      </c>
      <c r="B2" s="5">
        <v>500</v>
      </c>
    </row>
    <row r="3" spans="1:2" ht="15.6" x14ac:dyDescent="0.35">
      <c r="A3" s="5" t="s">
        <v>70</v>
      </c>
      <c r="B3" s="5"/>
    </row>
    <row r="4" spans="1:2" ht="15.6" x14ac:dyDescent="0.35">
      <c r="A4" s="5" t="s">
        <v>94</v>
      </c>
      <c r="B4" s="5"/>
    </row>
    <row r="5" spans="1:2" ht="15.6" x14ac:dyDescent="0.35">
      <c r="A5" s="5" t="s">
        <v>95</v>
      </c>
      <c r="B5" s="5"/>
    </row>
    <row r="6" spans="1:2" ht="15.6" x14ac:dyDescent="0.35">
      <c r="A6" s="5"/>
      <c r="B6" s="5"/>
    </row>
    <row r="7" spans="1:2" ht="15.6" x14ac:dyDescent="0.35">
      <c r="A7" s="5"/>
      <c r="B7" s="5"/>
    </row>
    <row r="8" spans="1:2" ht="15.6" x14ac:dyDescent="0.35">
      <c r="A8" s="5"/>
      <c r="B8" s="5"/>
    </row>
    <row r="9" spans="1:2" ht="15.6" x14ac:dyDescent="0.35">
      <c r="A9" s="5"/>
      <c r="B9" s="5"/>
    </row>
    <row r="10" spans="1:2" ht="15.6" x14ac:dyDescent="0.35">
      <c r="A10" s="5"/>
      <c r="B10" s="5"/>
    </row>
    <row r="11" spans="1:2" ht="15.6" x14ac:dyDescent="0.35">
      <c r="A11" s="5"/>
      <c r="B11" s="5"/>
    </row>
    <row r="12" spans="1:2" ht="15.6" x14ac:dyDescent="0.35">
      <c r="A12" s="5"/>
      <c r="B12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7" sqref="B7"/>
    </sheetView>
  </sheetViews>
  <sheetFormatPr defaultColWidth="9" defaultRowHeight="15.6" x14ac:dyDescent="0.35"/>
  <cols>
    <col min="1" max="1" width="17.44140625" style="5" customWidth="1"/>
    <col min="2" max="2" width="12" style="5" customWidth="1"/>
    <col min="3" max="3" width="15.33203125" style="5" customWidth="1"/>
    <col min="4" max="16384" width="9" style="5"/>
  </cols>
  <sheetData>
    <row r="1" spans="1:3" ht="48.6" x14ac:dyDescent="0.35">
      <c r="A1" s="12" t="s">
        <v>53</v>
      </c>
      <c r="B1" s="12" t="s">
        <v>57</v>
      </c>
      <c r="C1" s="10" t="s">
        <v>59</v>
      </c>
    </row>
    <row r="2" spans="1:3" x14ac:dyDescent="0.35">
      <c r="A2" s="12" t="s">
        <v>54</v>
      </c>
      <c r="B2" s="12">
        <f>国际机票!J2+国际机票!J4</f>
        <v>5475</v>
      </c>
      <c r="C2" s="26">
        <f>SUM(B2:B9)</f>
        <v>9254.6</v>
      </c>
    </row>
    <row r="3" spans="1:3" x14ac:dyDescent="0.35">
      <c r="A3" s="12" t="s">
        <v>55</v>
      </c>
      <c r="B3" s="12">
        <f>7.4*SUM(欧洲交通!I2:I6)/4</f>
        <v>721.5</v>
      </c>
      <c r="C3" s="27"/>
    </row>
    <row r="4" spans="1:3" x14ac:dyDescent="0.35">
      <c r="A4" s="12" t="s">
        <v>56</v>
      </c>
      <c r="B4" s="11">
        <f>(SUM(住宿!C2:C8)+住宿!C13)/3+住宿!C11/4</f>
        <v>1209</v>
      </c>
      <c r="C4" s="27"/>
    </row>
    <row r="5" spans="1:3" x14ac:dyDescent="0.35">
      <c r="A5" s="12" t="s">
        <v>58</v>
      </c>
      <c r="B5" s="12">
        <f>SUM(签证!B2:B14)</f>
        <v>1132</v>
      </c>
      <c r="C5" s="27"/>
    </row>
    <row r="6" spans="1:3" x14ac:dyDescent="0.35">
      <c r="A6" s="12" t="s">
        <v>68</v>
      </c>
      <c r="B6" s="12">
        <v>175</v>
      </c>
      <c r="C6" s="27"/>
    </row>
    <row r="7" spans="1:3" x14ac:dyDescent="0.35">
      <c r="A7" s="12" t="s">
        <v>86</v>
      </c>
      <c r="B7" s="12">
        <f>(20+15)*7.32/2</f>
        <v>128.1</v>
      </c>
      <c r="C7" s="27"/>
    </row>
    <row r="8" spans="1:3" x14ac:dyDescent="0.35">
      <c r="A8" s="12" t="s">
        <v>93</v>
      </c>
      <c r="B8" s="12">
        <f>SUM(体验门票等!C1:'体验门票等'!C30)</f>
        <v>414</v>
      </c>
      <c r="C8" s="27"/>
    </row>
    <row r="9" spans="1:3" x14ac:dyDescent="0.35">
      <c r="A9" s="12"/>
      <c r="B9" s="12"/>
      <c r="C9" s="27"/>
    </row>
  </sheetData>
  <mergeCells count="1">
    <mergeCell ref="C2:C9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一些地址</vt:lpstr>
      <vt:lpstr>体验门票等</vt:lpstr>
      <vt:lpstr>国际机票</vt:lpstr>
      <vt:lpstr>住宿</vt:lpstr>
      <vt:lpstr>欧洲交通</vt:lpstr>
      <vt:lpstr>签证</vt:lpstr>
      <vt:lpstr>押金</vt:lpstr>
      <vt:lpstr>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2016-12-14T17:35:27Z</dcterms:modified>
</cp:coreProperties>
</file>