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2"/>
  </bookViews>
  <sheets>
    <sheet name="一些地址" sheetId="5" r:id="rId1"/>
    <sheet name="国际机票" sheetId="1" r:id="rId2"/>
    <sheet name="住宿" sheetId="2" r:id="rId3"/>
    <sheet name="欧洲交通" sheetId="3" r:id="rId4"/>
    <sheet name="总表" sheetId="4" r:id="rId5"/>
  </sheets>
  <definedNames>
    <definedName name="_xlnm._FilterDatabase" localSheetId="1" hidden="1">国际机票!$J$2:$J$3</definedName>
    <definedName name="_xlnm._FilterDatabase" localSheetId="2" hidden="1">住宿!$A$1:$E$13</definedName>
  </definedNames>
  <calcPr calcId="152511"/>
</workbook>
</file>

<file path=xl/calcChain.xml><?xml version="1.0" encoding="utf-8"?>
<calcChain xmlns="http://schemas.openxmlformats.org/spreadsheetml/2006/main">
  <c r="B4" i="4" l="1"/>
  <c r="C2" i="4" s="1"/>
  <c r="B5" i="4"/>
  <c r="H3" i="1"/>
  <c r="H5" i="1"/>
  <c r="H4" i="1"/>
  <c r="B3" i="4"/>
  <c r="B2" i="4"/>
  <c r="H6" i="1"/>
  <c r="H2" i="1"/>
</calcChain>
</file>

<file path=xl/sharedStrings.xml><?xml version="1.0" encoding="utf-8"?>
<sst xmlns="http://schemas.openxmlformats.org/spreadsheetml/2006/main" count="71" uniqueCount="66">
  <si>
    <t>航班号</t>
    <phoneticPr fontId="1" type="noConversion"/>
  </si>
  <si>
    <t>航空公司</t>
    <phoneticPr fontId="1" type="noConversion"/>
  </si>
  <si>
    <t>登机时间</t>
    <phoneticPr fontId="1" type="noConversion"/>
  </si>
  <si>
    <t>到达时间</t>
    <phoneticPr fontId="1" type="noConversion"/>
  </si>
  <si>
    <t>目的地</t>
    <phoneticPr fontId="1" type="noConversion"/>
  </si>
  <si>
    <t>出发地</t>
    <phoneticPr fontId="1" type="noConversion"/>
  </si>
  <si>
    <t>日期</t>
    <phoneticPr fontId="1" type="noConversion"/>
  </si>
  <si>
    <t>地址</t>
    <phoneticPr fontId="1" type="noConversion"/>
  </si>
  <si>
    <t>链接</t>
    <phoneticPr fontId="1" type="noConversion"/>
  </si>
  <si>
    <t>价格</t>
    <phoneticPr fontId="1" type="noConversion"/>
  </si>
  <si>
    <t>房东联系方式</t>
    <phoneticPr fontId="1" type="noConversion"/>
  </si>
  <si>
    <t>出发地</t>
    <phoneticPr fontId="1" type="noConversion"/>
  </si>
  <si>
    <t>目的地</t>
    <phoneticPr fontId="1" type="noConversion"/>
  </si>
  <si>
    <t>出发时间</t>
    <phoneticPr fontId="1" type="noConversion"/>
  </si>
  <si>
    <t>出发车站</t>
    <phoneticPr fontId="1" type="noConversion"/>
  </si>
  <si>
    <t>到达车站</t>
    <phoneticPr fontId="1" type="noConversion"/>
  </si>
  <si>
    <t>备注</t>
    <phoneticPr fontId="1" type="noConversion"/>
  </si>
  <si>
    <t>海南航空</t>
    <phoneticPr fontId="1" type="noConversion"/>
  </si>
  <si>
    <t>HU7858</t>
  </si>
  <si>
    <t>飞行时长</t>
    <phoneticPr fontId="1" type="noConversion"/>
  </si>
  <si>
    <t>广州</t>
    <phoneticPr fontId="1" type="noConversion"/>
  </si>
  <si>
    <t>西安</t>
    <phoneticPr fontId="1" type="noConversion"/>
  </si>
  <si>
    <t>西安</t>
    <phoneticPr fontId="1" type="noConversion"/>
  </si>
  <si>
    <t>巴黎</t>
    <phoneticPr fontId="1" type="noConversion"/>
  </si>
  <si>
    <t>航站楼</t>
    <phoneticPr fontId="1" type="noConversion"/>
  </si>
  <si>
    <t>咸阳机场 T2</t>
    <phoneticPr fontId="1" type="noConversion"/>
  </si>
  <si>
    <t>柏林航空</t>
    <phoneticPr fontId="1" type="noConversion"/>
  </si>
  <si>
    <t>AB6435</t>
    <phoneticPr fontId="1" type="noConversion"/>
  </si>
  <si>
    <t>登机日期</t>
    <phoneticPr fontId="1" type="noConversion"/>
  </si>
  <si>
    <t>香港 香港机场 1
成都 双流机场 1</t>
    <phoneticPr fontId="1" type="noConversion"/>
  </si>
  <si>
    <t xml:space="preserve">柏林 特格尔机场 
杜塞尔多夫 杜塞尔多夫机场 </t>
    <phoneticPr fontId="1" type="noConversion"/>
  </si>
  <si>
    <t>杜塞尔多夫 杜塞尔多夫机场 
香港 香港机场 1</t>
    <phoneticPr fontId="1" type="noConversion"/>
  </si>
  <si>
    <t>CX376</t>
    <phoneticPr fontId="1" type="noConversion"/>
  </si>
  <si>
    <t>国泰航空</t>
    <phoneticPr fontId="1" type="noConversion"/>
  </si>
  <si>
    <t>杜塞尔多夫</t>
    <phoneticPr fontId="1" type="noConversion"/>
  </si>
  <si>
    <t xml:space="preserve">杜塞尔多夫  </t>
    <phoneticPr fontId="1" type="noConversion"/>
  </si>
  <si>
    <t xml:space="preserve">柏林 </t>
    <phoneticPr fontId="1" type="noConversion"/>
  </si>
  <si>
    <t>香港</t>
    <phoneticPr fontId="1" type="noConversion"/>
  </si>
  <si>
    <t>成都</t>
    <phoneticPr fontId="1" type="noConversion"/>
  </si>
  <si>
    <t>香港</t>
    <phoneticPr fontId="1" type="noConversion"/>
  </si>
  <si>
    <t>咸阳机场 T3      戴高乐机场 2A</t>
    <phoneticPr fontId="1" type="noConversion"/>
  </si>
  <si>
    <t>地名</t>
    <phoneticPr fontId="1" type="noConversion"/>
  </si>
  <si>
    <t>地址</t>
    <phoneticPr fontId="1" type="noConversion"/>
  </si>
  <si>
    <t>杜塞尔多夫机场</t>
    <phoneticPr fontId="1" type="noConversion"/>
  </si>
  <si>
    <t>地点类别</t>
    <phoneticPr fontId="1" type="noConversion"/>
  </si>
  <si>
    <t>机场</t>
    <phoneticPr fontId="1" type="noConversion"/>
  </si>
  <si>
    <t>戴高乐机场
Aéroport international Charles de Gaulle</t>
    <phoneticPr fontId="1" type="noConversion"/>
  </si>
  <si>
    <t>Paris Roissy Charles de Gaulle Airport, BP 20101, 95711, Roissy Charles de Gaulle, France</t>
    <phoneticPr fontId="1" type="noConversion"/>
  </si>
  <si>
    <t>Flughafen Berlin-Tegel</t>
    <phoneticPr fontId="1" type="noConversion"/>
  </si>
  <si>
    <t>特格尔机场
Flughafen Berlin-Tegel</t>
    <phoneticPr fontId="1" type="noConversion"/>
  </si>
  <si>
    <t>景点</t>
    <phoneticPr fontId="1" type="noConversion"/>
  </si>
  <si>
    <t>火车站</t>
    <phoneticPr fontId="1" type="noConversion"/>
  </si>
  <si>
    <t>卢浮宫</t>
    <phoneticPr fontId="1" type="noConversion"/>
  </si>
  <si>
    <t>埃菲尔铁塔</t>
    <phoneticPr fontId="1" type="noConversion"/>
  </si>
  <si>
    <t>22 Rue Camille Desmoulins
巴黎, 法兰西岛（Île-de-France） 75011
法国</t>
    <phoneticPr fontId="1" type="noConversion"/>
  </si>
  <si>
    <t>https://zh.airbnb.com/reservation/itinerary?code=P2QQER</t>
    <phoneticPr fontId="1" type="noConversion"/>
  </si>
  <si>
    <t>HU7858</t>
    <phoneticPr fontId="1" type="noConversion"/>
  </si>
  <si>
    <t>CX5820</t>
    <phoneticPr fontId="1" type="noConversion"/>
  </si>
  <si>
    <t>项目</t>
    <phoneticPr fontId="1" type="noConversion"/>
  </si>
  <si>
    <t>国际机票</t>
    <phoneticPr fontId="1" type="noConversion"/>
  </si>
  <si>
    <t>欧洲交通</t>
    <phoneticPr fontId="1" type="noConversion"/>
  </si>
  <si>
    <t>住宿</t>
    <phoneticPr fontId="1" type="noConversion"/>
  </si>
  <si>
    <t>项目预算</t>
    <phoneticPr fontId="1" type="noConversion"/>
  </si>
  <si>
    <t>签证</t>
    <phoneticPr fontId="1" type="noConversion"/>
  </si>
  <si>
    <t>总预算
（不含餐，购物）</t>
    <phoneticPr fontId="1" type="noConversion"/>
  </si>
  <si>
    <t xml:space="preserve">  +33 684988578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</si>
</sst>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13334D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13334D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auto="1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表3" displayName="表3" ref="A1:I6" totalsRowShown="0" headerRowDxfId="15" dataDxfId="14">
  <autoFilter ref="A1:I6"/>
  <tableColumns count="9">
    <tableColumn id="1" name="出发地" dataDxfId="13"/>
    <tableColumn id="2" name="目的地" dataDxfId="12"/>
    <tableColumn id="3" name="航班号" dataDxfId="11"/>
    <tableColumn id="4" name="航空公司" dataDxfId="10"/>
    <tableColumn id="5" name="登机日期" dataDxfId="9"/>
    <tableColumn id="6" name="登机时间" dataDxfId="8"/>
    <tableColumn id="7" name="到达时间" dataDxfId="7"/>
    <tableColumn id="8" name="飞行时长" dataDxfId="6"/>
    <tableColumn id="9" name="航站楼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7" name="表7" displayName="表7" ref="A1:H14" totalsRowShown="0">
  <autoFilter ref="A1:H14"/>
  <tableColumns count="8">
    <tableColumn id="1" name="出发地"/>
    <tableColumn id="2" name="目的地"/>
    <tableColumn id="3" name="出发时间"/>
    <tableColumn id="4" name="到达时间"/>
    <tableColumn id="5" name="出发车站"/>
    <tableColumn id="6" name="到达车站"/>
    <tableColumn id="7" name="备注"/>
    <tableColumn id="8" name="价格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8" name="表8" displayName="表8" ref="A1:B9" totalsRowShown="0" headerRowDxfId="3" dataDxfId="2">
  <autoFilter ref="A1:B9"/>
  <tableColumns count="2">
    <tableColumn id="1" name="项目" dataDxfId="1"/>
    <tableColumn id="2" name="项目预算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水汽尾迹">
  <a:themeElements>
    <a:clrScheme name="中性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水汽尾迹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汽尾迹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h.airbnb.com/reservation/itinerary?code=P2QQ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F6" sqref="F6"/>
    </sheetView>
  </sheetViews>
  <sheetFormatPr defaultRowHeight="13.5" x14ac:dyDescent="0.15"/>
  <cols>
    <col min="2" max="2" width="37.25" customWidth="1"/>
  </cols>
  <sheetData>
    <row r="1" spans="1:4" x14ac:dyDescent="0.15">
      <c r="A1" s="2" t="s">
        <v>44</v>
      </c>
      <c r="B1" s="2" t="s">
        <v>41</v>
      </c>
      <c r="C1" s="2" t="s">
        <v>42</v>
      </c>
      <c r="D1" s="2"/>
    </row>
    <row r="2" spans="1:4" ht="40.5" x14ac:dyDescent="0.15">
      <c r="A2" s="2" t="s">
        <v>45</v>
      </c>
      <c r="B2" s="3" t="s">
        <v>46</v>
      </c>
      <c r="C2" s="2" t="s">
        <v>47</v>
      </c>
      <c r="D2" s="2"/>
    </row>
    <row r="3" spans="1:4" ht="27" x14ac:dyDescent="0.15">
      <c r="A3" s="2"/>
      <c r="B3" s="3" t="s">
        <v>49</v>
      </c>
      <c r="C3" s="2" t="s">
        <v>48</v>
      </c>
      <c r="D3" s="2"/>
    </row>
    <row r="4" spans="1:4" x14ac:dyDescent="0.15">
      <c r="A4" s="2"/>
      <c r="B4" s="2" t="s">
        <v>43</v>
      </c>
      <c r="C4" s="2"/>
      <c r="D4" s="2"/>
    </row>
    <row r="5" spans="1:4" x14ac:dyDescent="0.15">
      <c r="A5" s="2" t="s">
        <v>50</v>
      </c>
      <c r="B5" s="2" t="s">
        <v>52</v>
      </c>
      <c r="C5" s="2"/>
      <c r="D5" s="2"/>
    </row>
    <row r="6" spans="1:4" x14ac:dyDescent="0.15">
      <c r="A6" s="2"/>
      <c r="B6" s="2" t="s">
        <v>53</v>
      </c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 t="s">
        <v>51</v>
      </c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  <row r="34" spans="1:4" x14ac:dyDescent="0.15">
      <c r="A34" s="2"/>
      <c r="B34" s="2"/>
      <c r="C34" s="2"/>
      <c r="D34" s="2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3"/>
  <sheetViews>
    <sheetView workbookViewId="0">
      <selection activeCell="L4" sqref="L4"/>
    </sheetView>
  </sheetViews>
  <sheetFormatPr defaultRowHeight="16.5" x14ac:dyDescent="0.3"/>
  <cols>
    <col min="1" max="3" width="9" style="7"/>
    <col min="4" max="5" width="10.25" style="7" customWidth="1"/>
    <col min="6" max="7" width="17.25" style="7" customWidth="1"/>
    <col min="8" max="8" width="10.25" style="7" customWidth="1"/>
    <col min="9" max="9" width="24.75" style="7" customWidth="1"/>
    <col min="10" max="10" width="9.5" style="7" customWidth="1"/>
  </cols>
  <sheetData>
    <row r="1" spans="1:14" ht="36" customHeight="1" x14ac:dyDescent="0.15">
      <c r="A1" s="8" t="s">
        <v>5</v>
      </c>
      <c r="B1" s="8" t="s">
        <v>4</v>
      </c>
      <c r="C1" s="8" t="s">
        <v>0</v>
      </c>
      <c r="D1" s="8" t="s">
        <v>1</v>
      </c>
      <c r="E1" s="8" t="s">
        <v>28</v>
      </c>
      <c r="F1" s="8" t="s">
        <v>2</v>
      </c>
      <c r="G1" s="8" t="s">
        <v>3</v>
      </c>
      <c r="H1" s="8" t="s">
        <v>19</v>
      </c>
      <c r="I1" s="8" t="s">
        <v>24</v>
      </c>
      <c r="J1" s="12" t="s">
        <v>9</v>
      </c>
      <c r="K1" s="1"/>
      <c r="L1" s="1"/>
      <c r="M1" s="1"/>
      <c r="N1" s="1"/>
    </row>
    <row r="2" spans="1:14" x14ac:dyDescent="0.15">
      <c r="A2" s="8" t="s">
        <v>20</v>
      </c>
      <c r="B2" s="8" t="s">
        <v>21</v>
      </c>
      <c r="C2" s="8" t="s">
        <v>56</v>
      </c>
      <c r="D2" s="8" t="s">
        <v>17</v>
      </c>
      <c r="E2" s="8">
        <v>1.1399999999999999</v>
      </c>
      <c r="F2" s="9">
        <v>42383.829861111109</v>
      </c>
      <c r="G2" s="9">
        <v>42383.940972222219</v>
      </c>
      <c r="H2" s="9">
        <f>G2-F2</f>
        <v>0.11111111110949423</v>
      </c>
      <c r="I2" s="8" t="s">
        <v>25</v>
      </c>
      <c r="J2" s="15">
        <v>2679</v>
      </c>
      <c r="K2" s="1"/>
      <c r="L2" s="1"/>
      <c r="M2" s="1"/>
      <c r="N2" s="1"/>
    </row>
    <row r="3" spans="1:14" ht="33" x14ac:dyDescent="0.15">
      <c r="A3" s="8" t="s">
        <v>22</v>
      </c>
      <c r="B3" s="8" t="s">
        <v>23</v>
      </c>
      <c r="C3" s="10" t="s">
        <v>18</v>
      </c>
      <c r="D3" s="8" t="s">
        <v>17</v>
      </c>
      <c r="E3" s="8">
        <v>1.1399999999999999</v>
      </c>
      <c r="F3" s="9">
        <v>42383.041666666664</v>
      </c>
      <c r="G3" s="9">
        <v>42384.222222222219</v>
      </c>
      <c r="H3" s="9">
        <f>G3-F3+TIME(6,0,0)</f>
        <v>1.4305555555547471</v>
      </c>
      <c r="I3" s="8" t="s">
        <v>40</v>
      </c>
      <c r="J3" s="15"/>
      <c r="K3" s="1"/>
      <c r="L3" s="1"/>
      <c r="M3" s="1"/>
      <c r="N3" s="1"/>
    </row>
    <row r="4" spans="1:14" ht="33" x14ac:dyDescent="0.15">
      <c r="A4" s="8" t="s">
        <v>36</v>
      </c>
      <c r="B4" s="8" t="s">
        <v>35</v>
      </c>
      <c r="C4" s="8" t="s">
        <v>27</v>
      </c>
      <c r="D4" s="8" t="s">
        <v>26</v>
      </c>
      <c r="E4" s="8">
        <v>1.26</v>
      </c>
      <c r="F4" s="9">
        <v>42395.371527777781</v>
      </c>
      <c r="G4" s="9">
        <v>42395.420138888891</v>
      </c>
      <c r="H4" s="9">
        <f>G4-F4</f>
        <v>4.8611111109494232E-2</v>
      </c>
      <c r="I4" s="8" t="s">
        <v>30</v>
      </c>
      <c r="J4" s="15">
        <v>2796</v>
      </c>
      <c r="K4" s="1"/>
      <c r="L4" s="1"/>
      <c r="M4" s="1"/>
      <c r="N4" s="1"/>
    </row>
    <row r="5" spans="1:14" ht="33" x14ac:dyDescent="0.15">
      <c r="A5" s="8" t="s">
        <v>34</v>
      </c>
      <c r="B5" s="8" t="s">
        <v>39</v>
      </c>
      <c r="C5" s="8" t="s">
        <v>32</v>
      </c>
      <c r="D5" s="8" t="s">
        <v>33</v>
      </c>
      <c r="E5" s="8">
        <v>1.26</v>
      </c>
      <c r="F5" s="9">
        <v>42395.53125</v>
      </c>
      <c r="G5" s="9">
        <v>42396.288194444445</v>
      </c>
      <c r="H5" s="9">
        <f>G5-F5-TIME(6,0,0)</f>
        <v>0.50694444444525288</v>
      </c>
      <c r="I5" s="8" t="s">
        <v>31</v>
      </c>
      <c r="J5" s="15"/>
      <c r="K5" s="1"/>
      <c r="L5" s="1"/>
      <c r="M5" s="1"/>
      <c r="N5" s="1"/>
    </row>
    <row r="6" spans="1:14" ht="33" x14ac:dyDescent="0.15">
      <c r="A6" s="8" t="s">
        <v>37</v>
      </c>
      <c r="B6" s="8" t="s">
        <v>38</v>
      </c>
      <c r="C6" s="11" t="s">
        <v>57</v>
      </c>
      <c r="D6" s="8" t="s">
        <v>33</v>
      </c>
      <c r="E6" s="8">
        <v>1.27</v>
      </c>
      <c r="F6" s="9">
        <v>42396.434027777781</v>
      </c>
      <c r="G6" s="9">
        <v>42396.545138888891</v>
      </c>
      <c r="H6" s="9">
        <f t="shared" ref="H6" si="0">G6-F6</f>
        <v>0.11111111110949423</v>
      </c>
      <c r="I6" s="8" t="s">
        <v>29</v>
      </c>
      <c r="J6" s="16"/>
      <c r="K6" s="1"/>
      <c r="L6" s="1"/>
      <c r="M6" s="1"/>
      <c r="N6" s="1"/>
    </row>
    <row r="7" spans="1:14" x14ac:dyDescent="0.15">
      <c r="A7" s="4"/>
      <c r="B7" s="4"/>
      <c r="C7" s="4"/>
      <c r="D7" s="4"/>
      <c r="E7" s="4"/>
      <c r="F7" s="6"/>
      <c r="G7" s="5"/>
      <c r="H7" s="5"/>
      <c r="I7" s="4"/>
      <c r="J7" s="4"/>
      <c r="K7" s="1"/>
      <c r="L7" s="1"/>
      <c r="M7" s="1"/>
      <c r="N7" s="1"/>
    </row>
    <row r="8" spans="1:14" x14ac:dyDescent="0.15">
      <c r="A8" s="4"/>
      <c r="B8" s="4"/>
      <c r="C8" s="4"/>
      <c r="D8" s="4"/>
      <c r="E8" s="4"/>
      <c r="F8" s="6"/>
      <c r="G8" s="5"/>
      <c r="H8" s="5"/>
      <c r="I8" s="4"/>
      <c r="J8" s="4"/>
      <c r="K8" s="1"/>
      <c r="L8" s="1"/>
      <c r="M8" s="1"/>
      <c r="N8" s="1"/>
    </row>
    <row r="9" spans="1:14" x14ac:dyDescent="0.15">
      <c r="A9" s="4"/>
      <c r="B9" s="4"/>
      <c r="C9" s="4"/>
      <c r="D9" s="4"/>
      <c r="E9" s="4"/>
      <c r="F9" s="6"/>
      <c r="G9" s="5"/>
      <c r="H9" s="5"/>
      <c r="I9" s="4"/>
      <c r="J9" s="4"/>
      <c r="K9" s="1"/>
      <c r="L9" s="1"/>
      <c r="M9" s="1"/>
      <c r="N9" s="1"/>
    </row>
    <row r="10" spans="1:14" x14ac:dyDescent="0.15">
      <c r="A10" s="4"/>
      <c r="B10" s="4"/>
      <c r="C10" s="4"/>
      <c r="D10" s="4"/>
      <c r="E10" s="4"/>
      <c r="F10" s="6"/>
      <c r="G10" s="5"/>
      <c r="H10" s="5"/>
      <c r="I10" s="4"/>
      <c r="J10" s="4"/>
      <c r="K10" s="1"/>
      <c r="L10" s="1"/>
      <c r="M10" s="1"/>
      <c r="N10" s="1"/>
    </row>
    <row r="11" spans="1:14" x14ac:dyDescent="0.15">
      <c r="A11" s="4"/>
      <c r="B11" s="4"/>
      <c r="C11" s="4"/>
      <c r="D11" s="4"/>
      <c r="E11" s="4"/>
      <c r="F11" s="6"/>
      <c r="G11" s="5"/>
      <c r="H11" s="5"/>
      <c r="I11" s="4"/>
      <c r="J11" s="4"/>
      <c r="K11" s="1"/>
      <c r="L11" s="1"/>
      <c r="M11" s="1"/>
      <c r="N11" s="1"/>
    </row>
    <row r="12" spans="1:14" x14ac:dyDescent="0.15">
      <c r="A12" s="4"/>
      <c r="B12" s="4"/>
      <c r="C12" s="4"/>
      <c r="D12" s="4"/>
      <c r="E12" s="4"/>
      <c r="F12" s="6"/>
      <c r="G12" s="5"/>
      <c r="H12" s="5"/>
      <c r="I12" s="4"/>
      <c r="J12" s="4"/>
      <c r="K12" s="1"/>
      <c r="L12" s="1"/>
      <c r="M12" s="1"/>
      <c r="N12" s="1"/>
    </row>
    <row r="13" spans="1:14" x14ac:dyDescent="0.15">
      <c r="A13" s="4"/>
      <c r="B13" s="4"/>
      <c r="C13" s="4"/>
      <c r="D13" s="4"/>
      <c r="E13" s="4"/>
      <c r="F13" s="6"/>
      <c r="G13" s="5"/>
      <c r="H13" s="4"/>
      <c r="I13" s="4"/>
      <c r="J13" s="4"/>
      <c r="K13" s="1"/>
      <c r="L13" s="1"/>
      <c r="M13" s="1"/>
      <c r="N13" s="1"/>
    </row>
    <row r="14" spans="1:14" x14ac:dyDescent="0.15">
      <c r="A14" s="4"/>
      <c r="B14" s="4"/>
      <c r="C14" s="4"/>
      <c r="D14" s="4"/>
      <c r="E14" s="4"/>
      <c r="F14" s="6"/>
      <c r="G14" s="5"/>
      <c r="H14" s="4"/>
      <c r="I14" s="4"/>
      <c r="J14" s="4"/>
      <c r="K14" s="1"/>
      <c r="L14" s="1"/>
      <c r="M14" s="1"/>
      <c r="N14" s="1"/>
    </row>
    <row r="15" spans="1:14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</row>
    <row r="16" spans="1:14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1"/>
      <c r="L16" s="1"/>
      <c r="M16" s="1"/>
      <c r="N16" s="1"/>
    </row>
    <row r="17" spans="1:14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</row>
    <row r="18" spans="1:14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</row>
    <row r="19" spans="1:14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</row>
    <row r="20" spans="1:14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1"/>
      <c r="L20" s="1"/>
      <c r="M20" s="1"/>
      <c r="N20" s="1"/>
    </row>
    <row r="21" spans="1:14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1"/>
      <c r="L21" s="1"/>
      <c r="M21" s="1"/>
      <c r="N21" s="1"/>
    </row>
    <row r="22" spans="1:14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1"/>
      <c r="L22" s="1"/>
      <c r="M22" s="1"/>
      <c r="N22" s="1"/>
    </row>
    <row r="23" spans="1:14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</row>
    <row r="24" spans="1:14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</row>
    <row r="25" spans="1:14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1"/>
      <c r="L25" s="1"/>
      <c r="M25" s="1"/>
      <c r="N25" s="1"/>
    </row>
    <row r="26" spans="1:14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1"/>
      <c r="L26" s="1"/>
      <c r="M26" s="1"/>
      <c r="N26" s="1"/>
    </row>
    <row r="27" spans="1:14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1"/>
      <c r="L27" s="1"/>
      <c r="M27" s="1"/>
      <c r="N27" s="1"/>
    </row>
    <row r="28" spans="1:14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1"/>
      <c r="L28" s="1"/>
      <c r="M28" s="1"/>
      <c r="N28" s="1"/>
    </row>
    <row r="29" spans="1:14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1"/>
      <c r="L29" s="1"/>
      <c r="M29" s="1"/>
      <c r="N29" s="1"/>
    </row>
    <row r="30" spans="1:14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1"/>
      <c r="L30" s="1"/>
      <c r="M30" s="1"/>
      <c r="N30" s="1"/>
    </row>
    <row r="31" spans="1:14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1"/>
      <c r="L31" s="1"/>
      <c r="M31" s="1"/>
      <c r="N31" s="1"/>
    </row>
    <row r="32" spans="1:14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1"/>
      <c r="L32" s="1"/>
      <c r="M32" s="1"/>
      <c r="N32" s="1"/>
    </row>
    <row r="33" spans="1:14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1"/>
      <c r="L33" s="1"/>
      <c r="M33" s="1"/>
      <c r="N33" s="1"/>
    </row>
  </sheetData>
  <autoFilter ref="J2:J4">
    <filterColumn colId="0">
      <colorFilter dxfId="16" cellColor="0"/>
    </filterColumn>
  </autoFilter>
  <mergeCells count="2">
    <mergeCell ref="J2:J3"/>
    <mergeCell ref="J4:J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 x14ac:dyDescent="0.15"/>
  <cols>
    <col min="1" max="1" width="10.5" customWidth="1"/>
    <col min="2" max="2" width="27.25" customWidth="1"/>
    <col min="4" max="4" width="14" customWidth="1"/>
  </cols>
  <sheetData>
    <row r="1" spans="1:5" x14ac:dyDescent="0.15">
      <c r="A1" s="19" t="s">
        <v>6</v>
      </c>
      <c r="B1" s="19" t="s">
        <v>7</v>
      </c>
      <c r="C1" s="19" t="s">
        <v>8</v>
      </c>
      <c r="D1" s="19" t="s">
        <v>10</v>
      </c>
      <c r="E1" s="19" t="s">
        <v>9</v>
      </c>
    </row>
    <row r="2" spans="1:5" ht="17.25" customHeight="1" x14ac:dyDescent="0.15">
      <c r="A2" s="20">
        <v>42750</v>
      </c>
      <c r="B2" s="21" t="s">
        <v>54</v>
      </c>
      <c r="C2" s="22" t="s">
        <v>55</v>
      </c>
      <c r="D2" s="21" t="s">
        <v>65</v>
      </c>
      <c r="E2" s="21">
        <v>1604</v>
      </c>
    </row>
    <row r="3" spans="1:5" x14ac:dyDescent="0.15">
      <c r="A3" s="20">
        <v>42751</v>
      </c>
      <c r="B3" s="21"/>
      <c r="C3" s="22"/>
      <c r="D3" s="21"/>
      <c r="E3" s="21"/>
    </row>
    <row r="4" spans="1:5" x14ac:dyDescent="0.15">
      <c r="A4" s="20">
        <v>42752</v>
      </c>
      <c r="B4" s="21"/>
      <c r="C4" s="22"/>
      <c r="D4" s="21"/>
      <c r="E4" s="21"/>
    </row>
    <row r="5" spans="1:5" x14ac:dyDescent="0.15">
      <c r="A5" s="20">
        <v>42753</v>
      </c>
      <c r="B5" s="21"/>
      <c r="C5" s="22"/>
      <c r="D5" s="21"/>
      <c r="E5" s="21"/>
    </row>
    <row r="6" spans="1:5" x14ac:dyDescent="0.15">
      <c r="A6" s="20">
        <v>42754</v>
      </c>
      <c r="B6" s="19"/>
      <c r="C6" s="19"/>
      <c r="D6" s="19"/>
      <c r="E6" s="19"/>
    </row>
    <row r="7" spans="1:5" x14ac:dyDescent="0.15">
      <c r="A7" s="20">
        <v>42755</v>
      </c>
      <c r="B7" s="19"/>
      <c r="C7" s="19"/>
      <c r="D7" s="19"/>
      <c r="E7" s="19"/>
    </row>
    <row r="8" spans="1:5" x14ac:dyDescent="0.15">
      <c r="A8" s="20">
        <v>42756</v>
      </c>
      <c r="B8" s="19"/>
      <c r="C8" s="19"/>
      <c r="D8" s="19"/>
      <c r="E8" s="19"/>
    </row>
    <row r="9" spans="1:5" x14ac:dyDescent="0.15">
      <c r="A9" s="20">
        <v>42757</v>
      </c>
      <c r="B9" s="19"/>
      <c r="C9" s="19"/>
      <c r="D9" s="19"/>
      <c r="E9" s="19"/>
    </row>
    <row r="10" spans="1:5" x14ac:dyDescent="0.15">
      <c r="A10" s="20">
        <v>42758</v>
      </c>
      <c r="B10" s="19"/>
      <c r="C10" s="19"/>
      <c r="D10" s="19"/>
      <c r="E10" s="19"/>
    </row>
    <row r="11" spans="1:5" x14ac:dyDescent="0.15">
      <c r="A11" s="20">
        <v>42759</v>
      </c>
      <c r="B11" s="19"/>
      <c r="C11" s="19"/>
      <c r="D11" s="19"/>
      <c r="E11" s="19"/>
    </row>
    <row r="12" spans="1:5" x14ac:dyDescent="0.15">
      <c r="A12" s="20">
        <v>42760</v>
      </c>
      <c r="B12" s="19"/>
      <c r="C12" s="19"/>
      <c r="D12" s="19"/>
      <c r="E12" s="19"/>
    </row>
    <row r="13" spans="1:5" x14ac:dyDescent="0.15">
      <c r="A13" s="20">
        <v>42761</v>
      </c>
      <c r="B13" s="19"/>
      <c r="C13" s="19"/>
      <c r="D13" s="19"/>
      <c r="E13" s="19"/>
    </row>
  </sheetData>
  <mergeCells count="4">
    <mergeCell ref="B2:B5"/>
    <mergeCell ref="C2:C5"/>
    <mergeCell ref="D2:D5"/>
    <mergeCell ref="E2:E5"/>
  </mergeCells>
  <phoneticPr fontId="1" type="noConversion"/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6" sqref="L16"/>
    </sheetView>
  </sheetViews>
  <sheetFormatPr defaultRowHeight="13.5" x14ac:dyDescent="0.15"/>
  <cols>
    <col min="3" max="6" width="10.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3</v>
      </c>
      <c r="E1" t="s">
        <v>14</v>
      </c>
      <c r="F1" t="s">
        <v>15</v>
      </c>
      <c r="G1" t="s">
        <v>16</v>
      </c>
      <c r="H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4" sqref="F14"/>
    </sheetView>
  </sheetViews>
  <sheetFormatPr defaultRowHeight="13.5" x14ac:dyDescent="0.15"/>
  <cols>
    <col min="2" max="2" width="12" customWidth="1"/>
    <col min="3" max="3" width="15.375" customWidth="1"/>
  </cols>
  <sheetData>
    <row r="1" spans="1:3" ht="40.5" x14ac:dyDescent="0.15">
      <c r="A1" s="3" t="s">
        <v>58</v>
      </c>
      <c r="B1" s="3" t="s">
        <v>62</v>
      </c>
      <c r="C1" s="13" t="s">
        <v>64</v>
      </c>
    </row>
    <row r="2" spans="1:3" x14ac:dyDescent="0.15">
      <c r="A2" s="3" t="s">
        <v>59</v>
      </c>
      <c r="B2" s="3">
        <f>国际机票!J2+国际机票!J4</f>
        <v>5475</v>
      </c>
      <c r="C2" s="17">
        <f>SUM(B2:B9)</f>
        <v>6896.666666666667</v>
      </c>
    </row>
    <row r="3" spans="1:3" x14ac:dyDescent="0.15">
      <c r="A3" s="3" t="s">
        <v>60</v>
      </c>
      <c r="B3" s="3">
        <f>SUM(欧洲交通!H2:H16)</f>
        <v>0</v>
      </c>
      <c r="C3" s="18"/>
    </row>
    <row r="4" spans="1:3" x14ac:dyDescent="0.15">
      <c r="A4" s="3" t="s">
        <v>61</v>
      </c>
      <c r="B4" s="14">
        <f>SUM(住宿!E2:E13)/3</f>
        <v>534.66666666666663</v>
      </c>
      <c r="C4" s="18"/>
    </row>
    <row r="5" spans="1:3" x14ac:dyDescent="0.15">
      <c r="A5" s="3" t="s">
        <v>63</v>
      </c>
      <c r="B5" s="3">
        <f>120+699+68</f>
        <v>887</v>
      </c>
      <c r="C5" s="18"/>
    </row>
    <row r="6" spans="1:3" x14ac:dyDescent="0.15">
      <c r="A6" s="3"/>
      <c r="B6" s="3"/>
      <c r="C6" s="18"/>
    </row>
    <row r="7" spans="1:3" x14ac:dyDescent="0.15">
      <c r="A7" s="3"/>
      <c r="B7" s="3"/>
      <c r="C7" s="18"/>
    </row>
    <row r="8" spans="1:3" x14ac:dyDescent="0.15">
      <c r="A8" s="3"/>
      <c r="B8" s="3"/>
      <c r="C8" s="18"/>
    </row>
    <row r="9" spans="1:3" x14ac:dyDescent="0.15">
      <c r="A9" s="3"/>
      <c r="B9" s="3"/>
      <c r="C9" s="18"/>
    </row>
  </sheetData>
  <mergeCells count="1">
    <mergeCell ref="C2:C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一些地址</vt:lpstr>
      <vt:lpstr>国际机票</vt:lpstr>
      <vt:lpstr>住宿</vt:lpstr>
      <vt:lpstr>欧洲交通</vt:lpstr>
      <vt:lpstr>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2016-11-15T14:22:07Z</dcterms:modified>
</cp:coreProperties>
</file>