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codeName="ThisWorkbook"/>
  <xr:revisionPtr revIDLastSave="0" documentId="13_ncr:1_{299EC84D-CAAA-467D-9AEB-31B23FB0BFE6}" xr6:coauthVersionLast="45" xr6:coauthVersionMax="45" xr10:uidLastSave="{00000000-0000-0000-0000-000000000000}"/>
  <bookViews>
    <workbookView xWindow="-108" yWindow="-108" windowWidth="23256" windowHeight="14160" xr2:uid="{C9148222-ADCD-413B-98E4-2ACEA78BE544}"/>
  </bookViews>
  <sheets>
    <sheet name="2_02" sheetId="9" r:id="rId1"/>
    <sheet name="2_06" sheetId="40" r:id="rId2"/>
    <sheet name="3_01" sheetId="31" r:id="rId3"/>
    <sheet name="3_02" sheetId="44" r:id="rId4"/>
    <sheet name="4_01" sheetId="4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8" i="9" l="1"/>
  <c r="C142" i="44" l="1"/>
  <c r="C141" i="44"/>
  <c r="C140" i="44"/>
  <c r="C139" i="44"/>
  <c r="C138" i="44"/>
  <c r="C137" i="44"/>
  <c r="C136" i="44"/>
  <c r="C135" i="44"/>
  <c r="C134" i="44"/>
  <c r="C133" i="44"/>
  <c r="C132" i="44"/>
  <c r="C131" i="44"/>
  <c r="C130" i="44"/>
  <c r="C129" i="44"/>
  <c r="C128" i="44"/>
  <c r="C127" i="44"/>
  <c r="C126" i="44"/>
  <c r="C125" i="44"/>
  <c r="C124" i="44"/>
  <c r="C123" i="44"/>
  <c r="C122" i="44"/>
  <c r="C121" i="44"/>
  <c r="C120" i="44"/>
  <c r="C119" i="44"/>
  <c r="C118" i="44"/>
  <c r="C117" i="44"/>
  <c r="C116" i="44"/>
  <c r="C115" i="44"/>
  <c r="C114" i="44"/>
  <c r="C113" i="44"/>
  <c r="C112" i="44"/>
  <c r="C111" i="44"/>
  <c r="C110" i="44"/>
  <c r="C109" i="44"/>
  <c r="C108" i="44"/>
  <c r="C107" i="44"/>
  <c r="C106" i="44"/>
  <c r="C105" i="44"/>
  <c r="C104" i="44"/>
  <c r="C103" i="44"/>
  <c r="C102" i="44"/>
  <c r="C101" i="44"/>
  <c r="C100" i="44"/>
  <c r="C99" i="44"/>
  <c r="C98" i="44"/>
  <c r="C97" i="44"/>
  <c r="C96" i="44"/>
  <c r="C95" i="44"/>
  <c r="C94" i="44"/>
  <c r="C93" i="44"/>
  <c r="C92" i="44"/>
  <c r="C91" i="44"/>
  <c r="C90" i="44"/>
  <c r="C89" i="44"/>
  <c r="C88" i="44"/>
  <c r="C87" i="44"/>
  <c r="C86" i="44"/>
  <c r="C85" i="44"/>
  <c r="C84" i="44"/>
  <c r="C83" i="44"/>
  <c r="C82" i="44"/>
  <c r="C81" i="44"/>
  <c r="C80" i="44"/>
  <c r="C79" i="44"/>
  <c r="C78" i="44"/>
  <c r="C77" i="44"/>
  <c r="C76" i="44"/>
  <c r="C75" i="44"/>
  <c r="C74" i="44"/>
  <c r="C73" i="44"/>
  <c r="C72" i="44"/>
  <c r="C71" i="44"/>
  <c r="C70" i="44"/>
  <c r="C69" i="44"/>
  <c r="C68" i="44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C2" i="44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185" i="31"/>
  <c r="K186" i="31"/>
  <c r="K187" i="31"/>
  <c r="K188" i="31"/>
  <c r="K189" i="31"/>
  <c r="K190" i="31"/>
  <c r="K191" i="31"/>
  <c r="K192" i="31"/>
  <c r="K193" i="31"/>
  <c r="K194" i="31"/>
  <c r="K195" i="31"/>
  <c r="K196" i="31"/>
  <c r="K197" i="31"/>
  <c r="K198" i="31"/>
  <c r="K199" i="31"/>
  <c r="K200" i="31"/>
  <c r="K201" i="31"/>
  <c r="K202" i="31"/>
  <c r="K203" i="31"/>
  <c r="K204" i="31"/>
  <c r="K85" i="31" l="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180" i="31"/>
  <c r="K181" i="31"/>
  <c r="K182" i="31"/>
  <c r="K183" i="31"/>
  <c r="K184" i="31"/>
  <c r="K84" i="31"/>
  <c r="H66" i="42" l="1"/>
  <c r="G66" i="42"/>
  <c r="F66" i="42"/>
  <c r="H65" i="42"/>
  <c r="G65" i="42"/>
  <c r="F65" i="42"/>
  <c r="J64" i="42"/>
  <c r="H64" i="42"/>
  <c r="G64" i="42"/>
  <c r="F64" i="42"/>
  <c r="H62" i="42"/>
  <c r="G62" i="42"/>
  <c r="F62" i="42"/>
  <c r="H61" i="42"/>
  <c r="G61" i="42"/>
  <c r="F61" i="42"/>
  <c r="J60" i="42"/>
  <c r="H60" i="42"/>
  <c r="G60" i="42"/>
  <c r="F60" i="42"/>
  <c r="H58" i="42"/>
  <c r="G58" i="42"/>
  <c r="F58" i="42"/>
  <c r="H57" i="42"/>
  <c r="G57" i="42"/>
  <c r="F57" i="42"/>
  <c r="J56" i="42"/>
  <c r="H56" i="42"/>
  <c r="G56" i="42"/>
  <c r="F56" i="42"/>
  <c r="H54" i="42"/>
  <c r="G54" i="42"/>
  <c r="F54" i="42"/>
  <c r="H53" i="42"/>
  <c r="G53" i="42"/>
  <c r="F53" i="42"/>
  <c r="J52" i="42"/>
  <c r="H52" i="42"/>
  <c r="G52" i="42"/>
  <c r="F52" i="42"/>
  <c r="T50" i="42"/>
  <c r="S50" i="42"/>
  <c r="R50" i="42"/>
  <c r="H50" i="42"/>
  <c r="G50" i="42"/>
  <c r="F50" i="42"/>
  <c r="T49" i="42"/>
  <c r="S49" i="42"/>
  <c r="R49" i="42"/>
  <c r="H49" i="42"/>
  <c r="G49" i="42"/>
  <c r="F49" i="42"/>
  <c r="V48" i="42"/>
  <c r="T48" i="42"/>
  <c r="S48" i="42"/>
  <c r="R48" i="42"/>
  <c r="J48" i="42"/>
  <c r="H48" i="42"/>
  <c r="G48" i="42"/>
  <c r="F48" i="42"/>
  <c r="T46" i="42"/>
  <c r="S46" i="42"/>
  <c r="R46" i="42"/>
  <c r="H46" i="42"/>
  <c r="G46" i="42"/>
  <c r="F46" i="42"/>
  <c r="T45" i="42"/>
  <c r="S45" i="42"/>
  <c r="R45" i="42"/>
  <c r="H45" i="42"/>
  <c r="G45" i="42"/>
  <c r="F45" i="42"/>
  <c r="V44" i="42"/>
  <c r="T44" i="42"/>
  <c r="S44" i="42"/>
  <c r="R44" i="42"/>
  <c r="J44" i="42"/>
  <c r="H44" i="42"/>
  <c r="G44" i="42"/>
  <c r="F44" i="42"/>
  <c r="T42" i="42"/>
  <c r="S42" i="42"/>
  <c r="R42" i="42"/>
  <c r="H42" i="42"/>
  <c r="G42" i="42"/>
  <c r="F42" i="42"/>
  <c r="T41" i="42"/>
  <c r="S41" i="42"/>
  <c r="R41" i="42"/>
  <c r="H41" i="42"/>
  <c r="G41" i="42"/>
  <c r="F41" i="42"/>
  <c r="V40" i="42"/>
  <c r="T40" i="42"/>
  <c r="S40" i="42"/>
  <c r="R40" i="42"/>
  <c r="J40" i="42"/>
  <c r="H40" i="42"/>
  <c r="G40" i="42"/>
  <c r="F40" i="42"/>
  <c r="T38" i="42"/>
  <c r="S38" i="42"/>
  <c r="R38" i="42"/>
  <c r="H38" i="42"/>
  <c r="G38" i="42"/>
  <c r="F38" i="42"/>
  <c r="T37" i="42"/>
  <c r="S37" i="42"/>
  <c r="R37" i="42"/>
  <c r="H37" i="42"/>
  <c r="G37" i="42"/>
  <c r="F37" i="42"/>
  <c r="V36" i="42"/>
  <c r="T36" i="42"/>
  <c r="S36" i="42"/>
  <c r="R36" i="42"/>
  <c r="J36" i="42"/>
  <c r="H36" i="42"/>
  <c r="G36" i="42"/>
  <c r="F36" i="42"/>
  <c r="T34" i="42"/>
  <c r="S34" i="42"/>
  <c r="R34" i="42"/>
  <c r="H34" i="42"/>
  <c r="G34" i="42"/>
  <c r="F34" i="42"/>
  <c r="T33" i="42"/>
  <c r="S33" i="42"/>
  <c r="R33" i="42"/>
  <c r="H33" i="42"/>
  <c r="G33" i="42"/>
  <c r="F33" i="42"/>
  <c r="V32" i="42"/>
  <c r="T32" i="42"/>
  <c r="S32" i="42"/>
  <c r="R32" i="42"/>
  <c r="J32" i="42"/>
  <c r="H32" i="42"/>
  <c r="G32" i="42"/>
  <c r="F32" i="42"/>
  <c r="T30" i="42"/>
  <c r="S30" i="42"/>
  <c r="R30" i="42"/>
  <c r="H30" i="42"/>
  <c r="G30" i="42"/>
  <c r="F30" i="42"/>
  <c r="T29" i="42"/>
  <c r="S29" i="42"/>
  <c r="R29" i="42"/>
  <c r="H29" i="42"/>
  <c r="G29" i="42"/>
  <c r="F29" i="42"/>
  <c r="V28" i="42"/>
  <c r="T28" i="42"/>
  <c r="S28" i="42"/>
  <c r="R28" i="42"/>
  <c r="J28" i="42"/>
  <c r="H28" i="42"/>
  <c r="G28" i="42"/>
  <c r="F28" i="42"/>
  <c r="T26" i="42"/>
  <c r="S26" i="42"/>
  <c r="R26" i="42"/>
  <c r="H26" i="42"/>
  <c r="G26" i="42"/>
  <c r="F26" i="42"/>
  <c r="T25" i="42"/>
  <c r="S25" i="42"/>
  <c r="R25" i="42"/>
  <c r="H25" i="42"/>
  <c r="G25" i="42"/>
  <c r="F25" i="42"/>
  <c r="V24" i="42"/>
  <c r="T24" i="42"/>
  <c r="S24" i="42"/>
  <c r="R24" i="42"/>
  <c r="J24" i="42"/>
  <c r="H24" i="42"/>
  <c r="G24" i="42"/>
  <c r="F24" i="42"/>
  <c r="T22" i="42"/>
  <c r="S22" i="42"/>
  <c r="R22" i="42"/>
  <c r="H22" i="42"/>
  <c r="G22" i="42"/>
  <c r="F22" i="42"/>
  <c r="T21" i="42"/>
  <c r="S21" i="42"/>
  <c r="R21" i="42"/>
  <c r="H21" i="42"/>
  <c r="G21" i="42"/>
  <c r="F21" i="42"/>
  <c r="V20" i="42"/>
  <c r="T20" i="42"/>
  <c r="S20" i="42"/>
  <c r="R20" i="42"/>
  <c r="J20" i="42"/>
  <c r="H20" i="42"/>
  <c r="G20" i="42"/>
  <c r="F20" i="42"/>
  <c r="T18" i="42"/>
  <c r="S18" i="42"/>
  <c r="R18" i="42"/>
  <c r="H18" i="42"/>
  <c r="G18" i="42"/>
  <c r="F18" i="42"/>
  <c r="T17" i="42"/>
  <c r="S17" i="42"/>
  <c r="R17" i="42"/>
  <c r="H17" i="42"/>
  <c r="G17" i="42"/>
  <c r="F17" i="42"/>
  <c r="V16" i="42"/>
  <c r="T16" i="42"/>
  <c r="S16" i="42"/>
  <c r="R16" i="42"/>
  <c r="J16" i="42"/>
  <c r="H16" i="42"/>
  <c r="G16" i="42"/>
  <c r="F16" i="42"/>
  <c r="T14" i="42"/>
  <c r="S14" i="42"/>
  <c r="R14" i="42"/>
  <c r="H14" i="42"/>
  <c r="G14" i="42"/>
  <c r="F14" i="42"/>
  <c r="T13" i="42"/>
  <c r="S13" i="42"/>
  <c r="R13" i="42"/>
  <c r="H13" i="42"/>
  <c r="G13" i="42"/>
  <c r="F13" i="42"/>
  <c r="V12" i="42"/>
  <c r="T12" i="42"/>
  <c r="S12" i="42"/>
  <c r="R12" i="42"/>
  <c r="J12" i="42"/>
  <c r="H12" i="42"/>
  <c r="G12" i="42"/>
  <c r="F12" i="42"/>
  <c r="AF3" i="42"/>
  <c r="J12" i="31"/>
  <c r="V28" i="31"/>
  <c r="J28" i="31"/>
  <c r="AF3" i="31"/>
  <c r="I60" i="42" l="1"/>
  <c r="K60" i="42" s="1"/>
  <c r="L60" i="42" s="1"/>
  <c r="I64" i="42"/>
  <c r="K64" i="42" s="1"/>
  <c r="L64" i="42" s="1"/>
  <c r="I56" i="42"/>
  <c r="K56" i="42" s="1"/>
  <c r="L56" i="42" s="1"/>
  <c r="I52" i="42"/>
  <c r="K52" i="42" s="1"/>
  <c r="L52" i="42" s="1"/>
  <c r="I48" i="42"/>
  <c r="K48" i="42" s="1"/>
  <c r="L48" i="42" s="1"/>
  <c r="I28" i="42"/>
  <c r="K28" i="42" s="1"/>
  <c r="L28" i="42" s="1"/>
  <c r="U32" i="42"/>
  <c r="W32" i="42" s="1"/>
  <c r="X32" i="42" s="1"/>
  <c r="U40" i="42"/>
  <c r="W40" i="42" s="1"/>
  <c r="X40" i="42" s="1"/>
  <c r="I44" i="42"/>
  <c r="K44" i="42" s="1"/>
  <c r="L44" i="42" s="1"/>
  <c r="I24" i="42"/>
  <c r="K24" i="42" s="1"/>
  <c r="L24" i="42" s="1"/>
  <c r="U48" i="42"/>
  <c r="W48" i="42" s="1"/>
  <c r="X48" i="42" s="1"/>
  <c r="I16" i="42"/>
  <c r="K16" i="42" s="1"/>
  <c r="L16" i="42" s="1"/>
  <c r="U20" i="42"/>
  <c r="W20" i="42" s="1"/>
  <c r="X20" i="42" s="1"/>
  <c r="U12" i="42"/>
  <c r="W12" i="42" s="1"/>
  <c r="X12" i="42" s="1"/>
  <c r="U36" i="42"/>
  <c r="W36" i="42" s="1"/>
  <c r="X36" i="42" s="1"/>
  <c r="I40" i="42"/>
  <c r="K40" i="42" s="1"/>
  <c r="L40" i="42" s="1"/>
  <c r="U28" i="42"/>
  <c r="W28" i="42" s="1"/>
  <c r="X28" i="42" s="1"/>
  <c r="I32" i="42"/>
  <c r="K32" i="42" s="1"/>
  <c r="L32" i="42" s="1"/>
  <c r="I12" i="42"/>
  <c r="K12" i="42" s="1"/>
  <c r="L12" i="42" s="1"/>
  <c r="U16" i="42"/>
  <c r="W16" i="42" s="1"/>
  <c r="X16" i="42" s="1"/>
  <c r="I20" i="42"/>
  <c r="K20" i="42" s="1"/>
  <c r="L20" i="42" s="1"/>
  <c r="U44" i="42"/>
  <c r="W44" i="42" s="1"/>
  <c r="X44" i="42" s="1"/>
  <c r="I36" i="42"/>
  <c r="K36" i="42" s="1"/>
  <c r="L36" i="42" s="1"/>
  <c r="U24" i="42"/>
  <c r="W24" i="42" s="1"/>
  <c r="X24" i="42" s="1"/>
  <c r="V16" i="31"/>
  <c r="T50" i="40"/>
  <c r="S50" i="40"/>
  <c r="R50" i="40"/>
  <c r="I50" i="40"/>
  <c r="H50" i="40"/>
  <c r="G50" i="40"/>
  <c r="T49" i="40"/>
  <c r="S49" i="40"/>
  <c r="R49" i="40"/>
  <c r="I49" i="40"/>
  <c r="H49" i="40"/>
  <c r="G49" i="40"/>
  <c r="T48" i="40"/>
  <c r="S48" i="40"/>
  <c r="R48" i="40"/>
  <c r="Q48" i="40"/>
  <c r="I48" i="40"/>
  <c r="H48" i="40"/>
  <c r="G48" i="40"/>
  <c r="F48" i="40"/>
  <c r="T46" i="40"/>
  <c r="S46" i="40"/>
  <c r="R46" i="40"/>
  <c r="I46" i="40"/>
  <c r="H46" i="40"/>
  <c r="G46" i="40"/>
  <c r="T45" i="40"/>
  <c r="S45" i="40"/>
  <c r="R45" i="40"/>
  <c r="I45" i="40"/>
  <c r="H45" i="40"/>
  <c r="G45" i="40"/>
  <c r="T44" i="40"/>
  <c r="S44" i="40"/>
  <c r="R44" i="40"/>
  <c r="Q44" i="40"/>
  <c r="I44" i="40"/>
  <c r="H44" i="40"/>
  <c r="G44" i="40"/>
  <c r="F44" i="40"/>
  <c r="T42" i="40"/>
  <c r="S42" i="40"/>
  <c r="R42" i="40"/>
  <c r="I42" i="40"/>
  <c r="H42" i="40"/>
  <c r="G42" i="40"/>
  <c r="T41" i="40"/>
  <c r="S41" i="40"/>
  <c r="R41" i="40"/>
  <c r="I41" i="40"/>
  <c r="H41" i="40"/>
  <c r="G41" i="40"/>
  <c r="T40" i="40"/>
  <c r="S40" i="40"/>
  <c r="R40" i="40"/>
  <c r="Q40" i="40"/>
  <c r="I40" i="40"/>
  <c r="H40" i="40"/>
  <c r="G40" i="40"/>
  <c r="F40" i="40"/>
  <c r="T38" i="40"/>
  <c r="S38" i="40"/>
  <c r="R38" i="40"/>
  <c r="I38" i="40"/>
  <c r="H38" i="40"/>
  <c r="G38" i="40"/>
  <c r="T37" i="40"/>
  <c r="S37" i="40"/>
  <c r="R37" i="40"/>
  <c r="I37" i="40"/>
  <c r="H37" i="40"/>
  <c r="G37" i="40"/>
  <c r="T36" i="40"/>
  <c r="S36" i="40"/>
  <c r="R36" i="40"/>
  <c r="Q36" i="40"/>
  <c r="I36" i="40"/>
  <c r="H36" i="40"/>
  <c r="G36" i="40"/>
  <c r="F36" i="40"/>
  <c r="T34" i="40"/>
  <c r="S34" i="40"/>
  <c r="R34" i="40"/>
  <c r="I34" i="40"/>
  <c r="H34" i="40"/>
  <c r="G34" i="40"/>
  <c r="T33" i="40"/>
  <c r="S33" i="40"/>
  <c r="R33" i="40"/>
  <c r="I33" i="40"/>
  <c r="H33" i="40"/>
  <c r="G33" i="40"/>
  <c r="T32" i="40"/>
  <c r="S32" i="40"/>
  <c r="R32" i="40"/>
  <c r="Q32" i="40"/>
  <c r="I32" i="40"/>
  <c r="H32" i="40"/>
  <c r="G32" i="40"/>
  <c r="F32" i="40"/>
  <c r="T30" i="40"/>
  <c r="S30" i="40"/>
  <c r="R30" i="40"/>
  <c r="I30" i="40"/>
  <c r="H30" i="40"/>
  <c r="G30" i="40"/>
  <c r="T29" i="40"/>
  <c r="S29" i="40"/>
  <c r="R29" i="40"/>
  <c r="I29" i="40"/>
  <c r="H29" i="40"/>
  <c r="G29" i="40"/>
  <c r="T28" i="40"/>
  <c r="S28" i="40"/>
  <c r="R28" i="40"/>
  <c r="Q28" i="40"/>
  <c r="I28" i="40"/>
  <c r="H28" i="40"/>
  <c r="G28" i="40"/>
  <c r="F28" i="40"/>
  <c r="T26" i="40"/>
  <c r="S26" i="40"/>
  <c r="R26" i="40"/>
  <c r="I26" i="40"/>
  <c r="H26" i="40"/>
  <c r="G26" i="40"/>
  <c r="T25" i="40"/>
  <c r="S25" i="40"/>
  <c r="R25" i="40"/>
  <c r="I25" i="40"/>
  <c r="H25" i="40"/>
  <c r="G25" i="40"/>
  <c r="T24" i="40"/>
  <c r="S24" i="40"/>
  <c r="R24" i="40"/>
  <c r="Q24" i="40"/>
  <c r="I24" i="40"/>
  <c r="H24" i="40"/>
  <c r="G24" i="40"/>
  <c r="F24" i="40"/>
  <c r="T22" i="40"/>
  <c r="S22" i="40"/>
  <c r="R22" i="40"/>
  <c r="I22" i="40"/>
  <c r="H22" i="40"/>
  <c r="G22" i="40"/>
  <c r="T21" i="40"/>
  <c r="S21" i="40"/>
  <c r="R21" i="40"/>
  <c r="I21" i="40"/>
  <c r="H21" i="40"/>
  <c r="G21" i="40"/>
  <c r="T20" i="40"/>
  <c r="S20" i="40"/>
  <c r="R20" i="40"/>
  <c r="Q20" i="40"/>
  <c r="I20" i="40"/>
  <c r="H20" i="40"/>
  <c r="G20" i="40"/>
  <c r="F20" i="40"/>
  <c r="T18" i="40"/>
  <c r="S18" i="40"/>
  <c r="R18" i="40"/>
  <c r="I18" i="40"/>
  <c r="H18" i="40"/>
  <c r="G18" i="40"/>
  <c r="T17" i="40"/>
  <c r="S17" i="40"/>
  <c r="R17" i="40"/>
  <c r="I17" i="40"/>
  <c r="H17" i="40"/>
  <c r="G17" i="40"/>
  <c r="T16" i="40"/>
  <c r="S16" i="40"/>
  <c r="R16" i="40"/>
  <c r="Q16" i="40"/>
  <c r="I16" i="40"/>
  <c r="H16" i="40"/>
  <c r="G16" i="40"/>
  <c r="F16" i="40"/>
  <c r="T14" i="40"/>
  <c r="S14" i="40"/>
  <c r="R14" i="40"/>
  <c r="I14" i="40"/>
  <c r="H14" i="40"/>
  <c r="G14" i="40"/>
  <c r="T13" i="40"/>
  <c r="S13" i="40"/>
  <c r="R13" i="40"/>
  <c r="I13" i="40"/>
  <c r="H13" i="40"/>
  <c r="G13" i="40"/>
  <c r="T12" i="40"/>
  <c r="S12" i="40"/>
  <c r="R12" i="40"/>
  <c r="Q12" i="40"/>
  <c r="I12" i="40"/>
  <c r="H12" i="40"/>
  <c r="G12" i="40"/>
  <c r="F12" i="40"/>
  <c r="X52" i="42" l="1"/>
  <c r="L68" i="42"/>
  <c r="W52" i="42"/>
  <c r="K68" i="42"/>
  <c r="J16" i="40"/>
  <c r="K16" i="40" s="1"/>
  <c r="J40" i="40"/>
  <c r="K40" i="40" s="1"/>
  <c r="J48" i="40"/>
  <c r="K48" i="40" s="1"/>
  <c r="J28" i="40"/>
  <c r="K28" i="40" s="1"/>
  <c r="J12" i="40"/>
  <c r="K12" i="40" s="1"/>
  <c r="J36" i="40"/>
  <c r="K36" i="40" s="1"/>
  <c r="J44" i="40"/>
  <c r="K44" i="40" s="1"/>
  <c r="J32" i="40"/>
  <c r="K32" i="40" s="1"/>
  <c r="U12" i="40"/>
  <c r="V12" i="40" s="1"/>
  <c r="U44" i="40"/>
  <c r="V44" i="40" s="1"/>
  <c r="U20" i="40"/>
  <c r="V20" i="40" s="1"/>
  <c r="U28" i="40"/>
  <c r="V28" i="40" s="1"/>
  <c r="U36" i="40"/>
  <c r="V36" i="40" s="1"/>
  <c r="J24" i="40"/>
  <c r="K24" i="40" s="1"/>
  <c r="J20" i="40"/>
  <c r="K20" i="40" s="1"/>
  <c r="U24" i="40"/>
  <c r="V24" i="40" s="1"/>
  <c r="U32" i="40"/>
  <c r="V32" i="40" s="1"/>
  <c r="U40" i="40"/>
  <c r="V40" i="40" s="1"/>
  <c r="U48" i="40"/>
  <c r="V48" i="40" s="1"/>
  <c r="U16" i="40"/>
  <c r="V16" i="40" s="1"/>
  <c r="H16" i="9"/>
  <c r="G16" i="9"/>
  <c r="F16" i="9"/>
  <c r="F4" i="42" l="1"/>
  <c r="J4" i="42" s="1"/>
  <c r="V52" i="40"/>
  <c r="K52" i="40"/>
  <c r="G4" i="40" l="1"/>
  <c r="K4" i="40" s="1"/>
  <c r="T50" i="31"/>
  <c r="S50" i="31"/>
  <c r="R50" i="31"/>
  <c r="H50" i="31"/>
  <c r="G50" i="31"/>
  <c r="F50" i="31"/>
  <c r="T49" i="31"/>
  <c r="S49" i="31"/>
  <c r="R49" i="31"/>
  <c r="H49" i="31"/>
  <c r="G49" i="31"/>
  <c r="F49" i="31"/>
  <c r="V48" i="31"/>
  <c r="T48" i="31"/>
  <c r="S48" i="31"/>
  <c r="R48" i="31"/>
  <c r="J48" i="31"/>
  <c r="H48" i="31"/>
  <c r="G48" i="31"/>
  <c r="F48" i="31"/>
  <c r="T46" i="31"/>
  <c r="S46" i="31"/>
  <c r="R46" i="31"/>
  <c r="H46" i="31"/>
  <c r="G46" i="31"/>
  <c r="F46" i="31"/>
  <c r="T45" i="31"/>
  <c r="S45" i="31"/>
  <c r="R45" i="31"/>
  <c r="H45" i="31"/>
  <c r="G45" i="31"/>
  <c r="F45" i="31"/>
  <c r="V44" i="31"/>
  <c r="T44" i="31"/>
  <c r="S44" i="31"/>
  <c r="R44" i="31"/>
  <c r="J44" i="31"/>
  <c r="H44" i="31"/>
  <c r="G44" i="31"/>
  <c r="F44" i="31"/>
  <c r="T42" i="31"/>
  <c r="S42" i="31"/>
  <c r="R42" i="31"/>
  <c r="H42" i="31"/>
  <c r="G42" i="31"/>
  <c r="F42" i="31"/>
  <c r="T41" i="31"/>
  <c r="S41" i="31"/>
  <c r="R41" i="31"/>
  <c r="H41" i="31"/>
  <c r="G41" i="31"/>
  <c r="F41" i="31"/>
  <c r="V40" i="31"/>
  <c r="T40" i="31"/>
  <c r="S40" i="31"/>
  <c r="R40" i="31"/>
  <c r="J40" i="31"/>
  <c r="H40" i="31"/>
  <c r="G40" i="31"/>
  <c r="F40" i="31"/>
  <c r="T38" i="31"/>
  <c r="S38" i="31"/>
  <c r="R38" i="31"/>
  <c r="H38" i="31"/>
  <c r="G38" i="31"/>
  <c r="F38" i="31"/>
  <c r="T37" i="31"/>
  <c r="S37" i="31"/>
  <c r="R37" i="31"/>
  <c r="H37" i="31"/>
  <c r="G37" i="31"/>
  <c r="F37" i="31"/>
  <c r="V36" i="31"/>
  <c r="T36" i="31"/>
  <c r="S36" i="31"/>
  <c r="R36" i="31"/>
  <c r="J36" i="31"/>
  <c r="H36" i="31"/>
  <c r="G36" i="31"/>
  <c r="F36" i="31"/>
  <c r="T34" i="31"/>
  <c r="S34" i="31"/>
  <c r="R34" i="31"/>
  <c r="H34" i="31"/>
  <c r="G34" i="31"/>
  <c r="F34" i="31"/>
  <c r="T33" i="31"/>
  <c r="S33" i="31"/>
  <c r="R33" i="31"/>
  <c r="H33" i="31"/>
  <c r="G33" i="31"/>
  <c r="F33" i="31"/>
  <c r="V32" i="31"/>
  <c r="T32" i="31"/>
  <c r="S32" i="31"/>
  <c r="R32" i="31"/>
  <c r="J32" i="31"/>
  <c r="H32" i="31"/>
  <c r="G32" i="31"/>
  <c r="F32" i="31"/>
  <c r="T30" i="31"/>
  <c r="S30" i="31"/>
  <c r="R30" i="31"/>
  <c r="H30" i="31"/>
  <c r="G30" i="31"/>
  <c r="F30" i="31"/>
  <c r="T29" i="31"/>
  <c r="S29" i="31"/>
  <c r="R29" i="31"/>
  <c r="H29" i="31"/>
  <c r="G29" i="31"/>
  <c r="F29" i="31"/>
  <c r="T28" i="31"/>
  <c r="S28" i="31"/>
  <c r="R28" i="31"/>
  <c r="H28" i="31"/>
  <c r="G28" i="31"/>
  <c r="F28" i="31"/>
  <c r="T26" i="31"/>
  <c r="S26" i="31"/>
  <c r="R26" i="31"/>
  <c r="H26" i="31"/>
  <c r="G26" i="31"/>
  <c r="F26" i="31"/>
  <c r="T25" i="31"/>
  <c r="S25" i="31"/>
  <c r="R25" i="31"/>
  <c r="H25" i="31"/>
  <c r="G25" i="31"/>
  <c r="F25" i="31"/>
  <c r="V24" i="31"/>
  <c r="T24" i="31"/>
  <c r="S24" i="31"/>
  <c r="R24" i="31"/>
  <c r="J24" i="31"/>
  <c r="H24" i="31"/>
  <c r="G24" i="31"/>
  <c r="F24" i="31"/>
  <c r="T22" i="31"/>
  <c r="S22" i="31"/>
  <c r="R22" i="31"/>
  <c r="H22" i="31"/>
  <c r="G22" i="31"/>
  <c r="F22" i="31"/>
  <c r="T21" i="31"/>
  <c r="S21" i="31"/>
  <c r="R21" i="31"/>
  <c r="H21" i="31"/>
  <c r="G21" i="31"/>
  <c r="F21" i="31"/>
  <c r="V20" i="31"/>
  <c r="T20" i="31"/>
  <c r="S20" i="31"/>
  <c r="R20" i="31"/>
  <c r="J20" i="31"/>
  <c r="H20" i="31"/>
  <c r="G20" i="31"/>
  <c r="F20" i="31"/>
  <c r="T18" i="31"/>
  <c r="S18" i="31"/>
  <c r="R18" i="31"/>
  <c r="H18" i="31"/>
  <c r="G18" i="31"/>
  <c r="F18" i="31"/>
  <c r="T17" i="31"/>
  <c r="S17" i="31"/>
  <c r="R17" i="31"/>
  <c r="H17" i="31"/>
  <c r="G17" i="31"/>
  <c r="F17" i="31"/>
  <c r="T16" i="31"/>
  <c r="S16" i="31"/>
  <c r="R16" i="31"/>
  <c r="J16" i="31"/>
  <c r="H16" i="31"/>
  <c r="G16" i="31"/>
  <c r="F16" i="31"/>
  <c r="T14" i="31"/>
  <c r="S14" i="31"/>
  <c r="R14" i="31"/>
  <c r="H14" i="31"/>
  <c r="G14" i="31"/>
  <c r="F14" i="31"/>
  <c r="T13" i="31"/>
  <c r="S13" i="31"/>
  <c r="R13" i="31"/>
  <c r="H13" i="31"/>
  <c r="G13" i="31"/>
  <c r="F13" i="31"/>
  <c r="V12" i="31"/>
  <c r="T12" i="31"/>
  <c r="S12" i="31"/>
  <c r="R12" i="31"/>
  <c r="H12" i="31"/>
  <c r="G12" i="31"/>
  <c r="F12" i="31"/>
  <c r="F12" i="9"/>
  <c r="I12" i="31" l="1"/>
  <c r="K12" i="31" s="1"/>
  <c r="L12" i="31" s="1"/>
  <c r="U24" i="31"/>
  <c r="W24" i="31" s="1"/>
  <c r="X24" i="31" s="1"/>
  <c r="U40" i="31"/>
  <c r="W40" i="31" s="1"/>
  <c r="X40" i="31" s="1"/>
  <c r="I44" i="31"/>
  <c r="K44" i="31" s="1"/>
  <c r="L44" i="31" s="1"/>
  <c r="U48" i="31"/>
  <c r="W48" i="31" s="1"/>
  <c r="X48" i="31" s="1"/>
  <c r="I20" i="31"/>
  <c r="K20" i="31" s="1"/>
  <c r="L20" i="31" s="1"/>
  <c r="U12" i="31"/>
  <c r="W12" i="31" s="1"/>
  <c r="U20" i="31"/>
  <c r="W20" i="31" s="1"/>
  <c r="X20" i="31" s="1"/>
  <c r="U44" i="31"/>
  <c r="W44" i="31" s="1"/>
  <c r="X44" i="31" s="1"/>
  <c r="U32" i="31"/>
  <c r="W32" i="31" s="1"/>
  <c r="X32" i="31" s="1"/>
  <c r="I40" i="31"/>
  <c r="K40" i="31" s="1"/>
  <c r="L40" i="31" s="1"/>
  <c r="I28" i="31"/>
  <c r="K28" i="31" s="1"/>
  <c r="L28" i="31" s="1"/>
  <c r="I48" i="31"/>
  <c r="K48" i="31" s="1"/>
  <c r="L48" i="31" s="1"/>
  <c r="U16" i="31"/>
  <c r="W16" i="31" s="1"/>
  <c r="X16" i="31" s="1"/>
  <c r="I36" i="31"/>
  <c r="K36" i="31" s="1"/>
  <c r="L36" i="31" s="1"/>
  <c r="I16" i="31"/>
  <c r="K16" i="31" s="1"/>
  <c r="L16" i="31" s="1"/>
  <c r="I24" i="31"/>
  <c r="K24" i="31" s="1"/>
  <c r="L24" i="31" s="1"/>
  <c r="U28" i="31"/>
  <c r="I32" i="31"/>
  <c r="K32" i="31" s="1"/>
  <c r="L32" i="31" s="1"/>
  <c r="U36" i="31"/>
  <c r="W36" i="31" s="1"/>
  <c r="X36" i="31" s="1"/>
  <c r="W28" i="31" l="1"/>
  <c r="X28" i="31" s="1"/>
  <c r="X12" i="31"/>
  <c r="K52" i="31"/>
  <c r="W52" i="31" l="1"/>
  <c r="X52" i="31"/>
  <c r="L52" i="31"/>
  <c r="F4" i="31" s="1"/>
  <c r="J4" i="31" s="1"/>
  <c r="T50" i="9" l="1"/>
  <c r="S50" i="9"/>
  <c r="R50" i="9"/>
  <c r="I50" i="9"/>
  <c r="H50" i="9"/>
  <c r="G50" i="9"/>
  <c r="T49" i="9"/>
  <c r="S49" i="9"/>
  <c r="R49" i="9"/>
  <c r="I49" i="9"/>
  <c r="H49" i="9"/>
  <c r="G49" i="9"/>
  <c r="Q48" i="9"/>
  <c r="T48" i="9"/>
  <c r="S48" i="9"/>
  <c r="R48" i="9"/>
  <c r="F48" i="9"/>
  <c r="I48" i="9"/>
  <c r="H48" i="9"/>
  <c r="G48" i="9"/>
  <c r="T46" i="9"/>
  <c r="S46" i="9"/>
  <c r="R46" i="9"/>
  <c r="I46" i="9"/>
  <c r="H46" i="9"/>
  <c r="G46" i="9"/>
  <c r="T45" i="9"/>
  <c r="S45" i="9"/>
  <c r="R45" i="9"/>
  <c r="I45" i="9"/>
  <c r="H45" i="9"/>
  <c r="G45" i="9"/>
  <c r="Q44" i="9"/>
  <c r="T44" i="9"/>
  <c r="S44" i="9"/>
  <c r="R44" i="9"/>
  <c r="F44" i="9"/>
  <c r="I44" i="9"/>
  <c r="H44" i="9"/>
  <c r="G44" i="9"/>
  <c r="T42" i="9"/>
  <c r="S42" i="9"/>
  <c r="R42" i="9"/>
  <c r="I42" i="9"/>
  <c r="H42" i="9"/>
  <c r="G42" i="9"/>
  <c r="T41" i="9"/>
  <c r="S41" i="9"/>
  <c r="R41" i="9"/>
  <c r="I41" i="9"/>
  <c r="H41" i="9"/>
  <c r="G41" i="9"/>
  <c r="Q40" i="9"/>
  <c r="T40" i="9"/>
  <c r="S40" i="9"/>
  <c r="R40" i="9"/>
  <c r="F40" i="9"/>
  <c r="I40" i="9"/>
  <c r="H40" i="9"/>
  <c r="G40" i="9"/>
  <c r="T38" i="9"/>
  <c r="S38" i="9"/>
  <c r="R38" i="9"/>
  <c r="I38" i="9"/>
  <c r="H38" i="9"/>
  <c r="G38" i="9"/>
  <c r="T37" i="9"/>
  <c r="S37" i="9"/>
  <c r="R37" i="9"/>
  <c r="I37" i="9"/>
  <c r="H37" i="9"/>
  <c r="G37" i="9"/>
  <c r="Q36" i="9"/>
  <c r="T36" i="9"/>
  <c r="S36" i="9"/>
  <c r="R36" i="9"/>
  <c r="F36" i="9"/>
  <c r="I36" i="9"/>
  <c r="H36" i="9"/>
  <c r="G36" i="9"/>
  <c r="T34" i="9"/>
  <c r="S34" i="9"/>
  <c r="R34" i="9"/>
  <c r="I34" i="9"/>
  <c r="H34" i="9"/>
  <c r="G34" i="9"/>
  <c r="T33" i="9"/>
  <c r="S33" i="9"/>
  <c r="R33" i="9"/>
  <c r="I33" i="9"/>
  <c r="H33" i="9"/>
  <c r="G33" i="9"/>
  <c r="Q32" i="9"/>
  <c r="T32" i="9"/>
  <c r="S32" i="9"/>
  <c r="R32" i="9"/>
  <c r="F32" i="9"/>
  <c r="I32" i="9"/>
  <c r="H32" i="9"/>
  <c r="G32" i="9"/>
  <c r="T30" i="9"/>
  <c r="S30" i="9"/>
  <c r="R30" i="9"/>
  <c r="I30" i="9"/>
  <c r="H30" i="9"/>
  <c r="G30" i="9"/>
  <c r="T29" i="9"/>
  <c r="S29" i="9"/>
  <c r="R29" i="9"/>
  <c r="I29" i="9"/>
  <c r="H29" i="9"/>
  <c r="G29" i="9"/>
  <c r="Q28" i="9"/>
  <c r="T28" i="9"/>
  <c r="S28" i="9"/>
  <c r="R28" i="9"/>
  <c r="F28" i="9"/>
  <c r="I28" i="9"/>
  <c r="H28" i="9"/>
  <c r="G28" i="9"/>
  <c r="T26" i="9"/>
  <c r="S26" i="9"/>
  <c r="R26" i="9"/>
  <c r="I26" i="9"/>
  <c r="H26" i="9"/>
  <c r="G26" i="9"/>
  <c r="T25" i="9"/>
  <c r="S25" i="9"/>
  <c r="R25" i="9"/>
  <c r="I25" i="9"/>
  <c r="H25" i="9"/>
  <c r="G25" i="9"/>
  <c r="Q24" i="9"/>
  <c r="T24" i="9"/>
  <c r="S24" i="9"/>
  <c r="R24" i="9"/>
  <c r="F24" i="9"/>
  <c r="I24" i="9"/>
  <c r="H24" i="9"/>
  <c r="G24" i="9"/>
  <c r="T22" i="9"/>
  <c r="S22" i="9"/>
  <c r="R22" i="9"/>
  <c r="I22" i="9"/>
  <c r="H22" i="9"/>
  <c r="G22" i="9"/>
  <c r="T21" i="9"/>
  <c r="S21" i="9"/>
  <c r="R21" i="9"/>
  <c r="I21" i="9"/>
  <c r="H21" i="9"/>
  <c r="G21" i="9"/>
  <c r="Q20" i="9"/>
  <c r="T20" i="9"/>
  <c r="S20" i="9"/>
  <c r="R20" i="9"/>
  <c r="F20" i="9"/>
  <c r="I20" i="9"/>
  <c r="H20" i="9"/>
  <c r="G20" i="9"/>
  <c r="T18" i="9"/>
  <c r="S18" i="9"/>
  <c r="R18" i="9"/>
  <c r="I18" i="9"/>
  <c r="H18" i="9"/>
  <c r="G18" i="9"/>
  <c r="T17" i="9"/>
  <c r="S17" i="9"/>
  <c r="R17" i="9"/>
  <c r="I17" i="9"/>
  <c r="H17" i="9"/>
  <c r="G17" i="9"/>
  <c r="Q16" i="9"/>
  <c r="T16" i="9"/>
  <c r="S16" i="9"/>
  <c r="R16" i="9"/>
  <c r="I16" i="9"/>
  <c r="T14" i="9"/>
  <c r="S14" i="9"/>
  <c r="R14" i="9"/>
  <c r="I14" i="9"/>
  <c r="H14" i="9"/>
  <c r="G14" i="9"/>
  <c r="T13" i="9"/>
  <c r="S13" i="9"/>
  <c r="R13" i="9"/>
  <c r="I13" i="9"/>
  <c r="H13" i="9"/>
  <c r="G13" i="9"/>
  <c r="Q12" i="9"/>
  <c r="T12" i="9"/>
  <c r="S12" i="9"/>
  <c r="R12" i="9"/>
  <c r="I12" i="9"/>
  <c r="H12" i="9"/>
  <c r="G12" i="9"/>
  <c r="J16" i="9" l="1"/>
  <c r="K16" i="9" s="1"/>
  <c r="J32" i="9"/>
  <c r="K32" i="9" s="1"/>
  <c r="J48" i="9"/>
  <c r="K48" i="9" s="1"/>
  <c r="J20" i="9"/>
  <c r="K20" i="9" s="1"/>
  <c r="J28" i="9"/>
  <c r="K28" i="9" s="1"/>
  <c r="J36" i="9"/>
  <c r="K36" i="9" s="1"/>
  <c r="J44" i="9"/>
  <c r="K44" i="9" s="1"/>
  <c r="J24" i="9"/>
  <c r="K24" i="9" s="1"/>
  <c r="J40" i="9"/>
  <c r="K40" i="9" s="1"/>
  <c r="U24" i="9"/>
  <c r="V24" i="9" s="1"/>
  <c r="U40" i="9"/>
  <c r="V40" i="9" s="1"/>
  <c r="U36" i="9"/>
  <c r="V36" i="9" s="1"/>
  <c r="J12" i="9"/>
  <c r="K12" i="9" s="1"/>
  <c r="U20" i="9"/>
  <c r="V20" i="9" s="1"/>
  <c r="U32" i="9"/>
  <c r="V32" i="9" s="1"/>
  <c r="U48" i="9"/>
  <c r="V48" i="9" s="1"/>
  <c r="U16" i="9"/>
  <c r="V16" i="9" s="1"/>
  <c r="U12" i="9"/>
  <c r="V12" i="9" s="1"/>
  <c r="V28" i="9"/>
  <c r="U44" i="9"/>
  <c r="V44" i="9" s="1"/>
  <c r="V52" i="9" l="1"/>
  <c r="K52" i="9"/>
  <c r="G4" i="9" l="1"/>
  <c r="K4" i="9" s="1"/>
</calcChain>
</file>

<file path=xl/sharedStrings.xml><?xml version="1.0" encoding="utf-8"?>
<sst xmlns="http://schemas.openxmlformats.org/spreadsheetml/2006/main" count="72" uniqueCount="18">
  <si>
    <t>判定</t>
    <rPh sb="0" eb="2">
      <t>ハンテイ</t>
    </rPh>
    <phoneticPr fontId="1"/>
  </si>
  <si>
    <t>〇として判別</t>
    <rPh sb="4" eb="6">
      <t>ハンベツ</t>
    </rPh>
    <phoneticPr fontId="1"/>
  </si>
  <si>
    <t>×として判別</t>
    <rPh sb="4" eb="6">
      <t>ハンベツ</t>
    </rPh>
    <phoneticPr fontId="1"/>
  </si>
  <si>
    <t>シグモイド関数
出力</t>
    <rPh sb="5" eb="7">
      <t>カンスウ</t>
    </rPh>
    <rPh sb="8" eb="10">
      <t>シュツリョク</t>
    </rPh>
    <phoneticPr fontId="1"/>
  </si>
  <si>
    <t>合計値</t>
    <rPh sb="0" eb="2">
      <t>ゴウケイ</t>
    </rPh>
    <rPh sb="2" eb="3">
      <t>アタイ</t>
    </rPh>
    <phoneticPr fontId="1"/>
  </si>
  <si>
    <t>TEST
データ(X)</t>
    <phoneticPr fontId="1"/>
  </si>
  <si>
    <t>TESTデータ
照合(W*X)</t>
    <rPh sb="8" eb="10">
      <t>ショウゴウ</t>
    </rPh>
    <phoneticPr fontId="1"/>
  </si>
  <si>
    <t>教師
データ(W)</t>
    <rPh sb="0" eb="2">
      <t>キョウシ</t>
    </rPh>
    <phoneticPr fontId="1"/>
  </si>
  <si>
    <t>WX合計(S2)</t>
    <rPh sb="2" eb="4">
      <t>ゴウケイ</t>
    </rPh>
    <phoneticPr fontId="1"/>
  </si>
  <si>
    <t>S1,S2比較</t>
    <rPh sb="5" eb="7">
      <t>ヒカク</t>
    </rPh>
    <phoneticPr fontId="1"/>
  </si>
  <si>
    <t>教師データ
合計(S1)</t>
    <rPh sb="0" eb="2">
      <t>キョウシ</t>
    </rPh>
    <rPh sb="6" eb="8">
      <t>ゴウケイ</t>
    </rPh>
    <phoneticPr fontId="1"/>
  </si>
  <si>
    <t>比較合計(C1)</t>
    <rPh sb="0" eb="2">
      <t>ヒカク</t>
    </rPh>
    <rPh sb="2" eb="4">
      <t>ゴウケイ</t>
    </rPh>
    <phoneticPr fontId="1"/>
  </si>
  <si>
    <t>比較合計(C2)</t>
    <rPh sb="0" eb="2">
      <t>ヒカク</t>
    </rPh>
    <rPh sb="2" eb="4">
      <t>ゴウケイ</t>
    </rPh>
    <phoneticPr fontId="1"/>
  </si>
  <si>
    <t>C1,C2比較</t>
    <rPh sb="5" eb="7">
      <t>ヒカク</t>
    </rPh>
    <phoneticPr fontId="1"/>
  </si>
  <si>
    <t>判定結果</t>
    <rPh sb="0" eb="2">
      <t>ハンテイ</t>
    </rPh>
    <rPh sb="2" eb="4">
      <t>ケッカ</t>
    </rPh>
    <phoneticPr fontId="1"/>
  </si>
  <si>
    <t>バイアス
(閾値) b</t>
    <rPh sb="6" eb="8">
      <t>シキイチ</t>
    </rPh>
    <phoneticPr fontId="1"/>
  </si>
  <si>
    <t>WX
合計(S1)</t>
    <rPh sb="3" eb="5">
      <t>ゴウケイ</t>
    </rPh>
    <phoneticPr fontId="1"/>
  </si>
  <si>
    <t>S1-b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</si>
</sst>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;[Red]\-0.000\ "/>
    <numFmt numFmtId="177" formatCode="0.0000000000000000_ "/>
  </numFmts>
  <fonts count="8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sz val="26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5" xfId="0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5" borderId="23" xfId="0" applyFill="1" applyBorder="1">
      <alignment vertical="center"/>
    </xf>
    <xf numFmtId="0" fontId="3" fillId="0" borderId="32" xfId="0" applyFont="1" applyBorder="1" applyAlignment="1">
      <alignment horizontal="center" vertical="center" wrapText="1"/>
    </xf>
    <xf numFmtId="0" fontId="0" fillId="0" borderId="22" xfId="0" applyBorder="1" applyAlignment="1">
      <alignment vertical="center" shrinkToFit="1"/>
    </xf>
    <xf numFmtId="0" fontId="0" fillId="0" borderId="0" xfId="0" applyFill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22" xfId="0" applyFill="1" applyBorder="1">
      <alignment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>
      <alignment vertical="center"/>
    </xf>
    <xf numFmtId="0" fontId="0" fillId="2" borderId="17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32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37" xfId="0" applyFill="1" applyBorder="1" applyAlignment="1">
      <alignment horizontal="center" vertical="center"/>
    </xf>
    <xf numFmtId="0" fontId="0" fillId="0" borderId="42" xfId="0" applyFill="1" applyBorder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 shrinkToFit="1"/>
    </xf>
    <xf numFmtId="0" fontId="4" fillId="6" borderId="40" xfId="0" applyFont="1" applyFill="1" applyBorder="1" applyAlignment="1">
      <alignment horizontal="center" vertical="center" shrinkToFi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シグモイド関数</a:t>
            </a:r>
          </a:p>
        </c:rich>
      </c:tx>
      <c:layout>
        <c:manualLayout>
          <c:xMode val="edge"/>
          <c:yMode val="edge"/>
          <c:x val="8.0555555555555561E-2"/>
          <c:y val="1.5576323987538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3230533683289589E-2"/>
          <c:y val="3.3529325189491498E-2"/>
          <c:w val="0.89655796150481193"/>
          <c:h val="0.63675325969754359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'3_01'!$J$64:$J$204</c:f>
              <c:numCache>
                <c:formatCode>General</c:formatCode>
                <c:ptCount val="141"/>
                <c:pt idx="0">
                  <c:v>-6.9999999999999902</c:v>
                </c:pt>
                <c:pt idx="1">
                  <c:v>-6.8999999999999897</c:v>
                </c:pt>
                <c:pt idx="2">
                  <c:v>-6.7999999999999901</c:v>
                </c:pt>
                <c:pt idx="3">
                  <c:v>-6.6999999999999904</c:v>
                </c:pt>
                <c:pt idx="4">
                  <c:v>-6.5999999999999899</c:v>
                </c:pt>
                <c:pt idx="5">
                  <c:v>-6.4999999999999902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-4.7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-4.2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-3.2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-2.9</c:v>
                </c:pt>
                <c:pt idx="42">
                  <c:v>-2.8</c:v>
                </c:pt>
                <c:pt idx="43">
                  <c:v>-2.6999999999999997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-2.4</c:v>
                </c:pt>
                <c:pt idx="47">
                  <c:v>-2.2999999999999998</c:v>
                </c:pt>
                <c:pt idx="48">
                  <c:v>-2.1999999999999997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-1.9</c:v>
                </c:pt>
                <c:pt idx="52">
                  <c:v>-1.7999999999999998</c:v>
                </c:pt>
                <c:pt idx="53">
                  <c:v>-1.6999999999999997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-1.4</c:v>
                </c:pt>
                <c:pt idx="57">
                  <c:v>-1.2999999999999998</c:v>
                </c:pt>
                <c:pt idx="58">
                  <c:v>-1.1999999999999997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-0.70000000000000018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1.1000000000000005</c:v>
                </c:pt>
                <c:pt idx="82">
                  <c:v>1.2000000000000002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1.6000000000000005</c:v>
                </c:pt>
                <c:pt idx="87">
                  <c:v>1.7000000000000002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2.1000000000000005</c:v>
                </c:pt>
                <c:pt idx="92">
                  <c:v>2.2000000000000002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2.6000000000000005</c:v>
                </c:pt>
                <c:pt idx="97">
                  <c:v>2.7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3.0999999999999996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3.5999999999999996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5.9000000000000101</c:v>
                </c:pt>
                <c:pt idx="130">
                  <c:v>6.0000000000000098</c:v>
                </c:pt>
                <c:pt idx="131">
                  <c:v>6.1000000000000103</c:v>
                </c:pt>
                <c:pt idx="132">
                  <c:v>6.2000000000000099</c:v>
                </c:pt>
                <c:pt idx="133">
                  <c:v>6.3000000000000096</c:v>
                </c:pt>
                <c:pt idx="134">
                  <c:v>6.4000000000000101</c:v>
                </c:pt>
                <c:pt idx="135">
                  <c:v>6.5000000000000098</c:v>
                </c:pt>
                <c:pt idx="136">
                  <c:v>6.6000000000000201</c:v>
                </c:pt>
                <c:pt idx="137">
                  <c:v>6.7000000000000197</c:v>
                </c:pt>
                <c:pt idx="138">
                  <c:v>6.8000000000000203</c:v>
                </c:pt>
                <c:pt idx="139">
                  <c:v>6.9000000000000199</c:v>
                </c:pt>
                <c:pt idx="140">
                  <c:v>7.0000000000000204</c:v>
                </c:pt>
              </c:numCache>
            </c:numRef>
          </c:cat>
          <c:val>
            <c:numRef>
              <c:f>'3_01'!$K$64:$K$204</c:f>
              <c:numCache>
                <c:formatCode>General</c:formatCode>
                <c:ptCount val="141"/>
                <c:pt idx="0">
                  <c:v>9.1105119440065428E-4</c:v>
                </c:pt>
                <c:pt idx="1">
                  <c:v>1.0067708200856475E-3</c:v>
                </c:pt>
                <c:pt idx="2">
                  <c:v>1.1125360328603324E-3</c:v>
                </c:pt>
                <c:pt idx="3">
                  <c:v>1.2293986212774321E-3</c:v>
                </c:pt>
                <c:pt idx="4">
                  <c:v>1.3585199504289724E-3</c:v>
                </c:pt>
                <c:pt idx="5">
                  <c:v>1.5011822567370062E-3</c:v>
                </c:pt>
                <c:pt idx="6">
                  <c:v>1.6588010801744215E-3</c:v>
                </c:pt>
                <c:pt idx="7">
                  <c:v>1.8329389424928053E-3</c:v>
                </c:pt>
                <c:pt idx="8">
                  <c:v>2.0253203890498819E-3</c:v>
                </c:pt>
                <c:pt idx="9">
                  <c:v>2.2378485212763335E-3</c:v>
                </c:pt>
                <c:pt idx="10">
                  <c:v>2.4726231566347743E-3</c:v>
                </c:pt>
                <c:pt idx="11">
                  <c:v>2.7319607630110591E-3</c:v>
                </c:pt>
                <c:pt idx="12">
                  <c:v>3.0184163247084241E-3</c:v>
                </c:pt>
                <c:pt idx="13">
                  <c:v>3.3348073074133443E-3</c:v>
                </c:pt>
                <c:pt idx="14">
                  <c:v>3.684239899435989E-3</c:v>
                </c:pt>
                <c:pt idx="15">
                  <c:v>4.0701377158961277E-3</c:v>
                </c:pt>
                <c:pt idx="16">
                  <c:v>4.4962731609411782E-3</c:v>
                </c:pt>
                <c:pt idx="17">
                  <c:v>4.9668016500569612E-3</c:v>
                </c:pt>
                <c:pt idx="18">
                  <c:v>5.4862988994504036E-3</c:v>
                </c:pt>
                <c:pt idx="19">
                  <c:v>6.0598014915841155E-3</c:v>
                </c:pt>
                <c:pt idx="20">
                  <c:v>6.6928509242848554E-3</c:v>
                </c:pt>
                <c:pt idx="21">
                  <c:v>7.3915413442819707E-3</c:v>
                </c:pt>
                <c:pt idx="22">
                  <c:v>8.1625711531598966E-3</c:v>
                </c:pt>
                <c:pt idx="23">
                  <c:v>9.0132986528478221E-3</c:v>
                </c:pt>
                <c:pt idx="24">
                  <c:v>9.9518018669043241E-3</c:v>
                </c:pt>
                <c:pt idx="25">
                  <c:v>1.098694263059318E-2</c:v>
                </c:pt>
                <c:pt idx="26">
                  <c:v>1.2128434984274237E-2</c:v>
                </c:pt>
                <c:pt idx="27">
                  <c:v>1.3386917827664779E-2</c:v>
                </c:pt>
                <c:pt idx="28">
                  <c:v>1.4774031693273055E-2</c:v>
                </c:pt>
                <c:pt idx="29">
                  <c:v>1.6302499371440946E-2</c:v>
                </c:pt>
                <c:pt idx="30">
                  <c:v>1.7986209962091559E-2</c:v>
                </c:pt>
                <c:pt idx="31">
                  <c:v>1.984030573407751E-2</c:v>
                </c:pt>
                <c:pt idx="32">
                  <c:v>2.1881270936130476E-2</c:v>
                </c:pt>
                <c:pt idx="33">
                  <c:v>2.4127021417669196E-2</c:v>
                </c:pt>
                <c:pt idx="34">
                  <c:v>2.6596993576865863E-2</c:v>
                </c:pt>
                <c:pt idx="35">
                  <c:v>2.9312230751356319E-2</c:v>
                </c:pt>
                <c:pt idx="36">
                  <c:v>3.2295464698450516E-2</c:v>
                </c:pt>
                <c:pt idx="37">
                  <c:v>3.5571189272636181E-2</c:v>
                </c:pt>
                <c:pt idx="38">
                  <c:v>3.9165722796764356E-2</c:v>
                </c:pt>
                <c:pt idx="39">
                  <c:v>4.3107254941086137E-2</c:v>
                </c:pt>
                <c:pt idx="40">
                  <c:v>4.7425873177566781E-2</c:v>
                </c:pt>
                <c:pt idx="41">
                  <c:v>5.2153563078417738E-2</c:v>
                </c:pt>
                <c:pt idx="42">
                  <c:v>5.7324175898868755E-2</c:v>
                </c:pt>
                <c:pt idx="43">
                  <c:v>6.2973356056996513E-2</c:v>
                </c:pt>
                <c:pt idx="44">
                  <c:v>6.9138420343346843E-2</c:v>
                </c:pt>
                <c:pt idx="45">
                  <c:v>7.5858180021243546E-2</c:v>
                </c:pt>
                <c:pt idx="46">
                  <c:v>8.317269649392238E-2</c:v>
                </c:pt>
                <c:pt idx="47">
                  <c:v>9.112296101485616E-2</c:v>
                </c:pt>
                <c:pt idx="48">
                  <c:v>9.9750489119685176E-2</c:v>
                </c:pt>
                <c:pt idx="49">
                  <c:v>0.10909682119561298</c:v>
                </c:pt>
                <c:pt idx="50">
                  <c:v>0.11920292202211755</c:v>
                </c:pt>
                <c:pt idx="51">
                  <c:v>0.13010847436299786</c:v>
                </c:pt>
                <c:pt idx="52">
                  <c:v>0.14185106490048782</c:v>
                </c:pt>
                <c:pt idx="53">
                  <c:v>0.15446526508353475</c:v>
                </c:pt>
                <c:pt idx="54">
                  <c:v>0.16798161486607557</c:v>
                </c:pt>
                <c:pt idx="55">
                  <c:v>0.18242552380635635</c:v>
                </c:pt>
                <c:pt idx="56">
                  <c:v>0.19781611144141825</c:v>
                </c:pt>
                <c:pt idx="57">
                  <c:v>0.21416501695744142</c:v>
                </c:pt>
                <c:pt idx="58">
                  <c:v>0.23147521650098238</c:v>
                </c:pt>
                <c:pt idx="59">
                  <c:v>0.24973989440488245</c:v>
                </c:pt>
                <c:pt idx="60">
                  <c:v>0.2689414213699951</c:v>
                </c:pt>
                <c:pt idx="61">
                  <c:v>0.28905049737499611</c:v>
                </c:pt>
                <c:pt idx="62">
                  <c:v>0.31002551887238755</c:v>
                </c:pt>
                <c:pt idx="63">
                  <c:v>0.33181222783183384</c:v>
                </c:pt>
                <c:pt idx="64">
                  <c:v>0.35434369377420466</c:v>
                </c:pt>
                <c:pt idx="65">
                  <c:v>0.37754066879814541</c:v>
                </c:pt>
                <c:pt idx="66">
                  <c:v>0.40131233988754816</c:v>
                </c:pt>
                <c:pt idx="67">
                  <c:v>0.42555748318834108</c:v>
                </c:pt>
                <c:pt idx="68">
                  <c:v>0.45016600268752233</c:v>
                </c:pt>
                <c:pt idx="69">
                  <c:v>0.4750208125210601</c:v>
                </c:pt>
                <c:pt idx="70">
                  <c:v>0.5</c:v>
                </c:pt>
                <c:pt idx="71">
                  <c:v>0.52497918747894012</c:v>
                </c:pt>
                <c:pt idx="72">
                  <c:v>0.54983399731247795</c:v>
                </c:pt>
                <c:pt idx="73">
                  <c:v>0.57444251681165914</c:v>
                </c:pt>
                <c:pt idx="74">
                  <c:v>0.59868766011245211</c:v>
                </c:pt>
                <c:pt idx="75">
                  <c:v>0.62245933120185459</c:v>
                </c:pt>
                <c:pt idx="76">
                  <c:v>0.64565630622579562</c:v>
                </c:pt>
                <c:pt idx="77">
                  <c:v>0.66818777216816616</c:v>
                </c:pt>
                <c:pt idx="78">
                  <c:v>0.68997448112761262</c:v>
                </c:pt>
                <c:pt idx="79">
                  <c:v>0.710949502625004</c:v>
                </c:pt>
                <c:pt idx="80">
                  <c:v>0.7310585786300049</c:v>
                </c:pt>
                <c:pt idx="81">
                  <c:v>0.75026010559511769</c:v>
                </c:pt>
                <c:pt idx="82">
                  <c:v>0.76852478349901776</c:v>
                </c:pt>
                <c:pt idx="83">
                  <c:v>0.78583498304255861</c:v>
                </c:pt>
                <c:pt idx="84">
                  <c:v>0.8021838885585818</c:v>
                </c:pt>
                <c:pt idx="85">
                  <c:v>0.81757447619364365</c:v>
                </c:pt>
                <c:pt idx="86">
                  <c:v>0.83201838513392457</c:v>
                </c:pt>
                <c:pt idx="87">
                  <c:v>0.84553473491646525</c:v>
                </c:pt>
                <c:pt idx="88">
                  <c:v>0.85814893509951229</c:v>
                </c:pt>
                <c:pt idx="89">
                  <c:v>0.86989152563700212</c:v>
                </c:pt>
                <c:pt idx="90">
                  <c:v>0.88079707797788231</c:v>
                </c:pt>
                <c:pt idx="91">
                  <c:v>0.89090317880438707</c:v>
                </c:pt>
                <c:pt idx="92">
                  <c:v>0.9002495108803148</c:v>
                </c:pt>
                <c:pt idx="93">
                  <c:v>0.90887703898514394</c:v>
                </c:pt>
                <c:pt idx="94">
                  <c:v>0.91682730350607766</c:v>
                </c:pt>
                <c:pt idx="95">
                  <c:v>0.92414181997875655</c:v>
                </c:pt>
                <c:pt idx="96">
                  <c:v>0.93086157965665328</c:v>
                </c:pt>
                <c:pt idx="97">
                  <c:v>0.9370266439430035</c:v>
                </c:pt>
                <c:pt idx="98">
                  <c:v>0.94267582410113127</c:v>
                </c:pt>
                <c:pt idx="99">
                  <c:v>0.94784643692158232</c:v>
                </c:pt>
                <c:pt idx="100">
                  <c:v>0.95257412682243336</c:v>
                </c:pt>
                <c:pt idx="101">
                  <c:v>0.95689274505891386</c:v>
                </c:pt>
                <c:pt idx="102">
                  <c:v>0.96083427720323566</c:v>
                </c:pt>
                <c:pt idx="103">
                  <c:v>0.96442881072736386</c:v>
                </c:pt>
                <c:pt idx="104">
                  <c:v>0.96770453530154954</c:v>
                </c:pt>
                <c:pt idx="105">
                  <c:v>0.97068776924864364</c:v>
                </c:pt>
                <c:pt idx="106">
                  <c:v>0.97340300642313404</c:v>
                </c:pt>
                <c:pt idx="107">
                  <c:v>0.9758729785823308</c:v>
                </c:pt>
                <c:pt idx="108">
                  <c:v>0.97811872906386943</c:v>
                </c:pt>
                <c:pt idx="109">
                  <c:v>0.98015969426592253</c:v>
                </c:pt>
                <c:pt idx="110">
                  <c:v>0.98201379003790845</c:v>
                </c:pt>
                <c:pt idx="111">
                  <c:v>0.9836975006285591</c:v>
                </c:pt>
                <c:pt idx="112">
                  <c:v>0.98522596830672693</c:v>
                </c:pt>
                <c:pt idx="113">
                  <c:v>0.98661308217233512</c:v>
                </c:pt>
                <c:pt idx="114">
                  <c:v>0.98787156501572571</c:v>
                </c:pt>
                <c:pt idx="115">
                  <c:v>0.98901305736940681</c:v>
                </c:pt>
                <c:pt idx="116">
                  <c:v>0.99004819813309575</c:v>
                </c:pt>
                <c:pt idx="117">
                  <c:v>0.99098670134715205</c:v>
                </c:pt>
                <c:pt idx="118">
                  <c:v>0.99183742884684012</c:v>
                </c:pt>
                <c:pt idx="119">
                  <c:v>0.99260845865571812</c:v>
                </c:pt>
                <c:pt idx="120">
                  <c:v>0.99330714907571527</c:v>
                </c:pt>
                <c:pt idx="121">
                  <c:v>0.99394019850841575</c:v>
                </c:pt>
                <c:pt idx="122">
                  <c:v>0.99451370110054949</c:v>
                </c:pt>
                <c:pt idx="123">
                  <c:v>0.99503319834994297</c:v>
                </c:pt>
                <c:pt idx="124">
                  <c:v>0.99550372683905886</c:v>
                </c:pt>
                <c:pt idx="125">
                  <c:v>0.99592986228410396</c:v>
                </c:pt>
                <c:pt idx="126">
                  <c:v>0.99631576010056411</c:v>
                </c:pt>
                <c:pt idx="127">
                  <c:v>0.99666519269258669</c:v>
                </c:pt>
                <c:pt idx="128">
                  <c:v>0.99698158367529166</c:v>
                </c:pt>
                <c:pt idx="129">
                  <c:v>0.99726803923698903</c:v>
                </c:pt>
                <c:pt idx="130">
                  <c:v>0.99752737684336534</c:v>
                </c:pt>
                <c:pt idx="131">
                  <c:v>0.99776215147872382</c:v>
                </c:pt>
                <c:pt idx="132">
                  <c:v>0.9979746796109501</c:v>
                </c:pt>
                <c:pt idx="133">
                  <c:v>0.99816706105750719</c:v>
                </c:pt>
                <c:pt idx="134">
                  <c:v>0.99834119891982553</c:v>
                </c:pt>
                <c:pt idx="135">
                  <c:v>0.99849881774326299</c:v>
                </c:pt>
                <c:pt idx="136">
                  <c:v>0.9986414800495711</c:v>
                </c:pt>
                <c:pt idx="137">
                  <c:v>0.99877060137872264</c:v>
                </c:pt>
                <c:pt idx="138">
                  <c:v>0.99888746396713979</c:v>
                </c:pt>
                <c:pt idx="139">
                  <c:v>0.9989932291799144</c:v>
                </c:pt>
                <c:pt idx="140">
                  <c:v>0.9990889488055994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7-4826-9926-DBA9CEAE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929471"/>
        <c:axId val="889269951"/>
      </c:lineChart>
      <c:catAx>
        <c:axId val="874929471"/>
        <c:scaling>
          <c:orientation val="minMax"/>
        </c:scaling>
        <c:delete val="0"/>
        <c:axPos val="b"/>
        <c:numFmt formatCode="0.0_ 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269951"/>
        <c:crosses val="autoZero"/>
        <c:auto val="1"/>
        <c:lblAlgn val="ctr"/>
        <c:lblOffset val="100"/>
        <c:tickMarkSkip val="10"/>
        <c:noMultiLvlLbl val="0"/>
      </c:catAx>
      <c:valAx>
        <c:axId val="8892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92947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'3_02'!$B$2:$B$142</c:f>
              <c:numCache>
                <c:formatCode>General</c:formatCode>
                <c:ptCount val="141"/>
                <c:pt idx="0">
                  <c:v>-6.9999999999999902</c:v>
                </c:pt>
                <c:pt idx="1">
                  <c:v>-6.8999999999999897</c:v>
                </c:pt>
                <c:pt idx="2">
                  <c:v>-6.7999999999999901</c:v>
                </c:pt>
                <c:pt idx="3">
                  <c:v>-6.6999999999999904</c:v>
                </c:pt>
                <c:pt idx="4">
                  <c:v>-6.5999999999999899</c:v>
                </c:pt>
                <c:pt idx="5">
                  <c:v>-6.4999999999999902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-4.7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-4.2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-3.2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-2.9</c:v>
                </c:pt>
                <c:pt idx="42">
                  <c:v>-2.8</c:v>
                </c:pt>
                <c:pt idx="43">
                  <c:v>-2.6999999999999997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-2.4</c:v>
                </c:pt>
                <c:pt idx="47">
                  <c:v>-2.2999999999999998</c:v>
                </c:pt>
                <c:pt idx="48">
                  <c:v>-2.1999999999999997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-1.9</c:v>
                </c:pt>
                <c:pt idx="52">
                  <c:v>-1.7999999999999998</c:v>
                </c:pt>
                <c:pt idx="53">
                  <c:v>-1.6999999999999997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-1.4</c:v>
                </c:pt>
                <c:pt idx="57">
                  <c:v>-1.2999999999999998</c:v>
                </c:pt>
                <c:pt idx="58">
                  <c:v>-1.1999999999999997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-0.70000000000000018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1.1000000000000005</c:v>
                </c:pt>
                <c:pt idx="82">
                  <c:v>1.2000000000000002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1.6000000000000005</c:v>
                </c:pt>
                <c:pt idx="87">
                  <c:v>1.7000000000000002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2.1000000000000005</c:v>
                </c:pt>
                <c:pt idx="92">
                  <c:v>2.2000000000000002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2.6000000000000005</c:v>
                </c:pt>
                <c:pt idx="97">
                  <c:v>2.7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3.0999999999999996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3.5999999999999996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5.9000000000000101</c:v>
                </c:pt>
                <c:pt idx="130">
                  <c:v>6.0000000000000098</c:v>
                </c:pt>
                <c:pt idx="131">
                  <c:v>6.1000000000000103</c:v>
                </c:pt>
                <c:pt idx="132">
                  <c:v>6.2000000000000099</c:v>
                </c:pt>
                <c:pt idx="133">
                  <c:v>6.3000000000000096</c:v>
                </c:pt>
                <c:pt idx="134">
                  <c:v>6.4000000000000101</c:v>
                </c:pt>
                <c:pt idx="135">
                  <c:v>6.5000000000000098</c:v>
                </c:pt>
                <c:pt idx="136">
                  <c:v>6.6000000000000201</c:v>
                </c:pt>
                <c:pt idx="137">
                  <c:v>6.7000000000000197</c:v>
                </c:pt>
                <c:pt idx="138">
                  <c:v>6.8000000000000203</c:v>
                </c:pt>
                <c:pt idx="139">
                  <c:v>6.9000000000000199</c:v>
                </c:pt>
                <c:pt idx="140">
                  <c:v>7.0000000000000204</c:v>
                </c:pt>
              </c:numCache>
            </c:numRef>
          </c:cat>
          <c:val>
            <c:numRef>
              <c:f>'3_02'!$C$2:$C$142</c:f>
              <c:numCache>
                <c:formatCode>General</c:formatCode>
                <c:ptCount val="141"/>
                <c:pt idx="0">
                  <c:v>9.1105119440065428E-4</c:v>
                </c:pt>
                <c:pt idx="1">
                  <c:v>1.0067708200856475E-3</c:v>
                </c:pt>
                <c:pt idx="2">
                  <c:v>1.1125360328603324E-3</c:v>
                </c:pt>
                <c:pt idx="3">
                  <c:v>1.2293986212774321E-3</c:v>
                </c:pt>
                <c:pt idx="4">
                  <c:v>1.3585199504289724E-3</c:v>
                </c:pt>
                <c:pt idx="5">
                  <c:v>1.5011822567370062E-3</c:v>
                </c:pt>
                <c:pt idx="6">
                  <c:v>1.6588010801744215E-3</c:v>
                </c:pt>
                <c:pt idx="7">
                  <c:v>1.8329389424928053E-3</c:v>
                </c:pt>
                <c:pt idx="8">
                  <c:v>2.0253203890498819E-3</c:v>
                </c:pt>
                <c:pt idx="9">
                  <c:v>2.2378485212763335E-3</c:v>
                </c:pt>
                <c:pt idx="10">
                  <c:v>2.4726231566347743E-3</c:v>
                </c:pt>
                <c:pt idx="11">
                  <c:v>2.7319607630110591E-3</c:v>
                </c:pt>
                <c:pt idx="12">
                  <c:v>3.0184163247084241E-3</c:v>
                </c:pt>
                <c:pt idx="13">
                  <c:v>3.3348073074133443E-3</c:v>
                </c:pt>
                <c:pt idx="14">
                  <c:v>3.684239899435989E-3</c:v>
                </c:pt>
                <c:pt idx="15">
                  <c:v>4.0701377158961277E-3</c:v>
                </c:pt>
                <c:pt idx="16">
                  <c:v>4.4962731609411782E-3</c:v>
                </c:pt>
                <c:pt idx="17">
                  <c:v>4.9668016500569612E-3</c:v>
                </c:pt>
                <c:pt idx="18">
                  <c:v>5.4862988994504036E-3</c:v>
                </c:pt>
                <c:pt idx="19">
                  <c:v>6.0598014915841155E-3</c:v>
                </c:pt>
                <c:pt idx="20">
                  <c:v>6.6928509242848554E-3</c:v>
                </c:pt>
                <c:pt idx="21">
                  <c:v>7.3915413442819707E-3</c:v>
                </c:pt>
                <c:pt idx="22">
                  <c:v>8.1625711531598966E-3</c:v>
                </c:pt>
                <c:pt idx="23">
                  <c:v>9.0132986528478221E-3</c:v>
                </c:pt>
                <c:pt idx="24">
                  <c:v>9.9518018669043241E-3</c:v>
                </c:pt>
                <c:pt idx="25">
                  <c:v>1.098694263059318E-2</c:v>
                </c:pt>
                <c:pt idx="26">
                  <c:v>1.2128434984274237E-2</c:v>
                </c:pt>
                <c:pt idx="27">
                  <c:v>1.3386917827664779E-2</c:v>
                </c:pt>
                <c:pt idx="28">
                  <c:v>1.4774031693273055E-2</c:v>
                </c:pt>
                <c:pt idx="29">
                  <c:v>1.6302499371440946E-2</c:v>
                </c:pt>
                <c:pt idx="30">
                  <c:v>1.7986209962091559E-2</c:v>
                </c:pt>
                <c:pt idx="31">
                  <c:v>1.984030573407751E-2</c:v>
                </c:pt>
                <c:pt idx="32">
                  <c:v>2.1881270936130476E-2</c:v>
                </c:pt>
                <c:pt idx="33">
                  <c:v>2.4127021417669196E-2</c:v>
                </c:pt>
                <c:pt idx="34">
                  <c:v>2.6596993576865863E-2</c:v>
                </c:pt>
                <c:pt idx="35">
                  <c:v>2.9312230751356319E-2</c:v>
                </c:pt>
                <c:pt idx="36">
                  <c:v>3.2295464698450516E-2</c:v>
                </c:pt>
                <c:pt idx="37">
                  <c:v>3.5571189272636181E-2</c:v>
                </c:pt>
                <c:pt idx="38">
                  <c:v>3.9165722796764356E-2</c:v>
                </c:pt>
                <c:pt idx="39">
                  <c:v>4.3107254941086137E-2</c:v>
                </c:pt>
                <c:pt idx="40">
                  <c:v>4.7425873177566781E-2</c:v>
                </c:pt>
                <c:pt idx="41">
                  <c:v>5.2153563078417738E-2</c:v>
                </c:pt>
                <c:pt idx="42">
                  <c:v>5.7324175898868755E-2</c:v>
                </c:pt>
                <c:pt idx="43">
                  <c:v>6.2973356056996513E-2</c:v>
                </c:pt>
                <c:pt idx="44">
                  <c:v>6.9138420343346843E-2</c:v>
                </c:pt>
                <c:pt idx="45">
                  <c:v>7.5858180021243546E-2</c:v>
                </c:pt>
                <c:pt idx="46">
                  <c:v>8.317269649392238E-2</c:v>
                </c:pt>
                <c:pt idx="47">
                  <c:v>9.112296101485616E-2</c:v>
                </c:pt>
                <c:pt idx="48">
                  <c:v>9.9750489119685176E-2</c:v>
                </c:pt>
                <c:pt idx="49">
                  <c:v>0.10909682119561298</c:v>
                </c:pt>
                <c:pt idx="50">
                  <c:v>0.11920292202211755</c:v>
                </c:pt>
                <c:pt idx="51">
                  <c:v>0.13010847436299786</c:v>
                </c:pt>
                <c:pt idx="52">
                  <c:v>0.14185106490048782</c:v>
                </c:pt>
                <c:pt idx="53">
                  <c:v>0.15446526508353475</c:v>
                </c:pt>
                <c:pt idx="54">
                  <c:v>0.16798161486607557</c:v>
                </c:pt>
                <c:pt idx="55">
                  <c:v>0.18242552380635635</c:v>
                </c:pt>
                <c:pt idx="56">
                  <c:v>0.19781611144141825</c:v>
                </c:pt>
                <c:pt idx="57">
                  <c:v>0.21416501695744142</c:v>
                </c:pt>
                <c:pt idx="58">
                  <c:v>0.23147521650098238</c:v>
                </c:pt>
                <c:pt idx="59">
                  <c:v>0.24973989440488245</c:v>
                </c:pt>
                <c:pt idx="60">
                  <c:v>0.2689414213699951</c:v>
                </c:pt>
                <c:pt idx="61">
                  <c:v>0.28905049737499611</c:v>
                </c:pt>
                <c:pt idx="62">
                  <c:v>0.31002551887238755</c:v>
                </c:pt>
                <c:pt idx="63">
                  <c:v>0.33181222783183384</c:v>
                </c:pt>
                <c:pt idx="64">
                  <c:v>0.35434369377420466</c:v>
                </c:pt>
                <c:pt idx="65">
                  <c:v>0.37754066879814541</c:v>
                </c:pt>
                <c:pt idx="66">
                  <c:v>0.40131233988754816</c:v>
                </c:pt>
                <c:pt idx="67">
                  <c:v>0.42555748318834108</c:v>
                </c:pt>
                <c:pt idx="68">
                  <c:v>0.45016600268752233</c:v>
                </c:pt>
                <c:pt idx="69">
                  <c:v>0.4750208125210601</c:v>
                </c:pt>
                <c:pt idx="70">
                  <c:v>0.5</c:v>
                </c:pt>
                <c:pt idx="71">
                  <c:v>0.52497918747894012</c:v>
                </c:pt>
                <c:pt idx="72">
                  <c:v>0.54983399731247795</c:v>
                </c:pt>
                <c:pt idx="73">
                  <c:v>0.57444251681165914</c:v>
                </c:pt>
                <c:pt idx="74">
                  <c:v>0.59868766011245211</c:v>
                </c:pt>
                <c:pt idx="75">
                  <c:v>0.62245933120185459</c:v>
                </c:pt>
                <c:pt idx="76">
                  <c:v>0.64565630622579562</c:v>
                </c:pt>
                <c:pt idx="77">
                  <c:v>0.66818777216816616</c:v>
                </c:pt>
                <c:pt idx="78">
                  <c:v>0.68997448112761262</c:v>
                </c:pt>
                <c:pt idx="79">
                  <c:v>0.710949502625004</c:v>
                </c:pt>
                <c:pt idx="80">
                  <c:v>0.7310585786300049</c:v>
                </c:pt>
                <c:pt idx="81">
                  <c:v>0.75026010559511769</c:v>
                </c:pt>
                <c:pt idx="82">
                  <c:v>0.76852478349901776</c:v>
                </c:pt>
                <c:pt idx="83">
                  <c:v>0.78583498304255861</c:v>
                </c:pt>
                <c:pt idx="84">
                  <c:v>0.8021838885585818</c:v>
                </c:pt>
                <c:pt idx="85">
                  <c:v>0.81757447619364365</c:v>
                </c:pt>
                <c:pt idx="86">
                  <c:v>0.83201838513392457</c:v>
                </c:pt>
                <c:pt idx="87">
                  <c:v>0.84553473491646525</c:v>
                </c:pt>
                <c:pt idx="88">
                  <c:v>0.85814893509951229</c:v>
                </c:pt>
                <c:pt idx="89">
                  <c:v>0.86989152563700212</c:v>
                </c:pt>
                <c:pt idx="90">
                  <c:v>0.88079707797788231</c:v>
                </c:pt>
                <c:pt idx="91">
                  <c:v>0.89090317880438707</c:v>
                </c:pt>
                <c:pt idx="92">
                  <c:v>0.9002495108803148</c:v>
                </c:pt>
                <c:pt idx="93">
                  <c:v>0.90887703898514394</c:v>
                </c:pt>
                <c:pt idx="94">
                  <c:v>0.91682730350607766</c:v>
                </c:pt>
                <c:pt idx="95">
                  <c:v>0.92414181997875655</c:v>
                </c:pt>
                <c:pt idx="96">
                  <c:v>0.93086157965665328</c:v>
                </c:pt>
                <c:pt idx="97">
                  <c:v>0.9370266439430035</c:v>
                </c:pt>
                <c:pt idx="98">
                  <c:v>0.94267582410113127</c:v>
                </c:pt>
                <c:pt idx="99">
                  <c:v>0.94784643692158232</c:v>
                </c:pt>
                <c:pt idx="100">
                  <c:v>0.95257412682243336</c:v>
                </c:pt>
                <c:pt idx="101">
                  <c:v>0.95689274505891386</c:v>
                </c:pt>
                <c:pt idx="102">
                  <c:v>0.96083427720323566</c:v>
                </c:pt>
                <c:pt idx="103">
                  <c:v>0.96442881072736386</c:v>
                </c:pt>
                <c:pt idx="104">
                  <c:v>0.96770453530154954</c:v>
                </c:pt>
                <c:pt idx="105">
                  <c:v>0.97068776924864364</c:v>
                </c:pt>
                <c:pt idx="106">
                  <c:v>0.97340300642313404</c:v>
                </c:pt>
                <c:pt idx="107">
                  <c:v>0.9758729785823308</c:v>
                </c:pt>
                <c:pt idx="108">
                  <c:v>0.97811872906386943</c:v>
                </c:pt>
                <c:pt idx="109">
                  <c:v>0.98015969426592253</c:v>
                </c:pt>
                <c:pt idx="110">
                  <c:v>0.98201379003790845</c:v>
                </c:pt>
                <c:pt idx="111">
                  <c:v>0.9836975006285591</c:v>
                </c:pt>
                <c:pt idx="112">
                  <c:v>0.98522596830672693</c:v>
                </c:pt>
                <c:pt idx="113">
                  <c:v>0.98661308217233512</c:v>
                </c:pt>
                <c:pt idx="114">
                  <c:v>0.98787156501572571</c:v>
                </c:pt>
                <c:pt idx="115">
                  <c:v>0.98901305736940681</c:v>
                </c:pt>
                <c:pt idx="116">
                  <c:v>0.99004819813309575</c:v>
                </c:pt>
                <c:pt idx="117">
                  <c:v>0.99098670134715205</c:v>
                </c:pt>
                <c:pt idx="118">
                  <c:v>0.99183742884684012</c:v>
                </c:pt>
                <c:pt idx="119">
                  <c:v>0.99260845865571812</c:v>
                </c:pt>
                <c:pt idx="120">
                  <c:v>0.99330714907571527</c:v>
                </c:pt>
                <c:pt idx="121">
                  <c:v>0.99394019850841575</c:v>
                </c:pt>
                <c:pt idx="122">
                  <c:v>0.99451370110054949</c:v>
                </c:pt>
                <c:pt idx="123">
                  <c:v>0.99503319834994297</c:v>
                </c:pt>
                <c:pt idx="124">
                  <c:v>0.99550372683905886</c:v>
                </c:pt>
                <c:pt idx="125">
                  <c:v>0.99592986228410396</c:v>
                </c:pt>
                <c:pt idx="126">
                  <c:v>0.99631576010056411</c:v>
                </c:pt>
                <c:pt idx="127">
                  <c:v>0.99666519269258669</c:v>
                </c:pt>
                <c:pt idx="128">
                  <c:v>0.99698158367529166</c:v>
                </c:pt>
                <c:pt idx="129">
                  <c:v>0.99726803923698903</c:v>
                </c:pt>
                <c:pt idx="130">
                  <c:v>0.99752737684336534</c:v>
                </c:pt>
                <c:pt idx="131">
                  <c:v>0.99776215147872382</c:v>
                </c:pt>
                <c:pt idx="132">
                  <c:v>0.9979746796109501</c:v>
                </c:pt>
                <c:pt idx="133">
                  <c:v>0.99816706105750719</c:v>
                </c:pt>
                <c:pt idx="134">
                  <c:v>0.99834119891982553</c:v>
                </c:pt>
                <c:pt idx="135">
                  <c:v>0.99849881774326299</c:v>
                </c:pt>
                <c:pt idx="136">
                  <c:v>0.9986414800495711</c:v>
                </c:pt>
                <c:pt idx="137">
                  <c:v>0.99877060137872264</c:v>
                </c:pt>
                <c:pt idx="138">
                  <c:v>0.99888746396713979</c:v>
                </c:pt>
                <c:pt idx="139">
                  <c:v>0.9989932291799144</c:v>
                </c:pt>
                <c:pt idx="140">
                  <c:v>0.9990889488055994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9-4876-B7AE-AADBAE43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196463"/>
        <c:axId val="1046466975"/>
      </c:lineChart>
      <c:catAx>
        <c:axId val="1232196463"/>
        <c:scaling>
          <c:orientation val="minMax"/>
        </c:scaling>
        <c:delete val="0"/>
        <c:axPos val="b"/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6466975"/>
        <c:crosses val="autoZero"/>
        <c:auto val="1"/>
        <c:lblAlgn val="ctr"/>
        <c:lblOffset val="100"/>
        <c:noMultiLvlLbl val="0"/>
      </c:catAx>
      <c:valAx>
        <c:axId val="10464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21964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617220</xdr:colOff>
      <xdr:row>29</xdr:row>
      <xdr:rowOff>76200</xdr:rowOff>
    </xdr:from>
    <xdr:to>
      <xdr:col>38</xdr:col>
      <xdr:colOff>373380</xdr:colOff>
      <xdr:row>29</xdr:row>
      <xdr:rowOff>76200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14836140" y="4236720"/>
          <a:ext cx="31470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18</xdr:row>
      <xdr:rowOff>22860</xdr:rowOff>
    </xdr:from>
    <xdr:to>
      <xdr:col>36</xdr:col>
      <xdr:colOff>0</xdr:colOff>
      <xdr:row>39</xdr:row>
      <xdr:rowOff>160020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16390620" y="2727960"/>
          <a:ext cx="0" cy="28803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205740</xdr:colOff>
      <xdr:row>21</xdr:row>
      <xdr:rowOff>110159</xdr:rowOff>
    </xdr:from>
    <xdr:to>
      <xdr:col>38</xdr:col>
      <xdr:colOff>205740</xdr:colOff>
      <xdr:row>29</xdr:row>
      <xdr:rowOff>61175</xdr:rowOff>
    </xdr:to>
    <xdr:sp macro="" textlink="">
      <xdr:nvSpPr>
        <xdr:cNvPr id="6" name="フリーフォーム: 図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5102840" y="3188639"/>
          <a:ext cx="2712720" cy="1033056"/>
        </a:xfrm>
        <a:custGeom>
          <a:avLst/>
          <a:gdLst>
            <a:gd name="connsiteX0" fmla="*/ 0 w 2712720"/>
            <a:gd name="connsiteY0" fmla="*/ 994741 h 1033056"/>
            <a:gd name="connsiteX1" fmla="*/ 914400 w 2712720"/>
            <a:gd name="connsiteY1" fmla="*/ 933781 h 1033056"/>
            <a:gd name="connsiteX2" fmla="*/ 1623060 w 2712720"/>
            <a:gd name="connsiteY2" fmla="*/ 141301 h 1033056"/>
            <a:gd name="connsiteX3" fmla="*/ 2712720 w 2712720"/>
            <a:gd name="connsiteY3" fmla="*/ 4141 h 10330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712720" h="1033056">
              <a:moveTo>
                <a:pt x="0" y="994741"/>
              </a:moveTo>
              <a:cubicBezTo>
                <a:pt x="321945" y="1035381"/>
                <a:pt x="643890" y="1076021"/>
                <a:pt x="914400" y="933781"/>
              </a:cubicBezTo>
              <a:cubicBezTo>
                <a:pt x="1184910" y="791541"/>
                <a:pt x="1323340" y="296241"/>
                <a:pt x="1623060" y="141301"/>
              </a:cubicBezTo>
              <a:cubicBezTo>
                <a:pt x="1922780" y="-13639"/>
                <a:pt x="2317750" y="-4749"/>
                <a:pt x="2712720" y="4141"/>
              </a:cubicBezTo>
            </a:path>
          </a:pathLst>
        </a:cu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693420</xdr:colOff>
      <xdr:row>27</xdr:row>
      <xdr:rowOff>53340</xdr:rowOff>
    </xdr:from>
    <xdr:to>
      <xdr:col>35</xdr:col>
      <xdr:colOff>777240</xdr:colOff>
      <xdr:row>27</xdr:row>
      <xdr:rowOff>137160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6200120" y="3878580"/>
          <a:ext cx="83820" cy="83820"/>
        </a:xfrm>
        <a:prstGeom prst="ellipse">
          <a:avLst/>
        </a:prstGeom>
        <a:solidFill>
          <a:srgbClr val="FF00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312420</xdr:colOff>
      <xdr:row>28</xdr:row>
      <xdr:rowOff>144780</xdr:rowOff>
    </xdr:from>
    <xdr:to>
      <xdr:col>35</xdr:col>
      <xdr:colOff>396240</xdr:colOff>
      <xdr:row>29</xdr:row>
      <xdr:rowOff>60960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5819120" y="4137660"/>
          <a:ext cx="83820" cy="83820"/>
        </a:xfrm>
        <a:prstGeom prst="ellipse">
          <a:avLst/>
        </a:prstGeom>
        <a:solidFill>
          <a:srgbClr val="FF00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480060</xdr:colOff>
      <xdr:row>28</xdr:row>
      <xdr:rowOff>83820</xdr:rowOff>
    </xdr:from>
    <xdr:to>
      <xdr:col>35</xdr:col>
      <xdr:colOff>563880</xdr:colOff>
      <xdr:row>29</xdr:row>
      <xdr:rowOff>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15986760" y="4076700"/>
          <a:ext cx="83820" cy="83820"/>
        </a:xfrm>
        <a:prstGeom prst="ellipse">
          <a:avLst/>
        </a:prstGeom>
        <a:solidFill>
          <a:srgbClr val="FF00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594360</xdr:colOff>
      <xdr:row>28</xdr:row>
      <xdr:rowOff>0</xdr:rowOff>
    </xdr:from>
    <xdr:to>
      <xdr:col>35</xdr:col>
      <xdr:colOff>678180</xdr:colOff>
      <xdr:row>28</xdr:row>
      <xdr:rowOff>83820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6101060" y="3992880"/>
          <a:ext cx="83820" cy="83820"/>
        </a:xfrm>
        <a:prstGeom prst="ellipse">
          <a:avLst/>
        </a:prstGeom>
        <a:solidFill>
          <a:srgbClr val="FF00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579120</xdr:colOff>
      <xdr:row>69</xdr:row>
      <xdr:rowOff>129540</xdr:rowOff>
    </xdr:from>
    <xdr:to>
      <xdr:col>24</xdr:col>
      <xdr:colOff>83820</xdr:colOff>
      <xdr:row>99</xdr:row>
      <xdr:rowOff>99060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575310</xdr:colOff>
      <xdr:row>3</xdr:row>
      <xdr:rowOff>60960</xdr:rowOff>
    </xdr:from>
    <xdr:to>
      <xdr:col>13</xdr:col>
      <xdr:colOff>518160</xdr:colOff>
      <xdr:row>34</xdr:row>
      <xdr:rowOff>121920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34BED0-18F4-4009-83C2-528DC1387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6</xdr:row>
      <xdr:rowOff>137160</xdr:rowOff>
    </xdr:from>
    <xdr:to>
      <xdr:col>9</xdr:col>
      <xdr:colOff>342900</xdr:colOff>
      <xdr:row>30</xdr:row>
      <xdr:rowOff>129540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1D01CC3D-D2EB-4CD8-BAA2-1C24DA51BDF6}"/>
            </a:ext>
          </a:extLst>
        </xdr:cNvPr>
        <xdr:cNvCxnSpPr/>
      </xdr:nvCxnSpPr>
      <xdr:spPr>
        <a:xfrm flipV="1">
          <a:off x="5829300" y="1143000"/>
          <a:ext cx="0" cy="4015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2A7A-DECE-4D72-9301-38912F478975}">
  <sheetPr codeName="Sheet1"/>
  <dimension ref="B1:CU53"/>
  <sheetViews>
    <sheetView tabSelected="1" zoomScaleNormal="100" workbookViewId="0">
      <selection activeCell="AD6" sqref="AD6"/>
    </sheetView>
  </sheetViews>
  <sheetFormatPr defaultRowHeight="13.2" x14ac:dyDescent="0.2"/>
  <cols>
    <col min="1" max="1" width="2.5546875" customWidth="1"/>
    <col min="2" max="2" width="4.109375" customWidth="1"/>
    <col min="3" max="5" width="2.6640625" customWidth="1"/>
    <col min="6" max="6" width="10.5546875" customWidth="1"/>
    <col min="7" max="9" width="3.5546875" customWidth="1"/>
    <col min="10" max="10" width="11.77734375" customWidth="1"/>
    <col min="11" max="11" width="10" customWidth="1"/>
    <col min="12" max="12" width="4.5546875" customWidth="1"/>
    <col min="13" max="13" width="3.44140625" customWidth="1"/>
    <col min="14" max="16" width="2.77734375" customWidth="1"/>
    <col min="17" max="17" width="11.21875" customWidth="1"/>
    <col min="18" max="20" width="3.5546875" customWidth="1"/>
    <col min="21" max="21" width="11.6640625" customWidth="1"/>
    <col min="22" max="22" width="10" customWidth="1"/>
    <col min="23" max="23" width="11.33203125" customWidth="1"/>
    <col min="24" max="26" width="2.6640625" customWidth="1"/>
    <col min="27" max="29" width="3.109375" customWidth="1"/>
    <col min="30" max="31" width="8.21875" customWidth="1"/>
    <col min="32" max="33" width="8" customWidth="1"/>
    <col min="34" max="34" width="9.88671875" customWidth="1"/>
    <col min="36" max="36" width="12.88671875" bestFit="1" customWidth="1"/>
  </cols>
  <sheetData>
    <row r="1" spans="2:99" ht="13.8" thickBot="1" x14ac:dyDescent="0.25"/>
    <row r="2" spans="2:99" x14ac:dyDescent="0.2">
      <c r="C2" s="57" t="s">
        <v>5</v>
      </c>
      <c r="D2" s="58"/>
      <c r="E2" s="59"/>
      <c r="G2" s="63" t="s">
        <v>13</v>
      </c>
      <c r="H2" s="64"/>
      <c r="I2" s="65"/>
      <c r="J2" s="13"/>
      <c r="K2" s="69" t="s">
        <v>14</v>
      </c>
    </row>
    <row r="3" spans="2:99" ht="13.8" thickBot="1" x14ac:dyDescent="0.25">
      <c r="C3" s="60"/>
      <c r="D3" s="61"/>
      <c r="E3" s="62"/>
      <c r="G3" s="66"/>
      <c r="H3" s="67"/>
      <c r="I3" s="68"/>
      <c r="J3" s="13"/>
      <c r="K3" s="70"/>
    </row>
    <row r="4" spans="2:99" x14ac:dyDescent="0.2">
      <c r="C4" s="8"/>
      <c r="D4" s="9">
        <v>1</v>
      </c>
      <c r="E4" s="43"/>
      <c r="G4" s="71">
        <f>IF(K52&gt;V52,1,IF(K52=V52,-1,0))</f>
        <v>-1</v>
      </c>
      <c r="H4" s="72"/>
      <c r="I4" s="73"/>
      <c r="J4" s="13"/>
      <c r="K4" s="77" t="str">
        <f>IF(G4=1,"〇",IF(G4=-1,"判定不能","×"))</f>
        <v>判定不能</v>
      </c>
    </row>
    <row r="5" spans="2:99" x14ac:dyDescent="0.2">
      <c r="C5" s="10">
        <v>1</v>
      </c>
      <c r="D5" s="2">
        <v>1</v>
      </c>
      <c r="E5" s="41">
        <v>1</v>
      </c>
      <c r="G5" s="71"/>
      <c r="H5" s="72"/>
      <c r="I5" s="73"/>
      <c r="J5" s="13"/>
      <c r="K5" s="77"/>
    </row>
    <row r="6" spans="2:99" ht="13.8" thickBot="1" x14ac:dyDescent="0.25">
      <c r="C6" s="37"/>
      <c r="D6" s="38">
        <v>1</v>
      </c>
      <c r="E6" s="42"/>
      <c r="G6" s="74"/>
      <c r="H6" s="75"/>
      <c r="I6" s="76"/>
      <c r="J6" s="13"/>
      <c r="K6" s="78"/>
    </row>
    <row r="7" spans="2:99" ht="6" customHeight="1" thickBot="1" x14ac:dyDescent="0.25">
      <c r="B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</row>
    <row r="8" spans="2:99" ht="13.8" thickBot="1" x14ac:dyDescent="0.25">
      <c r="B8" s="85" t="s">
        <v>1</v>
      </c>
      <c r="C8" s="86"/>
      <c r="D8" s="86"/>
      <c r="E8" s="86"/>
      <c r="F8" s="86"/>
      <c r="G8" s="86"/>
      <c r="H8" s="86"/>
      <c r="I8" s="86"/>
      <c r="J8" s="86"/>
      <c r="K8" s="87"/>
      <c r="L8" s="19"/>
      <c r="M8" s="85" t="s">
        <v>2</v>
      </c>
      <c r="N8" s="86"/>
      <c r="O8" s="86"/>
      <c r="P8" s="86"/>
      <c r="Q8" s="86"/>
      <c r="R8" s="86"/>
      <c r="S8" s="86"/>
      <c r="T8" s="86"/>
      <c r="U8" s="86"/>
      <c r="V8" s="87"/>
      <c r="W8" s="19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2:99" ht="13.2" customHeight="1" x14ac:dyDescent="0.2">
      <c r="B9" s="90"/>
      <c r="C9" s="92" t="s">
        <v>7</v>
      </c>
      <c r="D9" s="93"/>
      <c r="E9" s="93"/>
      <c r="F9" s="79" t="s">
        <v>10</v>
      </c>
      <c r="G9" s="79" t="s">
        <v>6</v>
      </c>
      <c r="H9" s="79"/>
      <c r="I9" s="79"/>
      <c r="J9" s="83" t="s">
        <v>8</v>
      </c>
      <c r="K9" s="81" t="s">
        <v>9</v>
      </c>
      <c r="M9" s="90"/>
      <c r="N9" s="92" t="s">
        <v>7</v>
      </c>
      <c r="O9" s="93"/>
      <c r="P9" s="93"/>
      <c r="Q9" s="79" t="s">
        <v>10</v>
      </c>
      <c r="R9" s="79" t="s">
        <v>6</v>
      </c>
      <c r="S9" s="79"/>
      <c r="T9" s="79"/>
      <c r="U9" s="83" t="s">
        <v>8</v>
      </c>
      <c r="V9" s="81" t="s">
        <v>9</v>
      </c>
      <c r="AA9" s="14"/>
      <c r="AB9" s="14"/>
      <c r="AC9" s="1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</row>
    <row r="10" spans="2:99" ht="13.8" thickBot="1" x14ac:dyDescent="0.25">
      <c r="B10" s="91"/>
      <c r="C10" s="94"/>
      <c r="D10" s="94"/>
      <c r="E10" s="94"/>
      <c r="F10" s="80"/>
      <c r="G10" s="95"/>
      <c r="H10" s="95"/>
      <c r="I10" s="95"/>
      <c r="J10" s="84"/>
      <c r="K10" s="82"/>
      <c r="M10" s="91"/>
      <c r="N10" s="94"/>
      <c r="O10" s="94"/>
      <c r="P10" s="94"/>
      <c r="Q10" s="80"/>
      <c r="R10" s="95"/>
      <c r="S10" s="95"/>
      <c r="T10" s="95"/>
      <c r="U10" s="84"/>
      <c r="V10" s="82"/>
      <c r="AA10" s="14"/>
      <c r="AB10" s="14"/>
      <c r="AC10" s="1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</row>
    <row r="11" spans="2:99" ht="3" customHeight="1" x14ac:dyDescent="0.2">
      <c r="B11" s="24"/>
      <c r="C11" s="88"/>
      <c r="D11" s="88"/>
      <c r="E11" s="88"/>
      <c r="F11" s="25"/>
      <c r="G11" s="89"/>
      <c r="H11" s="89"/>
      <c r="I11" s="89"/>
      <c r="J11" s="28"/>
      <c r="K11" s="26"/>
      <c r="M11" s="24"/>
      <c r="N11" s="88"/>
      <c r="O11" s="88"/>
      <c r="P11" s="88"/>
      <c r="Q11" s="25"/>
      <c r="R11" s="89"/>
      <c r="S11" s="89"/>
      <c r="T11" s="89"/>
      <c r="U11" s="28"/>
      <c r="V11" s="26"/>
      <c r="AA11" s="14"/>
      <c r="AB11" s="14"/>
      <c r="AC11" s="1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</row>
    <row r="12" spans="2:99" x14ac:dyDescent="0.2">
      <c r="B12" s="103">
        <v>1</v>
      </c>
      <c r="C12" s="15">
        <v>1</v>
      </c>
      <c r="D12" s="15">
        <v>1</v>
      </c>
      <c r="E12" s="15">
        <v>1</v>
      </c>
      <c r="F12" s="99">
        <f>SUM(C12:E14)</f>
        <v>8</v>
      </c>
      <c r="G12" s="16">
        <f>$C$4*C12</f>
        <v>0</v>
      </c>
      <c r="H12" s="16">
        <f>$D$4*D12</f>
        <v>1</v>
      </c>
      <c r="I12" s="16">
        <f>$E$4*E12</f>
        <v>0</v>
      </c>
      <c r="J12" s="96">
        <f>SUM(G12:I14)</f>
        <v>4</v>
      </c>
      <c r="K12" s="100">
        <f>IF(J12=F12,1,0)</f>
        <v>0</v>
      </c>
      <c r="M12" s="103">
        <v>1</v>
      </c>
      <c r="N12" s="15">
        <v>1</v>
      </c>
      <c r="O12" s="16"/>
      <c r="P12" s="15">
        <v>1</v>
      </c>
      <c r="Q12" s="99">
        <f>SUM(N12:P14)</f>
        <v>5</v>
      </c>
      <c r="R12" s="16">
        <f>$C$4*N12</f>
        <v>0</v>
      </c>
      <c r="S12" s="16">
        <f>$D$4*O12</f>
        <v>0</v>
      </c>
      <c r="T12" s="16">
        <f>$E$4*P12</f>
        <v>0</v>
      </c>
      <c r="U12" s="96">
        <f>SUM(R12:T14)</f>
        <v>1</v>
      </c>
      <c r="V12" s="100">
        <f>IF(U12=Q12,1,0)</f>
        <v>0</v>
      </c>
      <c r="AA12" s="14"/>
      <c r="AB12" s="14"/>
      <c r="AC12" s="1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</row>
    <row r="13" spans="2:99" x14ac:dyDescent="0.2">
      <c r="B13" s="103"/>
      <c r="C13" s="15">
        <v>1</v>
      </c>
      <c r="D13" s="17"/>
      <c r="E13" s="15">
        <v>1</v>
      </c>
      <c r="F13" s="99"/>
      <c r="G13" s="16">
        <f>$C$5*C13</f>
        <v>1</v>
      </c>
      <c r="H13" s="16">
        <f>$D$5*D13</f>
        <v>0</v>
      </c>
      <c r="I13" s="16">
        <f>$E$5*E13</f>
        <v>1</v>
      </c>
      <c r="J13" s="97"/>
      <c r="K13" s="100"/>
      <c r="M13" s="103"/>
      <c r="N13" s="16"/>
      <c r="O13" s="15">
        <v>1</v>
      </c>
      <c r="P13" s="16"/>
      <c r="Q13" s="99"/>
      <c r="R13" s="16">
        <f>$C$5*N13</f>
        <v>0</v>
      </c>
      <c r="S13" s="16">
        <f>$D$5*O13</f>
        <v>1</v>
      </c>
      <c r="T13" s="16">
        <f>$E$5*P13</f>
        <v>0</v>
      </c>
      <c r="U13" s="97"/>
      <c r="V13" s="100"/>
      <c r="AA13" s="14"/>
      <c r="AB13" s="14"/>
      <c r="AC13" s="1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</row>
    <row r="14" spans="2:99" x14ac:dyDescent="0.2">
      <c r="B14" s="103"/>
      <c r="C14" s="15">
        <v>1</v>
      </c>
      <c r="D14" s="15">
        <v>1</v>
      </c>
      <c r="E14" s="15">
        <v>1</v>
      </c>
      <c r="F14" s="99"/>
      <c r="G14" s="16">
        <f>$C$6*C14</f>
        <v>0</v>
      </c>
      <c r="H14" s="16">
        <f>$D$6*D14</f>
        <v>1</v>
      </c>
      <c r="I14" s="16">
        <f>$E$6*E14</f>
        <v>0</v>
      </c>
      <c r="J14" s="98"/>
      <c r="K14" s="100"/>
      <c r="M14" s="103"/>
      <c r="N14" s="15">
        <v>1</v>
      </c>
      <c r="O14" s="16"/>
      <c r="P14" s="15">
        <v>1</v>
      </c>
      <c r="Q14" s="99"/>
      <c r="R14" s="16">
        <f>$C$6*N14</f>
        <v>0</v>
      </c>
      <c r="S14" s="16">
        <f>$D$6*O14</f>
        <v>0</v>
      </c>
      <c r="T14" s="16">
        <f>$E$6*P14</f>
        <v>0</v>
      </c>
      <c r="U14" s="98"/>
      <c r="V14" s="100"/>
      <c r="AA14" s="14"/>
      <c r="AB14" s="14"/>
      <c r="AC14" s="1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</row>
    <row r="15" spans="2:99" ht="3" customHeight="1" x14ac:dyDescent="0.2">
      <c r="B15" s="23"/>
      <c r="C15" s="101"/>
      <c r="D15" s="101"/>
      <c r="E15" s="101"/>
      <c r="F15" s="21"/>
      <c r="G15" s="102"/>
      <c r="H15" s="102"/>
      <c r="I15" s="102"/>
      <c r="J15" s="28"/>
      <c r="K15" s="22"/>
      <c r="M15" s="23"/>
      <c r="N15" s="12"/>
      <c r="O15" s="12"/>
      <c r="P15" s="12"/>
      <c r="Q15" s="21"/>
      <c r="R15" s="102"/>
      <c r="S15" s="102"/>
      <c r="T15" s="102"/>
      <c r="U15" s="28"/>
      <c r="V15" s="22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</row>
    <row r="16" spans="2:99" x14ac:dyDescent="0.2">
      <c r="B16" s="103">
        <v>2</v>
      </c>
      <c r="C16" s="17"/>
      <c r="D16" s="15">
        <v>1</v>
      </c>
      <c r="E16" s="17"/>
      <c r="F16" s="99">
        <f>SUM(C16:E18)</f>
        <v>4</v>
      </c>
      <c r="G16" s="16">
        <f>$C$4*C16</f>
        <v>0</v>
      </c>
      <c r="H16" s="16">
        <f>$D$4*D16</f>
        <v>1</v>
      </c>
      <c r="I16" s="16">
        <f>$E$4*E16</f>
        <v>0</v>
      </c>
      <c r="J16" s="96">
        <f>SUM(G16:I18)</f>
        <v>4</v>
      </c>
      <c r="K16" s="100">
        <f t="shared" ref="K16" si="0">IF(J16=F16,1,0)</f>
        <v>1</v>
      </c>
      <c r="M16" s="103">
        <v>2</v>
      </c>
      <c r="N16" s="16"/>
      <c r="O16" s="15">
        <v>1</v>
      </c>
      <c r="P16" s="16"/>
      <c r="Q16" s="99">
        <f>SUM(N16:P18)</f>
        <v>5</v>
      </c>
      <c r="R16" s="16">
        <f>$C$4*N16</f>
        <v>0</v>
      </c>
      <c r="S16" s="16">
        <f>$D$4*O16</f>
        <v>1</v>
      </c>
      <c r="T16" s="16">
        <f>$E$4*P16</f>
        <v>0</v>
      </c>
      <c r="U16" s="96">
        <f t="shared" ref="U16" si="1">SUM(R16:T18)</f>
        <v>5</v>
      </c>
      <c r="V16" s="100">
        <f t="shared" ref="V16" si="2">IF(U16=Q16,1,0)</f>
        <v>1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</row>
    <row r="17" spans="2:99" x14ac:dyDescent="0.2">
      <c r="B17" s="103"/>
      <c r="C17" s="15">
        <v>1</v>
      </c>
      <c r="D17" s="17"/>
      <c r="E17" s="15">
        <v>1</v>
      </c>
      <c r="F17" s="99"/>
      <c r="G17" s="16">
        <f>$C$5*C17</f>
        <v>1</v>
      </c>
      <c r="H17" s="16">
        <f>$D$5*D17</f>
        <v>0</v>
      </c>
      <c r="I17" s="16">
        <f>$E$5*E17</f>
        <v>1</v>
      </c>
      <c r="J17" s="97"/>
      <c r="K17" s="100"/>
      <c r="M17" s="103"/>
      <c r="N17" s="15">
        <v>1</v>
      </c>
      <c r="O17" s="15">
        <v>1</v>
      </c>
      <c r="P17" s="15">
        <v>1</v>
      </c>
      <c r="Q17" s="99"/>
      <c r="R17" s="16">
        <f>$C$5*N17</f>
        <v>1</v>
      </c>
      <c r="S17" s="16">
        <f>$D$5*O17</f>
        <v>1</v>
      </c>
      <c r="T17" s="16">
        <f>$E$5*P17</f>
        <v>1</v>
      </c>
      <c r="U17" s="97"/>
      <c r="V17" s="100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</row>
    <row r="18" spans="2:99" x14ac:dyDescent="0.2">
      <c r="B18" s="103"/>
      <c r="C18" s="17"/>
      <c r="D18" s="15">
        <v>1</v>
      </c>
      <c r="E18" s="17"/>
      <c r="F18" s="99"/>
      <c r="G18" s="16">
        <f>$C$6*C18</f>
        <v>0</v>
      </c>
      <c r="H18" s="16">
        <f>$D$6*D18</f>
        <v>1</v>
      </c>
      <c r="I18" s="16">
        <f>$E$6*E18</f>
        <v>0</v>
      </c>
      <c r="J18" s="98"/>
      <c r="K18" s="100"/>
      <c r="M18" s="103"/>
      <c r="N18" s="16"/>
      <c r="O18" s="15">
        <v>1</v>
      </c>
      <c r="P18" s="16"/>
      <c r="Q18" s="99"/>
      <c r="R18" s="16">
        <f>$C$6*N18</f>
        <v>0</v>
      </c>
      <c r="S18" s="16">
        <f>$D$6*O18</f>
        <v>1</v>
      </c>
      <c r="T18" s="16">
        <f>$E$6*P18</f>
        <v>0</v>
      </c>
      <c r="U18" s="98"/>
      <c r="V18" s="100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</row>
    <row r="19" spans="2:99" ht="3" customHeight="1" x14ac:dyDescent="0.2">
      <c r="B19" s="23"/>
      <c r="C19" s="101"/>
      <c r="D19" s="101"/>
      <c r="E19" s="101"/>
      <c r="F19" s="21"/>
      <c r="G19" s="102"/>
      <c r="H19" s="102"/>
      <c r="I19" s="102"/>
      <c r="J19" s="28"/>
      <c r="K19" s="22"/>
      <c r="M19" s="23"/>
      <c r="N19" s="12"/>
      <c r="O19" s="12"/>
      <c r="P19" s="12"/>
      <c r="Q19" s="21"/>
      <c r="R19" s="102"/>
      <c r="S19" s="102"/>
      <c r="T19" s="102"/>
      <c r="U19" s="28"/>
      <c r="V19" s="22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</row>
    <row r="20" spans="2:99" x14ac:dyDescent="0.2">
      <c r="B20" s="103">
        <v>3</v>
      </c>
      <c r="C20" s="17"/>
      <c r="D20" s="15">
        <v>1</v>
      </c>
      <c r="E20" s="17"/>
      <c r="F20" s="99">
        <f>SUM(C20:E22)</f>
        <v>6</v>
      </c>
      <c r="G20" s="16">
        <f>$C$4*C20</f>
        <v>0</v>
      </c>
      <c r="H20" s="16">
        <f>$D$4*D20</f>
        <v>1</v>
      </c>
      <c r="I20" s="16">
        <f>$E$4*E20</f>
        <v>0</v>
      </c>
      <c r="J20" s="96">
        <f t="shared" ref="J20" si="3">SUM(G20:I22)</f>
        <v>4</v>
      </c>
      <c r="K20" s="100">
        <f t="shared" ref="K20" si="4">IF(J20=F20,1,0)</f>
        <v>0</v>
      </c>
      <c r="M20" s="103">
        <v>3</v>
      </c>
      <c r="N20" s="15">
        <v>1</v>
      </c>
      <c r="O20" s="16"/>
      <c r="P20" s="15">
        <v>1</v>
      </c>
      <c r="Q20" s="99">
        <f>SUM(N20:P22)</f>
        <v>6</v>
      </c>
      <c r="R20" s="16">
        <f>$C$4*N20</f>
        <v>0</v>
      </c>
      <c r="S20" s="16">
        <f>$D$4*O20</f>
        <v>0</v>
      </c>
      <c r="T20" s="16">
        <f>$E$4*P20</f>
        <v>0</v>
      </c>
      <c r="U20" s="96">
        <f t="shared" ref="U20" si="5">SUM(R20:T22)</f>
        <v>2</v>
      </c>
      <c r="V20" s="100">
        <f t="shared" ref="V20" si="6">IF(U20=Q20,1,0)</f>
        <v>0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</row>
    <row r="21" spans="2:99" x14ac:dyDescent="0.2">
      <c r="B21" s="103"/>
      <c r="C21" s="15">
        <v>1</v>
      </c>
      <c r="D21" s="17"/>
      <c r="E21" s="15">
        <v>1</v>
      </c>
      <c r="F21" s="99"/>
      <c r="G21" s="16">
        <f>$C$5*C21</f>
        <v>1</v>
      </c>
      <c r="H21" s="16">
        <f>$D$5*D21</f>
        <v>0</v>
      </c>
      <c r="I21" s="16">
        <f>$E$5*E21</f>
        <v>1</v>
      </c>
      <c r="J21" s="97"/>
      <c r="K21" s="100"/>
      <c r="M21" s="103"/>
      <c r="N21" s="15">
        <v>1</v>
      </c>
      <c r="O21" s="15">
        <v>1</v>
      </c>
      <c r="P21" s="16"/>
      <c r="Q21" s="99"/>
      <c r="R21" s="16">
        <f>$C$5*N21</f>
        <v>1</v>
      </c>
      <c r="S21" s="16">
        <f>$D$5*O21</f>
        <v>1</v>
      </c>
      <c r="T21" s="16">
        <f>$E$5*P21</f>
        <v>0</v>
      </c>
      <c r="U21" s="97"/>
      <c r="V21" s="100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</row>
    <row r="22" spans="2:99" x14ac:dyDescent="0.2">
      <c r="B22" s="103"/>
      <c r="C22" s="15">
        <v>1</v>
      </c>
      <c r="D22" s="15">
        <v>1</v>
      </c>
      <c r="E22" s="15">
        <v>1</v>
      </c>
      <c r="F22" s="99"/>
      <c r="G22" s="16">
        <f>$C$6*C22</f>
        <v>0</v>
      </c>
      <c r="H22" s="16">
        <f>$D$6*D22</f>
        <v>1</v>
      </c>
      <c r="I22" s="16">
        <f>$E$6*E22</f>
        <v>0</v>
      </c>
      <c r="J22" s="98"/>
      <c r="K22" s="100"/>
      <c r="M22" s="103"/>
      <c r="N22" s="15">
        <v>1</v>
      </c>
      <c r="O22" s="16"/>
      <c r="P22" s="15">
        <v>1</v>
      </c>
      <c r="Q22" s="99"/>
      <c r="R22" s="16">
        <f>$C$6*N22</f>
        <v>0</v>
      </c>
      <c r="S22" s="16">
        <f>$D$6*O22</f>
        <v>0</v>
      </c>
      <c r="T22" s="16">
        <f>$E$6*P22</f>
        <v>0</v>
      </c>
      <c r="U22" s="98"/>
      <c r="V22" s="100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3" customHeight="1" x14ac:dyDescent="0.2">
      <c r="B23" s="23"/>
      <c r="C23" s="104"/>
      <c r="D23" s="105"/>
      <c r="E23" s="106"/>
      <c r="F23" s="21"/>
      <c r="G23" s="107"/>
      <c r="H23" s="108"/>
      <c r="I23" s="109"/>
      <c r="J23" s="28"/>
      <c r="K23" s="22"/>
      <c r="M23" s="23"/>
      <c r="N23" s="12"/>
      <c r="O23" s="12"/>
      <c r="P23" s="12"/>
      <c r="Q23" s="21"/>
      <c r="R23" s="107"/>
      <c r="S23" s="108"/>
      <c r="T23" s="109"/>
      <c r="U23" s="28"/>
      <c r="V23" s="22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x14ac:dyDescent="0.2">
      <c r="B24" s="103">
        <v>4</v>
      </c>
      <c r="C24" s="15">
        <v>1</v>
      </c>
      <c r="D24" s="15">
        <v>1</v>
      </c>
      <c r="E24" s="16"/>
      <c r="F24" s="99">
        <f>SUM(C24:E26)</f>
        <v>6</v>
      </c>
      <c r="G24" s="16">
        <f>$C$4*C24</f>
        <v>0</v>
      </c>
      <c r="H24" s="16">
        <f>$D$4*D24</f>
        <v>1</v>
      </c>
      <c r="I24" s="16">
        <f>$E$4*E24</f>
        <v>0</v>
      </c>
      <c r="J24" s="96">
        <f t="shared" ref="J24" si="7">SUM(G24:I26)</f>
        <v>4</v>
      </c>
      <c r="K24" s="100">
        <f t="shared" ref="K24" si="8">IF(J24=F24,1,0)</f>
        <v>0</v>
      </c>
      <c r="M24" s="103">
        <v>4</v>
      </c>
      <c r="N24" s="15">
        <v>1</v>
      </c>
      <c r="O24" s="15">
        <v>1</v>
      </c>
      <c r="P24" s="15">
        <v>1</v>
      </c>
      <c r="Q24" s="99">
        <f>SUM(N24:P26)</f>
        <v>6</v>
      </c>
      <c r="R24" s="16">
        <f>$C$4*N24</f>
        <v>0</v>
      </c>
      <c r="S24" s="16">
        <f>$D$4*O24</f>
        <v>1</v>
      </c>
      <c r="T24" s="16">
        <f>$E$4*P24</f>
        <v>0</v>
      </c>
      <c r="U24" s="96">
        <f t="shared" ref="U24" si="9">SUM(R24:T26)</f>
        <v>2</v>
      </c>
      <c r="V24" s="100">
        <f t="shared" ref="V24" si="10">IF(U24=Q24,1,0)</f>
        <v>0</v>
      </c>
      <c r="X24" s="4"/>
      <c r="Y24" s="4"/>
      <c r="Z24" s="4"/>
      <c r="AA24" s="4"/>
      <c r="AB24" s="4"/>
      <c r="AC24" s="4"/>
      <c r="AI24" s="4"/>
      <c r="AJ24" s="4"/>
      <c r="AK24" s="4"/>
      <c r="AL24" s="5"/>
      <c r="AM24" s="4"/>
      <c r="AN24" s="4"/>
      <c r="AO24" s="3"/>
      <c r="AP24" s="3"/>
      <c r="AQ24" s="3"/>
      <c r="AR24" s="3"/>
      <c r="AS24" s="3"/>
      <c r="AT24" s="3"/>
      <c r="AU24" s="3"/>
      <c r="AV24" s="3"/>
    </row>
    <row r="25" spans="2:99" x14ac:dyDescent="0.2">
      <c r="B25" s="103"/>
      <c r="C25" s="15">
        <v>1</v>
      </c>
      <c r="D25" s="17"/>
      <c r="E25" s="15">
        <v>1</v>
      </c>
      <c r="F25" s="99"/>
      <c r="G25" s="16">
        <f>$C$5*C25</f>
        <v>1</v>
      </c>
      <c r="H25" s="16">
        <f>$D$5*D25</f>
        <v>0</v>
      </c>
      <c r="I25" s="16">
        <f>$E$5*E25</f>
        <v>1</v>
      </c>
      <c r="J25" s="97"/>
      <c r="K25" s="100"/>
      <c r="M25" s="103"/>
      <c r="N25" s="16"/>
      <c r="O25" s="15">
        <v>1</v>
      </c>
      <c r="P25" s="16"/>
      <c r="Q25" s="99"/>
      <c r="R25" s="16">
        <f>$C$5*N25</f>
        <v>0</v>
      </c>
      <c r="S25" s="16">
        <f>$D$5*O25</f>
        <v>1</v>
      </c>
      <c r="T25" s="16">
        <f>$E$5*P25</f>
        <v>0</v>
      </c>
      <c r="U25" s="97"/>
      <c r="V25" s="100"/>
      <c r="X25" s="4"/>
      <c r="Y25" s="4"/>
      <c r="Z25" s="4"/>
      <c r="AA25" s="4"/>
      <c r="AB25" s="4"/>
      <c r="AC25" s="4"/>
      <c r="AI25" s="4"/>
      <c r="AJ25" s="4"/>
      <c r="AK25" s="4"/>
      <c r="AL25" s="5"/>
      <c r="AM25" s="4"/>
      <c r="AN25" s="4"/>
      <c r="AO25" s="3"/>
      <c r="AP25" s="3"/>
      <c r="AQ25" s="3"/>
      <c r="AR25" s="3"/>
      <c r="AS25" s="3"/>
      <c r="AT25" s="3"/>
      <c r="AU25" s="3"/>
      <c r="AV25" s="3"/>
    </row>
    <row r="26" spans="2:99" x14ac:dyDescent="0.2">
      <c r="B26" s="103"/>
      <c r="C26" s="15">
        <v>1</v>
      </c>
      <c r="D26" s="15">
        <v>1</v>
      </c>
      <c r="E26" s="16"/>
      <c r="F26" s="99"/>
      <c r="G26" s="16">
        <f>$C$6*C26</f>
        <v>0</v>
      </c>
      <c r="H26" s="16">
        <f>$D$6*D26</f>
        <v>1</v>
      </c>
      <c r="I26" s="16">
        <f>$E$6*E26</f>
        <v>0</v>
      </c>
      <c r="J26" s="98"/>
      <c r="K26" s="100"/>
      <c r="M26" s="103"/>
      <c r="N26" s="15">
        <v>1</v>
      </c>
      <c r="O26" s="16"/>
      <c r="P26" s="15">
        <v>1</v>
      </c>
      <c r="Q26" s="99"/>
      <c r="R26" s="16">
        <f>$C$6*N26</f>
        <v>0</v>
      </c>
      <c r="S26" s="16">
        <f>$D$6*O26</f>
        <v>0</v>
      </c>
      <c r="T26" s="16">
        <f>$E$6*P26</f>
        <v>0</v>
      </c>
      <c r="U26" s="98"/>
      <c r="V26" s="100"/>
      <c r="X26" s="4"/>
      <c r="Y26" s="4"/>
      <c r="Z26" s="4"/>
      <c r="AA26" s="4"/>
      <c r="AB26" s="4"/>
      <c r="AC26" s="4"/>
      <c r="AI26" s="4"/>
      <c r="AJ26" s="4"/>
      <c r="AK26" s="4"/>
      <c r="AL26" s="5"/>
      <c r="AM26" s="4"/>
      <c r="AN26" s="4"/>
      <c r="AO26" s="3"/>
      <c r="AP26" s="3"/>
      <c r="AQ26" s="3"/>
      <c r="AR26" s="3"/>
      <c r="AS26" s="3"/>
      <c r="AT26" s="3"/>
      <c r="AU26" s="3"/>
      <c r="AV26" s="3"/>
    </row>
    <row r="27" spans="2:99" ht="3" customHeight="1" x14ac:dyDescent="0.2">
      <c r="B27" s="23"/>
      <c r="C27" s="104"/>
      <c r="D27" s="105"/>
      <c r="E27" s="106"/>
      <c r="F27" s="21"/>
      <c r="G27" s="107"/>
      <c r="H27" s="108"/>
      <c r="I27" s="109"/>
      <c r="J27" s="28"/>
      <c r="K27" s="22"/>
      <c r="M27" s="23"/>
      <c r="N27" s="12"/>
      <c r="O27" s="12"/>
      <c r="P27" s="12"/>
      <c r="Q27" s="21"/>
      <c r="R27" s="107"/>
      <c r="S27" s="108"/>
      <c r="T27" s="109"/>
      <c r="U27" s="28"/>
      <c r="V27" s="22"/>
      <c r="X27" s="4"/>
      <c r="Y27" s="4"/>
      <c r="Z27" s="4"/>
      <c r="AA27" s="4"/>
      <c r="AB27" s="4"/>
      <c r="AC27" s="4"/>
      <c r="AI27" s="4"/>
      <c r="AJ27" s="4"/>
      <c r="AK27" s="4"/>
      <c r="AL27" s="5"/>
      <c r="AM27" s="4"/>
      <c r="AN27" s="4"/>
      <c r="AO27" s="3"/>
      <c r="AP27" s="3"/>
      <c r="AQ27" s="3"/>
      <c r="AR27" s="3"/>
      <c r="AS27" s="3"/>
      <c r="AT27" s="3"/>
      <c r="AU27" s="3"/>
      <c r="AV27" s="3"/>
      <c r="AY27" s="1"/>
    </row>
    <row r="28" spans="2:99" x14ac:dyDescent="0.2">
      <c r="B28" s="103">
        <v>5</v>
      </c>
      <c r="C28" s="15">
        <v>1</v>
      </c>
      <c r="D28" s="15">
        <v>1</v>
      </c>
      <c r="E28" s="15">
        <v>1</v>
      </c>
      <c r="F28" s="99">
        <f>SUM(C28:E30)</f>
        <v>6</v>
      </c>
      <c r="G28" s="16">
        <f>$C$4*C28</f>
        <v>0</v>
      </c>
      <c r="H28" s="16">
        <f>$D$4*D28</f>
        <v>1</v>
      </c>
      <c r="I28" s="16">
        <f>$E$4*E28</f>
        <v>0</v>
      </c>
      <c r="J28" s="96">
        <f t="shared" ref="J28" si="11">SUM(G28:I30)</f>
        <v>4</v>
      </c>
      <c r="K28" s="100">
        <f t="shared" ref="K28" si="12">IF(J28=F28,1,0)</f>
        <v>0</v>
      </c>
      <c r="M28" s="103">
        <v>5</v>
      </c>
      <c r="N28" s="15">
        <v>1</v>
      </c>
      <c r="O28" s="16"/>
      <c r="P28" s="15">
        <v>1</v>
      </c>
      <c r="Q28" s="99">
        <f>SUM(N28:P30)</f>
        <v>6</v>
      </c>
      <c r="R28" s="16">
        <f>$C$4*N28</f>
        <v>0</v>
      </c>
      <c r="S28" s="16">
        <f>$D$4*O28</f>
        <v>0</v>
      </c>
      <c r="T28" s="16">
        <f>$E$4*P28</f>
        <v>0</v>
      </c>
      <c r="U28" s="96">
        <f>SUM(R28:T30)</f>
        <v>2</v>
      </c>
      <c r="V28" s="100">
        <f t="shared" ref="V28" si="13">IF(U28=Q28,1,0)</f>
        <v>0</v>
      </c>
      <c r="AI28" s="4"/>
      <c r="AJ28" s="4"/>
      <c r="AK28" s="4"/>
      <c r="AL28" s="5"/>
      <c r="AM28" s="4"/>
      <c r="AN28" s="4"/>
      <c r="AO28" s="3"/>
      <c r="AP28" s="3"/>
      <c r="AQ28" s="3"/>
      <c r="AR28" s="3"/>
      <c r="AS28" s="3"/>
      <c r="AT28" s="3"/>
      <c r="AU28" s="3"/>
      <c r="AV28" s="3"/>
    </row>
    <row r="29" spans="2:99" x14ac:dyDescent="0.2">
      <c r="B29" s="103"/>
      <c r="C29" s="15">
        <v>1</v>
      </c>
      <c r="D29" s="17"/>
      <c r="E29" s="15">
        <v>1</v>
      </c>
      <c r="F29" s="99"/>
      <c r="G29" s="16">
        <f>$C$5*C29</f>
        <v>1</v>
      </c>
      <c r="H29" s="16">
        <f>$D$5*D29</f>
        <v>0</v>
      </c>
      <c r="I29" s="16">
        <f>$E$5*E29</f>
        <v>1</v>
      </c>
      <c r="J29" s="97"/>
      <c r="K29" s="100"/>
      <c r="M29" s="103"/>
      <c r="N29" s="16"/>
      <c r="O29" s="15">
        <v>1</v>
      </c>
      <c r="P29" s="15">
        <v>1</v>
      </c>
      <c r="Q29" s="99"/>
      <c r="R29" s="16">
        <f>$C$5*N29</f>
        <v>0</v>
      </c>
      <c r="S29" s="16">
        <f>$D$5*O29</f>
        <v>1</v>
      </c>
      <c r="T29" s="16">
        <f>$E$5*P29</f>
        <v>1</v>
      </c>
      <c r="U29" s="97"/>
      <c r="V29" s="100"/>
      <c r="AI29" s="4"/>
      <c r="AJ29" s="4"/>
      <c r="AK29" s="4"/>
      <c r="AL29" s="5"/>
      <c r="AM29" s="4"/>
      <c r="AN29" s="4"/>
      <c r="AO29" s="3"/>
      <c r="AP29" s="3"/>
      <c r="AQ29" s="3"/>
      <c r="AR29" s="3"/>
      <c r="AS29" s="3"/>
      <c r="AT29" s="3"/>
      <c r="AU29" s="3"/>
      <c r="AV29" s="3"/>
    </row>
    <row r="30" spans="2:99" x14ac:dyDescent="0.2">
      <c r="B30" s="103"/>
      <c r="C30" s="17"/>
      <c r="D30" s="15">
        <v>1</v>
      </c>
      <c r="E30" s="17"/>
      <c r="F30" s="99"/>
      <c r="G30" s="16">
        <f>$C$6*C30</f>
        <v>0</v>
      </c>
      <c r="H30" s="16">
        <f>$D$6*D30</f>
        <v>1</v>
      </c>
      <c r="I30" s="16">
        <f>$E$6*E30</f>
        <v>0</v>
      </c>
      <c r="J30" s="98"/>
      <c r="K30" s="100"/>
      <c r="M30" s="103"/>
      <c r="N30" s="15">
        <v>1</v>
      </c>
      <c r="O30" s="16"/>
      <c r="P30" s="15">
        <v>1</v>
      </c>
      <c r="Q30" s="99"/>
      <c r="R30" s="16">
        <f>$C$6*N30</f>
        <v>0</v>
      </c>
      <c r="S30" s="16">
        <f>$D$6*O30</f>
        <v>0</v>
      </c>
      <c r="T30" s="16">
        <f>$E$6*P30</f>
        <v>0</v>
      </c>
      <c r="U30" s="98"/>
      <c r="V30" s="100"/>
      <c r="AI30" s="4"/>
      <c r="AJ30" s="4"/>
      <c r="AK30" s="4"/>
      <c r="AL30" s="5"/>
      <c r="AM30" s="4"/>
      <c r="AN30" s="4"/>
      <c r="AO30" s="3"/>
      <c r="AP30" s="3"/>
      <c r="AQ30" s="3"/>
      <c r="AR30" s="3"/>
      <c r="AS30" s="3"/>
      <c r="AT30" s="3"/>
      <c r="AU30" s="3"/>
      <c r="AV30" s="3"/>
    </row>
    <row r="31" spans="2:99" ht="3" customHeight="1" x14ac:dyDescent="0.2">
      <c r="B31" s="23"/>
      <c r="C31" s="104"/>
      <c r="D31" s="105"/>
      <c r="E31" s="106"/>
      <c r="F31" s="21"/>
      <c r="G31" s="107"/>
      <c r="H31" s="108"/>
      <c r="I31" s="109"/>
      <c r="J31" s="28"/>
      <c r="K31" s="22"/>
      <c r="M31" s="23"/>
      <c r="N31" s="12"/>
      <c r="O31" s="12"/>
      <c r="P31" s="12"/>
      <c r="Q31" s="21"/>
      <c r="R31" s="107"/>
      <c r="S31" s="108"/>
      <c r="T31" s="109"/>
      <c r="U31" s="28"/>
      <c r="V31" s="22"/>
      <c r="X31" s="4"/>
      <c r="Y31" s="4"/>
      <c r="Z31" s="4"/>
      <c r="AI31" s="4"/>
      <c r="AJ31" s="4"/>
      <c r="AK31" s="4"/>
      <c r="AL31" s="5"/>
      <c r="AM31" s="4"/>
      <c r="AN31" s="4"/>
      <c r="AO31" s="3"/>
      <c r="AP31" s="3"/>
      <c r="AQ31" s="3"/>
      <c r="AR31" s="3"/>
      <c r="AS31" s="3"/>
      <c r="AT31" s="3"/>
      <c r="AU31" s="3"/>
      <c r="AV31" s="3"/>
      <c r="AY31" s="1"/>
    </row>
    <row r="32" spans="2:99" x14ac:dyDescent="0.2">
      <c r="B32" s="103">
        <v>6</v>
      </c>
      <c r="C32" s="16"/>
      <c r="D32" s="15">
        <v>1</v>
      </c>
      <c r="E32" s="15">
        <v>1</v>
      </c>
      <c r="F32" s="99">
        <f>SUM(C32:E34)</f>
        <v>6</v>
      </c>
      <c r="G32" s="16">
        <f>$C$4*C32</f>
        <v>0</v>
      </c>
      <c r="H32" s="16">
        <f>$D$4*D32</f>
        <v>1</v>
      </c>
      <c r="I32" s="16">
        <f>$E$4*E32</f>
        <v>0</v>
      </c>
      <c r="J32" s="96">
        <f t="shared" ref="J32" si="14">SUM(G32:I34)</f>
        <v>4</v>
      </c>
      <c r="K32" s="100">
        <f t="shared" ref="K32" si="15">IF(J32=F32,1,0)</f>
        <v>0</v>
      </c>
      <c r="M32" s="103">
        <v>6</v>
      </c>
      <c r="N32" s="15">
        <v>1</v>
      </c>
      <c r="O32" s="16"/>
      <c r="P32" s="15">
        <v>1</v>
      </c>
      <c r="Q32" s="99">
        <f>SUM(N32:P34)</f>
        <v>6</v>
      </c>
      <c r="R32" s="16">
        <f>$C$4*N32</f>
        <v>0</v>
      </c>
      <c r="S32" s="16">
        <f>$D$4*O32</f>
        <v>0</v>
      </c>
      <c r="T32" s="16">
        <f>$E$4*P32</f>
        <v>0</v>
      </c>
      <c r="U32" s="96">
        <f t="shared" ref="U32" si="16">SUM(R32:T34)</f>
        <v>2</v>
      </c>
      <c r="V32" s="100">
        <f t="shared" ref="V32" si="17">IF(U32=Q32,1,0)</f>
        <v>0</v>
      </c>
      <c r="X32" s="4"/>
      <c r="Y32" s="4"/>
      <c r="Z32" s="4"/>
      <c r="AI32" s="4"/>
      <c r="AJ32" s="4"/>
      <c r="AK32" s="4"/>
      <c r="AL32" s="5"/>
      <c r="AM32" s="4"/>
      <c r="AN32" s="4"/>
      <c r="AO32" s="3"/>
      <c r="AP32" s="3"/>
      <c r="AQ32" s="3"/>
      <c r="AR32" s="3"/>
      <c r="AS32" s="3"/>
      <c r="AT32" s="3"/>
      <c r="AU32" s="3"/>
      <c r="AV32" s="3"/>
    </row>
    <row r="33" spans="2:51" x14ac:dyDescent="0.2">
      <c r="B33" s="103"/>
      <c r="C33" s="15">
        <v>1</v>
      </c>
      <c r="D33" s="17"/>
      <c r="E33" s="15">
        <v>1</v>
      </c>
      <c r="F33" s="99"/>
      <c r="G33" s="16">
        <f>$C$5*C33</f>
        <v>1</v>
      </c>
      <c r="H33" s="16">
        <f>$D$5*D33</f>
        <v>0</v>
      </c>
      <c r="I33" s="16">
        <f>$E$5*E33</f>
        <v>1</v>
      </c>
      <c r="J33" s="97"/>
      <c r="K33" s="100"/>
      <c r="M33" s="103"/>
      <c r="N33" s="16"/>
      <c r="O33" s="15">
        <v>1</v>
      </c>
      <c r="P33" s="16"/>
      <c r="Q33" s="99"/>
      <c r="R33" s="16">
        <f>$C$5*N33</f>
        <v>0</v>
      </c>
      <c r="S33" s="16">
        <f>$D$5*O33</f>
        <v>1</v>
      </c>
      <c r="T33" s="16">
        <f>$E$5*P33</f>
        <v>0</v>
      </c>
      <c r="U33" s="97"/>
      <c r="V33" s="100"/>
      <c r="X33" s="4"/>
      <c r="Y33" s="4"/>
      <c r="Z33" s="4"/>
      <c r="AA33" s="4"/>
      <c r="AB33" s="4"/>
      <c r="AC33" s="4"/>
      <c r="AI33" s="4"/>
      <c r="AJ33" s="4"/>
      <c r="AK33" s="4"/>
      <c r="AL33" s="5"/>
      <c r="AM33" s="4"/>
      <c r="AN33" s="4"/>
      <c r="AO33" s="3"/>
      <c r="AP33" s="3"/>
      <c r="AQ33" s="3"/>
      <c r="AR33" s="3"/>
      <c r="AS33" s="3"/>
      <c r="AT33" s="3"/>
      <c r="AU33" s="3"/>
      <c r="AV33" s="3"/>
    </row>
    <row r="34" spans="2:51" x14ac:dyDescent="0.2">
      <c r="B34" s="103"/>
      <c r="C34" s="16"/>
      <c r="D34" s="15">
        <v>1</v>
      </c>
      <c r="E34" s="15">
        <v>1</v>
      </c>
      <c r="F34" s="99"/>
      <c r="G34" s="16">
        <f>$C$6*C34</f>
        <v>0</v>
      </c>
      <c r="H34" s="16">
        <f>$D$6*D34</f>
        <v>1</v>
      </c>
      <c r="I34" s="16">
        <f>$E$6*E34</f>
        <v>0</v>
      </c>
      <c r="J34" s="98"/>
      <c r="K34" s="100"/>
      <c r="M34" s="103"/>
      <c r="N34" s="15">
        <v>1</v>
      </c>
      <c r="O34" s="15">
        <v>1</v>
      </c>
      <c r="P34" s="15">
        <v>1</v>
      </c>
      <c r="Q34" s="99"/>
      <c r="R34" s="16">
        <f>$C$6*N34</f>
        <v>0</v>
      </c>
      <c r="S34" s="16">
        <f>$D$6*O34</f>
        <v>1</v>
      </c>
      <c r="T34" s="16">
        <f>$E$6*P34</f>
        <v>0</v>
      </c>
      <c r="U34" s="98"/>
      <c r="V34" s="100"/>
      <c r="X34" s="4"/>
      <c r="Y34" s="4"/>
      <c r="Z34" s="4"/>
      <c r="AA34" s="4"/>
      <c r="AB34" s="4"/>
      <c r="AC34" s="4"/>
      <c r="AI34" s="4"/>
      <c r="AJ34" s="4"/>
      <c r="AK34" s="4"/>
      <c r="AL34" s="5"/>
      <c r="AM34" s="4"/>
      <c r="AN34" s="4"/>
      <c r="AO34" s="3"/>
      <c r="AP34" s="3"/>
      <c r="AQ34" s="3"/>
      <c r="AR34" s="3"/>
      <c r="AS34" s="3"/>
      <c r="AT34" s="3"/>
      <c r="AU34" s="3"/>
      <c r="AV34" s="3"/>
    </row>
    <row r="35" spans="2:51" ht="3" customHeight="1" x14ac:dyDescent="0.2">
      <c r="B35" s="23"/>
      <c r="C35" s="101"/>
      <c r="D35" s="101"/>
      <c r="E35" s="101"/>
      <c r="F35" s="21"/>
      <c r="G35" s="102"/>
      <c r="H35" s="102"/>
      <c r="I35" s="102"/>
      <c r="J35" s="28"/>
      <c r="K35" s="22"/>
      <c r="M35" s="23"/>
      <c r="N35" s="12"/>
      <c r="O35" s="12"/>
      <c r="P35" s="12"/>
      <c r="Q35" s="21"/>
      <c r="R35" s="102"/>
      <c r="S35" s="102"/>
      <c r="T35" s="102"/>
      <c r="U35" s="28"/>
      <c r="V35" s="22"/>
      <c r="X35" s="4"/>
      <c r="Y35" s="4"/>
      <c r="Z35" s="4"/>
      <c r="AA35" s="4"/>
      <c r="AB35" s="4"/>
      <c r="AC35" s="4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Y35" s="1"/>
    </row>
    <row r="36" spans="2:51" x14ac:dyDescent="0.2">
      <c r="B36" s="103">
        <v>7</v>
      </c>
      <c r="C36" s="17"/>
      <c r="D36" s="15">
        <v>1</v>
      </c>
      <c r="E36" s="15">
        <v>1</v>
      </c>
      <c r="F36" s="99">
        <f>SUM(C36:E38)</f>
        <v>7</v>
      </c>
      <c r="G36" s="16">
        <f>$C$4*C36</f>
        <v>0</v>
      </c>
      <c r="H36" s="16">
        <f>$D$4*D36</f>
        <v>1</v>
      </c>
      <c r="I36" s="16">
        <f>$E$4*E36</f>
        <v>0</v>
      </c>
      <c r="J36" s="96">
        <f t="shared" ref="J36" si="18">SUM(G36:I38)</f>
        <v>4</v>
      </c>
      <c r="K36" s="100">
        <f t="shared" ref="K36" si="19">IF(J36=F36,1,0)</f>
        <v>0</v>
      </c>
      <c r="M36" s="103">
        <v>7</v>
      </c>
      <c r="N36" s="16"/>
      <c r="O36" s="15">
        <v>1</v>
      </c>
      <c r="P36" s="16"/>
      <c r="Q36" s="99">
        <f>SUM(N36:P38)</f>
        <v>6</v>
      </c>
      <c r="R36" s="16">
        <f>$C$4*N36</f>
        <v>0</v>
      </c>
      <c r="S36" s="16">
        <f>$D$4*O36</f>
        <v>1</v>
      </c>
      <c r="T36" s="16">
        <f>$E$4*P36</f>
        <v>0</v>
      </c>
      <c r="U36" s="96">
        <f t="shared" ref="U36" si="20">SUM(R36:T38)</f>
        <v>5</v>
      </c>
      <c r="V36" s="100">
        <f t="shared" ref="V36" si="21">IF(U36=Q36,1,0)</f>
        <v>0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2:51" x14ac:dyDescent="0.2">
      <c r="B37" s="103"/>
      <c r="C37" s="15">
        <v>1</v>
      </c>
      <c r="D37" s="17"/>
      <c r="E37" s="15">
        <v>1</v>
      </c>
      <c r="F37" s="99"/>
      <c r="G37" s="16">
        <f>$C$5*C37</f>
        <v>1</v>
      </c>
      <c r="H37" s="16">
        <f>$D$5*D37</f>
        <v>0</v>
      </c>
      <c r="I37" s="16">
        <f>$E$5*E37</f>
        <v>1</v>
      </c>
      <c r="J37" s="97"/>
      <c r="K37" s="100"/>
      <c r="M37" s="103"/>
      <c r="N37" s="15">
        <v>1</v>
      </c>
      <c r="O37" s="15">
        <v>1</v>
      </c>
      <c r="P37" s="15">
        <v>1</v>
      </c>
      <c r="Q37" s="99"/>
      <c r="R37" s="16">
        <f>$C$5*N37</f>
        <v>1</v>
      </c>
      <c r="S37" s="16">
        <f>$D$5*O37</f>
        <v>1</v>
      </c>
      <c r="T37" s="16">
        <f>$E$5*P37</f>
        <v>1</v>
      </c>
      <c r="U37" s="97"/>
      <c r="V37" s="100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2:51" x14ac:dyDescent="0.2">
      <c r="B38" s="103"/>
      <c r="C38" s="15">
        <v>1</v>
      </c>
      <c r="D38" s="15">
        <v>1</v>
      </c>
      <c r="E38" s="15">
        <v>1</v>
      </c>
      <c r="F38" s="99"/>
      <c r="G38" s="16">
        <f>$C$6*C38</f>
        <v>0</v>
      </c>
      <c r="H38" s="16">
        <f>$D$6*D38</f>
        <v>1</v>
      </c>
      <c r="I38" s="16">
        <f>$E$6*E38</f>
        <v>0</v>
      </c>
      <c r="J38" s="98"/>
      <c r="K38" s="100"/>
      <c r="M38" s="103"/>
      <c r="N38" s="15">
        <v>1</v>
      </c>
      <c r="O38" s="15">
        <v>1</v>
      </c>
      <c r="P38" s="16"/>
      <c r="Q38" s="99"/>
      <c r="R38" s="16">
        <f>$C$6*N38</f>
        <v>0</v>
      </c>
      <c r="S38" s="16">
        <f>$D$6*O38</f>
        <v>1</v>
      </c>
      <c r="T38" s="16">
        <f>$E$6*P38</f>
        <v>0</v>
      </c>
      <c r="U38" s="98"/>
      <c r="V38" s="100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2:51" ht="3" customHeight="1" x14ac:dyDescent="0.2">
      <c r="B39" s="23"/>
      <c r="C39" s="101"/>
      <c r="D39" s="101"/>
      <c r="E39" s="101"/>
      <c r="F39" s="21"/>
      <c r="G39" s="102"/>
      <c r="H39" s="102"/>
      <c r="I39" s="102"/>
      <c r="J39" s="28"/>
      <c r="K39" s="22"/>
      <c r="M39" s="23"/>
      <c r="N39" s="12"/>
      <c r="O39" s="12"/>
      <c r="P39" s="12"/>
      <c r="Q39" s="21"/>
      <c r="R39" s="102"/>
      <c r="S39" s="102"/>
      <c r="T39" s="102"/>
      <c r="U39" s="28"/>
      <c r="V39" s="22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spans="2:51" x14ac:dyDescent="0.2">
      <c r="B40" s="103">
        <v>8</v>
      </c>
      <c r="C40" s="15">
        <v>1</v>
      </c>
      <c r="D40" s="15">
        <v>1</v>
      </c>
      <c r="E40" s="17"/>
      <c r="F40" s="99">
        <f>SUM(C40:E42)</f>
        <v>7</v>
      </c>
      <c r="G40" s="16">
        <f>$C$4*C40</f>
        <v>0</v>
      </c>
      <c r="H40" s="16">
        <f>$D$4*D40</f>
        <v>1</v>
      </c>
      <c r="I40" s="16">
        <f>$E$4*E40</f>
        <v>0</v>
      </c>
      <c r="J40" s="96">
        <f t="shared" ref="J40" si="22">SUM(G40:I42)</f>
        <v>4</v>
      </c>
      <c r="K40" s="100">
        <f t="shared" ref="K40" si="23">IF(J40=F40,1,0)</f>
        <v>0</v>
      </c>
      <c r="M40" s="103">
        <v>8</v>
      </c>
      <c r="N40" s="15">
        <v>1</v>
      </c>
      <c r="O40" s="15">
        <v>1</v>
      </c>
      <c r="P40" s="16"/>
      <c r="Q40" s="99">
        <f>SUM(N40:P42)</f>
        <v>6</v>
      </c>
      <c r="R40" s="16">
        <f>$C$4*N40</f>
        <v>0</v>
      </c>
      <c r="S40" s="16">
        <f>$D$4*O40</f>
        <v>1</v>
      </c>
      <c r="T40" s="16">
        <f>$E$4*P40</f>
        <v>0</v>
      </c>
      <c r="U40" s="96">
        <f t="shared" ref="U40" si="24">SUM(R40:T42)</f>
        <v>5</v>
      </c>
      <c r="V40" s="100">
        <f t="shared" ref="V40" si="25">IF(U40=Q40,1,0)</f>
        <v>0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2:51" x14ac:dyDescent="0.2">
      <c r="B41" s="103"/>
      <c r="C41" s="15">
        <v>1</v>
      </c>
      <c r="D41" s="17"/>
      <c r="E41" s="15">
        <v>1</v>
      </c>
      <c r="F41" s="99"/>
      <c r="G41" s="16">
        <f>$C$5*C41</f>
        <v>1</v>
      </c>
      <c r="H41" s="16">
        <f>$D$5*D41</f>
        <v>0</v>
      </c>
      <c r="I41" s="16">
        <f>$E$5*E41</f>
        <v>1</v>
      </c>
      <c r="J41" s="97"/>
      <c r="K41" s="100"/>
      <c r="M41" s="103"/>
      <c r="N41" s="15">
        <v>1</v>
      </c>
      <c r="O41" s="15">
        <v>1</v>
      </c>
      <c r="P41" s="15">
        <v>1</v>
      </c>
      <c r="Q41" s="99"/>
      <c r="R41" s="16">
        <f>$C$5*N41</f>
        <v>1</v>
      </c>
      <c r="S41" s="16">
        <f>$D$5*O41</f>
        <v>1</v>
      </c>
      <c r="T41" s="16">
        <f>$E$5*P41</f>
        <v>1</v>
      </c>
      <c r="U41" s="97"/>
      <c r="V41" s="100"/>
    </row>
    <row r="42" spans="2:51" x14ac:dyDescent="0.2">
      <c r="B42" s="103"/>
      <c r="C42" s="15">
        <v>1</v>
      </c>
      <c r="D42" s="15">
        <v>1</v>
      </c>
      <c r="E42" s="15">
        <v>1</v>
      </c>
      <c r="F42" s="99"/>
      <c r="G42" s="16">
        <f>$C$6*C42</f>
        <v>0</v>
      </c>
      <c r="H42" s="16">
        <f>$D$6*D42</f>
        <v>1</v>
      </c>
      <c r="I42" s="16">
        <f>$E$6*E42</f>
        <v>0</v>
      </c>
      <c r="J42" s="98"/>
      <c r="K42" s="100"/>
      <c r="M42" s="103"/>
      <c r="N42" s="16"/>
      <c r="O42" s="15">
        <v>1</v>
      </c>
      <c r="P42" s="16"/>
      <c r="Q42" s="99"/>
      <c r="R42" s="16">
        <f>$C$6*N42</f>
        <v>0</v>
      </c>
      <c r="S42" s="16">
        <f>$D$6*O42</f>
        <v>1</v>
      </c>
      <c r="T42" s="16">
        <f>$E$6*P42</f>
        <v>0</v>
      </c>
      <c r="U42" s="98"/>
      <c r="V42" s="100"/>
    </row>
    <row r="43" spans="2:51" ht="3" customHeight="1" x14ac:dyDescent="0.2">
      <c r="B43" s="23"/>
      <c r="C43" s="101"/>
      <c r="D43" s="101"/>
      <c r="E43" s="101"/>
      <c r="F43" s="21"/>
      <c r="G43" s="102"/>
      <c r="H43" s="102"/>
      <c r="I43" s="102"/>
      <c r="J43" s="28"/>
      <c r="K43" s="22"/>
      <c r="M43" s="23"/>
      <c r="N43" s="12"/>
      <c r="O43" s="12"/>
      <c r="P43" s="12"/>
      <c r="Q43" s="21"/>
      <c r="R43" s="102"/>
      <c r="S43" s="102"/>
      <c r="T43" s="102"/>
      <c r="U43" s="28"/>
      <c r="V43" s="22"/>
    </row>
    <row r="44" spans="2:51" x14ac:dyDescent="0.2">
      <c r="B44" s="103">
        <v>9</v>
      </c>
      <c r="C44" s="15">
        <v>1</v>
      </c>
      <c r="D44" s="15">
        <v>1</v>
      </c>
      <c r="E44" s="15">
        <v>1</v>
      </c>
      <c r="F44" s="99">
        <f>SUM(C44:E46)</f>
        <v>7</v>
      </c>
      <c r="G44" s="16">
        <f>$C$4*C44</f>
        <v>0</v>
      </c>
      <c r="H44" s="16">
        <f>$D$4*D44</f>
        <v>1</v>
      </c>
      <c r="I44" s="16">
        <f>$E$4*E44</f>
        <v>0</v>
      </c>
      <c r="J44" s="96">
        <f t="shared" ref="J44" si="26">SUM(G44:I46)</f>
        <v>4</v>
      </c>
      <c r="K44" s="100">
        <f t="shared" ref="K44" si="27">IF(J44=F44,1,0)</f>
        <v>0</v>
      </c>
      <c r="M44" s="103">
        <v>9</v>
      </c>
      <c r="N44" s="16"/>
      <c r="O44" s="15">
        <v>1</v>
      </c>
      <c r="P44" s="15">
        <v>1</v>
      </c>
      <c r="Q44" s="99">
        <f>SUM(N44:P46)</f>
        <v>6</v>
      </c>
      <c r="R44" s="16">
        <f>$C$4*N44</f>
        <v>0</v>
      </c>
      <c r="S44" s="16">
        <f>$D$4*O44</f>
        <v>1</v>
      </c>
      <c r="T44" s="16">
        <f>$E$4*P44</f>
        <v>0</v>
      </c>
      <c r="U44" s="96">
        <f t="shared" ref="U44" si="28">SUM(R44:T46)</f>
        <v>5</v>
      </c>
      <c r="V44" s="100">
        <f t="shared" ref="V44" si="29">IF(U44=Q44,1,0)</f>
        <v>0</v>
      </c>
      <c r="AE44" s="4"/>
      <c r="AF44" s="3"/>
      <c r="AG44" s="3"/>
      <c r="AH44" s="3"/>
    </row>
    <row r="45" spans="2:51" x14ac:dyDescent="0.2">
      <c r="B45" s="103"/>
      <c r="C45" s="15">
        <v>1</v>
      </c>
      <c r="D45" s="17"/>
      <c r="E45" s="15">
        <v>1</v>
      </c>
      <c r="F45" s="99"/>
      <c r="G45" s="16">
        <f>$C$5*C45</f>
        <v>1</v>
      </c>
      <c r="H45" s="16">
        <f>$D$5*D45</f>
        <v>0</v>
      </c>
      <c r="I45" s="16">
        <f>$E$5*E45</f>
        <v>1</v>
      </c>
      <c r="J45" s="97"/>
      <c r="K45" s="100"/>
      <c r="M45" s="103"/>
      <c r="N45" s="15">
        <v>1</v>
      </c>
      <c r="O45" s="15">
        <v>1</v>
      </c>
      <c r="P45" s="15">
        <v>1</v>
      </c>
      <c r="Q45" s="99"/>
      <c r="R45" s="16">
        <f>$C$5*N45</f>
        <v>1</v>
      </c>
      <c r="S45" s="16">
        <f>$D$5*O45</f>
        <v>1</v>
      </c>
      <c r="T45" s="16">
        <f>$E$5*P45</f>
        <v>1</v>
      </c>
      <c r="U45" s="97"/>
      <c r="V45" s="100"/>
    </row>
    <row r="46" spans="2:51" x14ac:dyDescent="0.2">
      <c r="B46" s="103"/>
      <c r="C46" s="15">
        <v>1</v>
      </c>
      <c r="D46" s="15">
        <v>1</v>
      </c>
      <c r="E46" s="16"/>
      <c r="F46" s="99"/>
      <c r="G46" s="16">
        <f>$C$6*C46</f>
        <v>0</v>
      </c>
      <c r="H46" s="16">
        <f>$D$6*D46</f>
        <v>1</v>
      </c>
      <c r="I46" s="16">
        <f>$E$6*E46</f>
        <v>0</v>
      </c>
      <c r="J46" s="98"/>
      <c r="K46" s="100"/>
      <c r="M46" s="103"/>
      <c r="N46" s="16"/>
      <c r="O46" s="15">
        <v>1</v>
      </c>
      <c r="P46" s="16"/>
      <c r="Q46" s="99"/>
      <c r="R46" s="16">
        <f>$C$6*N46</f>
        <v>0</v>
      </c>
      <c r="S46" s="16">
        <f>$D$6*O46</f>
        <v>1</v>
      </c>
      <c r="T46" s="16">
        <f>$E$6*P46</f>
        <v>0</v>
      </c>
      <c r="U46" s="98"/>
      <c r="V46" s="100"/>
    </row>
    <row r="47" spans="2:51" ht="3" customHeight="1" x14ac:dyDescent="0.2">
      <c r="B47" s="23"/>
      <c r="C47" s="101"/>
      <c r="D47" s="101"/>
      <c r="E47" s="101"/>
      <c r="F47" s="21"/>
      <c r="G47" s="102"/>
      <c r="H47" s="102"/>
      <c r="I47" s="102"/>
      <c r="J47" s="28"/>
      <c r="K47" s="22"/>
      <c r="M47" s="23"/>
      <c r="N47" s="12"/>
      <c r="O47" s="12"/>
      <c r="P47" s="12"/>
      <c r="Q47" s="21"/>
      <c r="R47" s="102"/>
      <c r="S47" s="102"/>
      <c r="T47" s="102"/>
      <c r="U47" s="28"/>
      <c r="V47" s="22"/>
    </row>
    <row r="48" spans="2:51" x14ac:dyDescent="0.2">
      <c r="B48" s="103">
        <v>10</v>
      </c>
      <c r="C48" s="15">
        <v>1</v>
      </c>
      <c r="D48" s="15">
        <v>1</v>
      </c>
      <c r="E48" s="15">
        <v>1</v>
      </c>
      <c r="F48" s="99">
        <f>SUM(C48:E50)</f>
        <v>7</v>
      </c>
      <c r="G48" s="16">
        <f>$C$4*C48</f>
        <v>0</v>
      </c>
      <c r="H48" s="16">
        <f>$D$4*D48</f>
        <v>1</v>
      </c>
      <c r="I48" s="16">
        <f>$E$4*E48</f>
        <v>0</v>
      </c>
      <c r="J48" s="96">
        <f t="shared" ref="J48" si="30">SUM(G48:I50)</f>
        <v>4</v>
      </c>
      <c r="K48" s="100">
        <f t="shared" ref="K48" si="31">IF(J48=F48,1,0)</f>
        <v>0</v>
      </c>
      <c r="M48" s="103">
        <v>10</v>
      </c>
      <c r="N48" s="16"/>
      <c r="O48" s="15">
        <v>1</v>
      </c>
      <c r="P48" s="16"/>
      <c r="Q48" s="99">
        <f>SUM(N48:P50)</f>
        <v>6</v>
      </c>
      <c r="R48" s="16">
        <f>$C$4*N48</f>
        <v>0</v>
      </c>
      <c r="S48" s="16">
        <f>$D$4*O48</f>
        <v>1</v>
      </c>
      <c r="T48" s="16">
        <f>$E$4*P48</f>
        <v>0</v>
      </c>
      <c r="U48" s="96">
        <f t="shared" ref="U48" si="32">SUM(R48:T50)</f>
        <v>5</v>
      </c>
      <c r="V48" s="100">
        <f t="shared" ref="V48" si="33">IF(U48=Q48,1,0)</f>
        <v>0</v>
      </c>
    </row>
    <row r="49" spans="2:22" x14ac:dyDescent="0.2">
      <c r="B49" s="103"/>
      <c r="C49" s="15">
        <v>1</v>
      </c>
      <c r="D49" s="17"/>
      <c r="E49" s="15">
        <v>1</v>
      </c>
      <c r="F49" s="99"/>
      <c r="G49" s="16">
        <f>$C$5*C49</f>
        <v>1</v>
      </c>
      <c r="H49" s="16">
        <f>$D$5*D49</f>
        <v>0</v>
      </c>
      <c r="I49" s="16">
        <f>$E$5*E49</f>
        <v>1</v>
      </c>
      <c r="J49" s="97"/>
      <c r="K49" s="100"/>
      <c r="M49" s="103"/>
      <c r="N49" s="15">
        <v>1</v>
      </c>
      <c r="O49" s="15">
        <v>1</v>
      </c>
      <c r="P49" s="15">
        <v>1</v>
      </c>
      <c r="Q49" s="99"/>
      <c r="R49" s="16">
        <f>$C$5*N49</f>
        <v>1</v>
      </c>
      <c r="S49" s="16">
        <f>$D$5*O49</f>
        <v>1</v>
      </c>
      <c r="T49" s="16">
        <f>$E$5*P49</f>
        <v>1</v>
      </c>
      <c r="U49" s="97"/>
      <c r="V49" s="100"/>
    </row>
    <row r="50" spans="2:22" x14ac:dyDescent="0.2">
      <c r="B50" s="103"/>
      <c r="C50" s="16"/>
      <c r="D50" s="15">
        <v>1</v>
      </c>
      <c r="E50" s="15">
        <v>1</v>
      </c>
      <c r="F50" s="99"/>
      <c r="G50" s="16">
        <f>$C$6*C50</f>
        <v>0</v>
      </c>
      <c r="H50" s="16">
        <f>$D$6*D50</f>
        <v>1</v>
      </c>
      <c r="I50" s="16">
        <f>$E$6*E50</f>
        <v>0</v>
      </c>
      <c r="J50" s="98"/>
      <c r="K50" s="100"/>
      <c r="M50" s="103"/>
      <c r="N50" s="16"/>
      <c r="O50" s="15">
        <v>1</v>
      </c>
      <c r="P50" s="15">
        <v>1</v>
      </c>
      <c r="Q50" s="99"/>
      <c r="R50" s="16">
        <f>$C$6*N50</f>
        <v>0</v>
      </c>
      <c r="S50" s="16">
        <f>$D$6*O50</f>
        <v>1</v>
      </c>
      <c r="T50" s="16">
        <f>$E$6*P50</f>
        <v>0</v>
      </c>
      <c r="U50" s="98"/>
      <c r="V50" s="100"/>
    </row>
    <row r="51" spans="2:22" ht="3" customHeight="1" x14ac:dyDescent="0.2">
      <c r="B51" s="11"/>
      <c r="C51" s="6"/>
      <c r="D51" s="6"/>
      <c r="E51" s="6"/>
      <c r="F51" s="6"/>
      <c r="G51" s="6"/>
      <c r="H51" s="6"/>
      <c r="I51" s="6"/>
      <c r="J51" s="6"/>
      <c r="K51" s="22"/>
      <c r="M51" s="11"/>
      <c r="Q51" s="6"/>
      <c r="R51" s="6"/>
      <c r="S51" s="6"/>
      <c r="T51" s="6"/>
      <c r="U51" s="6"/>
      <c r="V51" s="22"/>
    </row>
    <row r="52" spans="2:22" ht="13.8" thickBot="1" x14ac:dyDescent="0.25">
      <c r="B52" s="20"/>
      <c r="C52" s="7"/>
      <c r="D52" s="7"/>
      <c r="E52" s="7"/>
      <c r="F52" s="7"/>
      <c r="G52" s="7"/>
      <c r="H52" s="7"/>
      <c r="I52" s="7"/>
      <c r="J52" s="29" t="s">
        <v>11</v>
      </c>
      <c r="K52" s="27">
        <f>SUM(K12:K50)</f>
        <v>1</v>
      </c>
      <c r="M52" s="20"/>
      <c r="N52" s="7"/>
      <c r="O52" s="7"/>
      <c r="P52" s="7"/>
      <c r="Q52" s="7"/>
      <c r="R52" s="7"/>
      <c r="S52" s="7"/>
      <c r="T52" s="7"/>
      <c r="U52" s="29" t="s">
        <v>12</v>
      </c>
      <c r="V52" s="27">
        <f>SUM(V12:V50)</f>
        <v>1</v>
      </c>
    </row>
    <row r="53" spans="2:22" ht="6.6" customHeight="1" x14ac:dyDescent="0.2"/>
  </sheetData>
  <mergeCells count="130">
    <mergeCell ref="U48:U50"/>
    <mergeCell ref="Q48:Q50"/>
    <mergeCell ref="V48:V50"/>
    <mergeCell ref="B48:B50"/>
    <mergeCell ref="J48:J50"/>
    <mergeCell ref="F48:F50"/>
    <mergeCell ref="K48:K50"/>
    <mergeCell ref="M48:M50"/>
    <mergeCell ref="U44:U46"/>
    <mergeCell ref="Q44:Q46"/>
    <mergeCell ref="V44:V46"/>
    <mergeCell ref="C47:E47"/>
    <mergeCell ref="G47:I47"/>
    <mergeCell ref="R47:T47"/>
    <mergeCell ref="B44:B46"/>
    <mergeCell ref="J44:J46"/>
    <mergeCell ref="F44:F46"/>
    <mergeCell ref="K44:K46"/>
    <mergeCell ref="M44:M46"/>
    <mergeCell ref="U40:U42"/>
    <mergeCell ref="Q40:Q42"/>
    <mergeCell ref="V40:V42"/>
    <mergeCell ref="C43:E43"/>
    <mergeCell ref="G43:I43"/>
    <mergeCell ref="R43:T43"/>
    <mergeCell ref="B40:B42"/>
    <mergeCell ref="J40:J42"/>
    <mergeCell ref="F40:F42"/>
    <mergeCell ref="K40:K42"/>
    <mergeCell ref="M40:M42"/>
    <mergeCell ref="U36:U38"/>
    <mergeCell ref="Q36:Q38"/>
    <mergeCell ref="V36:V38"/>
    <mergeCell ref="C39:E39"/>
    <mergeCell ref="G39:I39"/>
    <mergeCell ref="R39:T39"/>
    <mergeCell ref="B36:B38"/>
    <mergeCell ref="J36:J38"/>
    <mergeCell ref="F36:F38"/>
    <mergeCell ref="K36:K38"/>
    <mergeCell ref="M36:M38"/>
    <mergeCell ref="U32:U34"/>
    <mergeCell ref="Q32:Q34"/>
    <mergeCell ref="V32:V34"/>
    <mergeCell ref="C35:E35"/>
    <mergeCell ref="G35:I35"/>
    <mergeCell ref="R35:T35"/>
    <mergeCell ref="B32:B34"/>
    <mergeCell ref="J32:J34"/>
    <mergeCell ref="F32:F34"/>
    <mergeCell ref="K32:K34"/>
    <mergeCell ref="M32:M34"/>
    <mergeCell ref="U28:U30"/>
    <mergeCell ref="Q28:Q30"/>
    <mergeCell ref="V28:V30"/>
    <mergeCell ref="C31:E31"/>
    <mergeCell ref="G31:I31"/>
    <mergeCell ref="R31:T31"/>
    <mergeCell ref="B28:B30"/>
    <mergeCell ref="J28:J30"/>
    <mergeCell ref="F28:F30"/>
    <mergeCell ref="K28:K30"/>
    <mergeCell ref="M28:M30"/>
    <mergeCell ref="U24:U26"/>
    <mergeCell ref="Q24:Q26"/>
    <mergeCell ref="V24:V26"/>
    <mergeCell ref="C27:E27"/>
    <mergeCell ref="G27:I27"/>
    <mergeCell ref="R27:T27"/>
    <mergeCell ref="B24:B26"/>
    <mergeCell ref="J24:J26"/>
    <mergeCell ref="F24:F26"/>
    <mergeCell ref="K24:K26"/>
    <mergeCell ref="M24:M26"/>
    <mergeCell ref="U20:U22"/>
    <mergeCell ref="Q20:Q22"/>
    <mergeCell ref="V20:V22"/>
    <mergeCell ref="C23:E23"/>
    <mergeCell ref="G23:I23"/>
    <mergeCell ref="R23:T23"/>
    <mergeCell ref="B20:B22"/>
    <mergeCell ref="J20:J22"/>
    <mergeCell ref="F20:F22"/>
    <mergeCell ref="K20:K22"/>
    <mergeCell ref="M20:M22"/>
    <mergeCell ref="U16:U18"/>
    <mergeCell ref="Q16:Q18"/>
    <mergeCell ref="V16:V18"/>
    <mergeCell ref="C19:E19"/>
    <mergeCell ref="G19:I19"/>
    <mergeCell ref="R19:T19"/>
    <mergeCell ref="B16:B18"/>
    <mergeCell ref="J16:J18"/>
    <mergeCell ref="F16:F18"/>
    <mergeCell ref="K16:K18"/>
    <mergeCell ref="M16:M18"/>
    <mergeCell ref="U12:U14"/>
    <mergeCell ref="Q12:Q14"/>
    <mergeCell ref="V12:V14"/>
    <mergeCell ref="C15:E15"/>
    <mergeCell ref="G15:I15"/>
    <mergeCell ref="R15:T15"/>
    <mergeCell ref="B12:B14"/>
    <mergeCell ref="J12:J14"/>
    <mergeCell ref="F12:F14"/>
    <mergeCell ref="K12:K14"/>
    <mergeCell ref="M12:M14"/>
    <mergeCell ref="C11:E11"/>
    <mergeCell ref="G11:I11"/>
    <mergeCell ref="N11:P11"/>
    <mergeCell ref="R11:T11"/>
    <mergeCell ref="K9:K10"/>
    <mergeCell ref="M9:M10"/>
    <mergeCell ref="N9:P10"/>
    <mergeCell ref="R9:T10"/>
    <mergeCell ref="B9:B10"/>
    <mergeCell ref="C9:E10"/>
    <mergeCell ref="G9:I10"/>
    <mergeCell ref="J9:J10"/>
    <mergeCell ref="F9:F10"/>
    <mergeCell ref="C2:E3"/>
    <mergeCell ref="G2:I3"/>
    <mergeCell ref="K2:K3"/>
    <mergeCell ref="G4:I6"/>
    <mergeCell ref="K4:K6"/>
    <mergeCell ref="Q9:Q10"/>
    <mergeCell ref="V9:V10"/>
    <mergeCell ref="U9:U10"/>
    <mergeCell ref="M8:V8"/>
    <mergeCell ref="B8:K8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4521-4986-4D1D-99FC-2910603A0B68}">
  <sheetPr codeName="Sheet2"/>
  <dimension ref="B1:CU53"/>
  <sheetViews>
    <sheetView zoomScaleNormal="100" workbookViewId="0">
      <selection activeCell="F5" sqref="F5"/>
    </sheetView>
  </sheetViews>
  <sheetFormatPr defaultRowHeight="13.2" x14ac:dyDescent="0.2"/>
  <cols>
    <col min="1" max="1" width="2.5546875" customWidth="1"/>
    <col min="2" max="2" width="4.109375" customWidth="1"/>
    <col min="3" max="5" width="2.6640625" customWidth="1"/>
    <col min="6" max="6" width="10.5546875" customWidth="1"/>
    <col min="7" max="9" width="3.5546875" customWidth="1"/>
    <col min="10" max="10" width="11.77734375" customWidth="1"/>
    <col min="11" max="11" width="10" customWidth="1"/>
    <col min="12" max="12" width="4.5546875" customWidth="1"/>
    <col min="13" max="13" width="3.44140625" customWidth="1"/>
    <col min="14" max="16" width="2.77734375" customWidth="1"/>
    <col min="17" max="17" width="11.21875" customWidth="1"/>
    <col min="18" max="20" width="3.5546875" customWidth="1"/>
    <col min="21" max="21" width="11.6640625" customWidth="1"/>
    <col min="22" max="22" width="10" customWidth="1"/>
    <col min="23" max="23" width="11.33203125" customWidth="1"/>
    <col min="24" max="26" width="2.6640625" customWidth="1"/>
    <col min="27" max="29" width="3.109375" customWidth="1"/>
    <col min="30" max="31" width="8.21875" customWidth="1"/>
    <col min="32" max="33" width="8" customWidth="1"/>
    <col min="34" max="34" width="9.88671875" customWidth="1"/>
    <col min="36" max="36" width="12.88671875" bestFit="1" customWidth="1"/>
  </cols>
  <sheetData>
    <row r="1" spans="2:99" ht="13.8" thickBot="1" x14ac:dyDescent="0.25"/>
    <row r="2" spans="2:99" x14ac:dyDescent="0.2">
      <c r="C2" s="57" t="s">
        <v>5</v>
      </c>
      <c r="D2" s="58"/>
      <c r="E2" s="59"/>
      <c r="G2" s="63" t="s">
        <v>13</v>
      </c>
      <c r="H2" s="64"/>
      <c r="I2" s="65"/>
      <c r="J2" s="13"/>
      <c r="K2" s="69" t="s">
        <v>14</v>
      </c>
    </row>
    <row r="3" spans="2:99" ht="13.8" thickBot="1" x14ac:dyDescent="0.25">
      <c r="C3" s="60"/>
      <c r="D3" s="61"/>
      <c r="E3" s="62"/>
      <c r="G3" s="66"/>
      <c r="H3" s="67"/>
      <c r="I3" s="68"/>
      <c r="J3" s="13"/>
      <c r="K3" s="70"/>
    </row>
    <row r="4" spans="2:99" x14ac:dyDescent="0.2">
      <c r="C4" s="8">
        <v>1</v>
      </c>
      <c r="D4" s="9">
        <v>1</v>
      </c>
      <c r="E4" s="43"/>
      <c r="G4" s="71">
        <f>IF(K52&gt;V52,1,IF(K52=V52,-1,0))</f>
        <v>-1</v>
      </c>
      <c r="H4" s="72"/>
      <c r="I4" s="73"/>
      <c r="J4" s="13"/>
      <c r="K4" s="77" t="str">
        <f>IF(G4=1,"〇",IF(G4=-1,"判定不能","×"))</f>
        <v>判定不能</v>
      </c>
    </row>
    <row r="5" spans="2:99" x14ac:dyDescent="0.2">
      <c r="C5" s="10">
        <v>1</v>
      </c>
      <c r="D5" s="2">
        <v>1</v>
      </c>
      <c r="E5" s="41"/>
      <c r="G5" s="71"/>
      <c r="H5" s="72"/>
      <c r="I5" s="73"/>
      <c r="J5" s="13"/>
      <c r="K5" s="77"/>
    </row>
    <row r="6" spans="2:99" ht="13.8" thickBot="1" x14ac:dyDescent="0.25">
      <c r="C6" s="37"/>
      <c r="D6" s="38"/>
      <c r="E6" s="42"/>
      <c r="G6" s="74"/>
      <c r="H6" s="75"/>
      <c r="I6" s="76"/>
      <c r="J6" s="13"/>
      <c r="K6" s="78"/>
    </row>
    <row r="7" spans="2:99" ht="6" customHeight="1" thickBot="1" x14ac:dyDescent="0.25">
      <c r="B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</row>
    <row r="8" spans="2:99" ht="13.8" thickBot="1" x14ac:dyDescent="0.25">
      <c r="B8" s="85" t="s">
        <v>1</v>
      </c>
      <c r="C8" s="86"/>
      <c r="D8" s="86"/>
      <c r="E8" s="86"/>
      <c r="F8" s="86"/>
      <c r="G8" s="86"/>
      <c r="H8" s="86"/>
      <c r="I8" s="86"/>
      <c r="J8" s="86"/>
      <c r="K8" s="87"/>
      <c r="L8" s="19"/>
      <c r="M8" s="85" t="s">
        <v>2</v>
      </c>
      <c r="N8" s="86"/>
      <c r="O8" s="86"/>
      <c r="P8" s="86"/>
      <c r="Q8" s="86"/>
      <c r="R8" s="86"/>
      <c r="S8" s="86"/>
      <c r="T8" s="86"/>
      <c r="U8" s="86"/>
      <c r="V8" s="87"/>
      <c r="W8" s="19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2:99" ht="13.2" customHeight="1" x14ac:dyDescent="0.2">
      <c r="B9" s="90"/>
      <c r="C9" s="92" t="s">
        <v>7</v>
      </c>
      <c r="D9" s="93"/>
      <c r="E9" s="93"/>
      <c r="F9" s="79" t="s">
        <v>10</v>
      </c>
      <c r="G9" s="79" t="s">
        <v>6</v>
      </c>
      <c r="H9" s="79"/>
      <c r="I9" s="79"/>
      <c r="J9" s="83" t="s">
        <v>8</v>
      </c>
      <c r="K9" s="81" t="s">
        <v>9</v>
      </c>
      <c r="M9" s="90"/>
      <c r="N9" s="92" t="s">
        <v>7</v>
      </c>
      <c r="O9" s="93"/>
      <c r="P9" s="93"/>
      <c r="Q9" s="79" t="s">
        <v>10</v>
      </c>
      <c r="R9" s="79" t="s">
        <v>6</v>
      </c>
      <c r="S9" s="79"/>
      <c r="T9" s="79"/>
      <c r="U9" s="83" t="s">
        <v>8</v>
      </c>
      <c r="V9" s="81" t="s">
        <v>9</v>
      </c>
      <c r="AA9" s="14"/>
      <c r="AB9" s="14"/>
      <c r="AC9" s="1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</row>
    <row r="10" spans="2:99" ht="13.8" thickBot="1" x14ac:dyDescent="0.25">
      <c r="B10" s="91"/>
      <c r="C10" s="94"/>
      <c r="D10" s="94"/>
      <c r="E10" s="94"/>
      <c r="F10" s="80"/>
      <c r="G10" s="95"/>
      <c r="H10" s="95"/>
      <c r="I10" s="95"/>
      <c r="J10" s="84"/>
      <c r="K10" s="82"/>
      <c r="M10" s="91"/>
      <c r="N10" s="94"/>
      <c r="O10" s="94"/>
      <c r="P10" s="94"/>
      <c r="Q10" s="80"/>
      <c r="R10" s="95"/>
      <c r="S10" s="95"/>
      <c r="T10" s="95"/>
      <c r="U10" s="84"/>
      <c r="V10" s="82"/>
      <c r="AA10" s="14"/>
      <c r="AB10" s="14"/>
      <c r="AC10" s="1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</row>
    <row r="11" spans="2:99" ht="3" customHeight="1" x14ac:dyDescent="0.2">
      <c r="B11" s="24"/>
      <c r="C11" s="88"/>
      <c r="D11" s="88"/>
      <c r="E11" s="88"/>
      <c r="F11" s="44"/>
      <c r="G11" s="89"/>
      <c r="H11" s="89"/>
      <c r="I11" s="89"/>
      <c r="J11" s="45"/>
      <c r="K11" s="26"/>
      <c r="M11" s="24"/>
      <c r="N11" s="88"/>
      <c r="O11" s="88"/>
      <c r="P11" s="88"/>
      <c r="Q11" s="44"/>
      <c r="R11" s="89"/>
      <c r="S11" s="89"/>
      <c r="T11" s="89"/>
      <c r="U11" s="45"/>
      <c r="V11" s="26"/>
      <c r="AA11" s="14"/>
      <c r="AB11" s="14"/>
      <c r="AC11" s="1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</row>
    <row r="12" spans="2:99" x14ac:dyDescent="0.2">
      <c r="B12" s="103">
        <v>1</v>
      </c>
      <c r="C12" s="15">
        <v>1</v>
      </c>
      <c r="D12" s="15">
        <v>1</v>
      </c>
      <c r="E12" s="15">
        <v>1</v>
      </c>
      <c r="F12" s="99">
        <f>SUM(C12:E14)</f>
        <v>8</v>
      </c>
      <c r="G12" s="46">
        <f>$C$4*C12</f>
        <v>1</v>
      </c>
      <c r="H12" s="46">
        <f>$D$4*D12</f>
        <v>1</v>
      </c>
      <c r="I12" s="46">
        <f>$E$4*E12</f>
        <v>0</v>
      </c>
      <c r="J12" s="96">
        <f>SUM(G12:I14)</f>
        <v>3</v>
      </c>
      <c r="K12" s="100">
        <f>IF($D$5=1,0,IF(J12=F12,1,0))</f>
        <v>0</v>
      </c>
      <c r="M12" s="103">
        <v>1</v>
      </c>
      <c r="N12" s="15">
        <v>1</v>
      </c>
      <c r="O12" s="46"/>
      <c r="P12" s="15">
        <v>1</v>
      </c>
      <c r="Q12" s="99">
        <f>SUM(N12:P14)</f>
        <v>5</v>
      </c>
      <c r="R12" s="46">
        <f>$C$4*N12</f>
        <v>1</v>
      </c>
      <c r="S12" s="46">
        <f>$D$4*O12</f>
        <v>0</v>
      </c>
      <c r="T12" s="46">
        <f>$E$4*P12</f>
        <v>0</v>
      </c>
      <c r="U12" s="96">
        <f>SUM(R12:T14)</f>
        <v>2</v>
      </c>
      <c r="V12" s="100">
        <f>IF($D$5=0,0,IF(U12=Q12,1,0))</f>
        <v>0</v>
      </c>
      <c r="AA12" s="14"/>
      <c r="AB12" s="14"/>
      <c r="AC12" s="1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</row>
    <row r="13" spans="2:99" x14ac:dyDescent="0.2">
      <c r="B13" s="103"/>
      <c r="C13" s="15">
        <v>1</v>
      </c>
      <c r="D13" s="48"/>
      <c r="E13" s="15">
        <v>1</v>
      </c>
      <c r="F13" s="99"/>
      <c r="G13" s="46">
        <f>$C$5*C13</f>
        <v>1</v>
      </c>
      <c r="H13" s="46">
        <f>$D$5*D13</f>
        <v>0</v>
      </c>
      <c r="I13" s="46">
        <f>$E$5*E13</f>
        <v>0</v>
      </c>
      <c r="J13" s="97"/>
      <c r="K13" s="100"/>
      <c r="M13" s="103"/>
      <c r="N13" s="46"/>
      <c r="O13" s="15">
        <v>1</v>
      </c>
      <c r="P13" s="46"/>
      <c r="Q13" s="99"/>
      <c r="R13" s="46">
        <f>$C$5*N13</f>
        <v>0</v>
      </c>
      <c r="S13" s="46">
        <f>$D$5*O13</f>
        <v>1</v>
      </c>
      <c r="T13" s="46">
        <f>$E$5*P13</f>
        <v>0</v>
      </c>
      <c r="U13" s="97"/>
      <c r="V13" s="100"/>
      <c r="AA13" s="14"/>
      <c r="AB13" s="14"/>
      <c r="AC13" s="1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</row>
    <row r="14" spans="2:99" x14ac:dyDescent="0.2">
      <c r="B14" s="103"/>
      <c r="C14" s="15">
        <v>1</v>
      </c>
      <c r="D14" s="15">
        <v>1</v>
      </c>
      <c r="E14" s="15">
        <v>1</v>
      </c>
      <c r="F14" s="99"/>
      <c r="G14" s="46">
        <f>$C$6*C14</f>
        <v>0</v>
      </c>
      <c r="H14" s="46">
        <f>$D$6*D14</f>
        <v>0</v>
      </c>
      <c r="I14" s="46">
        <f>$E$6*E14</f>
        <v>0</v>
      </c>
      <c r="J14" s="98"/>
      <c r="K14" s="100"/>
      <c r="M14" s="103"/>
      <c r="N14" s="15">
        <v>1</v>
      </c>
      <c r="O14" s="46"/>
      <c r="P14" s="15">
        <v>1</v>
      </c>
      <c r="Q14" s="99"/>
      <c r="R14" s="46">
        <f>$C$6*N14</f>
        <v>0</v>
      </c>
      <c r="S14" s="46">
        <f>$D$6*O14</f>
        <v>0</v>
      </c>
      <c r="T14" s="46">
        <f>$E$6*P14</f>
        <v>0</v>
      </c>
      <c r="U14" s="98"/>
      <c r="V14" s="100"/>
      <c r="AA14" s="14"/>
      <c r="AB14" s="14"/>
      <c r="AC14" s="1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</row>
    <row r="15" spans="2:99" ht="3" customHeight="1" x14ac:dyDescent="0.2">
      <c r="B15" s="23"/>
      <c r="C15" s="101"/>
      <c r="D15" s="101"/>
      <c r="E15" s="101"/>
      <c r="F15" s="47"/>
      <c r="G15" s="102"/>
      <c r="H15" s="102"/>
      <c r="I15" s="102"/>
      <c r="J15" s="45"/>
      <c r="K15" s="22"/>
      <c r="M15" s="23"/>
      <c r="N15" s="30"/>
      <c r="O15" s="30"/>
      <c r="P15" s="30"/>
      <c r="Q15" s="47"/>
      <c r="R15" s="102"/>
      <c r="S15" s="102"/>
      <c r="T15" s="102"/>
      <c r="U15" s="45"/>
      <c r="V15" s="22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</row>
    <row r="16" spans="2:99" x14ac:dyDescent="0.2">
      <c r="B16" s="103">
        <v>2</v>
      </c>
      <c r="C16" s="48"/>
      <c r="D16" s="15">
        <v>1</v>
      </c>
      <c r="E16" s="48"/>
      <c r="F16" s="99">
        <f>SUM(C16:E18)</f>
        <v>4</v>
      </c>
      <c r="G16" s="46">
        <f>$C$4*C16</f>
        <v>0</v>
      </c>
      <c r="H16" s="46">
        <f>$D$4*D16</f>
        <v>1</v>
      </c>
      <c r="I16" s="46">
        <f>$E$4*E16</f>
        <v>0</v>
      </c>
      <c r="J16" s="96">
        <f>SUM(G16:I18)</f>
        <v>2</v>
      </c>
      <c r="K16" s="100">
        <f t="shared" ref="K16" si="0">IF($D$5=1,0,IF(J16=F16,1,0))</f>
        <v>0</v>
      </c>
      <c r="M16" s="103">
        <v>2</v>
      </c>
      <c r="N16" s="46"/>
      <c r="O16" s="15">
        <v>1</v>
      </c>
      <c r="P16" s="46"/>
      <c r="Q16" s="99">
        <f>SUM(N16:P18)</f>
        <v>5</v>
      </c>
      <c r="R16" s="46">
        <f>$C$4*N16</f>
        <v>0</v>
      </c>
      <c r="S16" s="46">
        <f>$D$4*O16</f>
        <v>1</v>
      </c>
      <c r="T16" s="46">
        <f>$E$4*P16</f>
        <v>0</v>
      </c>
      <c r="U16" s="96">
        <f t="shared" ref="U16" si="1">SUM(R16:T18)</f>
        <v>3</v>
      </c>
      <c r="V16" s="100">
        <f t="shared" ref="V16" si="2">IF($D$5=0,0,IF(U16=Q16,1,0))</f>
        <v>0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</row>
    <row r="17" spans="2:99" x14ac:dyDescent="0.2">
      <c r="B17" s="103"/>
      <c r="C17" s="15">
        <v>1</v>
      </c>
      <c r="D17" s="48"/>
      <c r="E17" s="15">
        <v>1</v>
      </c>
      <c r="F17" s="99"/>
      <c r="G17" s="46">
        <f>$C$5*C17</f>
        <v>1</v>
      </c>
      <c r="H17" s="46">
        <f>$D$5*D17</f>
        <v>0</v>
      </c>
      <c r="I17" s="46">
        <f>$E$5*E17</f>
        <v>0</v>
      </c>
      <c r="J17" s="97"/>
      <c r="K17" s="100"/>
      <c r="M17" s="103"/>
      <c r="N17" s="15">
        <v>1</v>
      </c>
      <c r="O17" s="15">
        <v>1</v>
      </c>
      <c r="P17" s="15">
        <v>1</v>
      </c>
      <c r="Q17" s="99"/>
      <c r="R17" s="46">
        <f>$C$5*N17</f>
        <v>1</v>
      </c>
      <c r="S17" s="46">
        <f>$D$5*O17</f>
        <v>1</v>
      </c>
      <c r="T17" s="46">
        <f>$E$5*P17</f>
        <v>0</v>
      </c>
      <c r="U17" s="97"/>
      <c r="V17" s="100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</row>
    <row r="18" spans="2:99" x14ac:dyDescent="0.2">
      <c r="B18" s="103"/>
      <c r="C18" s="48"/>
      <c r="D18" s="15">
        <v>1</v>
      </c>
      <c r="E18" s="48"/>
      <c r="F18" s="99"/>
      <c r="G18" s="46">
        <f>$C$6*C18</f>
        <v>0</v>
      </c>
      <c r="H18" s="46">
        <f>$D$6*D18</f>
        <v>0</v>
      </c>
      <c r="I18" s="46">
        <f>$E$6*E18</f>
        <v>0</v>
      </c>
      <c r="J18" s="98"/>
      <c r="K18" s="100"/>
      <c r="M18" s="103"/>
      <c r="N18" s="46"/>
      <c r="O18" s="15">
        <v>1</v>
      </c>
      <c r="P18" s="46"/>
      <c r="Q18" s="99"/>
      <c r="R18" s="46">
        <f>$C$6*N18</f>
        <v>0</v>
      </c>
      <c r="S18" s="46">
        <f>$D$6*O18</f>
        <v>0</v>
      </c>
      <c r="T18" s="46">
        <f>$E$6*P18</f>
        <v>0</v>
      </c>
      <c r="U18" s="98"/>
      <c r="V18" s="100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</row>
    <row r="19" spans="2:99" ht="3" customHeight="1" x14ac:dyDescent="0.2">
      <c r="B19" s="23"/>
      <c r="C19" s="101"/>
      <c r="D19" s="101"/>
      <c r="E19" s="101"/>
      <c r="F19" s="47"/>
      <c r="G19" s="102"/>
      <c r="H19" s="102"/>
      <c r="I19" s="102"/>
      <c r="J19" s="45"/>
      <c r="K19" s="22"/>
      <c r="M19" s="23"/>
      <c r="N19" s="30"/>
      <c r="O19" s="30"/>
      <c r="P19" s="30"/>
      <c r="Q19" s="47"/>
      <c r="R19" s="102"/>
      <c r="S19" s="102"/>
      <c r="T19" s="102"/>
      <c r="U19" s="45"/>
      <c r="V19" s="22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</row>
    <row r="20" spans="2:99" x14ac:dyDescent="0.2">
      <c r="B20" s="103">
        <v>3</v>
      </c>
      <c r="C20" s="48"/>
      <c r="D20" s="15">
        <v>1</v>
      </c>
      <c r="E20" s="48"/>
      <c r="F20" s="99">
        <f>SUM(C20:E22)</f>
        <v>6</v>
      </c>
      <c r="G20" s="46">
        <f>$C$4*C20</f>
        <v>0</v>
      </c>
      <c r="H20" s="46">
        <f>$D$4*D20</f>
        <v>1</v>
      </c>
      <c r="I20" s="46">
        <f>$E$4*E20</f>
        <v>0</v>
      </c>
      <c r="J20" s="96">
        <f t="shared" ref="J20" si="3">SUM(G20:I22)</f>
        <v>2</v>
      </c>
      <c r="K20" s="100">
        <f t="shared" ref="K20" si="4">IF($D$5=1,0,IF(J20=F20,1,0))</f>
        <v>0</v>
      </c>
      <c r="M20" s="103">
        <v>3</v>
      </c>
      <c r="N20" s="15">
        <v>1</v>
      </c>
      <c r="O20" s="46"/>
      <c r="P20" s="15">
        <v>1</v>
      </c>
      <c r="Q20" s="99">
        <f>SUM(N20:P22)</f>
        <v>6</v>
      </c>
      <c r="R20" s="46">
        <f>$C$4*N20</f>
        <v>1</v>
      </c>
      <c r="S20" s="46">
        <f>$D$4*O20</f>
        <v>0</v>
      </c>
      <c r="T20" s="46">
        <f>$E$4*P20</f>
        <v>0</v>
      </c>
      <c r="U20" s="96">
        <f t="shared" ref="U20" si="5">SUM(R20:T22)</f>
        <v>3</v>
      </c>
      <c r="V20" s="100">
        <f t="shared" ref="V20" si="6">IF($D$5=0,0,IF(U20=Q20,1,0))</f>
        <v>0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</row>
    <row r="21" spans="2:99" x14ac:dyDescent="0.2">
      <c r="B21" s="103"/>
      <c r="C21" s="15">
        <v>1</v>
      </c>
      <c r="D21" s="48"/>
      <c r="E21" s="15">
        <v>1</v>
      </c>
      <c r="F21" s="99"/>
      <c r="G21" s="46">
        <f>$C$5*C21</f>
        <v>1</v>
      </c>
      <c r="H21" s="46">
        <f>$D$5*D21</f>
        <v>0</v>
      </c>
      <c r="I21" s="46">
        <f>$E$5*E21</f>
        <v>0</v>
      </c>
      <c r="J21" s="97"/>
      <c r="K21" s="100"/>
      <c r="M21" s="103"/>
      <c r="N21" s="15">
        <v>1</v>
      </c>
      <c r="O21" s="15">
        <v>1</v>
      </c>
      <c r="P21" s="46"/>
      <c r="Q21" s="99"/>
      <c r="R21" s="46">
        <f>$C$5*N21</f>
        <v>1</v>
      </c>
      <c r="S21" s="46">
        <f>$D$5*O21</f>
        <v>1</v>
      </c>
      <c r="T21" s="46">
        <f>$E$5*P21</f>
        <v>0</v>
      </c>
      <c r="U21" s="97"/>
      <c r="V21" s="100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</row>
    <row r="22" spans="2:99" x14ac:dyDescent="0.2">
      <c r="B22" s="103"/>
      <c r="C22" s="15">
        <v>1</v>
      </c>
      <c r="D22" s="15">
        <v>1</v>
      </c>
      <c r="E22" s="15">
        <v>1</v>
      </c>
      <c r="F22" s="99"/>
      <c r="G22" s="46">
        <f>$C$6*C22</f>
        <v>0</v>
      </c>
      <c r="H22" s="46">
        <f>$D$6*D22</f>
        <v>0</v>
      </c>
      <c r="I22" s="46">
        <f>$E$6*E22</f>
        <v>0</v>
      </c>
      <c r="J22" s="98"/>
      <c r="K22" s="100"/>
      <c r="M22" s="103"/>
      <c r="N22" s="15">
        <v>1</v>
      </c>
      <c r="O22" s="46"/>
      <c r="P22" s="15">
        <v>1</v>
      </c>
      <c r="Q22" s="99"/>
      <c r="R22" s="46">
        <f>$C$6*N22</f>
        <v>0</v>
      </c>
      <c r="S22" s="46">
        <f>$D$6*O22</f>
        <v>0</v>
      </c>
      <c r="T22" s="46">
        <f>$E$6*P22</f>
        <v>0</v>
      </c>
      <c r="U22" s="98"/>
      <c r="V22" s="100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3" customHeight="1" x14ac:dyDescent="0.2">
      <c r="B23" s="23"/>
      <c r="C23" s="104"/>
      <c r="D23" s="105"/>
      <c r="E23" s="106"/>
      <c r="F23" s="47"/>
      <c r="G23" s="107"/>
      <c r="H23" s="108"/>
      <c r="I23" s="109"/>
      <c r="J23" s="45"/>
      <c r="K23" s="22"/>
      <c r="M23" s="23"/>
      <c r="N23" s="30"/>
      <c r="O23" s="30"/>
      <c r="P23" s="30"/>
      <c r="Q23" s="47"/>
      <c r="R23" s="107"/>
      <c r="S23" s="108"/>
      <c r="T23" s="109"/>
      <c r="U23" s="45"/>
      <c r="V23" s="22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x14ac:dyDescent="0.2">
      <c r="B24" s="103">
        <v>4</v>
      </c>
      <c r="C24" s="15">
        <v>1</v>
      </c>
      <c r="D24" s="15">
        <v>1</v>
      </c>
      <c r="E24" s="46"/>
      <c r="F24" s="99">
        <f>SUM(C24:E26)</f>
        <v>6</v>
      </c>
      <c r="G24" s="46">
        <f>$C$4*C24</f>
        <v>1</v>
      </c>
      <c r="H24" s="46">
        <f>$D$4*D24</f>
        <v>1</v>
      </c>
      <c r="I24" s="46">
        <f>$E$4*E24</f>
        <v>0</v>
      </c>
      <c r="J24" s="96">
        <f t="shared" ref="J24" si="7">SUM(G24:I26)</f>
        <v>3</v>
      </c>
      <c r="K24" s="100">
        <f t="shared" ref="K24" si="8">IF($D$5=1,0,IF(J24=F24,1,0))</f>
        <v>0</v>
      </c>
      <c r="M24" s="103">
        <v>4</v>
      </c>
      <c r="N24" s="15">
        <v>1</v>
      </c>
      <c r="O24" s="15">
        <v>1</v>
      </c>
      <c r="P24" s="15">
        <v>1</v>
      </c>
      <c r="Q24" s="99">
        <f>SUM(N24:P26)</f>
        <v>6</v>
      </c>
      <c r="R24" s="46">
        <f>$C$4*N24</f>
        <v>1</v>
      </c>
      <c r="S24" s="46">
        <f>$D$4*O24</f>
        <v>1</v>
      </c>
      <c r="T24" s="46">
        <f>$E$4*P24</f>
        <v>0</v>
      </c>
      <c r="U24" s="96">
        <f t="shared" ref="U24" si="9">SUM(R24:T26)</f>
        <v>3</v>
      </c>
      <c r="V24" s="100">
        <f t="shared" ref="V24" si="10">IF($D$5=0,0,IF(U24=Q24,1,0))</f>
        <v>0</v>
      </c>
      <c r="X24" s="4"/>
      <c r="Y24" s="4"/>
      <c r="Z24" s="4"/>
      <c r="AA24" s="4"/>
      <c r="AB24" s="4"/>
      <c r="AC24" s="4"/>
      <c r="AI24" s="4"/>
      <c r="AJ24" s="4"/>
      <c r="AK24" s="4"/>
      <c r="AL24" s="5"/>
      <c r="AM24" s="4"/>
      <c r="AN24" s="4"/>
      <c r="AO24" s="3"/>
      <c r="AP24" s="3"/>
      <c r="AQ24" s="3"/>
      <c r="AR24" s="3"/>
      <c r="AS24" s="3"/>
      <c r="AT24" s="3"/>
      <c r="AU24" s="3"/>
      <c r="AV24" s="3"/>
    </row>
    <row r="25" spans="2:99" x14ac:dyDescent="0.2">
      <c r="B25" s="103"/>
      <c r="C25" s="15">
        <v>1</v>
      </c>
      <c r="D25" s="48"/>
      <c r="E25" s="15">
        <v>1</v>
      </c>
      <c r="F25" s="99"/>
      <c r="G25" s="46">
        <f>$C$5*C25</f>
        <v>1</v>
      </c>
      <c r="H25" s="46">
        <f>$D$5*D25</f>
        <v>0</v>
      </c>
      <c r="I25" s="46">
        <f>$E$5*E25</f>
        <v>0</v>
      </c>
      <c r="J25" s="97"/>
      <c r="K25" s="100"/>
      <c r="M25" s="103"/>
      <c r="N25" s="46"/>
      <c r="O25" s="15">
        <v>1</v>
      </c>
      <c r="P25" s="46"/>
      <c r="Q25" s="99"/>
      <c r="R25" s="46">
        <f>$C$5*N25</f>
        <v>0</v>
      </c>
      <c r="S25" s="46">
        <f>$D$5*O25</f>
        <v>1</v>
      </c>
      <c r="T25" s="46">
        <f>$E$5*P25</f>
        <v>0</v>
      </c>
      <c r="U25" s="97"/>
      <c r="V25" s="100"/>
      <c r="X25" s="4"/>
      <c r="Y25" s="4"/>
      <c r="Z25" s="4"/>
      <c r="AA25" s="4"/>
      <c r="AB25" s="4"/>
      <c r="AC25" s="4"/>
      <c r="AI25" s="4"/>
      <c r="AJ25" s="4"/>
      <c r="AK25" s="4"/>
      <c r="AL25" s="5"/>
      <c r="AM25" s="4"/>
      <c r="AN25" s="4"/>
      <c r="AO25" s="3"/>
      <c r="AP25" s="3"/>
      <c r="AQ25" s="3"/>
      <c r="AR25" s="3"/>
      <c r="AS25" s="3"/>
      <c r="AT25" s="3"/>
      <c r="AU25" s="3"/>
      <c r="AV25" s="3"/>
    </row>
    <row r="26" spans="2:99" x14ac:dyDescent="0.2">
      <c r="B26" s="103"/>
      <c r="C26" s="15">
        <v>1</v>
      </c>
      <c r="D26" s="15">
        <v>1</v>
      </c>
      <c r="E26" s="46"/>
      <c r="F26" s="99"/>
      <c r="G26" s="46">
        <f>$C$6*C26</f>
        <v>0</v>
      </c>
      <c r="H26" s="46">
        <f>$D$6*D26</f>
        <v>0</v>
      </c>
      <c r="I26" s="46">
        <f>$E$6*E26</f>
        <v>0</v>
      </c>
      <c r="J26" s="98"/>
      <c r="K26" s="100"/>
      <c r="M26" s="103"/>
      <c r="N26" s="15">
        <v>1</v>
      </c>
      <c r="O26" s="46"/>
      <c r="P26" s="15">
        <v>1</v>
      </c>
      <c r="Q26" s="99"/>
      <c r="R26" s="46">
        <f>$C$6*N26</f>
        <v>0</v>
      </c>
      <c r="S26" s="46">
        <f>$D$6*O26</f>
        <v>0</v>
      </c>
      <c r="T26" s="46">
        <f>$E$6*P26</f>
        <v>0</v>
      </c>
      <c r="U26" s="98"/>
      <c r="V26" s="100"/>
      <c r="X26" s="4"/>
      <c r="Y26" s="4"/>
      <c r="Z26" s="4"/>
      <c r="AA26" s="4"/>
      <c r="AB26" s="4"/>
      <c r="AC26" s="4"/>
      <c r="AI26" s="4"/>
      <c r="AJ26" s="4"/>
      <c r="AK26" s="4"/>
      <c r="AL26" s="5"/>
      <c r="AM26" s="4"/>
      <c r="AN26" s="4"/>
      <c r="AO26" s="3"/>
      <c r="AP26" s="3"/>
      <c r="AQ26" s="3"/>
      <c r="AR26" s="3"/>
      <c r="AS26" s="3"/>
      <c r="AT26" s="3"/>
      <c r="AU26" s="3"/>
      <c r="AV26" s="3"/>
    </row>
    <row r="27" spans="2:99" ht="3" customHeight="1" x14ac:dyDescent="0.2">
      <c r="B27" s="23"/>
      <c r="C27" s="104"/>
      <c r="D27" s="105"/>
      <c r="E27" s="106"/>
      <c r="F27" s="47"/>
      <c r="G27" s="107"/>
      <c r="H27" s="108"/>
      <c r="I27" s="109"/>
      <c r="J27" s="45"/>
      <c r="K27" s="22"/>
      <c r="M27" s="23"/>
      <c r="N27" s="30"/>
      <c r="O27" s="30"/>
      <c r="P27" s="30"/>
      <c r="Q27" s="47"/>
      <c r="R27" s="107"/>
      <c r="S27" s="108"/>
      <c r="T27" s="109"/>
      <c r="U27" s="45"/>
      <c r="V27" s="22"/>
      <c r="X27" s="4"/>
      <c r="Y27" s="4"/>
      <c r="Z27" s="4"/>
      <c r="AA27" s="4"/>
      <c r="AB27" s="4"/>
      <c r="AC27" s="4"/>
      <c r="AI27" s="4"/>
      <c r="AJ27" s="4"/>
      <c r="AK27" s="4"/>
      <c r="AL27" s="5"/>
      <c r="AM27" s="4"/>
      <c r="AN27" s="4"/>
      <c r="AO27" s="3"/>
      <c r="AP27" s="3"/>
      <c r="AQ27" s="3"/>
      <c r="AR27" s="3"/>
      <c r="AS27" s="3"/>
      <c r="AT27" s="3"/>
      <c r="AU27" s="3"/>
      <c r="AV27" s="3"/>
      <c r="AY27" s="1"/>
    </row>
    <row r="28" spans="2:99" x14ac:dyDescent="0.2">
      <c r="B28" s="103">
        <v>5</v>
      </c>
      <c r="C28" s="15">
        <v>1</v>
      </c>
      <c r="D28" s="15">
        <v>1</v>
      </c>
      <c r="E28" s="15">
        <v>1</v>
      </c>
      <c r="F28" s="99">
        <f>SUM(C28:E30)</f>
        <v>6</v>
      </c>
      <c r="G28" s="46">
        <f>$C$4*C28</f>
        <v>1</v>
      </c>
      <c r="H28" s="46">
        <f>$D$4*D28</f>
        <v>1</v>
      </c>
      <c r="I28" s="46">
        <f>$E$4*E28</f>
        <v>0</v>
      </c>
      <c r="J28" s="96">
        <f t="shared" ref="J28" si="11">SUM(G28:I30)</f>
        <v>3</v>
      </c>
      <c r="K28" s="100">
        <f t="shared" ref="K28" si="12">IF($D$5=1,0,IF(J28=F28,1,0))</f>
        <v>0</v>
      </c>
      <c r="M28" s="103">
        <v>5</v>
      </c>
      <c r="N28" s="15">
        <v>1</v>
      </c>
      <c r="O28" s="46"/>
      <c r="P28" s="15">
        <v>1</v>
      </c>
      <c r="Q28" s="99">
        <f>SUM(N28:P30)</f>
        <v>6</v>
      </c>
      <c r="R28" s="46">
        <f>$C$4*N28</f>
        <v>1</v>
      </c>
      <c r="S28" s="46">
        <f>$D$4*O28</f>
        <v>0</v>
      </c>
      <c r="T28" s="46">
        <f>$E$4*P28</f>
        <v>0</v>
      </c>
      <c r="U28" s="96">
        <f t="shared" ref="U28" si="13">SUM(R28:T30)</f>
        <v>2</v>
      </c>
      <c r="V28" s="100">
        <f t="shared" ref="V28" si="14">IF($D$5=0,0,IF(U28=Q28,1,0))</f>
        <v>0</v>
      </c>
      <c r="AI28" s="4"/>
      <c r="AJ28" s="4"/>
      <c r="AK28" s="4"/>
      <c r="AL28" s="5"/>
      <c r="AM28" s="4"/>
      <c r="AN28" s="4"/>
      <c r="AO28" s="3"/>
      <c r="AP28" s="3"/>
      <c r="AQ28" s="3"/>
      <c r="AR28" s="3"/>
      <c r="AS28" s="3"/>
      <c r="AT28" s="3"/>
      <c r="AU28" s="3"/>
      <c r="AV28" s="3"/>
    </row>
    <row r="29" spans="2:99" x14ac:dyDescent="0.2">
      <c r="B29" s="103"/>
      <c r="C29" s="15">
        <v>1</v>
      </c>
      <c r="D29" s="48"/>
      <c r="E29" s="15">
        <v>1</v>
      </c>
      <c r="F29" s="99"/>
      <c r="G29" s="46">
        <f>$C$5*C29</f>
        <v>1</v>
      </c>
      <c r="H29" s="46">
        <f>$D$5*D29</f>
        <v>0</v>
      </c>
      <c r="I29" s="46">
        <f>$E$5*E29</f>
        <v>0</v>
      </c>
      <c r="J29" s="97"/>
      <c r="K29" s="100"/>
      <c r="M29" s="103"/>
      <c r="N29" s="46"/>
      <c r="O29" s="15">
        <v>1</v>
      </c>
      <c r="P29" s="15">
        <v>1</v>
      </c>
      <c r="Q29" s="99"/>
      <c r="R29" s="46">
        <f>$C$5*N29</f>
        <v>0</v>
      </c>
      <c r="S29" s="46">
        <f>$D$5*O29</f>
        <v>1</v>
      </c>
      <c r="T29" s="46">
        <f>$E$5*P29</f>
        <v>0</v>
      </c>
      <c r="U29" s="97"/>
      <c r="V29" s="100"/>
      <c r="AI29" s="4"/>
      <c r="AJ29" s="4"/>
      <c r="AK29" s="4"/>
      <c r="AL29" s="5"/>
      <c r="AM29" s="4"/>
      <c r="AN29" s="4"/>
      <c r="AO29" s="3"/>
      <c r="AP29" s="3"/>
      <c r="AQ29" s="3"/>
      <c r="AR29" s="3"/>
      <c r="AS29" s="3"/>
      <c r="AT29" s="3"/>
      <c r="AU29" s="3"/>
      <c r="AV29" s="3"/>
    </row>
    <row r="30" spans="2:99" x14ac:dyDescent="0.2">
      <c r="B30" s="103"/>
      <c r="C30" s="48"/>
      <c r="D30" s="15">
        <v>1</v>
      </c>
      <c r="E30" s="48"/>
      <c r="F30" s="99"/>
      <c r="G30" s="46">
        <f>$C$6*C30</f>
        <v>0</v>
      </c>
      <c r="H30" s="46">
        <f>$D$6*D30</f>
        <v>0</v>
      </c>
      <c r="I30" s="46">
        <f>$E$6*E30</f>
        <v>0</v>
      </c>
      <c r="J30" s="98"/>
      <c r="K30" s="100"/>
      <c r="M30" s="103"/>
      <c r="N30" s="15">
        <v>1</v>
      </c>
      <c r="O30" s="46"/>
      <c r="P30" s="15">
        <v>1</v>
      </c>
      <c r="Q30" s="99"/>
      <c r="R30" s="46">
        <f>$C$6*N30</f>
        <v>0</v>
      </c>
      <c r="S30" s="46">
        <f>$D$6*O30</f>
        <v>0</v>
      </c>
      <c r="T30" s="46">
        <f>$E$6*P30</f>
        <v>0</v>
      </c>
      <c r="U30" s="98"/>
      <c r="V30" s="100"/>
      <c r="AI30" s="4"/>
      <c r="AJ30" s="4"/>
      <c r="AK30" s="4"/>
      <c r="AL30" s="5"/>
      <c r="AM30" s="4"/>
      <c r="AN30" s="4"/>
      <c r="AO30" s="3"/>
      <c r="AP30" s="3"/>
      <c r="AQ30" s="3"/>
      <c r="AR30" s="3"/>
      <c r="AS30" s="3"/>
      <c r="AT30" s="3"/>
      <c r="AU30" s="3"/>
      <c r="AV30" s="3"/>
    </row>
    <row r="31" spans="2:99" ht="3" customHeight="1" x14ac:dyDescent="0.2">
      <c r="B31" s="23"/>
      <c r="C31" s="104"/>
      <c r="D31" s="105"/>
      <c r="E31" s="106"/>
      <c r="F31" s="47"/>
      <c r="G31" s="107"/>
      <c r="H31" s="108"/>
      <c r="I31" s="109"/>
      <c r="J31" s="45"/>
      <c r="K31" s="22"/>
      <c r="M31" s="23"/>
      <c r="N31" s="30"/>
      <c r="O31" s="30"/>
      <c r="P31" s="30"/>
      <c r="Q31" s="47"/>
      <c r="R31" s="107"/>
      <c r="S31" s="108"/>
      <c r="T31" s="109"/>
      <c r="U31" s="45"/>
      <c r="V31" s="22"/>
      <c r="X31" s="4"/>
      <c r="Y31" s="4"/>
      <c r="Z31" s="4"/>
      <c r="AI31" s="4"/>
      <c r="AJ31" s="4"/>
      <c r="AK31" s="4"/>
      <c r="AL31" s="5"/>
      <c r="AM31" s="4"/>
      <c r="AN31" s="4"/>
      <c r="AO31" s="3"/>
      <c r="AP31" s="3"/>
      <c r="AQ31" s="3"/>
      <c r="AR31" s="3"/>
      <c r="AS31" s="3"/>
      <c r="AT31" s="3"/>
      <c r="AU31" s="3"/>
      <c r="AV31" s="3"/>
      <c r="AY31" s="1"/>
    </row>
    <row r="32" spans="2:99" x14ac:dyDescent="0.2">
      <c r="B32" s="103">
        <v>6</v>
      </c>
      <c r="C32" s="46"/>
      <c r="D32" s="15">
        <v>1</v>
      </c>
      <c r="E32" s="15">
        <v>1</v>
      </c>
      <c r="F32" s="99">
        <f>SUM(C32:E34)</f>
        <v>6</v>
      </c>
      <c r="G32" s="46">
        <f>$C$4*C32</f>
        <v>0</v>
      </c>
      <c r="H32" s="46">
        <f>$D$4*D32</f>
        <v>1</v>
      </c>
      <c r="I32" s="46">
        <f>$E$4*E32</f>
        <v>0</v>
      </c>
      <c r="J32" s="96">
        <f t="shared" ref="J32" si="15">SUM(G32:I34)</f>
        <v>2</v>
      </c>
      <c r="K32" s="100">
        <f t="shared" ref="K32" si="16">IF($D$5=1,0,IF(J32=F32,1,0))</f>
        <v>0</v>
      </c>
      <c r="M32" s="103">
        <v>6</v>
      </c>
      <c r="N32" s="15">
        <v>1</v>
      </c>
      <c r="O32" s="46"/>
      <c r="P32" s="15">
        <v>1</v>
      </c>
      <c r="Q32" s="99">
        <f>SUM(N32:P34)</f>
        <v>6</v>
      </c>
      <c r="R32" s="46">
        <f>$C$4*N32</f>
        <v>1</v>
      </c>
      <c r="S32" s="46">
        <f>$D$4*O32</f>
        <v>0</v>
      </c>
      <c r="T32" s="46">
        <f>$E$4*P32</f>
        <v>0</v>
      </c>
      <c r="U32" s="96">
        <f t="shared" ref="U32" si="17">SUM(R32:T34)</f>
        <v>2</v>
      </c>
      <c r="V32" s="100">
        <f t="shared" ref="V32" si="18">IF($D$5=0,0,IF(U32=Q32,1,0))</f>
        <v>0</v>
      </c>
      <c r="X32" s="4"/>
      <c r="Y32" s="4"/>
      <c r="Z32" s="4"/>
      <c r="AI32" s="4"/>
      <c r="AJ32" s="4"/>
      <c r="AK32" s="4"/>
      <c r="AL32" s="5"/>
      <c r="AM32" s="4"/>
      <c r="AN32" s="4"/>
      <c r="AO32" s="3"/>
      <c r="AP32" s="3"/>
      <c r="AQ32" s="3"/>
      <c r="AR32" s="3"/>
      <c r="AS32" s="3"/>
      <c r="AT32" s="3"/>
      <c r="AU32" s="3"/>
      <c r="AV32" s="3"/>
    </row>
    <row r="33" spans="2:51" x14ac:dyDescent="0.2">
      <c r="B33" s="103"/>
      <c r="C33" s="15">
        <v>1</v>
      </c>
      <c r="D33" s="48"/>
      <c r="E33" s="15">
        <v>1</v>
      </c>
      <c r="F33" s="99"/>
      <c r="G33" s="46">
        <f>$C$5*C33</f>
        <v>1</v>
      </c>
      <c r="H33" s="46">
        <f>$D$5*D33</f>
        <v>0</v>
      </c>
      <c r="I33" s="46">
        <f>$E$5*E33</f>
        <v>0</v>
      </c>
      <c r="J33" s="97"/>
      <c r="K33" s="100"/>
      <c r="M33" s="103"/>
      <c r="N33" s="46"/>
      <c r="O33" s="15">
        <v>1</v>
      </c>
      <c r="P33" s="46"/>
      <c r="Q33" s="99"/>
      <c r="R33" s="46">
        <f>$C$5*N33</f>
        <v>0</v>
      </c>
      <c r="S33" s="46">
        <f>$D$5*O33</f>
        <v>1</v>
      </c>
      <c r="T33" s="46">
        <f>$E$5*P33</f>
        <v>0</v>
      </c>
      <c r="U33" s="97"/>
      <c r="V33" s="100"/>
      <c r="X33" s="4"/>
      <c r="Y33" s="4"/>
      <c r="Z33" s="4"/>
      <c r="AA33" s="4"/>
      <c r="AB33" s="4"/>
      <c r="AC33" s="4"/>
      <c r="AI33" s="4"/>
      <c r="AJ33" s="4"/>
      <c r="AK33" s="4"/>
      <c r="AL33" s="5"/>
      <c r="AM33" s="4"/>
      <c r="AN33" s="4"/>
      <c r="AO33" s="3"/>
      <c r="AP33" s="3"/>
      <c r="AQ33" s="3"/>
      <c r="AR33" s="3"/>
      <c r="AS33" s="3"/>
      <c r="AT33" s="3"/>
      <c r="AU33" s="3"/>
      <c r="AV33" s="3"/>
    </row>
    <row r="34" spans="2:51" x14ac:dyDescent="0.2">
      <c r="B34" s="103"/>
      <c r="C34" s="46"/>
      <c r="D34" s="15">
        <v>1</v>
      </c>
      <c r="E34" s="15">
        <v>1</v>
      </c>
      <c r="F34" s="99"/>
      <c r="G34" s="46">
        <f>$C$6*C34</f>
        <v>0</v>
      </c>
      <c r="H34" s="46">
        <f>$D$6*D34</f>
        <v>0</v>
      </c>
      <c r="I34" s="46">
        <f>$E$6*E34</f>
        <v>0</v>
      </c>
      <c r="J34" s="98"/>
      <c r="K34" s="100"/>
      <c r="M34" s="103"/>
      <c r="N34" s="15">
        <v>1</v>
      </c>
      <c r="O34" s="15">
        <v>1</v>
      </c>
      <c r="P34" s="15">
        <v>1</v>
      </c>
      <c r="Q34" s="99"/>
      <c r="R34" s="46">
        <f>$C$6*N34</f>
        <v>0</v>
      </c>
      <c r="S34" s="46">
        <f>$D$6*O34</f>
        <v>0</v>
      </c>
      <c r="T34" s="46">
        <f>$E$6*P34</f>
        <v>0</v>
      </c>
      <c r="U34" s="98"/>
      <c r="V34" s="100"/>
      <c r="X34" s="4"/>
      <c r="Y34" s="4"/>
      <c r="Z34" s="4"/>
      <c r="AA34" s="4"/>
      <c r="AB34" s="4"/>
      <c r="AC34" s="4"/>
      <c r="AI34" s="4"/>
      <c r="AJ34" s="4"/>
      <c r="AK34" s="4"/>
      <c r="AL34" s="5"/>
      <c r="AM34" s="4"/>
      <c r="AN34" s="4"/>
      <c r="AO34" s="3"/>
      <c r="AP34" s="3"/>
      <c r="AQ34" s="3"/>
      <c r="AR34" s="3"/>
      <c r="AS34" s="3"/>
      <c r="AT34" s="3"/>
      <c r="AU34" s="3"/>
      <c r="AV34" s="3"/>
    </row>
    <row r="35" spans="2:51" ht="3" customHeight="1" x14ac:dyDescent="0.2">
      <c r="B35" s="23"/>
      <c r="C35" s="101"/>
      <c r="D35" s="101"/>
      <c r="E35" s="101"/>
      <c r="F35" s="47"/>
      <c r="G35" s="102"/>
      <c r="H35" s="102"/>
      <c r="I35" s="102"/>
      <c r="J35" s="45"/>
      <c r="K35" s="22"/>
      <c r="M35" s="23"/>
      <c r="N35" s="30"/>
      <c r="O35" s="30"/>
      <c r="P35" s="30"/>
      <c r="Q35" s="47"/>
      <c r="R35" s="102"/>
      <c r="S35" s="102"/>
      <c r="T35" s="102"/>
      <c r="U35" s="45"/>
      <c r="V35" s="22"/>
      <c r="X35" s="4"/>
      <c r="Y35" s="4"/>
      <c r="Z35" s="4"/>
      <c r="AA35" s="4"/>
      <c r="AB35" s="4"/>
      <c r="AC35" s="4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Y35" s="1"/>
    </row>
    <row r="36" spans="2:51" x14ac:dyDescent="0.2">
      <c r="B36" s="103">
        <v>7</v>
      </c>
      <c r="C36" s="48"/>
      <c r="D36" s="15">
        <v>1</v>
      </c>
      <c r="E36" s="15">
        <v>1</v>
      </c>
      <c r="F36" s="99">
        <f>SUM(C36:E38)</f>
        <v>7</v>
      </c>
      <c r="G36" s="46">
        <f>$C$4*C36</f>
        <v>0</v>
      </c>
      <c r="H36" s="46">
        <f>$D$4*D36</f>
        <v>1</v>
      </c>
      <c r="I36" s="46">
        <f>$E$4*E36</f>
        <v>0</v>
      </c>
      <c r="J36" s="96">
        <f t="shared" ref="J36" si="19">SUM(G36:I38)</f>
        <v>2</v>
      </c>
      <c r="K36" s="100">
        <f t="shared" ref="K36" si="20">IF($D$5=1,0,IF(J36=F36,1,0))</f>
        <v>0</v>
      </c>
      <c r="M36" s="103">
        <v>7</v>
      </c>
      <c r="N36" s="46"/>
      <c r="O36" s="15">
        <v>1</v>
      </c>
      <c r="P36" s="46"/>
      <c r="Q36" s="99">
        <f>SUM(N36:P38)</f>
        <v>6</v>
      </c>
      <c r="R36" s="46">
        <f>$C$4*N36</f>
        <v>0</v>
      </c>
      <c r="S36" s="46">
        <f>$D$4*O36</f>
        <v>1</v>
      </c>
      <c r="T36" s="46">
        <f>$E$4*P36</f>
        <v>0</v>
      </c>
      <c r="U36" s="96">
        <f t="shared" ref="U36" si="21">SUM(R36:T38)</f>
        <v>3</v>
      </c>
      <c r="V36" s="100">
        <f t="shared" ref="V36" si="22">IF($D$5=0,0,IF(U36=Q36,1,0))</f>
        <v>0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2:51" x14ac:dyDescent="0.2">
      <c r="B37" s="103"/>
      <c r="C37" s="15">
        <v>1</v>
      </c>
      <c r="D37" s="48"/>
      <c r="E37" s="15">
        <v>1</v>
      </c>
      <c r="F37" s="99"/>
      <c r="G37" s="46">
        <f>$C$5*C37</f>
        <v>1</v>
      </c>
      <c r="H37" s="46">
        <f>$D$5*D37</f>
        <v>0</v>
      </c>
      <c r="I37" s="46">
        <f>$E$5*E37</f>
        <v>0</v>
      </c>
      <c r="J37" s="97"/>
      <c r="K37" s="100"/>
      <c r="M37" s="103"/>
      <c r="N37" s="15">
        <v>1</v>
      </c>
      <c r="O37" s="15">
        <v>1</v>
      </c>
      <c r="P37" s="15">
        <v>1</v>
      </c>
      <c r="Q37" s="99"/>
      <c r="R37" s="46">
        <f>$C$5*N37</f>
        <v>1</v>
      </c>
      <c r="S37" s="46">
        <f>$D$5*O37</f>
        <v>1</v>
      </c>
      <c r="T37" s="46">
        <f>$E$5*P37</f>
        <v>0</v>
      </c>
      <c r="U37" s="97"/>
      <c r="V37" s="100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2:51" x14ac:dyDescent="0.2">
      <c r="B38" s="103"/>
      <c r="C38" s="15">
        <v>1</v>
      </c>
      <c r="D38" s="15">
        <v>1</v>
      </c>
      <c r="E38" s="15">
        <v>1</v>
      </c>
      <c r="F38" s="99"/>
      <c r="G38" s="46">
        <f>$C$6*C38</f>
        <v>0</v>
      </c>
      <c r="H38" s="46">
        <f>$D$6*D38</f>
        <v>0</v>
      </c>
      <c r="I38" s="46">
        <f>$E$6*E38</f>
        <v>0</v>
      </c>
      <c r="J38" s="98"/>
      <c r="K38" s="100"/>
      <c r="M38" s="103"/>
      <c r="N38" s="15">
        <v>1</v>
      </c>
      <c r="O38" s="15">
        <v>1</v>
      </c>
      <c r="P38" s="46"/>
      <c r="Q38" s="99"/>
      <c r="R38" s="46">
        <f>$C$6*N38</f>
        <v>0</v>
      </c>
      <c r="S38" s="46">
        <f>$D$6*O38</f>
        <v>0</v>
      </c>
      <c r="T38" s="46">
        <f>$E$6*P38</f>
        <v>0</v>
      </c>
      <c r="U38" s="98"/>
      <c r="V38" s="100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2:51" ht="3" customHeight="1" x14ac:dyDescent="0.2">
      <c r="B39" s="23"/>
      <c r="C39" s="101"/>
      <c r="D39" s="101"/>
      <c r="E39" s="101"/>
      <c r="F39" s="47"/>
      <c r="G39" s="102"/>
      <c r="H39" s="102"/>
      <c r="I39" s="102"/>
      <c r="J39" s="45"/>
      <c r="K39" s="22"/>
      <c r="M39" s="23"/>
      <c r="N39" s="30"/>
      <c r="O39" s="30"/>
      <c r="P39" s="30"/>
      <c r="Q39" s="47"/>
      <c r="R39" s="102"/>
      <c r="S39" s="102"/>
      <c r="T39" s="102"/>
      <c r="U39" s="45"/>
      <c r="V39" s="22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spans="2:51" x14ac:dyDescent="0.2">
      <c r="B40" s="103">
        <v>8</v>
      </c>
      <c r="C40" s="15">
        <v>1</v>
      </c>
      <c r="D40" s="15">
        <v>1</v>
      </c>
      <c r="E40" s="48"/>
      <c r="F40" s="99">
        <f>SUM(C40:E42)</f>
        <v>7</v>
      </c>
      <c r="G40" s="46">
        <f>$C$4*C40</f>
        <v>1</v>
      </c>
      <c r="H40" s="46">
        <f>$D$4*D40</f>
        <v>1</v>
      </c>
      <c r="I40" s="46">
        <f>$E$4*E40</f>
        <v>0</v>
      </c>
      <c r="J40" s="96">
        <f t="shared" ref="J40" si="23">SUM(G40:I42)</f>
        <v>3</v>
      </c>
      <c r="K40" s="100">
        <f t="shared" ref="K40" si="24">IF($D$5=1,0,IF(J40=F40,1,0))</f>
        <v>0</v>
      </c>
      <c r="M40" s="103">
        <v>8</v>
      </c>
      <c r="N40" s="15">
        <v>1</v>
      </c>
      <c r="O40" s="15">
        <v>1</v>
      </c>
      <c r="P40" s="46"/>
      <c r="Q40" s="99">
        <f>SUM(N40:P42)</f>
        <v>6</v>
      </c>
      <c r="R40" s="46">
        <f>$C$4*N40</f>
        <v>1</v>
      </c>
      <c r="S40" s="46">
        <f>$D$4*O40</f>
        <v>1</v>
      </c>
      <c r="T40" s="46">
        <f>$E$4*P40</f>
        <v>0</v>
      </c>
      <c r="U40" s="96">
        <f t="shared" ref="U40" si="25">SUM(R40:T42)</f>
        <v>4</v>
      </c>
      <c r="V40" s="100">
        <f t="shared" ref="V40" si="26">IF($D$5=0,0,IF(U40=Q40,1,0))</f>
        <v>0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2:51" x14ac:dyDescent="0.2">
      <c r="B41" s="103"/>
      <c r="C41" s="15">
        <v>1</v>
      </c>
      <c r="D41" s="48"/>
      <c r="E41" s="15">
        <v>1</v>
      </c>
      <c r="F41" s="99"/>
      <c r="G41" s="46">
        <f>$C$5*C41</f>
        <v>1</v>
      </c>
      <c r="H41" s="46">
        <f>$D$5*D41</f>
        <v>0</v>
      </c>
      <c r="I41" s="46">
        <f>$E$5*E41</f>
        <v>0</v>
      </c>
      <c r="J41" s="97"/>
      <c r="K41" s="100"/>
      <c r="M41" s="103"/>
      <c r="N41" s="15">
        <v>1</v>
      </c>
      <c r="O41" s="15">
        <v>1</v>
      </c>
      <c r="P41" s="15">
        <v>1</v>
      </c>
      <c r="Q41" s="99"/>
      <c r="R41" s="46">
        <f>$C$5*N41</f>
        <v>1</v>
      </c>
      <c r="S41" s="46">
        <f>$D$5*O41</f>
        <v>1</v>
      </c>
      <c r="T41" s="46">
        <f>$E$5*P41</f>
        <v>0</v>
      </c>
      <c r="U41" s="97"/>
      <c r="V41" s="100"/>
    </row>
    <row r="42" spans="2:51" x14ac:dyDescent="0.2">
      <c r="B42" s="103"/>
      <c r="C42" s="15">
        <v>1</v>
      </c>
      <c r="D42" s="15">
        <v>1</v>
      </c>
      <c r="E42" s="15">
        <v>1</v>
      </c>
      <c r="F42" s="99"/>
      <c r="G42" s="46">
        <f>$C$6*C42</f>
        <v>0</v>
      </c>
      <c r="H42" s="46">
        <f>$D$6*D42</f>
        <v>0</v>
      </c>
      <c r="I42" s="46">
        <f>$E$6*E42</f>
        <v>0</v>
      </c>
      <c r="J42" s="98"/>
      <c r="K42" s="100"/>
      <c r="M42" s="103"/>
      <c r="N42" s="46"/>
      <c r="O42" s="15">
        <v>1</v>
      </c>
      <c r="P42" s="46"/>
      <c r="Q42" s="99"/>
      <c r="R42" s="46">
        <f>$C$6*N42</f>
        <v>0</v>
      </c>
      <c r="S42" s="46">
        <f>$D$6*O42</f>
        <v>0</v>
      </c>
      <c r="T42" s="46">
        <f>$E$6*P42</f>
        <v>0</v>
      </c>
      <c r="U42" s="98"/>
      <c r="V42" s="100"/>
    </row>
    <row r="43" spans="2:51" ht="3" customHeight="1" x14ac:dyDescent="0.2">
      <c r="B43" s="23"/>
      <c r="C43" s="101"/>
      <c r="D43" s="101"/>
      <c r="E43" s="101"/>
      <c r="F43" s="47"/>
      <c r="G43" s="102"/>
      <c r="H43" s="102"/>
      <c r="I43" s="102"/>
      <c r="J43" s="45"/>
      <c r="K43" s="22"/>
      <c r="M43" s="23"/>
      <c r="N43" s="30"/>
      <c r="O43" s="30"/>
      <c r="P43" s="30"/>
      <c r="Q43" s="47"/>
      <c r="R43" s="102"/>
      <c r="S43" s="102"/>
      <c r="T43" s="102"/>
      <c r="U43" s="45"/>
      <c r="V43" s="22"/>
    </row>
    <row r="44" spans="2:51" x14ac:dyDescent="0.2">
      <c r="B44" s="103">
        <v>9</v>
      </c>
      <c r="C44" s="15">
        <v>1</v>
      </c>
      <c r="D44" s="15">
        <v>1</v>
      </c>
      <c r="E44" s="15">
        <v>1</v>
      </c>
      <c r="F44" s="99">
        <f>SUM(C44:E46)</f>
        <v>7</v>
      </c>
      <c r="G44" s="46">
        <f>$C$4*C44</f>
        <v>1</v>
      </c>
      <c r="H44" s="46">
        <f>$D$4*D44</f>
        <v>1</v>
      </c>
      <c r="I44" s="46">
        <f>$E$4*E44</f>
        <v>0</v>
      </c>
      <c r="J44" s="96">
        <f t="shared" ref="J44" si="27">SUM(G44:I46)</f>
        <v>3</v>
      </c>
      <c r="K44" s="100">
        <f t="shared" ref="K44" si="28">IF($D$5=1,0,IF(J44=F44,1,0))</f>
        <v>0</v>
      </c>
      <c r="M44" s="103">
        <v>9</v>
      </c>
      <c r="N44" s="46"/>
      <c r="O44" s="15">
        <v>1</v>
      </c>
      <c r="P44" s="15">
        <v>1</v>
      </c>
      <c r="Q44" s="99">
        <f>SUM(N44:P46)</f>
        <v>6</v>
      </c>
      <c r="R44" s="46">
        <f>$C$4*N44</f>
        <v>0</v>
      </c>
      <c r="S44" s="46">
        <f>$D$4*O44</f>
        <v>1</v>
      </c>
      <c r="T44" s="46">
        <f>$E$4*P44</f>
        <v>0</v>
      </c>
      <c r="U44" s="96">
        <f t="shared" ref="U44" si="29">SUM(R44:T46)</f>
        <v>3</v>
      </c>
      <c r="V44" s="100">
        <f t="shared" ref="V44" si="30">IF($D$5=0,0,IF(U44=Q44,1,0))</f>
        <v>0</v>
      </c>
      <c r="AE44" s="4"/>
      <c r="AF44" s="3"/>
      <c r="AG44" s="3"/>
      <c r="AH44" s="3"/>
    </row>
    <row r="45" spans="2:51" x14ac:dyDescent="0.2">
      <c r="B45" s="103"/>
      <c r="C45" s="15">
        <v>1</v>
      </c>
      <c r="D45" s="48"/>
      <c r="E45" s="15">
        <v>1</v>
      </c>
      <c r="F45" s="99"/>
      <c r="G45" s="46">
        <f>$C$5*C45</f>
        <v>1</v>
      </c>
      <c r="H45" s="46">
        <f>$D$5*D45</f>
        <v>0</v>
      </c>
      <c r="I45" s="46">
        <f>$E$5*E45</f>
        <v>0</v>
      </c>
      <c r="J45" s="97"/>
      <c r="K45" s="100"/>
      <c r="M45" s="103"/>
      <c r="N45" s="15">
        <v>1</v>
      </c>
      <c r="O45" s="15">
        <v>1</v>
      </c>
      <c r="P45" s="15">
        <v>1</v>
      </c>
      <c r="Q45" s="99"/>
      <c r="R45" s="46">
        <f>$C$5*N45</f>
        <v>1</v>
      </c>
      <c r="S45" s="46">
        <f>$D$5*O45</f>
        <v>1</v>
      </c>
      <c r="T45" s="46">
        <f>$E$5*P45</f>
        <v>0</v>
      </c>
      <c r="U45" s="97"/>
      <c r="V45" s="100"/>
    </row>
    <row r="46" spans="2:51" x14ac:dyDescent="0.2">
      <c r="B46" s="103"/>
      <c r="C46" s="15">
        <v>1</v>
      </c>
      <c r="D46" s="15">
        <v>1</v>
      </c>
      <c r="E46" s="46"/>
      <c r="F46" s="99"/>
      <c r="G46" s="46">
        <f>$C$6*C46</f>
        <v>0</v>
      </c>
      <c r="H46" s="46">
        <f>$D$6*D46</f>
        <v>0</v>
      </c>
      <c r="I46" s="46">
        <f>$E$6*E46</f>
        <v>0</v>
      </c>
      <c r="J46" s="98"/>
      <c r="K46" s="100"/>
      <c r="M46" s="103"/>
      <c r="N46" s="46"/>
      <c r="O46" s="15">
        <v>1</v>
      </c>
      <c r="P46" s="46"/>
      <c r="Q46" s="99"/>
      <c r="R46" s="46">
        <f>$C$6*N46</f>
        <v>0</v>
      </c>
      <c r="S46" s="46">
        <f>$D$6*O46</f>
        <v>0</v>
      </c>
      <c r="T46" s="46">
        <f>$E$6*P46</f>
        <v>0</v>
      </c>
      <c r="U46" s="98"/>
      <c r="V46" s="100"/>
    </row>
    <row r="47" spans="2:51" ht="3" customHeight="1" x14ac:dyDescent="0.2">
      <c r="B47" s="23"/>
      <c r="C47" s="101"/>
      <c r="D47" s="101"/>
      <c r="E47" s="101"/>
      <c r="F47" s="47"/>
      <c r="G47" s="102"/>
      <c r="H47" s="102"/>
      <c r="I47" s="102"/>
      <c r="J47" s="45"/>
      <c r="K47" s="22"/>
      <c r="M47" s="23"/>
      <c r="N47" s="30"/>
      <c r="O47" s="30"/>
      <c r="P47" s="30"/>
      <c r="Q47" s="47"/>
      <c r="R47" s="102"/>
      <c r="S47" s="102"/>
      <c r="T47" s="102"/>
      <c r="U47" s="45"/>
      <c r="V47" s="22"/>
    </row>
    <row r="48" spans="2:51" x14ac:dyDescent="0.2">
      <c r="B48" s="103">
        <v>10</v>
      </c>
      <c r="C48" s="15">
        <v>1</v>
      </c>
      <c r="D48" s="15">
        <v>1</v>
      </c>
      <c r="E48" s="15">
        <v>1</v>
      </c>
      <c r="F48" s="99">
        <f>SUM(C48:E50)</f>
        <v>7</v>
      </c>
      <c r="G48" s="46">
        <f>$C$4*C48</f>
        <v>1</v>
      </c>
      <c r="H48" s="46">
        <f>$D$4*D48</f>
        <v>1</v>
      </c>
      <c r="I48" s="46">
        <f>$E$4*E48</f>
        <v>0</v>
      </c>
      <c r="J48" s="96">
        <f t="shared" ref="J48" si="31">SUM(G48:I50)</f>
        <v>3</v>
      </c>
      <c r="K48" s="100">
        <f t="shared" ref="K48" si="32">IF($D$5=1,0,IF(J48=F48,1,0))</f>
        <v>0</v>
      </c>
      <c r="M48" s="103">
        <v>10</v>
      </c>
      <c r="N48" s="46"/>
      <c r="O48" s="15">
        <v>1</v>
      </c>
      <c r="P48" s="46"/>
      <c r="Q48" s="99">
        <f>SUM(N48:P50)</f>
        <v>6</v>
      </c>
      <c r="R48" s="46">
        <f>$C$4*N48</f>
        <v>0</v>
      </c>
      <c r="S48" s="46">
        <f>$D$4*O48</f>
        <v>1</v>
      </c>
      <c r="T48" s="46">
        <f>$E$4*P48</f>
        <v>0</v>
      </c>
      <c r="U48" s="96">
        <f t="shared" ref="U48" si="33">SUM(R48:T50)</f>
        <v>3</v>
      </c>
      <c r="V48" s="100">
        <f t="shared" ref="V48" si="34">IF($D$5=0,0,IF(U48=Q48,1,0))</f>
        <v>0</v>
      </c>
    </row>
    <row r="49" spans="2:22" x14ac:dyDescent="0.2">
      <c r="B49" s="103"/>
      <c r="C49" s="15">
        <v>1</v>
      </c>
      <c r="D49" s="48"/>
      <c r="E49" s="15">
        <v>1</v>
      </c>
      <c r="F49" s="99"/>
      <c r="G49" s="46">
        <f>$C$5*C49</f>
        <v>1</v>
      </c>
      <c r="H49" s="46">
        <f>$D$5*D49</f>
        <v>0</v>
      </c>
      <c r="I49" s="46">
        <f>$E$5*E49</f>
        <v>0</v>
      </c>
      <c r="J49" s="97"/>
      <c r="K49" s="100"/>
      <c r="M49" s="103"/>
      <c r="N49" s="15">
        <v>1</v>
      </c>
      <c r="O49" s="15">
        <v>1</v>
      </c>
      <c r="P49" s="15">
        <v>1</v>
      </c>
      <c r="Q49" s="99"/>
      <c r="R49" s="46">
        <f>$C$5*N49</f>
        <v>1</v>
      </c>
      <c r="S49" s="46">
        <f>$D$5*O49</f>
        <v>1</v>
      </c>
      <c r="T49" s="46">
        <f>$E$5*P49</f>
        <v>0</v>
      </c>
      <c r="U49" s="97"/>
      <c r="V49" s="100"/>
    </row>
    <row r="50" spans="2:22" x14ac:dyDescent="0.2">
      <c r="B50" s="103"/>
      <c r="C50" s="46"/>
      <c r="D50" s="15">
        <v>1</v>
      </c>
      <c r="E50" s="15">
        <v>1</v>
      </c>
      <c r="F50" s="99"/>
      <c r="G50" s="46">
        <f>$C$6*C50</f>
        <v>0</v>
      </c>
      <c r="H50" s="46">
        <f>$D$6*D50</f>
        <v>0</v>
      </c>
      <c r="I50" s="46">
        <f>$E$6*E50</f>
        <v>0</v>
      </c>
      <c r="J50" s="98"/>
      <c r="K50" s="100"/>
      <c r="M50" s="103"/>
      <c r="N50" s="46"/>
      <c r="O50" s="15">
        <v>1</v>
      </c>
      <c r="P50" s="15">
        <v>1</v>
      </c>
      <c r="Q50" s="99"/>
      <c r="R50" s="46">
        <f>$C$6*N50</f>
        <v>0</v>
      </c>
      <c r="S50" s="46">
        <f>$D$6*O50</f>
        <v>0</v>
      </c>
      <c r="T50" s="46">
        <f>$E$6*P50</f>
        <v>0</v>
      </c>
      <c r="U50" s="98"/>
      <c r="V50" s="100"/>
    </row>
    <row r="51" spans="2:22" ht="3" customHeight="1" x14ac:dyDescent="0.2">
      <c r="B51" s="11"/>
      <c r="C51" s="6"/>
      <c r="D51" s="6"/>
      <c r="E51" s="6"/>
      <c r="F51" s="6"/>
      <c r="G51" s="6"/>
      <c r="H51" s="6"/>
      <c r="I51" s="6"/>
      <c r="J51" s="6"/>
      <c r="K51" s="22"/>
      <c r="M51" s="11"/>
      <c r="Q51" s="6"/>
      <c r="R51" s="6"/>
      <c r="S51" s="6"/>
      <c r="T51" s="6"/>
      <c r="U51" s="6"/>
      <c r="V51" s="22"/>
    </row>
    <row r="52" spans="2:22" ht="13.8" thickBot="1" x14ac:dyDescent="0.25">
      <c r="B52" s="20"/>
      <c r="C52" s="7"/>
      <c r="D52" s="7"/>
      <c r="E52" s="7"/>
      <c r="F52" s="7"/>
      <c r="G52" s="7"/>
      <c r="H52" s="7"/>
      <c r="I52" s="7"/>
      <c r="J52" s="29" t="s">
        <v>11</v>
      </c>
      <c r="K52" s="27">
        <f>SUM(K12:K50)</f>
        <v>0</v>
      </c>
      <c r="M52" s="20"/>
      <c r="N52" s="7"/>
      <c r="O52" s="7"/>
      <c r="P52" s="7"/>
      <c r="Q52" s="7"/>
      <c r="R52" s="7"/>
      <c r="S52" s="7"/>
      <c r="T52" s="7"/>
      <c r="U52" s="29" t="s">
        <v>12</v>
      </c>
      <c r="V52" s="27">
        <f>SUM(V12:V50)</f>
        <v>0</v>
      </c>
    </row>
    <row r="53" spans="2:22" ht="6.6" customHeight="1" x14ac:dyDescent="0.2"/>
  </sheetData>
  <mergeCells count="130">
    <mergeCell ref="C2:E3"/>
    <mergeCell ref="G2:I3"/>
    <mergeCell ref="K2:K3"/>
    <mergeCell ref="G4:I6"/>
    <mergeCell ref="K4:K6"/>
    <mergeCell ref="B8:K8"/>
    <mergeCell ref="R9:T10"/>
    <mergeCell ref="U9:U10"/>
    <mergeCell ref="V9:V10"/>
    <mergeCell ref="C11:E11"/>
    <mergeCell ref="G11:I11"/>
    <mergeCell ref="N11:P11"/>
    <mergeCell ref="R11:T11"/>
    <mergeCell ref="M8:V8"/>
    <mergeCell ref="B9:B10"/>
    <mergeCell ref="C9:E10"/>
    <mergeCell ref="F9:F10"/>
    <mergeCell ref="G9:I10"/>
    <mergeCell ref="J9:J10"/>
    <mergeCell ref="K9:K10"/>
    <mergeCell ref="M9:M10"/>
    <mergeCell ref="N9:P10"/>
    <mergeCell ref="Q9:Q10"/>
    <mergeCell ref="B16:B18"/>
    <mergeCell ref="F16:F18"/>
    <mergeCell ref="J16:J18"/>
    <mergeCell ref="K16:K18"/>
    <mergeCell ref="M16:M18"/>
    <mergeCell ref="B12:B14"/>
    <mergeCell ref="F12:F14"/>
    <mergeCell ref="J12:J14"/>
    <mergeCell ref="K12:K14"/>
    <mergeCell ref="M12:M14"/>
    <mergeCell ref="Q16:Q18"/>
    <mergeCell ref="U16:U18"/>
    <mergeCell ref="V16:V18"/>
    <mergeCell ref="C19:E19"/>
    <mergeCell ref="G19:I19"/>
    <mergeCell ref="R19:T19"/>
    <mergeCell ref="U12:U14"/>
    <mergeCell ref="V12:V14"/>
    <mergeCell ref="C15:E15"/>
    <mergeCell ref="G15:I15"/>
    <mergeCell ref="R15:T15"/>
    <mergeCell ref="Q12:Q14"/>
    <mergeCell ref="B24:B26"/>
    <mergeCell ref="F24:F26"/>
    <mergeCell ref="J24:J26"/>
    <mergeCell ref="K24:K26"/>
    <mergeCell ref="M24:M26"/>
    <mergeCell ref="B20:B22"/>
    <mergeCell ref="F20:F22"/>
    <mergeCell ref="J20:J22"/>
    <mergeCell ref="K20:K22"/>
    <mergeCell ref="M20:M22"/>
    <mergeCell ref="Q24:Q26"/>
    <mergeCell ref="U24:U26"/>
    <mergeCell ref="V24:V26"/>
    <mergeCell ref="C27:E27"/>
    <mergeCell ref="G27:I27"/>
    <mergeCell ref="R27:T27"/>
    <mergeCell ref="U20:U22"/>
    <mergeCell ref="V20:V22"/>
    <mergeCell ref="C23:E23"/>
    <mergeCell ref="G23:I23"/>
    <mergeCell ref="R23:T23"/>
    <mergeCell ref="Q20:Q22"/>
    <mergeCell ref="B32:B34"/>
    <mergeCell ref="F32:F34"/>
    <mergeCell ref="J32:J34"/>
    <mergeCell ref="K32:K34"/>
    <mergeCell ref="M32:M34"/>
    <mergeCell ref="B28:B30"/>
    <mergeCell ref="F28:F30"/>
    <mergeCell ref="J28:J30"/>
    <mergeCell ref="K28:K30"/>
    <mergeCell ref="M28:M30"/>
    <mergeCell ref="Q32:Q34"/>
    <mergeCell ref="U32:U34"/>
    <mergeCell ref="V32:V34"/>
    <mergeCell ref="C35:E35"/>
    <mergeCell ref="G35:I35"/>
    <mergeCell ref="R35:T35"/>
    <mergeCell ref="U28:U30"/>
    <mergeCell ref="V28:V30"/>
    <mergeCell ref="C31:E31"/>
    <mergeCell ref="G31:I31"/>
    <mergeCell ref="R31:T31"/>
    <mergeCell ref="Q28:Q30"/>
    <mergeCell ref="B40:B42"/>
    <mergeCell ref="F40:F42"/>
    <mergeCell ref="J40:J42"/>
    <mergeCell ref="K40:K42"/>
    <mergeCell ref="M40:M42"/>
    <mergeCell ref="B36:B38"/>
    <mergeCell ref="F36:F38"/>
    <mergeCell ref="J36:J38"/>
    <mergeCell ref="K36:K38"/>
    <mergeCell ref="M36:M38"/>
    <mergeCell ref="Q40:Q42"/>
    <mergeCell ref="U40:U42"/>
    <mergeCell ref="V40:V42"/>
    <mergeCell ref="C43:E43"/>
    <mergeCell ref="G43:I43"/>
    <mergeCell ref="R43:T43"/>
    <mergeCell ref="U36:U38"/>
    <mergeCell ref="V36:V38"/>
    <mergeCell ref="C39:E39"/>
    <mergeCell ref="G39:I39"/>
    <mergeCell ref="R39:T39"/>
    <mergeCell ref="Q36:Q38"/>
    <mergeCell ref="Q48:Q50"/>
    <mergeCell ref="U48:U50"/>
    <mergeCell ref="V48:V50"/>
    <mergeCell ref="U44:U46"/>
    <mergeCell ref="V44:V46"/>
    <mergeCell ref="C47:E47"/>
    <mergeCell ref="G47:I47"/>
    <mergeCell ref="R47:T47"/>
    <mergeCell ref="B48:B50"/>
    <mergeCell ref="F48:F50"/>
    <mergeCell ref="J48:J50"/>
    <mergeCell ref="K48:K50"/>
    <mergeCell ref="M48:M50"/>
    <mergeCell ref="B44:B46"/>
    <mergeCell ref="F44:F46"/>
    <mergeCell ref="J44:J46"/>
    <mergeCell ref="K44:K46"/>
    <mergeCell ref="M44:M46"/>
    <mergeCell ref="Q44:Q4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5FE9-D34F-41F0-B42C-3864AA18FEE2}">
  <sheetPr codeName="Sheet3"/>
  <dimension ref="B1:CU204"/>
  <sheetViews>
    <sheetView zoomScaleNormal="100" workbookViewId="0">
      <selection activeCell="AF91" sqref="AF91"/>
    </sheetView>
  </sheetViews>
  <sheetFormatPr defaultRowHeight="13.2" x14ac:dyDescent="0.2"/>
  <cols>
    <col min="1" max="1" width="2.5546875" customWidth="1"/>
    <col min="2" max="2" width="4.109375" customWidth="1"/>
    <col min="3" max="5" width="2.6640625" customWidth="1"/>
    <col min="6" max="8" width="4.33203125" customWidth="1"/>
    <col min="9" max="9" width="9.109375" customWidth="1"/>
    <col min="10" max="10" width="10" customWidth="1"/>
    <col min="11" max="11" width="11.5546875" customWidth="1"/>
    <col min="12" max="12" width="13.77734375" customWidth="1"/>
    <col min="13" max="13" width="2.6640625" customWidth="1"/>
    <col min="14" max="14" width="3.44140625" customWidth="1"/>
    <col min="15" max="17" width="2.77734375" customWidth="1"/>
    <col min="18" max="20" width="4.33203125" customWidth="1"/>
    <col min="21" max="21" width="9.109375" customWidth="1"/>
    <col min="22" max="22" width="10" customWidth="1"/>
    <col min="23" max="23" width="11.33203125" customWidth="1"/>
    <col min="24" max="24" width="13.77734375" customWidth="1"/>
    <col min="25" max="26" width="2.6640625" customWidth="1"/>
    <col min="27" max="29" width="3.109375" customWidth="1"/>
    <col min="30" max="31" width="8.21875" customWidth="1"/>
    <col min="32" max="32" width="24.44140625" customWidth="1"/>
    <col min="33" max="33" width="8" customWidth="1"/>
    <col min="34" max="34" width="9.88671875" customWidth="1"/>
    <col min="36" max="36" width="12.88671875" bestFit="1" customWidth="1"/>
  </cols>
  <sheetData>
    <row r="1" spans="2:99" ht="13.8" thickBot="1" x14ac:dyDescent="0.25"/>
    <row r="2" spans="2:99" ht="13.2" customHeight="1" x14ac:dyDescent="0.2">
      <c r="C2" s="57" t="s">
        <v>5</v>
      </c>
      <c r="D2" s="58"/>
      <c r="E2" s="59"/>
      <c r="F2" s="63" t="s">
        <v>0</v>
      </c>
      <c r="G2" s="64"/>
      <c r="H2" s="65"/>
      <c r="I2" s="13"/>
      <c r="J2" s="69" t="s">
        <v>14</v>
      </c>
    </row>
    <row r="3" spans="2:99" ht="13.8" thickBot="1" x14ac:dyDescent="0.25">
      <c r="C3" s="60"/>
      <c r="D3" s="61"/>
      <c r="E3" s="62"/>
      <c r="F3" s="66"/>
      <c r="G3" s="67"/>
      <c r="H3" s="68"/>
      <c r="I3" s="13"/>
      <c r="J3" s="70"/>
      <c r="AF3" s="54">
        <f>1/(1+EXP(100))</f>
        <v>3.7200759760208356E-44</v>
      </c>
    </row>
    <row r="4" spans="2:99" x14ac:dyDescent="0.2">
      <c r="C4" s="8"/>
      <c r="D4" s="9">
        <v>1</v>
      </c>
      <c r="E4" s="43"/>
      <c r="F4" s="71">
        <f>IF(L52&gt;X52,1,IF(L52=X52,-1,0))</f>
        <v>1</v>
      </c>
      <c r="G4" s="72"/>
      <c r="H4" s="73"/>
      <c r="I4" s="13"/>
      <c r="J4" s="77" t="str">
        <f>IF(F4=1,"〇",IF(F4=-1,"判定不能","×"))</f>
        <v>〇</v>
      </c>
    </row>
    <row r="5" spans="2:99" x14ac:dyDescent="0.2">
      <c r="C5" s="10">
        <v>1</v>
      </c>
      <c r="D5" s="2"/>
      <c r="E5" s="41">
        <v>1</v>
      </c>
      <c r="F5" s="71"/>
      <c r="G5" s="72"/>
      <c r="H5" s="73"/>
      <c r="I5" s="13"/>
      <c r="J5" s="77"/>
    </row>
    <row r="6" spans="2:99" ht="13.8" thickBot="1" x14ac:dyDescent="0.25">
      <c r="C6" s="37"/>
      <c r="D6" s="38">
        <v>1</v>
      </c>
      <c r="E6" s="42"/>
      <c r="F6" s="74"/>
      <c r="G6" s="75"/>
      <c r="H6" s="76"/>
      <c r="I6" s="13"/>
      <c r="J6" s="78"/>
    </row>
    <row r="7" spans="2:99" ht="6" customHeight="1" thickBot="1" x14ac:dyDescent="0.25">
      <c r="B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</row>
    <row r="8" spans="2:99" ht="13.8" thickBot="1" x14ac:dyDescent="0.25">
      <c r="B8" s="85" t="s">
        <v>1</v>
      </c>
      <c r="C8" s="86"/>
      <c r="D8" s="86"/>
      <c r="E8" s="86"/>
      <c r="F8" s="86"/>
      <c r="G8" s="86"/>
      <c r="H8" s="86"/>
      <c r="I8" s="86"/>
      <c r="J8" s="86"/>
      <c r="K8" s="86"/>
      <c r="L8" s="87"/>
      <c r="M8" s="19"/>
      <c r="N8" s="85" t="s">
        <v>2</v>
      </c>
      <c r="O8" s="86"/>
      <c r="P8" s="86"/>
      <c r="Q8" s="86"/>
      <c r="R8" s="86"/>
      <c r="S8" s="86"/>
      <c r="T8" s="86"/>
      <c r="U8" s="86"/>
      <c r="V8" s="86"/>
      <c r="W8" s="86"/>
      <c r="X8" s="87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</row>
    <row r="9" spans="2:99" ht="13.2" customHeight="1" x14ac:dyDescent="0.2">
      <c r="B9" s="90"/>
      <c r="C9" s="92" t="s">
        <v>7</v>
      </c>
      <c r="D9" s="93"/>
      <c r="E9" s="93"/>
      <c r="F9" s="79" t="s">
        <v>6</v>
      </c>
      <c r="G9" s="79"/>
      <c r="H9" s="79"/>
      <c r="I9" s="111" t="s">
        <v>16</v>
      </c>
      <c r="J9" s="79" t="s">
        <v>15</v>
      </c>
      <c r="K9" s="112" t="s">
        <v>17</v>
      </c>
      <c r="L9" s="114" t="s">
        <v>3</v>
      </c>
      <c r="N9" s="90"/>
      <c r="O9" s="92" t="s">
        <v>7</v>
      </c>
      <c r="P9" s="93"/>
      <c r="Q9" s="93"/>
      <c r="R9" s="79" t="s">
        <v>6</v>
      </c>
      <c r="S9" s="79"/>
      <c r="T9" s="79"/>
      <c r="U9" s="111" t="s">
        <v>16</v>
      </c>
      <c r="V9" s="79" t="s">
        <v>15</v>
      </c>
      <c r="W9" s="112" t="s">
        <v>17</v>
      </c>
      <c r="X9" s="114" t="s">
        <v>3</v>
      </c>
      <c r="AA9" s="14"/>
      <c r="AB9" s="14"/>
      <c r="AC9" s="1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</row>
    <row r="10" spans="2:99" ht="13.8" thickBot="1" x14ac:dyDescent="0.25">
      <c r="B10" s="91"/>
      <c r="C10" s="94"/>
      <c r="D10" s="94"/>
      <c r="E10" s="94"/>
      <c r="F10" s="95"/>
      <c r="G10" s="95"/>
      <c r="H10" s="95"/>
      <c r="I10" s="84"/>
      <c r="J10" s="80"/>
      <c r="K10" s="113"/>
      <c r="L10" s="82"/>
      <c r="N10" s="91"/>
      <c r="O10" s="94"/>
      <c r="P10" s="94"/>
      <c r="Q10" s="94"/>
      <c r="R10" s="95"/>
      <c r="S10" s="95"/>
      <c r="T10" s="95"/>
      <c r="U10" s="84"/>
      <c r="V10" s="80"/>
      <c r="W10" s="113"/>
      <c r="X10" s="82"/>
      <c r="AA10" s="14"/>
      <c r="AB10" s="14"/>
      <c r="AC10" s="1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</row>
    <row r="11" spans="2:99" ht="3" customHeight="1" x14ac:dyDescent="0.2">
      <c r="B11" s="24"/>
      <c r="C11" s="88"/>
      <c r="D11" s="88"/>
      <c r="E11" s="88"/>
      <c r="F11" s="89"/>
      <c r="G11" s="89"/>
      <c r="H11" s="89"/>
      <c r="I11" s="32"/>
      <c r="J11" s="31"/>
      <c r="K11" s="39"/>
      <c r="L11" s="26"/>
      <c r="N11" s="24"/>
      <c r="O11" s="88"/>
      <c r="P11" s="88"/>
      <c r="Q11" s="88"/>
      <c r="R11" s="89"/>
      <c r="S11" s="89"/>
      <c r="T11" s="89"/>
      <c r="U11" s="32"/>
      <c r="V11" s="31"/>
      <c r="W11" s="39"/>
      <c r="X11" s="26"/>
      <c r="AA11" s="14"/>
      <c r="AB11" s="14"/>
      <c r="AC11" s="1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</row>
    <row r="12" spans="2:99" x14ac:dyDescent="0.2">
      <c r="B12" s="103">
        <v>1</v>
      </c>
      <c r="C12" s="15">
        <v>1</v>
      </c>
      <c r="D12" s="15">
        <v>1</v>
      </c>
      <c r="E12" s="15">
        <v>1</v>
      </c>
      <c r="F12" s="33">
        <f>$C$4*C12</f>
        <v>0</v>
      </c>
      <c r="G12" s="33">
        <f>$D$4*D12</f>
        <v>1</v>
      </c>
      <c r="H12" s="33">
        <f>$E$4*E12</f>
        <v>0</v>
      </c>
      <c r="I12" s="96">
        <f>SUM(F12:H14)</f>
        <v>4</v>
      </c>
      <c r="J12" s="99">
        <f>SUM(C12:E14)</f>
        <v>8</v>
      </c>
      <c r="K12" s="110">
        <f>I12-J12</f>
        <v>-4</v>
      </c>
      <c r="L12" s="100">
        <f>1/(1+EXP(-K12))</f>
        <v>1.7986209962091559E-2</v>
      </c>
      <c r="M12" s="18"/>
      <c r="N12" s="103">
        <v>1</v>
      </c>
      <c r="O12" s="15">
        <v>1</v>
      </c>
      <c r="P12" s="33"/>
      <c r="Q12" s="15">
        <v>1</v>
      </c>
      <c r="R12" s="33">
        <f>$C$4*O12</f>
        <v>0</v>
      </c>
      <c r="S12" s="33">
        <f>$D$4*P12</f>
        <v>0</v>
      </c>
      <c r="T12" s="33">
        <f>$E$4*Q12</f>
        <v>0</v>
      </c>
      <c r="U12" s="96">
        <f>SUM(R12:T14)</f>
        <v>0</v>
      </c>
      <c r="V12" s="99">
        <f>SUM(O12:Q14)</f>
        <v>5</v>
      </c>
      <c r="W12" s="110">
        <f>U12-V12</f>
        <v>-5</v>
      </c>
      <c r="X12" s="100">
        <f>1/(1+EXP(-W12))</f>
        <v>6.6928509242848554E-3</v>
      </c>
      <c r="AA12" s="14"/>
      <c r="AB12" s="14"/>
      <c r="AC12" s="1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</row>
    <row r="13" spans="2:99" x14ac:dyDescent="0.2">
      <c r="B13" s="103"/>
      <c r="C13" s="15">
        <v>1</v>
      </c>
      <c r="D13" s="36"/>
      <c r="E13" s="15">
        <v>1</v>
      </c>
      <c r="F13" s="33">
        <f>$C$5*C13</f>
        <v>1</v>
      </c>
      <c r="G13" s="33">
        <f>$D$5*D13</f>
        <v>0</v>
      </c>
      <c r="H13" s="33">
        <f>$E$5*E13</f>
        <v>1</v>
      </c>
      <c r="I13" s="97"/>
      <c r="J13" s="99"/>
      <c r="K13" s="110"/>
      <c r="L13" s="100"/>
      <c r="M13" s="13"/>
      <c r="N13" s="103"/>
      <c r="O13" s="33"/>
      <c r="P13" s="15">
        <v>1</v>
      </c>
      <c r="Q13" s="33"/>
      <c r="R13" s="33">
        <f>$C$5*O13</f>
        <v>0</v>
      </c>
      <c r="S13" s="33">
        <f>$D$5*P13</f>
        <v>0</v>
      </c>
      <c r="T13" s="33">
        <f>$E$5*Q13</f>
        <v>0</v>
      </c>
      <c r="U13" s="97"/>
      <c r="V13" s="99"/>
      <c r="W13" s="110"/>
      <c r="X13" s="100"/>
      <c r="AA13" s="14"/>
      <c r="AB13" s="14"/>
      <c r="AC13" s="1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</row>
    <row r="14" spans="2:99" x14ac:dyDescent="0.2">
      <c r="B14" s="103"/>
      <c r="C14" s="15">
        <v>1</v>
      </c>
      <c r="D14" s="15">
        <v>1</v>
      </c>
      <c r="E14" s="15">
        <v>1</v>
      </c>
      <c r="F14" s="33">
        <f>$C$6*C14</f>
        <v>0</v>
      </c>
      <c r="G14" s="33">
        <f>$D$6*D14</f>
        <v>1</v>
      </c>
      <c r="H14" s="33">
        <f>$E$6*E14</f>
        <v>0</v>
      </c>
      <c r="I14" s="98"/>
      <c r="J14" s="99"/>
      <c r="K14" s="110"/>
      <c r="L14" s="100"/>
      <c r="M14" s="13"/>
      <c r="N14" s="103"/>
      <c r="O14" s="15">
        <v>1</v>
      </c>
      <c r="P14" s="33"/>
      <c r="Q14" s="15">
        <v>1</v>
      </c>
      <c r="R14" s="33">
        <f>$C$6*O14</f>
        <v>0</v>
      </c>
      <c r="S14" s="33">
        <f>$D$6*P14</f>
        <v>0</v>
      </c>
      <c r="T14" s="33">
        <f>$E$6*Q14</f>
        <v>0</v>
      </c>
      <c r="U14" s="98"/>
      <c r="V14" s="99"/>
      <c r="W14" s="110"/>
      <c r="X14" s="100"/>
      <c r="AA14" s="14"/>
      <c r="AB14" s="14"/>
      <c r="AC14" s="1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</row>
    <row r="15" spans="2:99" ht="3" customHeight="1" x14ac:dyDescent="0.2">
      <c r="B15" s="23"/>
      <c r="C15" s="101"/>
      <c r="D15" s="101"/>
      <c r="E15" s="101"/>
      <c r="F15" s="102"/>
      <c r="G15" s="102"/>
      <c r="H15" s="102"/>
      <c r="I15" s="32"/>
      <c r="J15" s="34"/>
      <c r="K15" s="55"/>
      <c r="L15" s="22"/>
      <c r="M15" s="30"/>
      <c r="N15" s="23"/>
      <c r="O15" s="13"/>
      <c r="P15" s="13"/>
      <c r="Q15" s="13"/>
      <c r="R15" s="102"/>
      <c r="S15" s="102"/>
      <c r="T15" s="102"/>
      <c r="U15" s="32"/>
      <c r="V15" s="34"/>
      <c r="W15" s="55"/>
      <c r="X15" s="22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</row>
    <row r="16" spans="2:99" x14ac:dyDescent="0.2">
      <c r="B16" s="103">
        <v>2</v>
      </c>
      <c r="C16" s="36"/>
      <c r="D16" s="15">
        <v>1</v>
      </c>
      <c r="E16" s="36"/>
      <c r="F16" s="33">
        <f>$C$4*C16</f>
        <v>0</v>
      </c>
      <c r="G16" s="33">
        <f>$D$4*D16</f>
        <v>1</v>
      </c>
      <c r="H16" s="33">
        <f>$E$4*E16</f>
        <v>0</v>
      </c>
      <c r="I16" s="96">
        <f t="shared" ref="I16" si="0">SUM(F16:H18)</f>
        <v>4</v>
      </c>
      <c r="J16" s="99">
        <f>SUM(C16:E18)</f>
        <v>4</v>
      </c>
      <c r="K16" s="110">
        <f t="shared" ref="K16" si="1">I16-J16</f>
        <v>0</v>
      </c>
      <c r="L16" s="100">
        <f t="shared" ref="L16" si="2">1/(1+EXP(-K16))</f>
        <v>0.5</v>
      </c>
      <c r="M16" s="18"/>
      <c r="N16" s="103">
        <v>2</v>
      </c>
      <c r="O16" s="33"/>
      <c r="P16" s="15">
        <v>1</v>
      </c>
      <c r="Q16" s="33"/>
      <c r="R16" s="33">
        <f>$C$4*O16</f>
        <v>0</v>
      </c>
      <c r="S16" s="33">
        <f>$D$4*P16</f>
        <v>1</v>
      </c>
      <c r="T16" s="33">
        <f>$E$4*Q16</f>
        <v>0</v>
      </c>
      <c r="U16" s="96">
        <f t="shared" ref="U16" si="3">SUM(R16:T18)</f>
        <v>4</v>
      </c>
      <c r="V16" s="99">
        <f>SUM(O16:Q18)</f>
        <v>5</v>
      </c>
      <c r="W16" s="110">
        <f t="shared" ref="W16" si="4">U16-V16</f>
        <v>-1</v>
      </c>
      <c r="X16" s="100">
        <f t="shared" ref="X16" si="5">1/(1+EXP(-W16))</f>
        <v>0.2689414213699951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</row>
    <row r="17" spans="2:99" x14ac:dyDescent="0.2">
      <c r="B17" s="103"/>
      <c r="C17" s="15">
        <v>1</v>
      </c>
      <c r="D17" s="36"/>
      <c r="E17" s="15">
        <v>1</v>
      </c>
      <c r="F17" s="33">
        <f>$C$5*C17</f>
        <v>1</v>
      </c>
      <c r="G17" s="33">
        <f>$D$5*D17</f>
        <v>0</v>
      </c>
      <c r="H17" s="33">
        <f>$E$5*E17</f>
        <v>1</v>
      </c>
      <c r="I17" s="97"/>
      <c r="J17" s="99"/>
      <c r="K17" s="110"/>
      <c r="L17" s="100"/>
      <c r="M17" s="13"/>
      <c r="N17" s="103"/>
      <c r="O17" s="15">
        <v>1</v>
      </c>
      <c r="P17" s="15">
        <v>1</v>
      </c>
      <c r="Q17" s="15">
        <v>1</v>
      </c>
      <c r="R17" s="33">
        <f>$C$5*O17</f>
        <v>1</v>
      </c>
      <c r="S17" s="33">
        <f>$D$5*P17</f>
        <v>0</v>
      </c>
      <c r="T17" s="33">
        <f>$E$5*Q17</f>
        <v>1</v>
      </c>
      <c r="U17" s="97"/>
      <c r="V17" s="99"/>
      <c r="W17" s="110"/>
      <c r="X17" s="100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</row>
    <row r="18" spans="2:99" x14ac:dyDescent="0.2">
      <c r="B18" s="103"/>
      <c r="C18" s="36"/>
      <c r="D18" s="15">
        <v>1</v>
      </c>
      <c r="E18" s="36"/>
      <c r="F18" s="33">
        <f>$C$6*C18</f>
        <v>0</v>
      </c>
      <c r="G18" s="33">
        <f>$D$6*D18</f>
        <v>1</v>
      </c>
      <c r="H18" s="33">
        <f>$E$6*E18</f>
        <v>0</v>
      </c>
      <c r="I18" s="98"/>
      <c r="J18" s="99"/>
      <c r="K18" s="110"/>
      <c r="L18" s="100"/>
      <c r="M18" s="13"/>
      <c r="N18" s="103"/>
      <c r="O18" s="33"/>
      <c r="P18" s="15">
        <v>1</v>
      </c>
      <c r="Q18" s="33"/>
      <c r="R18" s="33">
        <f>$C$6*O18</f>
        <v>0</v>
      </c>
      <c r="S18" s="33">
        <f>$D$6*P18</f>
        <v>1</v>
      </c>
      <c r="T18" s="33">
        <f>$E$6*Q18</f>
        <v>0</v>
      </c>
      <c r="U18" s="98"/>
      <c r="V18" s="99"/>
      <c r="W18" s="110"/>
      <c r="X18" s="100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</row>
    <row r="19" spans="2:99" ht="3" customHeight="1" x14ac:dyDescent="0.2">
      <c r="B19" s="23"/>
      <c r="C19" s="101"/>
      <c r="D19" s="101"/>
      <c r="E19" s="101"/>
      <c r="F19" s="102"/>
      <c r="G19" s="102"/>
      <c r="H19" s="102"/>
      <c r="I19" s="32"/>
      <c r="J19" s="34"/>
      <c r="K19" s="55"/>
      <c r="L19" s="22"/>
      <c r="M19" s="30"/>
      <c r="N19" s="23"/>
      <c r="O19" s="13"/>
      <c r="P19" s="13"/>
      <c r="Q19" s="13"/>
      <c r="R19" s="102"/>
      <c r="S19" s="102"/>
      <c r="T19" s="102"/>
      <c r="U19" s="32"/>
      <c r="V19" s="34"/>
      <c r="W19" s="55"/>
      <c r="X19" s="22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</row>
    <row r="20" spans="2:99" x14ac:dyDescent="0.2">
      <c r="B20" s="103">
        <v>3</v>
      </c>
      <c r="C20" s="36"/>
      <c r="D20" s="15">
        <v>1</v>
      </c>
      <c r="E20" s="36"/>
      <c r="F20" s="33">
        <f>$C$4*C20</f>
        <v>0</v>
      </c>
      <c r="G20" s="33">
        <f>$D$4*D20</f>
        <v>1</v>
      </c>
      <c r="H20" s="33">
        <f>$E$4*E20</f>
        <v>0</v>
      </c>
      <c r="I20" s="96">
        <f t="shared" ref="I20" si="6">SUM(F20:H22)</f>
        <v>4</v>
      </c>
      <c r="J20" s="99">
        <f>SUM(C20:E22)</f>
        <v>6</v>
      </c>
      <c r="K20" s="110">
        <f t="shared" ref="K20" si="7">I20-J20</f>
        <v>-2</v>
      </c>
      <c r="L20" s="100">
        <f t="shared" ref="L20" si="8">1/(1+EXP(-K20))</f>
        <v>0.11920292202211755</v>
      </c>
      <c r="M20" s="18"/>
      <c r="N20" s="103">
        <v>3</v>
      </c>
      <c r="O20" s="15">
        <v>1</v>
      </c>
      <c r="P20" s="33"/>
      <c r="Q20" s="15">
        <v>1</v>
      </c>
      <c r="R20" s="33">
        <f>$C$4*O20</f>
        <v>0</v>
      </c>
      <c r="S20" s="33">
        <f>$D$4*P20</f>
        <v>0</v>
      </c>
      <c r="T20" s="33">
        <f>$E$4*Q20</f>
        <v>0</v>
      </c>
      <c r="U20" s="96">
        <f t="shared" ref="U20" si="9">SUM(R20:T22)</f>
        <v>1</v>
      </c>
      <c r="V20" s="99">
        <f>SUM(O20:Q22)</f>
        <v>6</v>
      </c>
      <c r="W20" s="110">
        <f t="shared" ref="W20" si="10">U20-V20</f>
        <v>-5</v>
      </c>
      <c r="X20" s="100">
        <f t="shared" ref="X20" si="11">1/(1+EXP(-W20))</f>
        <v>6.6928509242848554E-3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</row>
    <row r="21" spans="2:99" x14ac:dyDescent="0.2">
      <c r="B21" s="103"/>
      <c r="C21" s="15">
        <v>1</v>
      </c>
      <c r="D21" s="36"/>
      <c r="E21" s="15">
        <v>1</v>
      </c>
      <c r="F21" s="33">
        <f>$C$5*C21</f>
        <v>1</v>
      </c>
      <c r="G21" s="33">
        <f>$D$5*D21</f>
        <v>0</v>
      </c>
      <c r="H21" s="33">
        <f>$E$5*E21</f>
        <v>1</v>
      </c>
      <c r="I21" s="97"/>
      <c r="J21" s="99"/>
      <c r="K21" s="110"/>
      <c r="L21" s="100"/>
      <c r="M21" s="13"/>
      <c r="N21" s="103"/>
      <c r="O21" s="15">
        <v>1</v>
      </c>
      <c r="P21" s="15">
        <v>1</v>
      </c>
      <c r="Q21" s="33"/>
      <c r="R21" s="33">
        <f>$C$5*O21</f>
        <v>1</v>
      </c>
      <c r="S21" s="33">
        <f>$D$5*P21</f>
        <v>0</v>
      </c>
      <c r="T21" s="33">
        <f>$E$5*Q21</f>
        <v>0</v>
      </c>
      <c r="U21" s="97"/>
      <c r="V21" s="99"/>
      <c r="W21" s="110"/>
      <c r="X21" s="100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</row>
    <row r="22" spans="2:99" x14ac:dyDescent="0.2">
      <c r="B22" s="103"/>
      <c r="C22" s="15">
        <v>1</v>
      </c>
      <c r="D22" s="15">
        <v>1</v>
      </c>
      <c r="E22" s="15">
        <v>1</v>
      </c>
      <c r="F22" s="33">
        <f>$C$6*C22</f>
        <v>0</v>
      </c>
      <c r="G22" s="33">
        <f>$D$6*D22</f>
        <v>1</v>
      </c>
      <c r="H22" s="33">
        <f>$E$6*E22</f>
        <v>0</v>
      </c>
      <c r="I22" s="98"/>
      <c r="J22" s="99"/>
      <c r="K22" s="110"/>
      <c r="L22" s="100"/>
      <c r="M22" s="13"/>
      <c r="N22" s="103"/>
      <c r="O22" s="15">
        <v>1</v>
      </c>
      <c r="P22" s="33"/>
      <c r="Q22" s="15">
        <v>1</v>
      </c>
      <c r="R22" s="33">
        <f>$C$6*O22</f>
        <v>0</v>
      </c>
      <c r="S22" s="33">
        <f>$D$6*P22</f>
        <v>0</v>
      </c>
      <c r="T22" s="33">
        <f>$E$6*Q22</f>
        <v>0</v>
      </c>
      <c r="U22" s="98"/>
      <c r="V22" s="99"/>
      <c r="W22" s="110"/>
      <c r="X22" s="100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3" customHeight="1" x14ac:dyDescent="0.2">
      <c r="B23" s="23"/>
      <c r="C23" s="104"/>
      <c r="D23" s="105"/>
      <c r="E23" s="106"/>
      <c r="F23" s="107"/>
      <c r="G23" s="108"/>
      <c r="H23" s="109"/>
      <c r="I23" s="32"/>
      <c r="J23" s="34"/>
      <c r="K23" s="55"/>
      <c r="L23" s="22"/>
      <c r="M23" s="30"/>
      <c r="N23" s="23"/>
      <c r="O23" s="13"/>
      <c r="P23" s="13"/>
      <c r="Q23" s="13"/>
      <c r="R23" s="107"/>
      <c r="S23" s="108"/>
      <c r="T23" s="109"/>
      <c r="U23" s="32"/>
      <c r="V23" s="34"/>
      <c r="W23" s="55"/>
      <c r="X23" s="22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x14ac:dyDescent="0.2">
      <c r="B24" s="103">
        <v>4</v>
      </c>
      <c r="C24" s="15">
        <v>1</v>
      </c>
      <c r="D24" s="15">
        <v>1</v>
      </c>
      <c r="E24" s="33"/>
      <c r="F24" s="33">
        <f>$C$4*C24</f>
        <v>0</v>
      </c>
      <c r="G24" s="33">
        <f>$D$4*D24</f>
        <v>1</v>
      </c>
      <c r="H24" s="33">
        <f>$E$4*E24</f>
        <v>0</v>
      </c>
      <c r="I24" s="96">
        <f t="shared" ref="I24" si="12">SUM(F24:H26)</f>
        <v>4</v>
      </c>
      <c r="J24" s="99">
        <f>SUM(C24:E26)</f>
        <v>6</v>
      </c>
      <c r="K24" s="110">
        <f t="shared" ref="K24" si="13">I24-J24</f>
        <v>-2</v>
      </c>
      <c r="L24" s="100">
        <f t="shared" ref="L24" si="14">1/(1+EXP(-K24))</f>
        <v>0.11920292202211755</v>
      </c>
      <c r="M24" s="18"/>
      <c r="N24" s="103">
        <v>4</v>
      </c>
      <c r="O24" s="15">
        <v>1</v>
      </c>
      <c r="P24" s="15">
        <v>1</v>
      </c>
      <c r="Q24" s="15">
        <v>1</v>
      </c>
      <c r="R24" s="33">
        <f>$C$4*O24</f>
        <v>0</v>
      </c>
      <c r="S24" s="33">
        <f>$D$4*P24</f>
        <v>1</v>
      </c>
      <c r="T24" s="33">
        <f>$E$4*Q24</f>
        <v>0</v>
      </c>
      <c r="U24" s="96">
        <f t="shared" ref="U24" si="15">SUM(R24:T26)</f>
        <v>1</v>
      </c>
      <c r="V24" s="99">
        <f>SUM(O24:Q26)</f>
        <v>6</v>
      </c>
      <c r="W24" s="110">
        <f t="shared" ref="W24" si="16">U24-V24</f>
        <v>-5</v>
      </c>
      <c r="X24" s="100">
        <f t="shared" ref="X24" si="17">1/(1+EXP(-W24))</f>
        <v>6.6928509242848554E-3</v>
      </c>
      <c r="Y24" s="4"/>
      <c r="Z24" s="4"/>
      <c r="AA24" s="4"/>
      <c r="AB24" s="4"/>
      <c r="AC24" s="4"/>
      <c r="AI24" s="4"/>
      <c r="AJ24" s="4"/>
      <c r="AK24" s="4"/>
      <c r="AL24" s="5"/>
      <c r="AM24" s="4"/>
      <c r="AN24" s="4"/>
      <c r="AO24" s="3"/>
      <c r="AP24" s="3"/>
      <c r="AQ24" s="3"/>
      <c r="AR24" s="3"/>
      <c r="AS24" s="3"/>
      <c r="AT24" s="3"/>
      <c r="AU24" s="3"/>
      <c r="AV24" s="3"/>
    </row>
    <row r="25" spans="2:99" x14ac:dyDescent="0.2">
      <c r="B25" s="103"/>
      <c r="C25" s="15">
        <v>1</v>
      </c>
      <c r="D25" s="36"/>
      <c r="E25" s="15">
        <v>1</v>
      </c>
      <c r="F25" s="33">
        <f>$C$5*C25</f>
        <v>1</v>
      </c>
      <c r="G25" s="33">
        <f>$D$5*D25</f>
        <v>0</v>
      </c>
      <c r="H25" s="33">
        <f>$E$5*E25</f>
        <v>1</v>
      </c>
      <c r="I25" s="97"/>
      <c r="J25" s="99"/>
      <c r="K25" s="110"/>
      <c r="L25" s="100"/>
      <c r="M25" s="13"/>
      <c r="N25" s="103"/>
      <c r="O25" s="33"/>
      <c r="P25" s="15">
        <v>1</v>
      </c>
      <c r="Q25" s="33"/>
      <c r="R25" s="33">
        <f>$C$5*O25</f>
        <v>0</v>
      </c>
      <c r="S25" s="33">
        <f>$D$5*P25</f>
        <v>0</v>
      </c>
      <c r="T25" s="33">
        <f>$E$5*Q25</f>
        <v>0</v>
      </c>
      <c r="U25" s="97"/>
      <c r="V25" s="99"/>
      <c r="W25" s="110"/>
      <c r="X25" s="100"/>
      <c r="Y25" s="4"/>
      <c r="Z25" s="4"/>
      <c r="AA25" s="4"/>
      <c r="AB25" s="4"/>
      <c r="AC25" s="4"/>
      <c r="AI25" s="4"/>
      <c r="AJ25" s="4"/>
      <c r="AK25" s="4"/>
      <c r="AL25" s="5"/>
      <c r="AM25" s="4"/>
      <c r="AN25" s="4"/>
      <c r="AO25" s="3"/>
      <c r="AP25" s="3"/>
      <c r="AQ25" s="3"/>
      <c r="AR25" s="3"/>
      <c r="AS25" s="3"/>
      <c r="AT25" s="3"/>
      <c r="AU25" s="3"/>
      <c r="AV25" s="3"/>
    </row>
    <row r="26" spans="2:99" x14ac:dyDescent="0.2">
      <c r="B26" s="103"/>
      <c r="C26" s="15">
        <v>1</v>
      </c>
      <c r="D26" s="15">
        <v>1</v>
      </c>
      <c r="E26" s="33"/>
      <c r="F26" s="33">
        <f>$C$6*C26</f>
        <v>0</v>
      </c>
      <c r="G26" s="33">
        <f>$D$6*D26</f>
        <v>1</v>
      </c>
      <c r="H26" s="33">
        <f>$E$6*E26</f>
        <v>0</v>
      </c>
      <c r="I26" s="98"/>
      <c r="J26" s="99"/>
      <c r="K26" s="110"/>
      <c r="L26" s="100"/>
      <c r="M26" s="13"/>
      <c r="N26" s="103"/>
      <c r="O26" s="15">
        <v>1</v>
      </c>
      <c r="P26" s="33"/>
      <c r="Q26" s="15">
        <v>1</v>
      </c>
      <c r="R26" s="33">
        <f>$C$6*O26</f>
        <v>0</v>
      </c>
      <c r="S26" s="33">
        <f>$D$6*P26</f>
        <v>0</v>
      </c>
      <c r="T26" s="33">
        <f>$E$6*Q26</f>
        <v>0</v>
      </c>
      <c r="U26" s="98"/>
      <c r="V26" s="99"/>
      <c r="W26" s="110"/>
      <c r="X26" s="100"/>
      <c r="Y26" s="4"/>
      <c r="Z26" s="4"/>
      <c r="AA26" s="4"/>
      <c r="AB26" s="4"/>
      <c r="AC26" s="4"/>
      <c r="AI26" s="4"/>
      <c r="AJ26" s="4"/>
      <c r="AK26" s="4"/>
      <c r="AL26" s="5"/>
      <c r="AM26" s="4"/>
      <c r="AN26" s="4"/>
      <c r="AO26" s="3"/>
      <c r="AP26" s="3"/>
      <c r="AQ26" s="3"/>
      <c r="AR26" s="3"/>
      <c r="AS26" s="3"/>
      <c r="AT26" s="3"/>
      <c r="AU26" s="3"/>
      <c r="AV26" s="3"/>
    </row>
    <row r="27" spans="2:99" ht="3" customHeight="1" x14ac:dyDescent="0.2">
      <c r="B27" s="23"/>
      <c r="C27" s="104"/>
      <c r="D27" s="105"/>
      <c r="E27" s="106"/>
      <c r="F27" s="107"/>
      <c r="G27" s="108"/>
      <c r="H27" s="109"/>
      <c r="I27" s="32"/>
      <c r="J27" s="34"/>
      <c r="K27" s="55"/>
      <c r="L27" s="22"/>
      <c r="M27" s="30"/>
      <c r="N27" s="23"/>
      <c r="O27" s="13"/>
      <c r="P27" s="13"/>
      <c r="Q27" s="13"/>
      <c r="R27" s="107"/>
      <c r="S27" s="108"/>
      <c r="T27" s="109"/>
      <c r="U27" s="32"/>
      <c r="V27" s="34"/>
      <c r="W27" s="55"/>
      <c r="X27" s="22"/>
      <c r="Y27" s="4"/>
      <c r="Z27" s="4"/>
      <c r="AA27" s="4"/>
      <c r="AB27" s="4"/>
      <c r="AC27" s="4"/>
      <c r="AI27" s="4"/>
      <c r="AJ27" s="4"/>
      <c r="AK27" s="4"/>
      <c r="AL27" s="5"/>
      <c r="AM27" s="4"/>
      <c r="AN27" s="4"/>
      <c r="AO27" s="3"/>
      <c r="AP27" s="3"/>
      <c r="AQ27" s="3"/>
      <c r="AR27" s="3"/>
      <c r="AS27" s="3"/>
      <c r="AT27" s="3"/>
      <c r="AU27" s="3"/>
      <c r="AV27" s="3"/>
      <c r="AY27" s="1"/>
    </row>
    <row r="28" spans="2:99" x14ac:dyDescent="0.2">
      <c r="B28" s="103">
        <v>5</v>
      </c>
      <c r="C28" s="15">
        <v>1</v>
      </c>
      <c r="D28" s="15">
        <v>1</v>
      </c>
      <c r="E28" s="15">
        <v>1</v>
      </c>
      <c r="F28" s="33">
        <f>$C$4*C28</f>
        <v>0</v>
      </c>
      <c r="G28" s="33">
        <f>$D$4*D28</f>
        <v>1</v>
      </c>
      <c r="H28" s="33">
        <f>$E$4*E28</f>
        <v>0</v>
      </c>
      <c r="I28" s="96">
        <f t="shared" ref="I28" si="18">SUM(F28:H30)</f>
        <v>4</v>
      </c>
      <c r="J28" s="99">
        <f>SUM(C28:E30)</f>
        <v>6</v>
      </c>
      <c r="K28" s="110">
        <f t="shared" ref="K28" si="19">I28-J28</f>
        <v>-2</v>
      </c>
      <c r="L28" s="100">
        <f t="shared" ref="L28" si="20">1/(1+EXP(-K28))</f>
        <v>0.11920292202211755</v>
      </c>
      <c r="M28" s="18"/>
      <c r="N28" s="103">
        <v>5</v>
      </c>
      <c r="O28" s="15">
        <v>1</v>
      </c>
      <c r="P28" s="33"/>
      <c r="Q28" s="15">
        <v>1</v>
      </c>
      <c r="R28" s="33">
        <f>$C$4*O28</f>
        <v>0</v>
      </c>
      <c r="S28" s="33">
        <f>$D$4*P28</f>
        <v>0</v>
      </c>
      <c r="T28" s="33">
        <f>$E$4*Q28</f>
        <v>0</v>
      </c>
      <c r="U28" s="96">
        <f t="shared" ref="U28" si="21">SUM(R28:T30)</f>
        <v>1</v>
      </c>
      <c r="V28" s="99">
        <f>SUM(O28:Q30)</f>
        <v>6</v>
      </c>
      <c r="W28" s="110">
        <f>U28-V28</f>
        <v>-5</v>
      </c>
      <c r="X28" s="100">
        <f t="shared" ref="X28" si="22">1/(1+EXP(-W28))</f>
        <v>6.6928509242848554E-3</v>
      </c>
      <c r="AI28" s="4"/>
      <c r="AJ28" s="4"/>
      <c r="AK28" s="4"/>
      <c r="AL28" s="5"/>
      <c r="AM28" s="4"/>
      <c r="AN28" s="4"/>
      <c r="AO28" s="3"/>
      <c r="AP28" s="3"/>
      <c r="AQ28" s="3"/>
      <c r="AR28" s="3"/>
      <c r="AS28" s="3"/>
      <c r="AT28" s="3"/>
      <c r="AU28" s="3"/>
      <c r="AV28" s="3"/>
    </row>
    <row r="29" spans="2:99" x14ac:dyDescent="0.2">
      <c r="B29" s="103"/>
      <c r="C29" s="15">
        <v>1</v>
      </c>
      <c r="D29" s="36"/>
      <c r="E29" s="15">
        <v>1</v>
      </c>
      <c r="F29" s="33">
        <f>$C$5*C29</f>
        <v>1</v>
      </c>
      <c r="G29" s="33">
        <f>$D$5*D29</f>
        <v>0</v>
      </c>
      <c r="H29" s="33">
        <f>$E$5*E29</f>
        <v>1</v>
      </c>
      <c r="I29" s="97"/>
      <c r="J29" s="99"/>
      <c r="K29" s="110"/>
      <c r="L29" s="100"/>
      <c r="M29" s="13"/>
      <c r="N29" s="103"/>
      <c r="O29" s="33"/>
      <c r="P29" s="15">
        <v>1</v>
      </c>
      <c r="Q29" s="15">
        <v>1</v>
      </c>
      <c r="R29" s="33">
        <f>$C$5*O29</f>
        <v>0</v>
      </c>
      <c r="S29" s="33">
        <f>$D$5*P29</f>
        <v>0</v>
      </c>
      <c r="T29" s="33">
        <f>$E$5*Q29</f>
        <v>1</v>
      </c>
      <c r="U29" s="97"/>
      <c r="V29" s="99"/>
      <c r="W29" s="110"/>
      <c r="X29" s="100"/>
      <c r="AI29" s="4"/>
      <c r="AJ29" s="4"/>
      <c r="AK29" s="4"/>
      <c r="AL29" s="5"/>
      <c r="AM29" s="4"/>
      <c r="AN29" s="4"/>
      <c r="AO29" s="3"/>
      <c r="AP29" s="3"/>
      <c r="AQ29" s="3"/>
      <c r="AR29" s="3"/>
      <c r="AS29" s="3"/>
      <c r="AT29" s="3"/>
      <c r="AU29" s="3"/>
      <c r="AV29" s="3"/>
    </row>
    <row r="30" spans="2:99" x14ac:dyDescent="0.2">
      <c r="B30" s="103"/>
      <c r="C30" s="36"/>
      <c r="D30" s="15">
        <v>1</v>
      </c>
      <c r="E30" s="36"/>
      <c r="F30" s="33">
        <f>$C$6*C30</f>
        <v>0</v>
      </c>
      <c r="G30" s="33">
        <f>$D$6*D30</f>
        <v>1</v>
      </c>
      <c r="H30" s="33">
        <f>$E$6*E30</f>
        <v>0</v>
      </c>
      <c r="I30" s="98"/>
      <c r="J30" s="99"/>
      <c r="K30" s="110"/>
      <c r="L30" s="100"/>
      <c r="M30" s="13"/>
      <c r="N30" s="103"/>
      <c r="O30" s="15">
        <v>1</v>
      </c>
      <c r="P30" s="33"/>
      <c r="Q30" s="15">
        <v>1</v>
      </c>
      <c r="R30" s="33">
        <f>$C$6*O30</f>
        <v>0</v>
      </c>
      <c r="S30" s="33">
        <f>$D$6*P30</f>
        <v>0</v>
      </c>
      <c r="T30" s="33">
        <f>$E$6*Q30</f>
        <v>0</v>
      </c>
      <c r="U30" s="98"/>
      <c r="V30" s="99"/>
      <c r="W30" s="110"/>
      <c r="X30" s="100"/>
      <c r="AI30" s="4"/>
      <c r="AJ30" s="4"/>
      <c r="AK30" s="4"/>
      <c r="AL30" s="5"/>
      <c r="AM30" s="4"/>
      <c r="AN30" s="4"/>
      <c r="AO30" s="3"/>
      <c r="AP30" s="3"/>
      <c r="AQ30" s="3"/>
      <c r="AR30" s="3"/>
      <c r="AS30" s="3"/>
      <c r="AT30" s="3"/>
      <c r="AU30" s="3"/>
      <c r="AV30" s="3"/>
    </row>
    <row r="31" spans="2:99" ht="3" customHeight="1" x14ac:dyDescent="0.2">
      <c r="B31" s="23"/>
      <c r="C31" s="104"/>
      <c r="D31" s="105"/>
      <c r="E31" s="106"/>
      <c r="F31" s="107"/>
      <c r="G31" s="108"/>
      <c r="H31" s="109"/>
      <c r="I31" s="32"/>
      <c r="J31" s="34"/>
      <c r="K31" s="55"/>
      <c r="L31" s="22"/>
      <c r="M31" s="35"/>
      <c r="N31" s="23"/>
      <c r="O31" s="13"/>
      <c r="P31" s="13"/>
      <c r="Q31" s="13"/>
      <c r="R31" s="107"/>
      <c r="S31" s="108"/>
      <c r="T31" s="109"/>
      <c r="U31" s="32"/>
      <c r="V31" s="34"/>
      <c r="W31" s="55"/>
      <c r="X31" s="22"/>
      <c r="Y31" s="4"/>
      <c r="Z31" s="4"/>
      <c r="AI31" s="4"/>
      <c r="AJ31" s="4"/>
      <c r="AK31" s="4"/>
      <c r="AL31" s="5"/>
      <c r="AM31" s="4"/>
      <c r="AN31" s="4"/>
      <c r="AO31" s="3"/>
      <c r="AP31" s="3"/>
      <c r="AQ31" s="3"/>
      <c r="AR31" s="3"/>
      <c r="AS31" s="3"/>
      <c r="AT31" s="3"/>
      <c r="AU31" s="3"/>
      <c r="AV31" s="3"/>
      <c r="AY31" s="1"/>
    </row>
    <row r="32" spans="2:99" x14ac:dyDescent="0.2">
      <c r="B32" s="103">
        <v>6</v>
      </c>
      <c r="C32" s="33"/>
      <c r="D32" s="15">
        <v>1</v>
      </c>
      <c r="E32" s="15">
        <v>1</v>
      </c>
      <c r="F32" s="33">
        <f>$C$4*C32</f>
        <v>0</v>
      </c>
      <c r="G32" s="33">
        <f>$D$4*D32</f>
        <v>1</v>
      </c>
      <c r="H32" s="33">
        <f>$E$4*E32</f>
        <v>0</v>
      </c>
      <c r="I32" s="96">
        <f t="shared" ref="I32" si="23">SUM(F32:H34)</f>
        <v>4</v>
      </c>
      <c r="J32" s="99">
        <f>SUM(C32:E34)</f>
        <v>6</v>
      </c>
      <c r="K32" s="110">
        <f t="shared" ref="K32" si="24">I32-J32</f>
        <v>-2</v>
      </c>
      <c r="L32" s="100">
        <f t="shared" ref="L32" si="25">1/(1+EXP(-K32))</f>
        <v>0.11920292202211755</v>
      </c>
      <c r="M32" s="18"/>
      <c r="N32" s="103">
        <v>6</v>
      </c>
      <c r="O32" s="15">
        <v>1</v>
      </c>
      <c r="P32" s="33"/>
      <c r="Q32" s="15">
        <v>1</v>
      </c>
      <c r="R32" s="33">
        <f>$C$4*O32</f>
        <v>0</v>
      </c>
      <c r="S32" s="33">
        <f>$D$4*P32</f>
        <v>0</v>
      </c>
      <c r="T32" s="33">
        <f>$E$4*Q32</f>
        <v>0</v>
      </c>
      <c r="U32" s="96">
        <f t="shared" ref="U32" si="26">SUM(R32:T34)</f>
        <v>1</v>
      </c>
      <c r="V32" s="99">
        <f>SUM(O32:Q34)</f>
        <v>6</v>
      </c>
      <c r="W32" s="110">
        <f t="shared" ref="W32" si="27">U32-V32</f>
        <v>-5</v>
      </c>
      <c r="X32" s="100">
        <f t="shared" ref="X32" si="28">1/(1+EXP(-W32))</f>
        <v>6.6928509242848554E-3</v>
      </c>
      <c r="Y32" s="4"/>
      <c r="Z32" s="4"/>
      <c r="AI32" s="4"/>
      <c r="AJ32" s="4"/>
      <c r="AK32" s="4"/>
      <c r="AL32" s="5"/>
      <c r="AM32" s="4"/>
      <c r="AN32" s="4"/>
      <c r="AO32" s="3"/>
      <c r="AP32" s="3"/>
      <c r="AQ32" s="3"/>
      <c r="AR32" s="3"/>
      <c r="AS32" s="3"/>
      <c r="AT32" s="3"/>
      <c r="AU32" s="3"/>
      <c r="AV32" s="3"/>
    </row>
    <row r="33" spans="2:51" x14ac:dyDescent="0.2">
      <c r="B33" s="103"/>
      <c r="C33" s="15">
        <v>1</v>
      </c>
      <c r="D33" s="36"/>
      <c r="E33" s="15">
        <v>1</v>
      </c>
      <c r="F33" s="33">
        <f>$C$5*C33</f>
        <v>1</v>
      </c>
      <c r="G33" s="33">
        <f>$D$5*D33</f>
        <v>0</v>
      </c>
      <c r="H33" s="33">
        <f>$E$5*E33</f>
        <v>1</v>
      </c>
      <c r="I33" s="97"/>
      <c r="J33" s="99"/>
      <c r="K33" s="110"/>
      <c r="L33" s="100"/>
      <c r="M33" s="13"/>
      <c r="N33" s="103"/>
      <c r="O33" s="33"/>
      <c r="P33" s="15">
        <v>1</v>
      </c>
      <c r="Q33" s="33"/>
      <c r="R33" s="33">
        <f>$C$5*O33</f>
        <v>0</v>
      </c>
      <c r="S33" s="33">
        <f>$D$5*P33</f>
        <v>0</v>
      </c>
      <c r="T33" s="33">
        <f>$E$5*Q33</f>
        <v>0</v>
      </c>
      <c r="U33" s="97"/>
      <c r="V33" s="99"/>
      <c r="W33" s="110"/>
      <c r="X33" s="100"/>
      <c r="Y33" s="4"/>
      <c r="Z33" s="4"/>
      <c r="AA33" s="4"/>
      <c r="AB33" s="4"/>
      <c r="AC33" s="4"/>
      <c r="AI33" s="4"/>
      <c r="AJ33" s="4"/>
      <c r="AK33" s="4"/>
      <c r="AL33" s="5"/>
      <c r="AM33" s="4"/>
      <c r="AN33" s="4"/>
      <c r="AO33" s="3"/>
      <c r="AP33" s="3"/>
      <c r="AQ33" s="3"/>
      <c r="AR33" s="3"/>
      <c r="AS33" s="3"/>
      <c r="AT33" s="3"/>
      <c r="AU33" s="3"/>
      <c r="AV33" s="3"/>
    </row>
    <row r="34" spans="2:51" x14ac:dyDescent="0.2">
      <c r="B34" s="103"/>
      <c r="C34" s="33"/>
      <c r="D34" s="15">
        <v>1</v>
      </c>
      <c r="E34" s="15">
        <v>1</v>
      </c>
      <c r="F34" s="33">
        <f>$C$6*C34</f>
        <v>0</v>
      </c>
      <c r="G34" s="33">
        <f>$D$6*D34</f>
        <v>1</v>
      </c>
      <c r="H34" s="33">
        <f>$E$6*E34</f>
        <v>0</v>
      </c>
      <c r="I34" s="98"/>
      <c r="J34" s="99"/>
      <c r="K34" s="110"/>
      <c r="L34" s="100"/>
      <c r="M34" s="13"/>
      <c r="N34" s="103"/>
      <c r="O34" s="15">
        <v>1</v>
      </c>
      <c r="P34" s="15">
        <v>1</v>
      </c>
      <c r="Q34" s="15">
        <v>1</v>
      </c>
      <c r="R34" s="33">
        <f>$C$6*O34</f>
        <v>0</v>
      </c>
      <c r="S34" s="33">
        <f>$D$6*P34</f>
        <v>1</v>
      </c>
      <c r="T34" s="33">
        <f>$E$6*Q34</f>
        <v>0</v>
      </c>
      <c r="U34" s="98"/>
      <c r="V34" s="99"/>
      <c r="W34" s="110"/>
      <c r="X34" s="100"/>
      <c r="Y34" s="4"/>
      <c r="Z34" s="4"/>
      <c r="AA34" s="4"/>
      <c r="AB34" s="4"/>
      <c r="AC34" s="4"/>
      <c r="AI34" s="4"/>
      <c r="AJ34" s="4"/>
      <c r="AK34" s="4"/>
      <c r="AL34" s="5"/>
      <c r="AM34" s="4"/>
      <c r="AN34" s="4"/>
      <c r="AO34" s="3"/>
      <c r="AP34" s="3"/>
      <c r="AQ34" s="3"/>
      <c r="AR34" s="3"/>
      <c r="AS34" s="3"/>
      <c r="AT34" s="3"/>
      <c r="AU34" s="3"/>
      <c r="AV34" s="3"/>
    </row>
    <row r="35" spans="2:51" ht="3" customHeight="1" x14ac:dyDescent="0.2">
      <c r="B35" s="23"/>
      <c r="C35" s="101"/>
      <c r="D35" s="101"/>
      <c r="E35" s="101"/>
      <c r="F35" s="102"/>
      <c r="G35" s="102"/>
      <c r="H35" s="102"/>
      <c r="I35" s="32"/>
      <c r="J35" s="34"/>
      <c r="K35" s="55"/>
      <c r="L35" s="22"/>
      <c r="M35" s="35"/>
      <c r="N35" s="23"/>
      <c r="O35" s="13"/>
      <c r="P35" s="13"/>
      <c r="Q35" s="13"/>
      <c r="R35" s="102"/>
      <c r="S35" s="102"/>
      <c r="T35" s="102"/>
      <c r="U35" s="32"/>
      <c r="V35" s="34"/>
      <c r="W35" s="55"/>
      <c r="X35" s="22"/>
      <c r="Y35" s="4"/>
      <c r="Z35" s="4"/>
      <c r="AA35" s="4"/>
      <c r="AB35" s="4"/>
      <c r="AC35" s="4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Y35" s="1"/>
    </row>
    <row r="36" spans="2:51" x14ac:dyDescent="0.2">
      <c r="B36" s="103">
        <v>7</v>
      </c>
      <c r="C36" s="36"/>
      <c r="D36" s="15">
        <v>1</v>
      </c>
      <c r="E36" s="15">
        <v>1</v>
      </c>
      <c r="F36" s="33">
        <f>$C$4*C36</f>
        <v>0</v>
      </c>
      <c r="G36" s="33">
        <f>$D$4*D36</f>
        <v>1</v>
      </c>
      <c r="H36" s="33">
        <f>$E$4*E36</f>
        <v>0</v>
      </c>
      <c r="I36" s="96">
        <f t="shared" ref="I36" si="29">SUM(F36:H38)</f>
        <v>4</v>
      </c>
      <c r="J36" s="99">
        <f>SUM(C36:E38)</f>
        <v>7</v>
      </c>
      <c r="K36" s="110">
        <f t="shared" ref="K36" si="30">I36-J36</f>
        <v>-3</v>
      </c>
      <c r="L36" s="100">
        <f t="shared" ref="L36" si="31">1/(1+EXP(-K36))</f>
        <v>4.7425873177566781E-2</v>
      </c>
      <c r="M36" s="18"/>
      <c r="N36" s="103">
        <v>7</v>
      </c>
      <c r="O36" s="33"/>
      <c r="P36" s="15">
        <v>1</v>
      </c>
      <c r="Q36" s="33"/>
      <c r="R36" s="33">
        <f>$C$4*O36</f>
        <v>0</v>
      </c>
      <c r="S36" s="33">
        <f>$D$4*P36</f>
        <v>1</v>
      </c>
      <c r="T36" s="33">
        <f>$E$4*Q36</f>
        <v>0</v>
      </c>
      <c r="U36" s="96">
        <f t="shared" ref="U36" si="32">SUM(R36:T38)</f>
        <v>4</v>
      </c>
      <c r="V36" s="99">
        <f>SUM(O36:Q38)</f>
        <v>6</v>
      </c>
      <c r="W36" s="110">
        <f t="shared" ref="W36" si="33">U36-V36</f>
        <v>-2</v>
      </c>
      <c r="X36" s="100">
        <f t="shared" ref="X36" si="34">1/(1+EXP(-W36))</f>
        <v>0.11920292202211755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2:51" x14ac:dyDescent="0.2">
      <c r="B37" s="103"/>
      <c r="C37" s="15">
        <v>1</v>
      </c>
      <c r="D37" s="36"/>
      <c r="E37" s="15">
        <v>1</v>
      </c>
      <c r="F37" s="33">
        <f>$C$5*C37</f>
        <v>1</v>
      </c>
      <c r="G37" s="33">
        <f>$D$5*D37</f>
        <v>0</v>
      </c>
      <c r="H37" s="33">
        <f>$E$5*E37</f>
        <v>1</v>
      </c>
      <c r="I37" s="97"/>
      <c r="J37" s="99"/>
      <c r="K37" s="110"/>
      <c r="L37" s="100"/>
      <c r="M37" s="13"/>
      <c r="N37" s="103"/>
      <c r="O37" s="15">
        <v>1</v>
      </c>
      <c r="P37" s="15">
        <v>1</v>
      </c>
      <c r="Q37" s="15">
        <v>1</v>
      </c>
      <c r="R37" s="33">
        <f>$C$5*O37</f>
        <v>1</v>
      </c>
      <c r="S37" s="33">
        <f>$D$5*P37</f>
        <v>0</v>
      </c>
      <c r="T37" s="33">
        <f>$E$5*Q37</f>
        <v>1</v>
      </c>
      <c r="U37" s="97"/>
      <c r="V37" s="99"/>
      <c r="W37" s="110"/>
      <c r="X37" s="100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2:51" x14ac:dyDescent="0.2">
      <c r="B38" s="103"/>
      <c r="C38" s="15">
        <v>1</v>
      </c>
      <c r="D38" s="15">
        <v>1</v>
      </c>
      <c r="E38" s="15">
        <v>1</v>
      </c>
      <c r="F38" s="33">
        <f>$C$6*C38</f>
        <v>0</v>
      </c>
      <c r="G38" s="33">
        <f>$D$6*D38</f>
        <v>1</v>
      </c>
      <c r="H38" s="33">
        <f>$E$6*E38</f>
        <v>0</v>
      </c>
      <c r="I38" s="98"/>
      <c r="J38" s="99"/>
      <c r="K38" s="110"/>
      <c r="L38" s="100"/>
      <c r="M38" s="13"/>
      <c r="N38" s="103"/>
      <c r="O38" s="15">
        <v>1</v>
      </c>
      <c r="P38" s="15">
        <v>1</v>
      </c>
      <c r="Q38" s="33"/>
      <c r="R38" s="33">
        <f>$C$6*O38</f>
        <v>0</v>
      </c>
      <c r="S38" s="33">
        <f>$D$6*P38</f>
        <v>1</v>
      </c>
      <c r="T38" s="33">
        <f>$E$6*Q38</f>
        <v>0</v>
      </c>
      <c r="U38" s="98"/>
      <c r="V38" s="99"/>
      <c r="W38" s="110"/>
      <c r="X38" s="100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2:51" ht="3" customHeight="1" x14ac:dyDescent="0.2">
      <c r="B39" s="23"/>
      <c r="C39" s="101"/>
      <c r="D39" s="101"/>
      <c r="E39" s="101"/>
      <c r="F39" s="102"/>
      <c r="G39" s="102"/>
      <c r="H39" s="102"/>
      <c r="I39" s="32"/>
      <c r="J39" s="34"/>
      <c r="K39" s="55"/>
      <c r="L39" s="22"/>
      <c r="M39" s="30"/>
      <c r="N39" s="23"/>
      <c r="O39" s="13"/>
      <c r="P39" s="13"/>
      <c r="Q39" s="13"/>
      <c r="R39" s="102"/>
      <c r="S39" s="102"/>
      <c r="T39" s="102"/>
      <c r="U39" s="32"/>
      <c r="V39" s="34"/>
      <c r="W39" s="55"/>
      <c r="X39" s="22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spans="2:51" x14ac:dyDescent="0.2">
      <c r="B40" s="103">
        <v>8</v>
      </c>
      <c r="C40" s="15">
        <v>1</v>
      </c>
      <c r="D40" s="15">
        <v>1</v>
      </c>
      <c r="E40" s="36"/>
      <c r="F40" s="33">
        <f>$C$4*C40</f>
        <v>0</v>
      </c>
      <c r="G40" s="33">
        <f>$D$4*D40</f>
        <v>1</v>
      </c>
      <c r="H40" s="33">
        <f>$E$4*E40</f>
        <v>0</v>
      </c>
      <c r="I40" s="96">
        <f t="shared" ref="I40" si="35">SUM(F40:H42)</f>
        <v>4</v>
      </c>
      <c r="J40" s="99">
        <f>SUM(C40:E42)</f>
        <v>7</v>
      </c>
      <c r="K40" s="110">
        <f t="shared" ref="K40" si="36">I40-J40</f>
        <v>-3</v>
      </c>
      <c r="L40" s="100">
        <f t="shared" ref="L40" si="37">1/(1+EXP(-K40))</f>
        <v>4.7425873177566781E-2</v>
      </c>
      <c r="M40" s="18"/>
      <c r="N40" s="103">
        <v>8</v>
      </c>
      <c r="O40" s="15">
        <v>1</v>
      </c>
      <c r="P40" s="15">
        <v>1</v>
      </c>
      <c r="Q40" s="33"/>
      <c r="R40" s="33">
        <f>$C$4*O40</f>
        <v>0</v>
      </c>
      <c r="S40" s="33">
        <f>$D$4*P40</f>
        <v>1</v>
      </c>
      <c r="T40" s="33">
        <f>$E$4*Q40</f>
        <v>0</v>
      </c>
      <c r="U40" s="96">
        <f t="shared" ref="U40" si="38">SUM(R40:T42)</f>
        <v>4</v>
      </c>
      <c r="V40" s="99">
        <f>SUM(O40:Q42)</f>
        <v>6</v>
      </c>
      <c r="W40" s="110">
        <f t="shared" ref="W40" si="39">U40-V40</f>
        <v>-2</v>
      </c>
      <c r="X40" s="100">
        <f t="shared" ref="X40" si="40">1/(1+EXP(-W40))</f>
        <v>0.11920292202211755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2:51" x14ac:dyDescent="0.2">
      <c r="B41" s="103"/>
      <c r="C41" s="15">
        <v>1</v>
      </c>
      <c r="D41" s="36"/>
      <c r="E41" s="15">
        <v>1</v>
      </c>
      <c r="F41" s="33">
        <f>$C$5*C41</f>
        <v>1</v>
      </c>
      <c r="G41" s="33">
        <f>$D$5*D41</f>
        <v>0</v>
      </c>
      <c r="H41" s="33">
        <f>$E$5*E41</f>
        <v>1</v>
      </c>
      <c r="I41" s="97"/>
      <c r="J41" s="99"/>
      <c r="K41" s="110"/>
      <c r="L41" s="100"/>
      <c r="M41" s="13"/>
      <c r="N41" s="103"/>
      <c r="O41" s="15">
        <v>1</v>
      </c>
      <c r="P41" s="15">
        <v>1</v>
      </c>
      <c r="Q41" s="15">
        <v>1</v>
      </c>
      <c r="R41" s="33">
        <f>$C$5*O41</f>
        <v>1</v>
      </c>
      <c r="S41" s="33">
        <f>$D$5*P41</f>
        <v>0</v>
      </c>
      <c r="T41" s="33">
        <f>$E$5*Q41</f>
        <v>1</v>
      </c>
      <c r="U41" s="97"/>
      <c r="V41" s="99"/>
      <c r="W41" s="110"/>
      <c r="X41" s="100"/>
    </row>
    <row r="42" spans="2:51" x14ac:dyDescent="0.2">
      <c r="B42" s="103"/>
      <c r="C42" s="15">
        <v>1</v>
      </c>
      <c r="D42" s="15">
        <v>1</v>
      </c>
      <c r="E42" s="15">
        <v>1</v>
      </c>
      <c r="F42" s="33">
        <f>$C$6*C42</f>
        <v>0</v>
      </c>
      <c r="G42" s="33">
        <f>$D$6*D42</f>
        <v>1</v>
      </c>
      <c r="H42" s="33">
        <f>$E$6*E42</f>
        <v>0</v>
      </c>
      <c r="I42" s="98"/>
      <c r="J42" s="99"/>
      <c r="K42" s="110"/>
      <c r="L42" s="100"/>
      <c r="M42" s="13"/>
      <c r="N42" s="103"/>
      <c r="O42" s="33"/>
      <c r="P42" s="15">
        <v>1</v>
      </c>
      <c r="Q42" s="33"/>
      <c r="R42" s="33">
        <f>$C$6*O42</f>
        <v>0</v>
      </c>
      <c r="S42" s="33">
        <f>$D$6*P42</f>
        <v>1</v>
      </c>
      <c r="T42" s="33">
        <f>$E$6*Q42</f>
        <v>0</v>
      </c>
      <c r="U42" s="98"/>
      <c r="V42" s="99"/>
      <c r="W42" s="110"/>
      <c r="X42" s="100"/>
    </row>
    <row r="43" spans="2:51" ht="3" customHeight="1" x14ac:dyDescent="0.2">
      <c r="B43" s="23"/>
      <c r="C43" s="101"/>
      <c r="D43" s="101"/>
      <c r="E43" s="101"/>
      <c r="F43" s="102"/>
      <c r="G43" s="102"/>
      <c r="H43" s="102"/>
      <c r="I43" s="32"/>
      <c r="J43" s="34"/>
      <c r="K43" s="55"/>
      <c r="L43" s="22"/>
      <c r="M43" s="30"/>
      <c r="N43" s="23"/>
      <c r="O43" s="13"/>
      <c r="P43" s="13"/>
      <c r="Q43" s="13"/>
      <c r="R43" s="102"/>
      <c r="S43" s="102"/>
      <c r="T43" s="102"/>
      <c r="U43" s="32"/>
      <c r="V43" s="34"/>
      <c r="W43" s="55"/>
      <c r="X43" s="22"/>
    </row>
    <row r="44" spans="2:51" x14ac:dyDescent="0.2">
      <c r="B44" s="103">
        <v>9</v>
      </c>
      <c r="C44" s="15">
        <v>1</v>
      </c>
      <c r="D44" s="15">
        <v>1</v>
      </c>
      <c r="E44" s="15">
        <v>1</v>
      </c>
      <c r="F44" s="33">
        <f>$C$4*C44</f>
        <v>0</v>
      </c>
      <c r="G44" s="33">
        <f>$D$4*D44</f>
        <v>1</v>
      </c>
      <c r="H44" s="33">
        <f>$E$4*E44</f>
        <v>0</v>
      </c>
      <c r="I44" s="96">
        <f t="shared" ref="I44" si="41">SUM(F44:H46)</f>
        <v>4</v>
      </c>
      <c r="J44" s="99">
        <f>SUM(C44:E46)</f>
        <v>7</v>
      </c>
      <c r="K44" s="110">
        <f t="shared" ref="K44" si="42">I44-J44</f>
        <v>-3</v>
      </c>
      <c r="L44" s="100">
        <f t="shared" ref="L44" si="43">1/(1+EXP(-K44))</f>
        <v>4.7425873177566781E-2</v>
      </c>
      <c r="M44" s="18"/>
      <c r="N44" s="103">
        <v>9</v>
      </c>
      <c r="O44" s="33"/>
      <c r="P44" s="15">
        <v>1</v>
      </c>
      <c r="Q44" s="15">
        <v>1</v>
      </c>
      <c r="R44" s="33">
        <f>$C$4*O44</f>
        <v>0</v>
      </c>
      <c r="S44" s="33">
        <f>$D$4*P44</f>
        <v>1</v>
      </c>
      <c r="T44" s="33">
        <f>$E$4*Q44</f>
        <v>0</v>
      </c>
      <c r="U44" s="96">
        <f t="shared" ref="U44" si="44">SUM(R44:T46)</f>
        <v>4</v>
      </c>
      <c r="V44" s="99">
        <f>SUM(O44:Q46)</f>
        <v>6</v>
      </c>
      <c r="W44" s="110">
        <f t="shared" ref="W44" si="45">U44-V44</f>
        <v>-2</v>
      </c>
      <c r="X44" s="100">
        <f t="shared" ref="X44" si="46">1/(1+EXP(-W44))</f>
        <v>0.11920292202211755</v>
      </c>
      <c r="AG44" s="3"/>
      <c r="AH44" s="3"/>
    </row>
    <row r="45" spans="2:51" x14ac:dyDescent="0.2">
      <c r="B45" s="103"/>
      <c r="C45" s="15">
        <v>1</v>
      </c>
      <c r="D45" s="36"/>
      <c r="E45" s="15">
        <v>1</v>
      </c>
      <c r="F45" s="33">
        <f>$C$5*C45</f>
        <v>1</v>
      </c>
      <c r="G45" s="33">
        <f>$D$5*D45</f>
        <v>0</v>
      </c>
      <c r="H45" s="33">
        <f>$E$5*E45</f>
        <v>1</v>
      </c>
      <c r="I45" s="97"/>
      <c r="J45" s="99"/>
      <c r="K45" s="110"/>
      <c r="L45" s="100"/>
      <c r="M45" s="13"/>
      <c r="N45" s="103"/>
      <c r="O45" s="15">
        <v>1</v>
      </c>
      <c r="P45" s="15">
        <v>1</v>
      </c>
      <c r="Q45" s="15">
        <v>1</v>
      </c>
      <c r="R45" s="33">
        <f>$C$5*O45</f>
        <v>1</v>
      </c>
      <c r="S45" s="33">
        <f>$D$5*P45</f>
        <v>0</v>
      </c>
      <c r="T45" s="33">
        <f>$E$5*Q45</f>
        <v>1</v>
      </c>
      <c r="U45" s="97"/>
      <c r="V45" s="99"/>
      <c r="W45" s="110"/>
      <c r="X45" s="100"/>
    </row>
    <row r="46" spans="2:51" x14ac:dyDescent="0.2">
      <c r="B46" s="103"/>
      <c r="C46" s="15">
        <v>1</v>
      </c>
      <c r="D46" s="15">
        <v>1</v>
      </c>
      <c r="E46" s="33"/>
      <c r="F46" s="33">
        <f>$C$6*C46</f>
        <v>0</v>
      </c>
      <c r="G46" s="33">
        <f>$D$6*D46</f>
        <v>1</v>
      </c>
      <c r="H46" s="33">
        <f>$E$6*E46</f>
        <v>0</v>
      </c>
      <c r="I46" s="98"/>
      <c r="J46" s="99"/>
      <c r="K46" s="110"/>
      <c r="L46" s="100"/>
      <c r="M46" s="13"/>
      <c r="N46" s="103"/>
      <c r="O46" s="33"/>
      <c r="P46" s="15">
        <v>1</v>
      </c>
      <c r="Q46" s="33"/>
      <c r="R46" s="33">
        <f>$C$6*O46</f>
        <v>0</v>
      </c>
      <c r="S46" s="33">
        <f>$D$6*P46</f>
        <v>1</v>
      </c>
      <c r="T46" s="33">
        <f>$E$6*Q46</f>
        <v>0</v>
      </c>
      <c r="U46" s="98"/>
      <c r="V46" s="99"/>
      <c r="W46" s="110"/>
      <c r="X46" s="100"/>
    </row>
    <row r="47" spans="2:51" ht="3" customHeight="1" x14ac:dyDescent="0.2">
      <c r="B47" s="23"/>
      <c r="C47" s="101"/>
      <c r="D47" s="101"/>
      <c r="E47" s="101"/>
      <c r="F47" s="102"/>
      <c r="G47" s="102"/>
      <c r="H47" s="102"/>
      <c r="I47" s="32"/>
      <c r="J47" s="34"/>
      <c r="K47" s="55"/>
      <c r="L47" s="22"/>
      <c r="M47" s="30"/>
      <c r="N47" s="23"/>
      <c r="O47" s="13"/>
      <c r="P47" s="13"/>
      <c r="Q47" s="13"/>
      <c r="R47" s="102"/>
      <c r="S47" s="102"/>
      <c r="T47" s="102"/>
      <c r="U47" s="32"/>
      <c r="V47" s="34"/>
      <c r="W47" s="55"/>
      <c r="X47" s="22"/>
    </row>
    <row r="48" spans="2:51" x14ac:dyDescent="0.2">
      <c r="B48" s="103">
        <v>10</v>
      </c>
      <c r="C48" s="15">
        <v>1</v>
      </c>
      <c r="D48" s="15">
        <v>1</v>
      </c>
      <c r="E48" s="15">
        <v>1</v>
      </c>
      <c r="F48" s="33">
        <f>$C$4*C48</f>
        <v>0</v>
      </c>
      <c r="G48" s="33">
        <f>$D$4*D48</f>
        <v>1</v>
      </c>
      <c r="H48" s="33">
        <f>$E$4*E48</f>
        <v>0</v>
      </c>
      <c r="I48" s="96">
        <f t="shared" ref="I48" si="47">SUM(F48:H50)</f>
        <v>4</v>
      </c>
      <c r="J48" s="99">
        <f>SUM(C48:E50)</f>
        <v>7</v>
      </c>
      <c r="K48" s="110">
        <f t="shared" ref="K48" si="48">I48-J48</f>
        <v>-3</v>
      </c>
      <c r="L48" s="100">
        <f t="shared" ref="L48" si="49">1/(1+EXP(-K48))</f>
        <v>4.7425873177566781E-2</v>
      </c>
      <c r="M48" s="18"/>
      <c r="N48" s="103">
        <v>10</v>
      </c>
      <c r="O48" s="33"/>
      <c r="P48" s="15">
        <v>1</v>
      </c>
      <c r="Q48" s="33"/>
      <c r="R48" s="33">
        <f>$C$4*O48</f>
        <v>0</v>
      </c>
      <c r="S48" s="33">
        <f>$D$4*P48</f>
        <v>1</v>
      </c>
      <c r="T48" s="33">
        <f>$E$4*Q48</f>
        <v>0</v>
      </c>
      <c r="U48" s="96">
        <f t="shared" ref="U48" si="50">SUM(R48:T50)</f>
        <v>4</v>
      </c>
      <c r="V48" s="99">
        <f t="shared" ref="V48" si="51">SUM(O48:Q50)</f>
        <v>6</v>
      </c>
      <c r="W48" s="110">
        <f t="shared" ref="W48" si="52">U48-V48</f>
        <v>-2</v>
      </c>
      <c r="X48" s="100">
        <f t="shared" ref="X48" si="53">1/(1+EXP(-W48))</f>
        <v>0.11920292202211755</v>
      </c>
    </row>
    <row r="49" spans="2:24" x14ac:dyDescent="0.2">
      <c r="B49" s="103"/>
      <c r="C49" s="15">
        <v>1</v>
      </c>
      <c r="D49" s="36"/>
      <c r="E49" s="15">
        <v>1</v>
      </c>
      <c r="F49" s="33">
        <f>$C$5*C49</f>
        <v>1</v>
      </c>
      <c r="G49" s="33">
        <f>$D$5*D49</f>
        <v>0</v>
      </c>
      <c r="H49" s="33">
        <f>$E$5*E49</f>
        <v>1</v>
      </c>
      <c r="I49" s="97"/>
      <c r="J49" s="99"/>
      <c r="K49" s="110"/>
      <c r="L49" s="100"/>
      <c r="M49" s="13"/>
      <c r="N49" s="103"/>
      <c r="O49" s="15">
        <v>1</v>
      </c>
      <c r="P49" s="15">
        <v>1</v>
      </c>
      <c r="Q49" s="15">
        <v>1</v>
      </c>
      <c r="R49" s="33">
        <f>$C$5*O49</f>
        <v>1</v>
      </c>
      <c r="S49" s="33">
        <f>$D$5*P49</f>
        <v>0</v>
      </c>
      <c r="T49" s="33">
        <f>$E$5*Q49</f>
        <v>1</v>
      </c>
      <c r="U49" s="97"/>
      <c r="V49" s="99"/>
      <c r="W49" s="110"/>
      <c r="X49" s="100"/>
    </row>
    <row r="50" spans="2:24" x14ac:dyDescent="0.2">
      <c r="B50" s="103"/>
      <c r="C50" s="33"/>
      <c r="D50" s="15">
        <v>1</v>
      </c>
      <c r="E50" s="15">
        <v>1</v>
      </c>
      <c r="F50" s="33">
        <f>$C$6*C50</f>
        <v>0</v>
      </c>
      <c r="G50" s="33">
        <f>$D$6*D50</f>
        <v>1</v>
      </c>
      <c r="H50" s="33">
        <f>$E$6*E50</f>
        <v>0</v>
      </c>
      <c r="I50" s="98"/>
      <c r="J50" s="99"/>
      <c r="K50" s="110"/>
      <c r="L50" s="100"/>
      <c r="M50" s="13"/>
      <c r="N50" s="103"/>
      <c r="O50" s="33"/>
      <c r="P50" s="15">
        <v>1</v>
      </c>
      <c r="Q50" s="15">
        <v>1</v>
      </c>
      <c r="R50" s="33">
        <f>$C$6*O50</f>
        <v>0</v>
      </c>
      <c r="S50" s="33">
        <f>$D$6*P50</f>
        <v>1</v>
      </c>
      <c r="T50" s="33">
        <f>$E$6*Q50</f>
        <v>0</v>
      </c>
      <c r="U50" s="98"/>
      <c r="V50" s="99"/>
      <c r="W50" s="110"/>
      <c r="X50" s="100"/>
    </row>
    <row r="51" spans="2:24" ht="3" customHeight="1" x14ac:dyDescent="0.2">
      <c r="B51" s="11"/>
      <c r="C51" s="6"/>
      <c r="D51" s="6"/>
      <c r="E51" s="6"/>
      <c r="F51" s="6"/>
      <c r="G51" s="6"/>
      <c r="H51" s="6"/>
      <c r="I51" s="6"/>
      <c r="J51" s="13"/>
      <c r="K51" s="55"/>
      <c r="L51" s="22"/>
      <c r="N51" s="11"/>
      <c r="O51" s="6"/>
      <c r="P51" s="6"/>
      <c r="Q51" s="6"/>
      <c r="R51" s="6"/>
      <c r="S51" s="6"/>
      <c r="T51" s="6"/>
      <c r="U51" s="6"/>
      <c r="V51" s="13"/>
      <c r="W51" s="55"/>
      <c r="X51" s="40"/>
    </row>
    <row r="52" spans="2:24" ht="13.8" thickBot="1" x14ac:dyDescent="0.25">
      <c r="B52" s="20"/>
      <c r="C52" s="7"/>
      <c r="D52" s="7"/>
      <c r="E52" s="7"/>
      <c r="F52" s="7"/>
      <c r="G52" s="7"/>
      <c r="H52" s="7"/>
      <c r="I52" s="7"/>
      <c r="J52" s="29" t="s">
        <v>4</v>
      </c>
      <c r="K52" s="56">
        <f>SUM(K12:K50)</f>
        <v>-24</v>
      </c>
      <c r="L52" s="27">
        <f>SUM(L12:L50)</f>
        <v>1.1845013907608288</v>
      </c>
      <c r="N52" s="20"/>
      <c r="O52" s="7"/>
      <c r="P52" s="7"/>
      <c r="Q52" s="7"/>
      <c r="R52" s="7"/>
      <c r="S52" s="7"/>
      <c r="T52" s="7"/>
      <c r="U52" s="7"/>
      <c r="V52" s="29" t="s">
        <v>4</v>
      </c>
      <c r="W52" s="56">
        <f>SUM(W12:W50)</f>
        <v>-34</v>
      </c>
      <c r="X52" s="27">
        <f>SUM(X12:X50)</f>
        <v>0.77921736407988962</v>
      </c>
    </row>
    <row r="53" spans="2:24" ht="6.6" customHeight="1" x14ac:dyDescent="0.2"/>
    <row r="64" spans="2:24" x14ac:dyDescent="0.2">
      <c r="J64">
        <v>-6.9999999999999902</v>
      </c>
      <c r="K64">
        <f t="shared" ref="K64:K83" si="54">1/(1+EXP(-J64))</f>
        <v>9.1105119440065428E-4</v>
      </c>
    </row>
    <row r="65" spans="10:11" x14ac:dyDescent="0.2">
      <c r="J65">
        <v>-6.8999999999999897</v>
      </c>
      <c r="K65">
        <f t="shared" si="54"/>
        <v>1.0067708200856475E-3</v>
      </c>
    </row>
    <row r="66" spans="10:11" x14ac:dyDescent="0.2">
      <c r="J66">
        <v>-6.7999999999999901</v>
      </c>
      <c r="K66">
        <f t="shared" si="54"/>
        <v>1.1125360328603324E-3</v>
      </c>
    </row>
    <row r="67" spans="10:11" x14ac:dyDescent="0.2">
      <c r="J67">
        <v>-6.6999999999999904</v>
      </c>
      <c r="K67">
        <f t="shared" si="54"/>
        <v>1.2293986212774321E-3</v>
      </c>
    </row>
    <row r="68" spans="10:11" x14ac:dyDescent="0.2">
      <c r="J68">
        <v>-6.5999999999999899</v>
      </c>
      <c r="K68">
        <f t="shared" si="54"/>
        <v>1.3585199504289724E-3</v>
      </c>
    </row>
    <row r="69" spans="10:11" x14ac:dyDescent="0.2">
      <c r="J69">
        <v>-6.4999999999999902</v>
      </c>
      <c r="K69">
        <f t="shared" si="54"/>
        <v>1.5011822567370062E-3</v>
      </c>
    </row>
    <row r="70" spans="10:11" x14ac:dyDescent="0.2">
      <c r="J70">
        <v>-6.4</v>
      </c>
      <c r="K70">
        <f t="shared" si="54"/>
        <v>1.6588010801744215E-3</v>
      </c>
    </row>
    <row r="71" spans="10:11" x14ac:dyDescent="0.2">
      <c r="J71">
        <v>-6.3</v>
      </c>
      <c r="K71">
        <f t="shared" si="54"/>
        <v>1.8329389424928053E-3</v>
      </c>
    </row>
    <row r="72" spans="10:11" x14ac:dyDescent="0.2">
      <c r="J72">
        <v>-6.2</v>
      </c>
      <c r="K72">
        <f t="shared" si="54"/>
        <v>2.0253203890498819E-3</v>
      </c>
    </row>
    <row r="73" spans="10:11" x14ac:dyDescent="0.2">
      <c r="J73">
        <v>-6.1</v>
      </c>
      <c r="K73">
        <f t="shared" si="54"/>
        <v>2.2378485212763335E-3</v>
      </c>
    </row>
    <row r="74" spans="10:11" x14ac:dyDescent="0.2">
      <c r="J74">
        <v>-6</v>
      </c>
      <c r="K74">
        <f t="shared" si="54"/>
        <v>2.4726231566347743E-3</v>
      </c>
    </row>
    <row r="75" spans="10:11" x14ac:dyDescent="0.2">
      <c r="J75">
        <v>-5.9</v>
      </c>
      <c r="K75">
        <f t="shared" si="54"/>
        <v>2.7319607630110591E-3</v>
      </c>
    </row>
    <row r="76" spans="10:11" x14ac:dyDescent="0.2">
      <c r="J76">
        <v>-5.8</v>
      </c>
      <c r="K76">
        <f t="shared" si="54"/>
        <v>3.0184163247084241E-3</v>
      </c>
    </row>
    <row r="77" spans="10:11" x14ac:dyDescent="0.2">
      <c r="J77">
        <v>-5.7</v>
      </c>
      <c r="K77">
        <f t="shared" si="54"/>
        <v>3.3348073074133443E-3</v>
      </c>
    </row>
    <row r="78" spans="10:11" x14ac:dyDescent="0.2">
      <c r="J78">
        <v>-5.6</v>
      </c>
      <c r="K78">
        <f t="shared" si="54"/>
        <v>3.684239899435989E-3</v>
      </c>
    </row>
    <row r="79" spans="10:11" x14ac:dyDescent="0.2">
      <c r="J79">
        <v>-5.5</v>
      </c>
      <c r="K79">
        <f t="shared" si="54"/>
        <v>4.0701377158961277E-3</v>
      </c>
    </row>
    <row r="80" spans="10:11" x14ac:dyDescent="0.2">
      <c r="J80">
        <v>-5.4</v>
      </c>
      <c r="K80">
        <f t="shared" si="54"/>
        <v>4.4962731609411782E-3</v>
      </c>
    </row>
    <row r="81" spans="10:11" x14ac:dyDescent="0.2">
      <c r="J81">
        <v>-5.3</v>
      </c>
      <c r="K81">
        <f t="shared" si="54"/>
        <v>4.9668016500569612E-3</v>
      </c>
    </row>
    <row r="82" spans="10:11" x14ac:dyDescent="0.2">
      <c r="J82">
        <v>-5.2</v>
      </c>
      <c r="K82">
        <f t="shared" si="54"/>
        <v>5.4862988994504036E-3</v>
      </c>
    </row>
    <row r="83" spans="10:11" x14ac:dyDescent="0.2">
      <c r="J83">
        <v>-5.0999999999999996</v>
      </c>
      <c r="K83">
        <f t="shared" si="54"/>
        <v>6.0598014915841155E-3</v>
      </c>
    </row>
    <row r="84" spans="10:11" x14ac:dyDescent="0.2">
      <c r="J84">
        <v>-5</v>
      </c>
      <c r="K84">
        <f>1/(1+EXP(-J84))</f>
        <v>6.6928509242848554E-3</v>
      </c>
    </row>
    <row r="85" spans="10:11" x14ac:dyDescent="0.2">
      <c r="J85">
        <v>-4.9000000000000004</v>
      </c>
      <c r="K85">
        <f t="shared" ref="K85:K148" si="55">1/(1+EXP(-J85))</f>
        <v>7.3915413442819707E-3</v>
      </c>
    </row>
    <row r="86" spans="10:11" x14ac:dyDescent="0.2">
      <c r="J86">
        <v>-4.8</v>
      </c>
      <c r="K86">
        <f t="shared" si="55"/>
        <v>8.1625711531598966E-3</v>
      </c>
    </row>
    <row r="87" spans="10:11" x14ac:dyDescent="0.2">
      <c r="J87">
        <v>-4.7</v>
      </c>
      <c r="K87">
        <f t="shared" si="55"/>
        <v>9.0132986528478221E-3</v>
      </c>
    </row>
    <row r="88" spans="10:11" x14ac:dyDescent="0.2">
      <c r="J88">
        <v>-4.5999999999999996</v>
      </c>
      <c r="K88">
        <f t="shared" si="55"/>
        <v>9.9518018669043241E-3</v>
      </c>
    </row>
    <row r="89" spans="10:11" x14ac:dyDescent="0.2">
      <c r="J89">
        <v>-4.5</v>
      </c>
      <c r="K89">
        <f t="shared" si="55"/>
        <v>1.098694263059318E-2</v>
      </c>
    </row>
    <row r="90" spans="10:11" x14ac:dyDescent="0.2">
      <c r="J90">
        <v>-4.4000000000000004</v>
      </c>
      <c r="K90">
        <f t="shared" si="55"/>
        <v>1.2128434984274237E-2</v>
      </c>
    </row>
    <row r="91" spans="10:11" x14ac:dyDescent="0.2">
      <c r="J91">
        <v>-4.3</v>
      </c>
      <c r="K91">
        <f t="shared" si="55"/>
        <v>1.3386917827664779E-2</v>
      </c>
    </row>
    <row r="92" spans="10:11" x14ac:dyDescent="0.2">
      <c r="J92">
        <v>-4.2</v>
      </c>
      <c r="K92">
        <f t="shared" si="55"/>
        <v>1.4774031693273055E-2</v>
      </c>
    </row>
    <row r="93" spans="10:11" x14ac:dyDescent="0.2">
      <c r="J93">
        <v>-4.0999999999999996</v>
      </c>
      <c r="K93">
        <f t="shared" si="55"/>
        <v>1.6302499371440946E-2</v>
      </c>
    </row>
    <row r="94" spans="10:11" x14ac:dyDescent="0.2">
      <c r="J94">
        <v>-4</v>
      </c>
      <c r="K94">
        <f t="shared" si="55"/>
        <v>1.7986209962091559E-2</v>
      </c>
    </row>
    <row r="95" spans="10:11" x14ac:dyDescent="0.2">
      <c r="J95">
        <v>-3.9</v>
      </c>
      <c r="K95">
        <f t="shared" si="55"/>
        <v>1.984030573407751E-2</v>
      </c>
    </row>
    <row r="96" spans="10:11" x14ac:dyDescent="0.2">
      <c r="J96">
        <v>-3.8</v>
      </c>
      <c r="K96">
        <f t="shared" si="55"/>
        <v>2.1881270936130476E-2</v>
      </c>
    </row>
    <row r="97" spans="10:11" x14ac:dyDescent="0.2">
      <c r="J97">
        <v>-3.7</v>
      </c>
      <c r="K97">
        <f t="shared" si="55"/>
        <v>2.4127021417669196E-2</v>
      </c>
    </row>
    <row r="98" spans="10:11" x14ac:dyDescent="0.2">
      <c r="J98">
        <v>-3.5999999999999996</v>
      </c>
      <c r="K98">
        <f t="shared" si="55"/>
        <v>2.6596993576865863E-2</v>
      </c>
    </row>
    <row r="99" spans="10:11" x14ac:dyDescent="0.2">
      <c r="J99">
        <v>-3.5</v>
      </c>
      <c r="K99">
        <f t="shared" si="55"/>
        <v>2.9312230751356319E-2</v>
      </c>
    </row>
    <row r="100" spans="10:11" x14ac:dyDescent="0.2">
      <c r="J100">
        <v>-3.4</v>
      </c>
      <c r="K100">
        <f t="shared" si="55"/>
        <v>3.2295464698450516E-2</v>
      </c>
    </row>
    <row r="101" spans="10:11" x14ac:dyDescent="0.2">
      <c r="J101">
        <v>-3.3</v>
      </c>
      <c r="K101">
        <f t="shared" si="55"/>
        <v>3.5571189272636181E-2</v>
      </c>
    </row>
    <row r="102" spans="10:11" x14ac:dyDescent="0.2">
      <c r="J102">
        <v>-3.2</v>
      </c>
      <c r="K102">
        <f t="shared" si="55"/>
        <v>3.9165722796764356E-2</v>
      </c>
    </row>
    <row r="103" spans="10:11" x14ac:dyDescent="0.2">
      <c r="J103">
        <v>-3.0999999999999996</v>
      </c>
      <c r="K103">
        <f t="shared" si="55"/>
        <v>4.3107254941086137E-2</v>
      </c>
    </row>
    <row r="104" spans="10:11" x14ac:dyDescent="0.2">
      <c r="J104">
        <v>-3</v>
      </c>
      <c r="K104">
        <f t="shared" si="55"/>
        <v>4.7425873177566781E-2</v>
      </c>
    </row>
    <row r="105" spans="10:11" x14ac:dyDescent="0.2">
      <c r="J105">
        <v>-2.9</v>
      </c>
      <c r="K105">
        <f t="shared" si="55"/>
        <v>5.2153563078417738E-2</v>
      </c>
    </row>
    <row r="106" spans="10:11" x14ac:dyDescent="0.2">
      <c r="J106">
        <v>-2.8</v>
      </c>
      <c r="K106">
        <f t="shared" si="55"/>
        <v>5.7324175898868755E-2</v>
      </c>
    </row>
    <row r="107" spans="10:11" x14ac:dyDescent="0.2">
      <c r="J107">
        <v>-2.6999999999999997</v>
      </c>
      <c r="K107">
        <f t="shared" si="55"/>
        <v>6.2973356056996513E-2</v>
      </c>
    </row>
    <row r="108" spans="10:11" x14ac:dyDescent="0.2">
      <c r="J108">
        <v>-2.5999999999999996</v>
      </c>
      <c r="K108">
        <f t="shared" si="55"/>
        <v>6.9138420343346843E-2</v>
      </c>
    </row>
    <row r="109" spans="10:11" x14ac:dyDescent="0.2">
      <c r="J109">
        <v>-2.5</v>
      </c>
      <c r="K109">
        <f t="shared" si="55"/>
        <v>7.5858180021243546E-2</v>
      </c>
    </row>
    <row r="110" spans="10:11" x14ac:dyDescent="0.2">
      <c r="J110">
        <v>-2.4</v>
      </c>
      <c r="K110">
        <f t="shared" si="55"/>
        <v>8.317269649392238E-2</v>
      </c>
    </row>
    <row r="111" spans="10:11" x14ac:dyDescent="0.2">
      <c r="J111">
        <v>-2.2999999999999998</v>
      </c>
      <c r="K111">
        <f t="shared" si="55"/>
        <v>9.112296101485616E-2</v>
      </c>
    </row>
    <row r="112" spans="10:11" x14ac:dyDescent="0.2">
      <c r="J112">
        <v>-2.1999999999999997</v>
      </c>
      <c r="K112">
        <f t="shared" si="55"/>
        <v>9.9750489119685176E-2</v>
      </c>
    </row>
    <row r="113" spans="10:11" x14ac:dyDescent="0.2">
      <c r="J113">
        <v>-2.0999999999999996</v>
      </c>
      <c r="K113">
        <f t="shared" si="55"/>
        <v>0.10909682119561298</v>
      </c>
    </row>
    <row r="114" spans="10:11" x14ac:dyDescent="0.2">
      <c r="J114">
        <v>-2</v>
      </c>
      <c r="K114">
        <f t="shared" si="55"/>
        <v>0.11920292202211755</v>
      </c>
    </row>
    <row r="115" spans="10:11" x14ac:dyDescent="0.2">
      <c r="J115">
        <v>-1.9</v>
      </c>
      <c r="K115">
        <f t="shared" si="55"/>
        <v>0.13010847436299786</v>
      </c>
    </row>
    <row r="116" spans="10:11" x14ac:dyDescent="0.2">
      <c r="J116">
        <v>-1.7999999999999998</v>
      </c>
      <c r="K116">
        <f t="shared" si="55"/>
        <v>0.14185106490048782</v>
      </c>
    </row>
    <row r="117" spans="10:11" x14ac:dyDescent="0.2">
      <c r="J117">
        <v>-1.6999999999999997</v>
      </c>
      <c r="K117">
        <f t="shared" si="55"/>
        <v>0.15446526508353475</v>
      </c>
    </row>
    <row r="118" spans="10:11" x14ac:dyDescent="0.2">
      <c r="J118">
        <v>-1.5999999999999996</v>
      </c>
      <c r="K118">
        <f t="shared" si="55"/>
        <v>0.16798161486607557</v>
      </c>
    </row>
    <row r="119" spans="10:11" x14ac:dyDescent="0.2">
      <c r="J119">
        <v>-1.5</v>
      </c>
      <c r="K119">
        <f t="shared" si="55"/>
        <v>0.18242552380635635</v>
      </c>
    </row>
    <row r="120" spans="10:11" x14ac:dyDescent="0.2">
      <c r="J120">
        <v>-1.4</v>
      </c>
      <c r="K120">
        <f t="shared" si="55"/>
        <v>0.19781611144141825</v>
      </c>
    </row>
    <row r="121" spans="10:11" x14ac:dyDescent="0.2">
      <c r="J121">
        <v>-1.2999999999999998</v>
      </c>
      <c r="K121">
        <f t="shared" si="55"/>
        <v>0.21416501695744142</v>
      </c>
    </row>
    <row r="122" spans="10:11" x14ac:dyDescent="0.2">
      <c r="J122">
        <v>-1.1999999999999997</v>
      </c>
      <c r="K122">
        <f t="shared" si="55"/>
        <v>0.23147521650098238</v>
      </c>
    </row>
    <row r="123" spans="10:11" x14ac:dyDescent="0.2">
      <c r="J123">
        <v>-1.0999999999999996</v>
      </c>
      <c r="K123">
        <f t="shared" si="55"/>
        <v>0.24973989440488245</v>
      </c>
    </row>
    <row r="124" spans="10:11" x14ac:dyDescent="0.2">
      <c r="J124">
        <v>-1</v>
      </c>
      <c r="K124">
        <f t="shared" si="55"/>
        <v>0.2689414213699951</v>
      </c>
    </row>
    <row r="125" spans="10:11" x14ac:dyDescent="0.2">
      <c r="J125">
        <v>-0.89999999999999947</v>
      </c>
      <c r="K125">
        <f t="shared" si="55"/>
        <v>0.28905049737499611</v>
      </c>
    </row>
    <row r="126" spans="10:11" x14ac:dyDescent="0.2">
      <c r="J126">
        <v>-0.79999999999999982</v>
      </c>
      <c r="K126">
        <f t="shared" si="55"/>
        <v>0.31002551887238755</v>
      </c>
    </row>
    <row r="127" spans="10:11" x14ac:dyDescent="0.2">
      <c r="J127">
        <v>-0.70000000000000018</v>
      </c>
      <c r="K127">
        <f t="shared" si="55"/>
        <v>0.33181222783183384</v>
      </c>
    </row>
    <row r="128" spans="10:11" x14ac:dyDescent="0.2">
      <c r="J128">
        <v>-0.59999999999999964</v>
      </c>
      <c r="K128">
        <f t="shared" si="55"/>
        <v>0.35434369377420466</v>
      </c>
    </row>
    <row r="129" spans="10:11" x14ac:dyDescent="0.2">
      <c r="J129">
        <v>-0.5</v>
      </c>
      <c r="K129">
        <f t="shared" si="55"/>
        <v>0.37754066879814541</v>
      </c>
    </row>
    <row r="130" spans="10:11" x14ac:dyDescent="0.2">
      <c r="J130">
        <v>-0.39999999999999947</v>
      </c>
      <c r="K130">
        <f t="shared" si="55"/>
        <v>0.40131233988754816</v>
      </c>
    </row>
    <row r="131" spans="10:11" x14ac:dyDescent="0.2">
      <c r="J131">
        <v>-0.29999999999999982</v>
      </c>
      <c r="K131">
        <f t="shared" si="55"/>
        <v>0.42555748318834108</v>
      </c>
    </row>
    <row r="132" spans="10:11" x14ac:dyDescent="0.2">
      <c r="J132">
        <v>-0.19999999999999929</v>
      </c>
      <c r="K132">
        <f t="shared" si="55"/>
        <v>0.45016600268752233</v>
      </c>
    </row>
    <row r="133" spans="10:11" x14ac:dyDescent="0.2">
      <c r="J133">
        <v>-9.9999999999999645E-2</v>
      </c>
      <c r="K133">
        <f t="shared" si="55"/>
        <v>0.4750208125210601</v>
      </c>
    </row>
    <row r="134" spans="10:11" x14ac:dyDescent="0.2">
      <c r="J134">
        <v>0</v>
      </c>
      <c r="K134">
        <f t="shared" si="55"/>
        <v>0.5</v>
      </c>
    </row>
    <row r="135" spans="10:11" x14ac:dyDescent="0.2">
      <c r="J135">
        <v>0.10000000000000053</v>
      </c>
      <c r="K135">
        <f t="shared" si="55"/>
        <v>0.52497918747894012</v>
      </c>
    </row>
    <row r="136" spans="10:11" x14ac:dyDescent="0.2">
      <c r="J136">
        <v>0.20000000000000018</v>
      </c>
      <c r="K136">
        <f t="shared" si="55"/>
        <v>0.54983399731247795</v>
      </c>
    </row>
    <row r="137" spans="10:11" x14ac:dyDescent="0.2">
      <c r="J137">
        <v>0.30000000000000071</v>
      </c>
      <c r="K137">
        <f t="shared" si="55"/>
        <v>0.57444251681165914</v>
      </c>
    </row>
    <row r="138" spans="10:11" x14ac:dyDescent="0.2">
      <c r="J138">
        <v>0.40000000000000036</v>
      </c>
      <c r="K138">
        <f t="shared" si="55"/>
        <v>0.59868766011245211</v>
      </c>
    </row>
    <row r="139" spans="10:11" x14ac:dyDescent="0.2">
      <c r="J139">
        <v>0.5</v>
      </c>
      <c r="K139">
        <f t="shared" si="55"/>
        <v>0.62245933120185459</v>
      </c>
    </row>
    <row r="140" spans="10:11" x14ac:dyDescent="0.2">
      <c r="J140">
        <v>0.60000000000000053</v>
      </c>
      <c r="K140">
        <f t="shared" si="55"/>
        <v>0.64565630622579562</v>
      </c>
    </row>
    <row r="141" spans="10:11" x14ac:dyDescent="0.2">
      <c r="J141">
        <v>0.70000000000000018</v>
      </c>
      <c r="K141">
        <f t="shared" si="55"/>
        <v>0.66818777216816616</v>
      </c>
    </row>
    <row r="142" spans="10:11" x14ac:dyDescent="0.2">
      <c r="J142">
        <v>0.80000000000000071</v>
      </c>
      <c r="K142">
        <f t="shared" si="55"/>
        <v>0.68997448112761262</v>
      </c>
    </row>
    <row r="143" spans="10:11" x14ac:dyDescent="0.2">
      <c r="J143">
        <v>0.90000000000000036</v>
      </c>
      <c r="K143">
        <f t="shared" si="55"/>
        <v>0.710949502625004</v>
      </c>
    </row>
    <row r="144" spans="10:11" x14ac:dyDescent="0.2">
      <c r="J144">
        <v>1</v>
      </c>
      <c r="K144">
        <f t="shared" si="55"/>
        <v>0.7310585786300049</v>
      </c>
    </row>
    <row r="145" spans="10:11" x14ac:dyDescent="0.2">
      <c r="J145">
        <v>1.1000000000000005</v>
      </c>
      <c r="K145">
        <f t="shared" si="55"/>
        <v>0.75026010559511769</v>
      </c>
    </row>
    <row r="146" spans="10:11" x14ac:dyDescent="0.2">
      <c r="J146">
        <v>1.2000000000000002</v>
      </c>
      <c r="K146">
        <f t="shared" si="55"/>
        <v>0.76852478349901776</v>
      </c>
    </row>
    <row r="147" spans="10:11" x14ac:dyDescent="0.2">
      <c r="J147">
        <v>1.3000000000000007</v>
      </c>
      <c r="K147">
        <f t="shared" si="55"/>
        <v>0.78583498304255861</v>
      </c>
    </row>
    <row r="148" spans="10:11" x14ac:dyDescent="0.2">
      <c r="J148">
        <v>1.4000000000000004</v>
      </c>
      <c r="K148">
        <f t="shared" si="55"/>
        <v>0.8021838885585818</v>
      </c>
    </row>
    <row r="149" spans="10:11" x14ac:dyDescent="0.2">
      <c r="J149">
        <v>1.5</v>
      </c>
      <c r="K149">
        <f t="shared" ref="K149:K204" si="56">1/(1+EXP(-J149))</f>
        <v>0.81757447619364365</v>
      </c>
    </row>
    <row r="150" spans="10:11" x14ac:dyDescent="0.2">
      <c r="J150">
        <v>1.6000000000000005</v>
      </c>
      <c r="K150">
        <f t="shared" si="56"/>
        <v>0.83201838513392457</v>
      </c>
    </row>
    <row r="151" spans="10:11" x14ac:dyDescent="0.2">
      <c r="J151">
        <v>1.7000000000000002</v>
      </c>
      <c r="K151">
        <f t="shared" si="56"/>
        <v>0.84553473491646525</v>
      </c>
    </row>
    <row r="152" spans="10:11" x14ac:dyDescent="0.2">
      <c r="J152">
        <v>1.8000000000000007</v>
      </c>
      <c r="K152">
        <f t="shared" si="56"/>
        <v>0.85814893509951229</v>
      </c>
    </row>
    <row r="153" spans="10:11" x14ac:dyDescent="0.2">
      <c r="J153">
        <v>1.9000000000000004</v>
      </c>
      <c r="K153">
        <f t="shared" si="56"/>
        <v>0.86989152563700212</v>
      </c>
    </row>
    <row r="154" spans="10:11" x14ac:dyDescent="0.2">
      <c r="J154">
        <v>2</v>
      </c>
      <c r="K154">
        <f t="shared" si="56"/>
        <v>0.88079707797788231</v>
      </c>
    </row>
    <row r="155" spans="10:11" x14ac:dyDescent="0.2">
      <c r="J155">
        <v>2.1000000000000005</v>
      </c>
      <c r="K155">
        <f t="shared" si="56"/>
        <v>0.89090317880438707</v>
      </c>
    </row>
    <row r="156" spans="10:11" x14ac:dyDescent="0.2">
      <c r="J156">
        <v>2.2000000000000002</v>
      </c>
      <c r="K156">
        <f t="shared" si="56"/>
        <v>0.9002495108803148</v>
      </c>
    </row>
    <row r="157" spans="10:11" x14ac:dyDescent="0.2">
      <c r="J157">
        <v>2.3000000000000007</v>
      </c>
      <c r="K157">
        <f t="shared" si="56"/>
        <v>0.90887703898514394</v>
      </c>
    </row>
    <row r="158" spans="10:11" x14ac:dyDescent="0.2">
      <c r="J158">
        <v>2.4000000000000004</v>
      </c>
      <c r="K158">
        <f t="shared" si="56"/>
        <v>0.91682730350607766</v>
      </c>
    </row>
    <row r="159" spans="10:11" x14ac:dyDescent="0.2">
      <c r="J159">
        <v>2.5</v>
      </c>
      <c r="K159">
        <f t="shared" si="56"/>
        <v>0.92414181997875655</v>
      </c>
    </row>
    <row r="160" spans="10:11" x14ac:dyDescent="0.2">
      <c r="J160">
        <v>2.6000000000000005</v>
      </c>
      <c r="K160">
        <f t="shared" si="56"/>
        <v>0.93086157965665328</v>
      </c>
    </row>
    <row r="161" spans="10:11" x14ac:dyDescent="0.2">
      <c r="J161">
        <v>2.7</v>
      </c>
      <c r="K161">
        <f t="shared" si="56"/>
        <v>0.9370266439430035</v>
      </c>
    </row>
    <row r="162" spans="10:11" x14ac:dyDescent="0.2">
      <c r="J162">
        <v>2.8000000000000007</v>
      </c>
      <c r="K162">
        <f t="shared" si="56"/>
        <v>0.94267582410113127</v>
      </c>
    </row>
    <row r="163" spans="10:11" x14ac:dyDescent="0.2">
      <c r="J163">
        <v>2.9000000000000004</v>
      </c>
      <c r="K163">
        <f t="shared" si="56"/>
        <v>0.94784643692158232</v>
      </c>
    </row>
    <row r="164" spans="10:11" x14ac:dyDescent="0.2">
      <c r="J164">
        <v>3</v>
      </c>
      <c r="K164">
        <f t="shared" si="56"/>
        <v>0.95257412682243336</v>
      </c>
    </row>
    <row r="165" spans="10:11" x14ac:dyDescent="0.2">
      <c r="J165">
        <v>3.0999999999999996</v>
      </c>
      <c r="K165">
        <f t="shared" si="56"/>
        <v>0.95689274505891386</v>
      </c>
    </row>
    <row r="166" spans="10:11" x14ac:dyDescent="0.2">
      <c r="J166">
        <v>3.2000000000000011</v>
      </c>
      <c r="K166">
        <f t="shared" si="56"/>
        <v>0.96083427720323566</v>
      </c>
    </row>
    <row r="167" spans="10:11" x14ac:dyDescent="0.2">
      <c r="J167">
        <v>3.3000000000000007</v>
      </c>
      <c r="K167">
        <f t="shared" si="56"/>
        <v>0.96442881072736386</v>
      </c>
    </row>
    <row r="168" spans="10:11" x14ac:dyDescent="0.2">
      <c r="J168">
        <v>3.4000000000000004</v>
      </c>
      <c r="K168">
        <f t="shared" si="56"/>
        <v>0.96770453530154954</v>
      </c>
    </row>
    <row r="169" spans="10:11" x14ac:dyDescent="0.2">
      <c r="J169">
        <v>3.5</v>
      </c>
      <c r="K169">
        <f t="shared" si="56"/>
        <v>0.97068776924864364</v>
      </c>
    </row>
    <row r="170" spans="10:11" x14ac:dyDescent="0.2">
      <c r="J170">
        <v>3.5999999999999996</v>
      </c>
      <c r="K170">
        <f t="shared" si="56"/>
        <v>0.97340300642313404</v>
      </c>
    </row>
    <row r="171" spans="10:11" x14ac:dyDescent="0.2">
      <c r="J171">
        <v>3.7000000000000011</v>
      </c>
      <c r="K171">
        <f t="shared" si="56"/>
        <v>0.9758729785823308</v>
      </c>
    </row>
    <row r="172" spans="10:11" x14ac:dyDescent="0.2">
      <c r="J172">
        <v>3.8000000000000007</v>
      </c>
      <c r="K172">
        <f t="shared" si="56"/>
        <v>0.97811872906386943</v>
      </c>
    </row>
    <row r="173" spans="10:11" x14ac:dyDescent="0.2">
      <c r="J173">
        <v>3.9000000000000004</v>
      </c>
      <c r="K173">
        <f t="shared" si="56"/>
        <v>0.98015969426592253</v>
      </c>
    </row>
    <row r="174" spans="10:11" x14ac:dyDescent="0.2">
      <c r="J174">
        <v>4</v>
      </c>
      <c r="K174">
        <f t="shared" si="56"/>
        <v>0.98201379003790845</v>
      </c>
    </row>
    <row r="175" spans="10:11" x14ac:dyDescent="0.2">
      <c r="J175">
        <v>4.0999999999999996</v>
      </c>
      <c r="K175">
        <f t="shared" si="56"/>
        <v>0.9836975006285591</v>
      </c>
    </row>
    <row r="176" spans="10:11" x14ac:dyDescent="0.2">
      <c r="J176">
        <v>4.2000000000000011</v>
      </c>
      <c r="K176">
        <f t="shared" si="56"/>
        <v>0.98522596830672693</v>
      </c>
    </row>
    <row r="177" spans="10:11" x14ac:dyDescent="0.2">
      <c r="J177">
        <v>4.3000000000000007</v>
      </c>
      <c r="K177">
        <f t="shared" si="56"/>
        <v>0.98661308217233512</v>
      </c>
    </row>
    <row r="178" spans="10:11" x14ac:dyDescent="0.2">
      <c r="J178">
        <v>4.4000000000000004</v>
      </c>
      <c r="K178">
        <f t="shared" si="56"/>
        <v>0.98787156501572571</v>
      </c>
    </row>
    <row r="179" spans="10:11" x14ac:dyDescent="0.2">
      <c r="J179">
        <v>4.5</v>
      </c>
      <c r="K179">
        <f t="shared" si="56"/>
        <v>0.98901305736940681</v>
      </c>
    </row>
    <row r="180" spans="10:11" x14ac:dyDescent="0.2">
      <c r="J180">
        <v>4.6000000000000014</v>
      </c>
      <c r="K180">
        <f t="shared" si="56"/>
        <v>0.99004819813309575</v>
      </c>
    </row>
    <row r="181" spans="10:11" x14ac:dyDescent="0.2">
      <c r="J181">
        <v>4.7000000000000011</v>
      </c>
      <c r="K181">
        <f t="shared" si="56"/>
        <v>0.99098670134715205</v>
      </c>
    </row>
    <row r="182" spans="10:11" x14ac:dyDescent="0.2">
      <c r="J182">
        <v>4.8000000000000007</v>
      </c>
      <c r="K182">
        <f t="shared" si="56"/>
        <v>0.99183742884684012</v>
      </c>
    </row>
    <row r="183" spans="10:11" x14ac:dyDescent="0.2">
      <c r="J183">
        <v>4.9000000000000004</v>
      </c>
      <c r="K183">
        <f t="shared" si="56"/>
        <v>0.99260845865571812</v>
      </c>
    </row>
    <row r="184" spans="10:11" x14ac:dyDescent="0.2">
      <c r="J184">
        <v>5</v>
      </c>
      <c r="K184">
        <f t="shared" si="56"/>
        <v>0.99330714907571527</v>
      </c>
    </row>
    <row r="185" spans="10:11" x14ac:dyDescent="0.2">
      <c r="J185">
        <v>5.1000000000000014</v>
      </c>
      <c r="K185">
        <f t="shared" si="56"/>
        <v>0.99394019850841575</v>
      </c>
    </row>
    <row r="186" spans="10:11" x14ac:dyDescent="0.2">
      <c r="J186">
        <v>5.2000000000000011</v>
      </c>
      <c r="K186">
        <f t="shared" si="56"/>
        <v>0.99451370110054949</v>
      </c>
    </row>
    <row r="187" spans="10:11" x14ac:dyDescent="0.2">
      <c r="J187">
        <v>5.3000000000000007</v>
      </c>
      <c r="K187">
        <f t="shared" si="56"/>
        <v>0.99503319834994297</v>
      </c>
    </row>
    <row r="188" spans="10:11" x14ac:dyDescent="0.2">
      <c r="J188">
        <v>5.4</v>
      </c>
      <c r="K188">
        <f t="shared" si="56"/>
        <v>0.99550372683905886</v>
      </c>
    </row>
    <row r="189" spans="10:11" x14ac:dyDescent="0.2">
      <c r="J189">
        <v>5.5</v>
      </c>
      <c r="K189">
        <f t="shared" si="56"/>
        <v>0.99592986228410396</v>
      </c>
    </row>
    <row r="190" spans="10:11" x14ac:dyDescent="0.2">
      <c r="J190">
        <v>5.6000000000000014</v>
      </c>
      <c r="K190">
        <f t="shared" si="56"/>
        <v>0.99631576010056411</v>
      </c>
    </row>
    <row r="191" spans="10:11" x14ac:dyDescent="0.2">
      <c r="J191">
        <v>5.7000000000000011</v>
      </c>
      <c r="K191">
        <f t="shared" si="56"/>
        <v>0.99666519269258669</v>
      </c>
    </row>
    <row r="192" spans="10:11" x14ac:dyDescent="0.2">
      <c r="J192">
        <v>5.8000000000000007</v>
      </c>
      <c r="K192">
        <f t="shared" si="56"/>
        <v>0.99698158367529166</v>
      </c>
    </row>
    <row r="193" spans="10:11" x14ac:dyDescent="0.2">
      <c r="J193">
        <v>5.9000000000000101</v>
      </c>
      <c r="K193">
        <f t="shared" si="56"/>
        <v>0.99726803923698903</v>
      </c>
    </row>
    <row r="194" spans="10:11" x14ac:dyDescent="0.2">
      <c r="J194">
        <v>6.0000000000000098</v>
      </c>
      <c r="K194">
        <f t="shared" si="56"/>
        <v>0.99752737684336534</v>
      </c>
    </row>
    <row r="195" spans="10:11" x14ac:dyDescent="0.2">
      <c r="J195">
        <v>6.1000000000000103</v>
      </c>
      <c r="K195">
        <f t="shared" si="56"/>
        <v>0.99776215147872382</v>
      </c>
    </row>
    <row r="196" spans="10:11" x14ac:dyDescent="0.2">
      <c r="J196">
        <v>6.2000000000000099</v>
      </c>
      <c r="K196">
        <f t="shared" si="56"/>
        <v>0.9979746796109501</v>
      </c>
    </row>
    <row r="197" spans="10:11" x14ac:dyDescent="0.2">
      <c r="J197">
        <v>6.3000000000000096</v>
      </c>
      <c r="K197">
        <f t="shared" si="56"/>
        <v>0.99816706105750719</v>
      </c>
    </row>
    <row r="198" spans="10:11" x14ac:dyDescent="0.2">
      <c r="J198">
        <v>6.4000000000000101</v>
      </c>
      <c r="K198">
        <f t="shared" si="56"/>
        <v>0.99834119891982553</v>
      </c>
    </row>
    <row r="199" spans="10:11" x14ac:dyDescent="0.2">
      <c r="J199">
        <v>6.5000000000000098</v>
      </c>
      <c r="K199">
        <f t="shared" si="56"/>
        <v>0.99849881774326299</v>
      </c>
    </row>
    <row r="200" spans="10:11" x14ac:dyDescent="0.2">
      <c r="J200">
        <v>6.6000000000000201</v>
      </c>
      <c r="K200">
        <f t="shared" si="56"/>
        <v>0.9986414800495711</v>
      </c>
    </row>
    <row r="201" spans="10:11" x14ac:dyDescent="0.2">
      <c r="J201">
        <v>6.7000000000000197</v>
      </c>
      <c r="K201">
        <f t="shared" si="56"/>
        <v>0.99877060137872264</v>
      </c>
    </row>
    <row r="202" spans="10:11" x14ac:dyDescent="0.2">
      <c r="J202">
        <v>6.8000000000000203</v>
      </c>
      <c r="K202">
        <f t="shared" si="56"/>
        <v>0.99888746396713979</v>
      </c>
    </row>
    <row r="203" spans="10:11" x14ac:dyDescent="0.2">
      <c r="J203">
        <v>6.9000000000000199</v>
      </c>
      <c r="K203">
        <f t="shared" si="56"/>
        <v>0.9989932291799144</v>
      </c>
    </row>
    <row r="204" spans="10:11" x14ac:dyDescent="0.2">
      <c r="J204">
        <v>7.0000000000000204</v>
      </c>
      <c r="K204">
        <f t="shared" si="56"/>
        <v>0.9990889488055994</v>
      </c>
    </row>
  </sheetData>
  <mergeCells count="152">
    <mergeCell ref="C2:E3"/>
    <mergeCell ref="F2:H3"/>
    <mergeCell ref="J2:J3"/>
    <mergeCell ref="F4:H6"/>
    <mergeCell ref="J4:J6"/>
    <mergeCell ref="B8:L8"/>
    <mergeCell ref="N8:X8"/>
    <mergeCell ref="B9:B10"/>
    <mergeCell ref="C9:E10"/>
    <mergeCell ref="F9:H10"/>
    <mergeCell ref="I9:I10"/>
    <mergeCell ref="J9:J10"/>
    <mergeCell ref="K9:K10"/>
    <mergeCell ref="L9:L10"/>
    <mergeCell ref="N9:N10"/>
    <mergeCell ref="O9:Q10"/>
    <mergeCell ref="R9:T10"/>
    <mergeCell ref="U9:U10"/>
    <mergeCell ref="V9:V10"/>
    <mergeCell ref="W9:W10"/>
    <mergeCell ref="X9:X10"/>
    <mergeCell ref="C11:E11"/>
    <mergeCell ref="F11:H11"/>
    <mergeCell ref="O11:Q11"/>
    <mergeCell ref="R11:T11"/>
    <mergeCell ref="U12:U14"/>
    <mergeCell ref="V12:V14"/>
    <mergeCell ref="W12:W14"/>
    <mergeCell ref="X12:X14"/>
    <mergeCell ref="C15:E15"/>
    <mergeCell ref="F15:H15"/>
    <mergeCell ref="R15:T15"/>
    <mergeCell ref="B12:B14"/>
    <mergeCell ref="I12:I14"/>
    <mergeCell ref="J12:J14"/>
    <mergeCell ref="K12:K14"/>
    <mergeCell ref="L12:L14"/>
    <mergeCell ref="N12:N14"/>
    <mergeCell ref="U16:U18"/>
    <mergeCell ref="V16:V18"/>
    <mergeCell ref="W16:W18"/>
    <mergeCell ref="X16:X18"/>
    <mergeCell ref="C19:E19"/>
    <mergeCell ref="F19:H19"/>
    <mergeCell ref="R19:T19"/>
    <mergeCell ref="B16:B18"/>
    <mergeCell ref="I16:I18"/>
    <mergeCell ref="J16:J18"/>
    <mergeCell ref="K16:K18"/>
    <mergeCell ref="L16:L18"/>
    <mergeCell ref="N16:N18"/>
    <mergeCell ref="U20:U22"/>
    <mergeCell ref="V20:V22"/>
    <mergeCell ref="W20:W22"/>
    <mergeCell ref="X20:X22"/>
    <mergeCell ref="C23:E23"/>
    <mergeCell ref="F23:H23"/>
    <mergeCell ref="R23:T23"/>
    <mergeCell ref="B20:B22"/>
    <mergeCell ref="I20:I22"/>
    <mergeCell ref="J20:J22"/>
    <mergeCell ref="K20:K22"/>
    <mergeCell ref="L20:L22"/>
    <mergeCell ref="N20:N22"/>
    <mergeCell ref="U24:U26"/>
    <mergeCell ref="V24:V26"/>
    <mergeCell ref="W24:W26"/>
    <mergeCell ref="X24:X26"/>
    <mergeCell ref="C27:E27"/>
    <mergeCell ref="F27:H27"/>
    <mergeCell ref="R27:T27"/>
    <mergeCell ref="B24:B26"/>
    <mergeCell ref="I24:I26"/>
    <mergeCell ref="J24:J26"/>
    <mergeCell ref="K24:K26"/>
    <mergeCell ref="L24:L26"/>
    <mergeCell ref="N24:N26"/>
    <mergeCell ref="U28:U30"/>
    <mergeCell ref="V28:V30"/>
    <mergeCell ref="W28:W30"/>
    <mergeCell ref="X28:X30"/>
    <mergeCell ref="C31:E31"/>
    <mergeCell ref="F31:H31"/>
    <mergeCell ref="R31:T31"/>
    <mergeCell ref="B28:B30"/>
    <mergeCell ref="I28:I30"/>
    <mergeCell ref="J28:J30"/>
    <mergeCell ref="K28:K30"/>
    <mergeCell ref="L28:L30"/>
    <mergeCell ref="N28:N30"/>
    <mergeCell ref="U32:U34"/>
    <mergeCell ref="V32:V34"/>
    <mergeCell ref="W32:W34"/>
    <mergeCell ref="X32:X34"/>
    <mergeCell ref="C35:E35"/>
    <mergeCell ref="F35:H35"/>
    <mergeCell ref="R35:T35"/>
    <mergeCell ref="B32:B34"/>
    <mergeCell ref="I32:I34"/>
    <mergeCell ref="J32:J34"/>
    <mergeCell ref="K32:K34"/>
    <mergeCell ref="L32:L34"/>
    <mergeCell ref="N32:N34"/>
    <mergeCell ref="U36:U38"/>
    <mergeCell ref="V36:V38"/>
    <mergeCell ref="W36:W38"/>
    <mergeCell ref="X36:X38"/>
    <mergeCell ref="C39:E39"/>
    <mergeCell ref="F39:H39"/>
    <mergeCell ref="R39:T39"/>
    <mergeCell ref="B36:B38"/>
    <mergeCell ref="I36:I38"/>
    <mergeCell ref="J36:J38"/>
    <mergeCell ref="K36:K38"/>
    <mergeCell ref="L36:L38"/>
    <mergeCell ref="N36:N38"/>
    <mergeCell ref="U40:U42"/>
    <mergeCell ref="V40:V42"/>
    <mergeCell ref="W40:W42"/>
    <mergeCell ref="X40:X42"/>
    <mergeCell ref="C43:E43"/>
    <mergeCell ref="F43:H43"/>
    <mergeCell ref="R43:T43"/>
    <mergeCell ref="B40:B42"/>
    <mergeCell ref="I40:I42"/>
    <mergeCell ref="J40:J42"/>
    <mergeCell ref="K40:K42"/>
    <mergeCell ref="L40:L42"/>
    <mergeCell ref="N40:N42"/>
    <mergeCell ref="U44:U46"/>
    <mergeCell ref="V44:V46"/>
    <mergeCell ref="W44:W46"/>
    <mergeCell ref="X44:X46"/>
    <mergeCell ref="C47:E47"/>
    <mergeCell ref="F47:H47"/>
    <mergeCell ref="R47:T47"/>
    <mergeCell ref="B44:B46"/>
    <mergeCell ref="I44:I46"/>
    <mergeCell ref="J44:J46"/>
    <mergeCell ref="K44:K46"/>
    <mergeCell ref="L44:L46"/>
    <mergeCell ref="N44:N46"/>
    <mergeCell ref="U48:U50"/>
    <mergeCell ref="V48:V50"/>
    <mergeCell ref="W48:W50"/>
    <mergeCell ref="X48:X50"/>
    <mergeCell ref="B48:B50"/>
    <mergeCell ref="I48:I50"/>
    <mergeCell ref="J48:J50"/>
    <mergeCell ref="K48:K50"/>
    <mergeCell ref="L48:L50"/>
    <mergeCell ref="N48:N50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4348-0CFB-4D7E-9AE2-2334AB82A1A8}">
  <sheetPr codeName="Sheet4"/>
  <dimension ref="B2:C142"/>
  <sheetViews>
    <sheetView workbookViewId="0">
      <selection activeCell="Q15" sqref="Q15"/>
    </sheetView>
  </sheetViews>
  <sheetFormatPr defaultRowHeight="13.2" x14ac:dyDescent="0.2"/>
  <sheetData>
    <row r="2" spans="2:3" x14ac:dyDescent="0.2">
      <c r="B2">
        <v>-6.9999999999999902</v>
      </c>
      <c r="C2">
        <f t="shared" ref="C2:C21" si="0">1/(1+EXP(-B2))</f>
        <v>9.1105119440065428E-4</v>
      </c>
    </row>
    <row r="3" spans="2:3" x14ac:dyDescent="0.2">
      <c r="B3">
        <v>-6.8999999999999897</v>
      </c>
      <c r="C3">
        <f t="shared" si="0"/>
        <v>1.0067708200856475E-3</v>
      </c>
    </row>
    <row r="4" spans="2:3" x14ac:dyDescent="0.2">
      <c r="B4">
        <v>-6.7999999999999901</v>
      </c>
      <c r="C4">
        <f t="shared" si="0"/>
        <v>1.1125360328603324E-3</v>
      </c>
    </row>
    <row r="5" spans="2:3" x14ac:dyDescent="0.2">
      <c r="B5">
        <v>-6.6999999999999904</v>
      </c>
      <c r="C5">
        <f t="shared" si="0"/>
        <v>1.2293986212774321E-3</v>
      </c>
    </row>
    <row r="6" spans="2:3" x14ac:dyDescent="0.2">
      <c r="B6">
        <v>-6.5999999999999899</v>
      </c>
      <c r="C6">
        <f t="shared" si="0"/>
        <v>1.3585199504289724E-3</v>
      </c>
    </row>
    <row r="7" spans="2:3" x14ac:dyDescent="0.2">
      <c r="B7">
        <v>-6.4999999999999902</v>
      </c>
      <c r="C7">
        <f t="shared" si="0"/>
        <v>1.5011822567370062E-3</v>
      </c>
    </row>
    <row r="8" spans="2:3" x14ac:dyDescent="0.2">
      <c r="B8">
        <v>-6.4</v>
      </c>
      <c r="C8">
        <f t="shared" si="0"/>
        <v>1.6588010801744215E-3</v>
      </c>
    </row>
    <row r="9" spans="2:3" x14ac:dyDescent="0.2">
      <c r="B9">
        <v>-6.3</v>
      </c>
      <c r="C9">
        <f t="shared" si="0"/>
        <v>1.8329389424928053E-3</v>
      </c>
    </row>
    <row r="10" spans="2:3" x14ac:dyDescent="0.2">
      <c r="B10">
        <v>-6.2</v>
      </c>
      <c r="C10">
        <f t="shared" si="0"/>
        <v>2.0253203890498819E-3</v>
      </c>
    </row>
    <row r="11" spans="2:3" x14ac:dyDescent="0.2">
      <c r="B11">
        <v>-6.1</v>
      </c>
      <c r="C11">
        <f t="shared" si="0"/>
        <v>2.2378485212763335E-3</v>
      </c>
    </row>
    <row r="12" spans="2:3" x14ac:dyDescent="0.2">
      <c r="B12">
        <v>-6</v>
      </c>
      <c r="C12">
        <f t="shared" si="0"/>
        <v>2.4726231566347743E-3</v>
      </c>
    </row>
    <row r="13" spans="2:3" x14ac:dyDescent="0.2">
      <c r="B13">
        <v>-5.9</v>
      </c>
      <c r="C13">
        <f t="shared" si="0"/>
        <v>2.7319607630110591E-3</v>
      </c>
    </row>
    <row r="14" spans="2:3" x14ac:dyDescent="0.2">
      <c r="B14">
        <v>-5.8</v>
      </c>
      <c r="C14">
        <f t="shared" si="0"/>
        <v>3.0184163247084241E-3</v>
      </c>
    </row>
    <row r="15" spans="2:3" x14ac:dyDescent="0.2">
      <c r="B15">
        <v>-5.7</v>
      </c>
      <c r="C15">
        <f t="shared" si="0"/>
        <v>3.3348073074133443E-3</v>
      </c>
    </row>
    <row r="16" spans="2:3" x14ac:dyDescent="0.2">
      <c r="B16">
        <v>-5.6</v>
      </c>
      <c r="C16">
        <f t="shared" si="0"/>
        <v>3.684239899435989E-3</v>
      </c>
    </row>
    <row r="17" spans="2:3" x14ac:dyDescent="0.2">
      <c r="B17">
        <v>-5.5</v>
      </c>
      <c r="C17">
        <f t="shared" si="0"/>
        <v>4.0701377158961277E-3</v>
      </c>
    </row>
    <row r="18" spans="2:3" x14ac:dyDescent="0.2">
      <c r="B18">
        <v>-5.4</v>
      </c>
      <c r="C18">
        <f t="shared" si="0"/>
        <v>4.4962731609411782E-3</v>
      </c>
    </row>
    <row r="19" spans="2:3" x14ac:dyDescent="0.2">
      <c r="B19">
        <v>-5.3</v>
      </c>
      <c r="C19">
        <f t="shared" si="0"/>
        <v>4.9668016500569612E-3</v>
      </c>
    </row>
    <row r="20" spans="2:3" x14ac:dyDescent="0.2">
      <c r="B20">
        <v>-5.2</v>
      </c>
      <c r="C20">
        <f t="shared" si="0"/>
        <v>5.4862988994504036E-3</v>
      </c>
    </row>
    <row r="21" spans="2:3" x14ac:dyDescent="0.2">
      <c r="B21">
        <v>-5.0999999999999996</v>
      </c>
      <c r="C21">
        <f t="shared" si="0"/>
        <v>6.0598014915841155E-3</v>
      </c>
    </row>
    <row r="22" spans="2:3" x14ac:dyDescent="0.2">
      <c r="B22">
        <v>-5</v>
      </c>
      <c r="C22">
        <f>1/(1+EXP(-B22))</f>
        <v>6.6928509242848554E-3</v>
      </c>
    </row>
    <row r="23" spans="2:3" x14ac:dyDescent="0.2">
      <c r="B23">
        <v>-4.9000000000000004</v>
      </c>
      <c r="C23">
        <f t="shared" ref="C23:C86" si="1">1/(1+EXP(-B23))</f>
        <v>7.3915413442819707E-3</v>
      </c>
    </row>
    <row r="24" spans="2:3" x14ac:dyDescent="0.2">
      <c r="B24">
        <v>-4.8</v>
      </c>
      <c r="C24">
        <f t="shared" si="1"/>
        <v>8.1625711531598966E-3</v>
      </c>
    </row>
    <row r="25" spans="2:3" x14ac:dyDescent="0.2">
      <c r="B25">
        <v>-4.7</v>
      </c>
      <c r="C25">
        <f t="shared" si="1"/>
        <v>9.0132986528478221E-3</v>
      </c>
    </row>
    <row r="26" spans="2:3" x14ac:dyDescent="0.2">
      <c r="B26">
        <v>-4.5999999999999996</v>
      </c>
      <c r="C26">
        <f t="shared" si="1"/>
        <v>9.9518018669043241E-3</v>
      </c>
    </row>
    <row r="27" spans="2:3" x14ac:dyDescent="0.2">
      <c r="B27">
        <v>-4.5</v>
      </c>
      <c r="C27">
        <f t="shared" si="1"/>
        <v>1.098694263059318E-2</v>
      </c>
    </row>
    <row r="28" spans="2:3" x14ac:dyDescent="0.2">
      <c r="B28">
        <v>-4.4000000000000004</v>
      </c>
      <c r="C28">
        <f t="shared" si="1"/>
        <v>1.2128434984274237E-2</v>
      </c>
    </row>
    <row r="29" spans="2:3" x14ac:dyDescent="0.2">
      <c r="B29">
        <v>-4.3</v>
      </c>
      <c r="C29">
        <f t="shared" si="1"/>
        <v>1.3386917827664779E-2</v>
      </c>
    </row>
    <row r="30" spans="2:3" x14ac:dyDescent="0.2">
      <c r="B30">
        <v>-4.2</v>
      </c>
      <c r="C30">
        <f t="shared" si="1"/>
        <v>1.4774031693273055E-2</v>
      </c>
    </row>
    <row r="31" spans="2:3" x14ac:dyDescent="0.2">
      <c r="B31">
        <v>-4.0999999999999996</v>
      </c>
      <c r="C31">
        <f t="shared" si="1"/>
        <v>1.6302499371440946E-2</v>
      </c>
    </row>
    <row r="32" spans="2:3" x14ac:dyDescent="0.2">
      <c r="B32">
        <v>-4</v>
      </c>
      <c r="C32">
        <f t="shared" si="1"/>
        <v>1.7986209962091559E-2</v>
      </c>
    </row>
    <row r="33" spans="2:3" x14ac:dyDescent="0.2">
      <c r="B33">
        <v>-3.9</v>
      </c>
      <c r="C33">
        <f t="shared" si="1"/>
        <v>1.984030573407751E-2</v>
      </c>
    </row>
    <row r="34" spans="2:3" x14ac:dyDescent="0.2">
      <c r="B34">
        <v>-3.8</v>
      </c>
      <c r="C34">
        <f t="shared" si="1"/>
        <v>2.1881270936130476E-2</v>
      </c>
    </row>
    <row r="35" spans="2:3" x14ac:dyDescent="0.2">
      <c r="B35">
        <v>-3.7</v>
      </c>
      <c r="C35">
        <f t="shared" si="1"/>
        <v>2.4127021417669196E-2</v>
      </c>
    </row>
    <row r="36" spans="2:3" x14ac:dyDescent="0.2">
      <c r="B36">
        <v>-3.5999999999999996</v>
      </c>
      <c r="C36">
        <f t="shared" si="1"/>
        <v>2.6596993576865863E-2</v>
      </c>
    </row>
    <row r="37" spans="2:3" x14ac:dyDescent="0.2">
      <c r="B37">
        <v>-3.5</v>
      </c>
      <c r="C37">
        <f t="shared" si="1"/>
        <v>2.9312230751356319E-2</v>
      </c>
    </row>
    <row r="38" spans="2:3" x14ac:dyDescent="0.2">
      <c r="B38">
        <v>-3.4</v>
      </c>
      <c r="C38">
        <f t="shared" si="1"/>
        <v>3.2295464698450516E-2</v>
      </c>
    </row>
    <row r="39" spans="2:3" x14ac:dyDescent="0.2">
      <c r="B39">
        <v>-3.3</v>
      </c>
      <c r="C39">
        <f t="shared" si="1"/>
        <v>3.5571189272636181E-2</v>
      </c>
    </row>
    <row r="40" spans="2:3" x14ac:dyDescent="0.2">
      <c r="B40">
        <v>-3.2</v>
      </c>
      <c r="C40">
        <f t="shared" si="1"/>
        <v>3.9165722796764356E-2</v>
      </c>
    </row>
    <row r="41" spans="2:3" x14ac:dyDescent="0.2">
      <c r="B41">
        <v>-3.0999999999999996</v>
      </c>
      <c r="C41">
        <f t="shared" si="1"/>
        <v>4.3107254941086137E-2</v>
      </c>
    </row>
    <row r="42" spans="2:3" x14ac:dyDescent="0.2">
      <c r="B42">
        <v>-3</v>
      </c>
      <c r="C42">
        <f t="shared" si="1"/>
        <v>4.7425873177566781E-2</v>
      </c>
    </row>
    <row r="43" spans="2:3" x14ac:dyDescent="0.2">
      <c r="B43">
        <v>-2.9</v>
      </c>
      <c r="C43">
        <f t="shared" si="1"/>
        <v>5.2153563078417738E-2</v>
      </c>
    </row>
    <row r="44" spans="2:3" x14ac:dyDescent="0.2">
      <c r="B44">
        <v>-2.8</v>
      </c>
      <c r="C44">
        <f t="shared" si="1"/>
        <v>5.7324175898868755E-2</v>
      </c>
    </row>
    <row r="45" spans="2:3" x14ac:dyDescent="0.2">
      <c r="B45">
        <v>-2.6999999999999997</v>
      </c>
      <c r="C45">
        <f t="shared" si="1"/>
        <v>6.2973356056996513E-2</v>
      </c>
    </row>
    <row r="46" spans="2:3" x14ac:dyDescent="0.2">
      <c r="B46">
        <v>-2.5999999999999996</v>
      </c>
      <c r="C46">
        <f t="shared" si="1"/>
        <v>6.9138420343346843E-2</v>
      </c>
    </row>
    <row r="47" spans="2:3" x14ac:dyDescent="0.2">
      <c r="B47">
        <v>-2.5</v>
      </c>
      <c r="C47">
        <f t="shared" si="1"/>
        <v>7.5858180021243546E-2</v>
      </c>
    </row>
    <row r="48" spans="2:3" x14ac:dyDescent="0.2">
      <c r="B48">
        <v>-2.4</v>
      </c>
      <c r="C48">
        <f t="shared" si="1"/>
        <v>8.317269649392238E-2</v>
      </c>
    </row>
    <row r="49" spans="2:3" x14ac:dyDescent="0.2">
      <c r="B49">
        <v>-2.2999999999999998</v>
      </c>
      <c r="C49">
        <f t="shared" si="1"/>
        <v>9.112296101485616E-2</v>
      </c>
    </row>
    <row r="50" spans="2:3" x14ac:dyDescent="0.2">
      <c r="B50">
        <v>-2.1999999999999997</v>
      </c>
      <c r="C50">
        <f t="shared" si="1"/>
        <v>9.9750489119685176E-2</v>
      </c>
    </row>
    <row r="51" spans="2:3" x14ac:dyDescent="0.2">
      <c r="B51">
        <v>-2.0999999999999996</v>
      </c>
      <c r="C51">
        <f t="shared" si="1"/>
        <v>0.10909682119561298</v>
      </c>
    </row>
    <row r="52" spans="2:3" x14ac:dyDescent="0.2">
      <c r="B52">
        <v>-2</v>
      </c>
      <c r="C52">
        <f t="shared" si="1"/>
        <v>0.11920292202211755</v>
      </c>
    </row>
    <row r="53" spans="2:3" x14ac:dyDescent="0.2">
      <c r="B53">
        <v>-1.9</v>
      </c>
      <c r="C53">
        <f t="shared" si="1"/>
        <v>0.13010847436299786</v>
      </c>
    </row>
    <row r="54" spans="2:3" x14ac:dyDescent="0.2">
      <c r="B54">
        <v>-1.7999999999999998</v>
      </c>
      <c r="C54">
        <f t="shared" si="1"/>
        <v>0.14185106490048782</v>
      </c>
    </row>
    <row r="55" spans="2:3" x14ac:dyDescent="0.2">
      <c r="B55">
        <v>-1.6999999999999997</v>
      </c>
      <c r="C55">
        <f t="shared" si="1"/>
        <v>0.15446526508353475</v>
      </c>
    </row>
    <row r="56" spans="2:3" x14ac:dyDescent="0.2">
      <c r="B56">
        <v>-1.5999999999999996</v>
      </c>
      <c r="C56">
        <f t="shared" si="1"/>
        <v>0.16798161486607557</v>
      </c>
    </row>
    <row r="57" spans="2:3" x14ac:dyDescent="0.2">
      <c r="B57">
        <v>-1.5</v>
      </c>
      <c r="C57">
        <f t="shared" si="1"/>
        <v>0.18242552380635635</v>
      </c>
    </row>
    <row r="58" spans="2:3" x14ac:dyDescent="0.2">
      <c r="B58">
        <v>-1.4</v>
      </c>
      <c r="C58">
        <f t="shared" si="1"/>
        <v>0.19781611144141825</v>
      </c>
    </row>
    <row r="59" spans="2:3" x14ac:dyDescent="0.2">
      <c r="B59">
        <v>-1.2999999999999998</v>
      </c>
      <c r="C59">
        <f t="shared" si="1"/>
        <v>0.21416501695744142</v>
      </c>
    </row>
    <row r="60" spans="2:3" x14ac:dyDescent="0.2">
      <c r="B60">
        <v>-1.1999999999999997</v>
      </c>
      <c r="C60">
        <f t="shared" si="1"/>
        <v>0.23147521650098238</v>
      </c>
    </row>
    <row r="61" spans="2:3" x14ac:dyDescent="0.2">
      <c r="B61">
        <v>-1.0999999999999996</v>
      </c>
      <c r="C61">
        <f t="shared" si="1"/>
        <v>0.24973989440488245</v>
      </c>
    </row>
    <row r="62" spans="2:3" x14ac:dyDescent="0.2">
      <c r="B62">
        <v>-1</v>
      </c>
      <c r="C62">
        <f t="shared" si="1"/>
        <v>0.2689414213699951</v>
      </c>
    </row>
    <row r="63" spans="2:3" x14ac:dyDescent="0.2">
      <c r="B63">
        <v>-0.89999999999999947</v>
      </c>
      <c r="C63">
        <f t="shared" si="1"/>
        <v>0.28905049737499611</v>
      </c>
    </row>
    <row r="64" spans="2:3" x14ac:dyDescent="0.2">
      <c r="B64">
        <v>-0.79999999999999982</v>
      </c>
      <c r="C64">
        <f t="shared" si="1"/>
        <v>0.31002551887238755</v>
      </c>
    </row>
    <row r="65" spans="2:3" x14ac:dyDescent="0.2">
      <c r="B65">
        <v>-0.70000000000000018</v>
      </c>
      <c r="C65">
        <f t="shared" si="1"/>
        <v>0.33181222783183384</v>
      </c>
    </row>
    <row r="66" spans="2:3" x14ac:dyDescent="0.2">
      <c r="B66">
        <v>-0.59999999999999964</v>
      </c>
      <c r="C66">
        <f t="shared" si="1"/>
        <v>0.35434369377420466</v>
      </c>
    </row>
    <row r="67" spans="2:3" x14ac:dyDescent="0.2">
      <c r="B67">
        <v>-0.5</v>
      </c>
      <c r="C67">
        <f t="shared" si="1"/>
        <v>0.37754066879814541</v>
      </c>
    </row>
    <row r="68" spans="2:3" x14ac:dyDescent="0.2">
      <c r="B68">
        <v>-0.39999999999999947</v>
      </c>
      <c r="C68">
        <f t="shared" si="1"/>
        <v>0.40131233988754816</v>
      </c>
    </row>
    <row r="69" spans="2:3" x14ac:dyDescent="0.2">
      <c r="B69">
        <v>-0.29999999999999982</v>
      </c>
      <c r="C69">
        <f t="shared" si="1"/>
        <v>0.42555748318834108</v>
      </c>
    </row>
    <row r="70" spans="2:3" x14ac:dyDescent="0.2">
      <c r="B70">
        <v>-0.19999999999999929</v>
      </c>
      <c r="C70">
        <f t="shared" si="1"/>
        <v>0.45016600268752233</v>
      </c>
    </row>
    <row r="71" spans="2:3" x14ac:dyDescent="0.2">
      <c r="B71">
        <v>-9.9999999999999645E-2</v>
      </c>
      <c r="C71">
        <f t="shared" si="1"/>
        <v>0.4750208125210601</v>
      </c>
    </row>
    <row r="72" spans="2:3" x14ac:dyDescent="0.2">
      <c r="B72">
        <v>0</v>
      </c>
      <c r="C72">
        <f t="shared" si="1"/>
        <v>0.5</v>
      </c>
    </row>
    <row r="73" spans="2:3" x14ac:dyDescent="0.2">
      <c r="B73">
        <v>0.10000000000000053</v>
      </c>
      <c r="C73">
        <f t="shared" si="1"/>
        <v>0.52497918747894012</v>
      </c>
    </row>
    <row r="74" spans="2:3" x14ac:dyDescent="0.2">
      <c r="B74">
        <v>0.20000000000000018</v>
      </c>
      <c r="C74">
        <f t="shared" si="1"/>
        <v>0.54983399731247795</v>
      </c>
    </row>
    <row r="75" spans="2:3" x14ac:dyDescent="0.2">
      <c r="B75">
        <v>0.30000000000000071</v>
      </c>
      <c r="C75">
        <f t="shared" si="1"/>
        <v>0.57444251681165914</v>
      </c>
    </row>
    <row r="76" spans="2:3" x14ac:dyDescent="0.2">
      <c r="B76">
        <v>0.40000000000000036</v>
      </c>
      <c r="C76">
        <f t="shared" si="1"/>
        <v>0.59868766011245211</v>
      </c>
    </row>
    <row r="77" spans="2:3" x14ac:dyDescent="0.2">
      <c r="B77">
        <v>0.5</v>
      </c>
      <c r="C77">
        <f t="shared" si="1"/>
        <v>0.62245933120185459</v>
      </c>
    </row>
    <row r="78" spans="2:3" x14ac:dyDescent="0.2">
      <c r="B78">
        <v>0.60000000000000053</v>
      </c>
      <c r="C78">
        <f t="shared" si="1"/>
        <v>0.64565630622579562</v>
      </c>
    </row>
    <row r="79" spans="2:3" x14ac:dyDescent="0.2">
      <c r="B79">
        <v>0.70000000000000018</v>
      </c>
      <c r="C79">
        <f t="shared" si="1"/>
        <v>0.66818777216816616</v>
      </c>
    </row>
    <row r="80" spans="2:3" x14ac:dyDescent="0.2">
      <c r="B80">
        <v>0.80000000000000071</v>
      </c>
      <c r="C80">
        <f t="shared" si="1"/>
        <v>0.68997448112761262</v>
      </c>
    </row>
    <row r="81" spans="2:3" x14ac:dyDescent="0.2">
      <c r="B81">
        <v>0.90000000000000036</v>
      </c>
      <c r="C81">
        <f t="shared" si="1"/>
        <v>0.710949502625004</v>
      </c>
    </row>
    <row r="82" spans="2:3" x14ac:dyDescent="0.2">
      <c r="B82">
        <v>1</v>
      </c>
      <c r="C82">
        <f t="shared" si="1"/>
        <v>0.7310585786300049</v>
      </c>
    </row>
    <row r="83" spans="2:3" x14ac:dyDescent="0.2">
      <c r="B83">
        <v>1.1000000000000005</v>
      </c>
      <c r="C83">
        <f t="shared" si="1"/>
        <v>0.75026010559511769</v>
      </c>
    </row>
    <row r="84" spans="2:3" x14ac:dyDescent="0.2">
      <c r="B84">
        <v>1.2000000000000002</v>
      </c>
      <c r="C84">
        <f t="shared" si="1"/>
        <v>0.76852478349901776</v>
      </c>
    </row>
    <row r="85" spans="2:3" x14ac:dyDescent="0.2">
      <c r="B85">
        <v>1.3000000000000007</v>
      </c>
      <c r="C85">
        <f t="shared" si="1"/>
        <v>0.78583498304255861</v>
      </c>
    </row>
    <row r="86" spans="2:3" x14ac:dyDescent="0.2">
      <c r="B86">
        <v>1.4000000000000004</v>
      </c>
      <c r="C86">
        <f t="shared" si="1"/>
        <v>0.8021838885585818</v>
      </c>
    </row>
    <row r="87" spans="2:3" x14ac:dyDescent="0.2">
      <c r="B87">
        <v>1.5</v>
      </c>
      <c r="C87">
        <f t="shared" ref="C87:C142" si="2">1/(1+EXP(-B87))</f>
        <v>0.81757447619364365</v>
      </c>
    </row>
    <row r="88" spans="2:3" x14ac:dyDescent="0.2">
      <c r="B88">
        <v>1.6000000000000005</v>
      </c>
      <c r="C88">
        <f t="shared" si="2"/>
        <v>0.83201838513392457</v>
      </c>
    </row>
    <row r="89" spans="2:3" x14ac:dyDescent="0.2">
      <c r="B89">
        <v>1.7000000000000002</v>
      </c>
      <c r="C89">
        <f t="shared" si="2"/>
        <v>0.84553473491646525</v>
      </c>
    </row>
    <row r="90" spans="2:3" x14ac:dyDescent="0.2">
      <c r="B90">
        <v>1.8000000000000007</v>
      </c>
      <c r="C90">
        <f t="shared" si="2"/>
        <v>0.85814893509951229</v>
      </c>
    </row>
    <row r="91" spans="2:3" x14ac:dyDescent="0.2">
      <c r="B91">
        <v>1.9000000000000004</v>
      </c>
      <c r="C91">
        <f t="shared" si="2"/>
        <v>0.86989152563700212</v>
      </c>
    </row>
    <row r="92" spans="2:3" x14ac:dyDescent="0.2">
      <c r="B92">
        <v>2</v>
      </c>
      <c r="C92">
        <f t="shared" si="2"/>
        <v>0.88079707797788231</v>
      </c>
    </row>
    <row r="93" spans="2:3" x14ac:dyDescent="0.2">
      <c r="B93">
        <v>2.1000000000000005</v>
      </c>
      <c r="C93">
        <f t="shared" si="2"/>
        <v>0.89090317880438707</v>
      </c>
    </row>
    <row r="94" spans="2:3" x14ac:dyDescent="0.2">
      <c r="B94">
        <v>2.2000000000000002</v>
      </c>
      <c r="C94">
        <f t="shared" si="2"/>
        <v>0.9002495108803148</v>
      </c>
    </row>
    <row r="95" spans="2:3" x14ac:dyDescent="0.2">
      <c r="B95">
        <v>2.3000000000000007</v>
      </c>
      <c r="C95">
        <f t="shared" si="2"/>
        <v>0.90887703898514394</v>
      </c>
    </row>
    <row r="96" spans="2:3" x14ac:dyDescent="0.2">
      <c r="B96">
        <v>2.4000000000000004</v>
      </c>
      <c r="C96">
        <f t="shared" si="2"/>
        <v>0.91682730350607766</v>
      </c>
    </row>
    <row r="97" spans="2:3" x14ac:dyDescent="0.2">
      <c r="B97">
        <v>2.5</v>
      </c>
      <c r="C97">
        <f t="shared" si="2"/>
        <v>0.92414181997875655</v>
      </c>
    </row>
    <row r="98" spans="2:3" x14ac:dyDescent="0.2">
      <c r="B98">
        <v>2.6000000000000005</v>
      </c>
      <c r="C98">
        <f t="shared" si="2"/>
        <v>0.93086157965665328</v>
      </c>
    </row>
    <row r="99" spans="2:3" x14ac:dyDescent="0.2">
      <c r="B99">
        <v>2.7</v>
      </c>
      <c r="C99">
        <f t="shared" si="2"/>
        <v>0.9370266439430035</v>
      </c>
    </row>
    <row r="100" spans="2:3" x14ac:dyDescent="0.2">
      <c r="B100">
        <v>2.8000000000000007</v>
      </c>
      <c r="C100">
        <f t="shared" si="2"/>
        <v>0.94267582410113127</v>
      </c>
    </row>
    <row r="101" spans="2:3" x14ac:dyDescent="0.2">
      <c r="B101">
        <v>2.9000000000000004</v>
      </c>
      <c r="C101">
        <f t="shared" si="2"/>
        <v>0.94784643692158232</v>
      </c>
    </row>
    <row r="102" spans="2:3" x14ac:dyDescent="0.2">
      <c r="B102">
        <v>3</v>
      </c>
      <c r="C102">
        <f t="shared" si="2"/>
        <v>0.95257412682243336</v>
      </c>
    </row>
    <row r="103" spans="2:3" x14ac:dyDescent="0.2">
      <c r="B103">
        <v>3.0999999999999996</v>
      </c>
      <c r="C103">
        <f t="shared" si="2"/>
        <v>0.95689274505891386</v>
      </c>
    </row>
    <row r="104" spans="2:3" x14ac:dyDescent="0.2">
      <c r="B104">
        <v>3.2000000000000011</v>
      </c>
      <c r="C104">
        <f t="shared" si="2"/>
        <v>0.96083427720323566</v>
      </c>
    </row>
    <row r="105" spans="2:3" x14ac:dyDescent="0.2">
      <c r="B105">
        <v>3.3000000000000007</v>
      </c>
      <c r="C105">
        <f t="shared" si="2"/>
        <v>0.96442881072736386</v>
      </c>
    </row>
    <row r="106" spans="2:3" x14ac:dyDescent="0.2">
      <c r="B106">
        <v>3.4000000000000004</v>
      </c>
      <c r="C106">
        <f t="shared" si="2"/>
        <v>0.96770453530154954</v>
      </c>
    </row>
    <row r="107" spans="2:3" x14ac:dyDescent="0.2">
      <c r="B107">
        <v>3.5</v>
      </c>
      <c r="C107">
        <f t="shared" si="2"/>
        <v>0.97068776924864364</v>
      </c>
    </row>
    <row r="108" spans="2:3" x14ac:dyDescent="0.2">
      <c r="B108">
        <v>3.5999999999999996</v>
      </c>
      <c r="C108">
        <f t="shared" si="2"/>
        <v>0.97340300642313404</v>
      </c>
    </row>
    <row r="109" spans="2:3" x14ac:dyDescent="0.2">
      <c r="B109">
        <v>3.7000000000000011</v>
      </c>
      <c r="C109">
        <f t="shared" si="2"/>
        <v>0.9758729785823308</v>
      </c>
    </row>
    <row r="110" spans="2:3" x14ac:dyDescent="0.2">
      <c r="B110">
        <v>3.8000000000000007</v>
      </c>
      <c r="C110">
        <f t="shared" si="2"/>
        <v>0.97811872906386943</v>
      </c>
    </row>
    <row r="111" spans="2:3" x14ac:dyDescent="0.2">
      <c r="B111">
        <v>3.9000000000000004</v>
      </c>
      <c r="C111">
        <f t="shared" si="2"/>
        <v>0.98015969426592253</v>
      </c>
    </row>
    <row r="112" spans="2:3" x14ac:dyDescent="0.2">
      <c r="B112">
        <v>4</v>
      </c>
      <c r="C112">
        <f t="shared" si="2"/>
        <v>0.98201379003790845</v>
      </c>
    </row>
    <row r="113" spans="2:3" x14ac:dyDescent="0.2">
      <c r="B113">
        <v>4.0999999999999996</v>
      </c>
      <c r="C113">
        <f t="shared" si="2"/>
        <v>0.9836975006285591</v>
      </c>
    </row>
    <row r="114" spans="2:3" x14ac:dyDescent="0.2">
      <c r="B114">
        <v>4.2000000000000011</v>
      </c>
      <c r="C114">
        <f t="shared" si="2"/>
        <v>0.98522596830672693</v>
      </c>
    </row>
    <row r="115" spans="2:3" x14ac:dyDescent="0.2">
      <c r="B115">
        <v>4.3000000000000007</v>
      </c>
      <c r="C115">
        <f t="shared" si="2"/>
        <v>0.98661308217233512</v>
      </c>
    </row>
    <row r="116" spans="2:3" x14ac:dyDescent="0.2">
      <c r="B116">
        <v>4.4000000000000004</v>
      </c>
      <c r="C116">
        <f t="shared" si="2"/>
        <v>0.98787156501572571</v>
      </c>
    </row>
    <row r="117" spans="2:3" x14ac:dyDescent="0.2">
      <c r="B117">
        <v>4.5</v>
      </c>
      <c r="C117">
        <f t="shared" si="2"/>
        <v>0.98901305736940681</v>
      </c>
    </row>
    <row r="118" spans="2:3" x14ac:dyDescent="0.2">
      <c r="B118">
        <v>4.6000000000000014</v>
      </c>
      <c r="C118">
        <f t="shared" si="2"/>
        <v>0.99004819813309575</v>
      </c>
    </row>
    <row r="119" spans="2:3" x14ac:dyDescent="0.2">
      <c r="B119">
        <v>4.7000000000000011</v>
      </c>
      <c r="C119">
        <f t="shared" si="2"/>
        <v>0.99098670134715205</v>
      </c>
    </row>
    <row r="120" spans="2:3" x14ac:dyDescent="0.2">
      <c r="B120">
        <v>4.8000000000000007</v>
      </c>
      <c r="C120">
        <f t="shared" si="2"/>
        <v>0.99183742884684012</v>
      </c>
    </row>
    <row r="121" spans="2:3" x14ac:dyDescent="0.2">
      <c r="B121">
        <v>4.9000000000000004</v>
      </c>
      <c r="C121">
        <f t="shared" si="2"/>
        <v>0.99260845865571812</v>
      </c>
    </row>
    <row r="122" spans="2:3" x14ac:dyDescent="0.2">
      <c r="B122">
        <v>5</v>
      </c>
      <c r="C122">
        <f t="shared" si="2"/>
        <v>0.99330714907571527</v>
      </c>
    </row>
    <row r="123" spans="2:3" x14ac:dyDescent="0.2">
      <c r="B123">
        <v>5.1000000000000014</v>
      </c>
      <c r="C123">
        <f t="shared" si="2"/>
        <v>0.99394019850841575</v>
      </c>
    </row>
    <row r="124" spans="2:3" x14ac:dyDescent="0.2">
      <c r="B124">
        <v>5.2000000000000011</v>
      </c>
      <c r="C124">
        <f t="shared" si="2"/>
        <v>0.99451370110054949</v>
      </c>
    </row>
    <row r="125" spans="2:3" x14ac:dyDescent="0.2">
      <c r="B125">
        <v>5.3000000000000007</v>
      </c>
      <c r="C125">
        <f t="shared" si="2"/>
        <v>0.99503319834994297</v>
      </c>
    </row>
    <row r="126" spans="2:3" x14ac:dyDescent="0.2">
      <c r="B126">
        <v>5.4</v>
      </c>
      <c r="C126">
        <f t="shared" si="2"/>
        <v>0.99550372683905886</v>
      </c>
    </row>
    <row r="127" spans="2:3" x14ac:dyDescent="0.2">
      <c r="B127">
        <v>5.5</v>
      </c>
      <c r="C127">
        <f t="shared" si="2"/>
        <v>0.99592986228410396</v>
      </c>
    </row>
    <row r="128" spans="2:3" x14ac:dyDescent="0.2">
      <c r="B128">
        <v>5.6000000000000014</v>
      </c>
      <c r="C128">
        <f t="shared" si="2"/>
        <v>0.99631576010056411</v>
      </c>
    </row>
    <row r="129" spans="2:3" x14ac:dyDescent="0.2">
      <c r="B129">
        <v>5.7000000000000011</v>
      </c>
      <c r="C129">
        <f t="shared" si="2"/>
        <v>0.99666519269258669</v>
      </c>
    </row>
    <row r="130" spans="2:3" x14ac:dyDescent="0.2">
      <c r="B130">
        <v>5.8000000000000007</v>
      </c>
      <c r="C130">
        <f t="shared" si="2"/>
        <v>0.99698158367529166</v>
      </c>
    </row>
    <row r="131" spans="2:3" x14ac:dyDescent="0.2">
      <c r="B131">
        <v>5.9000000000000101</v>
      </c>
      <c r="C131">
        <f t="shared" si="2"/>
        <v>0.99726803923698903</v>
      </c>
    </row>
    <row r="132" spans="2:3" x14ac:dyDescent="0.2">
      <c r="B132">
        <v>6.0000000000000098</v>
      </c>
      <c r="C132">
        <f t="shared" si="2"/>
        <v>0.99752737684336534</v>
      </c>
    </row>
    <row r="133" spans="2:3" x14ac:dyDescent="0.2">
      <c r="B133">
        <v>6.1000000000000103</v>
      </c>
      <c r="C133">
        <f t="shared" si="2"/>
        <v>0.99776215147872382</v>
      </c>
    </row>
    <row r="134" spans="2:3" x14ac:dyDescent="0.2">
      <c r="B134">
        <v>6.2000000000000099</v>
      </c>
      <c r="C134">
        <f t="shared" si="2"/>
        <v>0.9979746796109501</v>
      </c>
    </row>
    <row r="135" spans="2:3" x14ac:dyDescent="0.2">
      <c r="B135">
        <v>6.3000000000000096</v>
      </c>
      <c r="C135">
        <f t="shared" si="2"/>
        <v>0.99816706105750719</v>
      </c>
    </row>
    <row r="136" spans="2:3" x14ac:dyDescent="0.2">
      <c r="B136">
        <v>6.4000000000000101</v>
      </c>
      <c r="C136">
        <f t="shared" si="2"/>
        <v>0.99834119891982553</v>
      </c>
    </row>
    <row r="137" spans="2:3" x14ac:dyDescent="0.2">
      <c r="B137">
        <v>6.5000000000000098</v>
      </c>
      <c r="C137">
        <f t="shared" si="2"/>
        <v>0.99849881774326299</v>
      </c>
    </row>
    <row r="138" spans="2:3" x14ac:dyDescent="0.2">
      <c r="B138">
        <v>6.6000000000000201</v>
      </c>
      <c r="C138">
        <f t="shared" si="2"/>
        <v>0.9986414800495711</v>
      </c>
    </row>
    <row r="139" spans="2:3" x14ac:dyDescent="0.2">
      <c r="B139">
        <v>6.7000000000000197</v>
      </c>
      <c r="C139">
        <f t="shared" si="2"/>
        <v>0.99877060137872264</v>
      </c>
    </row>
    <row r="140" spans="2:3" x14ac:dyDescent="0.2">
      <c r="B140">
        <v>6.8000000000000203</v>
      </c>
      <c r="C140">
        <f t="shared" si="2"/>
        <v>0.99888746396713979</v>
      </c>
    </row>
    <row r="141" spans="2:3" x14ac:dyDescent="0.2">
      <c r="B141">
        <v>6.9000000000000199</v>
      </c>
      <c r="C141">
        <f t="shared" si="2"/>
        <v>0.9989932291799144</v>
      </c>
    </row>
    <row r="142" spans="2:3" x14ac:dyDescent="0.2">
      <c r="B142">
        <v>7.0000000000000204</v>
      </c>
      <c r="C142">
        <f t="shared" si="2"/>
        <v>0.9990889488055994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40C0-B48A-4908-8EFD-A5369282ED6A}">
  <sheetPr codeName="Sheet5"/>
  <dimension ref="B1:CU68"/>
  <sheetViews>
    <sheetView zoomScaleNormal="100" workbookViewId="0">
      <selection activeCell="L92" sqref="L92"/>
    </sheetView>
  </sheetViews>
  <sheetFormatPr defaultRowHeight="13.2" x14ac:dyDescent="0.2"/>
  <cols>
    <col min="1" max="1" width="2.5546875" customWidth="1"/>
    <col min="2" max="2" width="4.109375" customWidth="1"/>
    <col min="3" max="5" width="2.6640625" customWidth="1"/>
    <col min="6" max="8" width="4.33203125" customWidth="1"/>
    <col min="9" max="9" width="9.109375" customWidth="1"/>
    <col min="10" max="10" width="10" customWidth="1"/>
    <col min="11" max="11" width="11.5546875" customWidth="1"/>
    <col min="12" max="12" width="13.77734375" customWidth="1"/>
    <col min="13" max="13" width="2.6640625" customWidth="1"/>
    <col min="14" max="14" width="3.44140625" customWidth="1"/>
    <col min="15" max="17" width="2.77734375" customWidth="1"/>
    <col min="18" max="20" width="4.33203125" customWidth="1"/>
    <col min="21" max="21" width="9.109375" customWidth="1"/>
    <col min="22" max="22" width="10" customWidth="1"/>
    <col min="23" max="23" width="11.33203125" customWidth="1"/>
    <col min="24" max="24" width="13.77734375" customWidth="1"/>
    <col min="25" max="26" width="2.6640625" customWidth="1"/>
    <col min="27" max="29" width="3.109375" customWidth="1"/>
    <col min="30" max="31" width="8.21875" customWidth="1"/>
    <col min="32" max="32" width="24.44140625" customWidth="1"/>
    <col min="33" max="33" width="8" customWidth="1"/>
    <col min="34" max="34" width="9.88671875" customWidth="1"/>
    <col min="36" max="36" width="12.88671875" bestFit="1" customWidth="1"/>
  </cols>
  <sheetData>
    <row r="1" spans="2:99" ht="13.8" thickBot="1" x14ac:dyDescent="0.25"/>
    <row r="2" spans="2:99" ht="13.2" customHeight="1" x14ac:dyDescent="0.2">
      <c r="C2" s="57" t="s">
        <v>5</v>
      </c>
      <c r="D2" s="58"/>
      <c r="E2" s="59"/>
      <c r="F2" s="63" t="s">
        <v>0</v>
      </c>
      <c r="G2" s="64"/>
      <c r="H2" s="65"/>
      <c r="I2" s="13"/>
      <c r="J2" s="69" t="s">
        <v>14</v>
      </c>
    </row>
    <row r="3" spans="2:99" ht="13.8" thickBot="1" x14ac:dyDescent="0.25">
      <c r="C3" s="60"/>
      <c r="D3" s="61"/>
      <c r="E3" s="62"/>
      <c r="F3" s="66"/>
      <c r="G3" s="67"/>
      <c r="H3" s="68"/>
      <c r="I3" s="13"/>
      <c r="J3" s="70"/>
      <c r="AF3" s="54">
        <f>1/(1+EXP(100))</f>
        <v>3.7200759760208356E-44</v>
      </c>
    </row>
    <row r="4" spans="2:99" x14ac:dyDescent="0.2">
      <c r="C4" s="8"/>
      <c r="D4" s="9">
        <v>1</v>
      </c>
      <c r="E4" s="43"/>
      <c r="F4" s="71">
        <f>IF(L68&gt;X52,1,IF(L68=X52,-1,0))</f>
        <v>1</v>
      </c>
      <c r="G4" s="72"/>
      <c r="H4" s="73"/>
      <c r="I4" s="13"/>
      <c r="J4" s="77" t="str">
        <f>IF(F4=1,"〇",IF(F4=-1,"判定不能","×"))</f>
        <v>〇</v>
      </c>
    </row>
    <row r="5" spans="2:99" x14ac:dyDescent="0.2">
      <c r="C5" s="10">
        <v>1</v>
      </c>
      <c r="D5" s="2">
        <v>1</v>
      </c>
      <c r="E5" s="41">
        <v>1</v>
      </c>
      <c r="F5" s="71"/>
      <c r="G5" s="72"/>
      <c r="H5" s="73"/>
      <c r="I5" s="13"/>
      <c r="J5" s="77"/>
    </row>
    <row r="6" spans="2:99" ht="13.8" thickBot="1" x14ac:dyDescent="0.25">
      <c r="C6" s="37"/>
      <c r="D6" s="38">
        <v>1</v>
      </c>
      <c r="E6" s="42"/>
      <c r="F6" s="74"/>
      <c r="G6" s="75"/>
      <c r="H6" s="76"/>
      <c r="I6" s="13"/>
      <c r="J6" s="78"/>
    </row>
    <row r="7" spans="2:99" ht="6" customHeight="1" thickBot="1" x14ac:dyDescent="0.25">
      <c r="B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</row>
    <row r="8" spans="2:99" ht="13.8" thickBot="1" x14ac:dyDescent="0.25">
      <c r="B8" s="85" t="s">
        <v>1</v>
      </c>
      <c r="C8" s="86"/>
      <c r="D8" s="86"/>
      <c r="E8" s="86"/>
      <c r="F8" s="86"/>
      <c r="G8" s="86"/>
      <c r="H8" s="86"/>
      <c r="I8" s="86"/>
      <c r="J8" s="86"/>
      <c r="K8" s="86"/>
      <c r="L8" s="87"/>
      <c r="M8" s="19"/>
      <c r="N8" s="85" t="s">
        <v>2</v>
      </c>
      <c r="O8" s="86"/>
      <c r="P8" s="86"/>
      <c r="Q8" s="86"/>
      <c r="R8" s="86"/>
      <c r="S8" s="86"/>
      <c r="T8" s="86"/>
      <c r="U8" s="86"/>
      <c r="V8" s="86"/>
      <c r="W8" s="86"/>
      <c r="X8" s="87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</row>
    <row r="9" spans="2:99" ht="13.2" customHeight="1" x14ac:dyDescent="0.2">
      <c r="B9" s="90"/>
      <c r="C9" s="92" t="s">
        <v>7</v>
      </c>
      <c r="D9" s="93"/>
      <c r="E9" s="93"/>
      <c r="F9" s="79" t="s">
        <v>6</v>
      </c>
      <c r="G9" s="79"/>
      <c r="H9" s="79"/>
      <c r="I9" s="111" t="s">
        <v>16</v>
      </c>
      <c r="J9" s="79" t="s">
        <v>15</v>
      </c>
      <c r="K9" s="112" t="s">
        <v>17</v>
      </c>
      <c r="L9" s="114" t="s">
        <v>3</v>
      </c>
      <c r="N9" s="90"/>
      <c r="O9" s="92" t="s">
        <v>7</v>
      </c>
      <c r="P9" s="93"/>
      <c r="Q9" s="93"/>
      <c r="R9" s="79" t="s">
        <v>6</v>
      </c>
      <c r="S9" s="79"/>
      <c r="T9" s="79"/>
      <c r="U9" s="111" t="s">
        <v>16</v>
      </c>
      <c r="V9" s="79" t="s">
        <v>15</v>
      </c>
      <c r="W9" s="112" t="s">
        <v>17</v>
      </c>
      <c r="X9" s="114" t="s">
        <v>3</v>
      </c>
      <c r="AA9" s="14"/>
      <c r="AB9" s="14"/>
      <c r="AC9" s="1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</row>
    <row r="10" spans="2:99" ht="13.8" thickBot="1" x14ac:dyDescent="0.25">
      <c r="B10" s="91"/>
      <c r="C10" s="94"/>
      <c r="D10" s="94"/>
      <c r="E10" s="94"/>
      <c r="F10" s="95"/>
      <c r="G10" s="95"/>
      <c r="H10" s="95"/>
      <c r="I10" s="84"/>
      <c r="J10" s="80"/>
      <c r="K10" s="113"/>
      <c r="L10" s="82"/>
      <c r="N10" s="91"/>
      <c r="O10" s="94"/>
      <c r="P10" s="94"/>
      <c r="Q10" s="94"/>
      <c r="R10" s="95"/>
      <c r="S10" s="95"/>
      <c r="T10" s="95"/>
      <c r="U10" s="84"/>
      <c r="V10" s="80"/>
      <c r="W10" s="113"/>
      <c r="X10" s="82"/>
      <c r="AA10" s="14"/>
      <c r="AB10" s="14"/>
      <c r="AC10" s="1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</row>
    <row r="11" spans="2:99" ht="3" customHeight="1" x14ac:dyDescent="0.2">
      <c r="B11" s="24"/>
      <c r="C11" s="88"/>
      <c r="D11" s="88"/>
      <c r="E11" s="88"/>
      <c r="F11" s="89"/>
      <c r="G11" s="89"/>
      <c r="H11" s="89"/>
      <c r="I11" s="52"/>
      <c r="J11" s="51"/>
      <c r="K11" s="39"/>
      <c r="L11" s="26"/>
      <c r="N11" s="24"/>
      <c r="O11" s="88"/>
      <c r="P11" s="88"/>
      <c r="Q11" s="88"/>
      <c r="R11" s="89"/>
      <c r="S11" s="89"/>
      <c r="T11" s="89"/>
      <c r="U11" s="52"/>
      <c r="V11" s="51"/>
      <c r="W11" s="39"/>
      <c r="X11" s="26"/>
      <c r="AA11" s="14"/>
      <c r="AB11" s="14"/>
      <c r="AC11" s="1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</row>
    <row r="12" spans="2:99" x14ac:dyDescent="0.2">
      <c r="B12" s="103">
        <v>1</v>
      </c>
      <c r="C12" s="15">
        <v>1</v>
      </c>
      <c r="D12" s="15">
        <v>1</v>
      </c>
      <c r="E12" s="15">
        <v>1</v>
      </c>
      <c r="F12" s="49">
        <f>$C$4*C12</f>
        <v>0</v>
      </c>
      <c r="G12" s="49">
        <f>$D$4*D12</f>
        <v>1</v>
      </c>
      <c r="H12" s="49">
        <f>$E$4*E12</f>
        <v>0</v>
      </c>
      <c r="I12" s="96">
        <f>SUM(F12:H14)</f>
        <v>4</v>
      </c>
      <c r="J12" s="99">
        <f>SUM(C12:E14)</f>
        <v>8</v>
      </c>
      <c r="K12" s="110">
        <f>I12-J12</f>
        <v>-4</v>
      </c>
      <c r="L12" s="100">
        <f>1/(1+EXP(-K12))</f>
        <v>1.7986209962091559E-2</v>
      </c>
      <c r="M12" s="18"/>
      <c r="N12" s="103">
        <v>1</v>
      </c>
      <c r="O12" s="15">
        <v>1</v>
      </c>
      <c r="P12" s="49"/>
      <c r="Q12" s="15">
        <v>1</v>
      </c>
      <c r="R12" s="49">
        <f>$C$4*O12</f>
        <v>0</v>
      </c>
      <c r="S12" s="49">
        <f>$D$4*P12</f>
        <v>0</v>
      </c>
      <c r="T12" s="49">
        <f>$E$4*Q12</f>
        <v>0</v>
      </c>
      <c r="U12" s="96">
        <f>SUM(R12:T14)</f>
        <v>1</v>
      </c>
      <c r="V12" s="99">
        <f>SUM(O12:Q14)</f>
        <v>5</v>
      </c>
      <c r="W12" s="110">
        <f>U12-V12</f>
        <v>-4</v>
      </c>
      <c r="X12" s="100">
        <f>1/(1+EXP(-W12))</f>
        <v>1.7986209962091559E-2</v>
      </c>
      <c r="AA12" s="14"/>
      <c r="AB12" s="14"/>
      <c r="AC12" s="1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</row>
    <row r="13" spans="2:99" x14ac:dyDescent="0.2">
      <c r="B13" s="103"/>
      <c r="C13" s="15">
        <v>1</v>
      </c>
      <c r="D13" s="53"/>
      <c r="E13" s="15">
        <v>1</v>
      </c>
      <c r="F13" s="49">
        <f>$C$5*C13</f>
        <v>1</v>
      </c>
      <c r="G13" s="49">
        <f>$D$5*D13</f>
        <v>0</v>
      </c>
      <c r="H13" s="49">
        <f>$E$5*E13</f>
        <v>1</v>
      </c>
      <c r="I13" s="97"/>
      <c r="J13" s="99"/>
      <c r="K13" s="110"/>
      <c r="L13" s="100"/>
      <c r="M13" s="13"/>
      <c r="N13" s="103"/>
      <c r="O13" s="49"/>
      <c r="P13" s="15">
        <v>1</v>
      </c>
      <c r="Q13" s="49"/>
      <c r="R13" s="49">
        <f>$C$5*O13</f>
        <v>0</v>
      </c>
      <c r="S13" s="49">
        <f>$D$5*P13</f>
        <v>1</v>
      </c>
      <c r="T13" s="49">
        <f>$E$5*Q13</f>
        <v>0</v>
      </c>
      <c r="U13" s="97"/>
      <c r="V13" s="99"/>
      <c r="W13" s="110"/>
      <c r="X13" s="100"/>
      <c r="AA13" s="14"/>
      <c r="AB13" s="14"/>
      <c r="AC13" s="1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</row>
    <row r="14" spans="2:99" x14ac:dyDescent="0.2">
      <c r="B14" s="103"/>
      <c r="C14" s="15">
        <v>1</v>
      </c>
      <c r="D14" s="15">
        <v>1</v>
      </c>
      <c r="E14" s="15">
        <v>1</v>
      </c>
      <c r="F14" s="49">
        <f>$C$6*C14</f>
        <v>0</v>
      </c>
      <c r="G14" s="49">
        <f>$D$6*D14</f>
        <v>1</v>
      </c>
      <c r="H14" s="49">
        <f>$E$6*E14</f>
        <v>0</v>
      </c>
      <c r="I14" s="98"/>
      <c r="J14" s="99"/>
      <c r="K14" s="110"/>
      <c r="L14" s="100"/>
      <c r="M14" s="13"/>
      <c r="N14" s="103"/>
      <c r="O14" s="15">
        <v>1</v>
      </c>
      <c r="P14" s="49"/>
      <c r="Q14" s="15">
        <v>1</v>
      </c>
      <c r="R14" s="49">
        <f>$C$6*O14</f>
        <v>0</v>
      </c>
      <c r="S14" s="49">
        <f>$D$6*P14</f>
        <v>0</v>
      </c>
      <c r="T14" s="49">
        <f>$E$6*Q14</f>
        <v>0</v>
      </c>
      <c r="U14" s="98"/>
      <c r="V14" s="99"/>
      <c r="W14" s="110"/>
      <c r="X14" s="100"/>
      <c r="AA14" s="14"/>
      <c r="AB14" s="14"/>
      <c r="AC14" s="1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</row>
    <row r="15" spans="2:99" ht="3" customHeight="1" x14ac:dyDescent="0.2">
      <c r="B15" s="23"/>
      <c r="C15" s="101"/>
      <c r="D15" s="101"/>
      <c r="E15" s="101"/>
      <c r="F15" s="102"/>
      <c r="G15" s="102"/>
      <c r="H15" s="102"/>
      <c r="I15" s="52"/>
      <c r="J15" s="50"/>
      <c r="K15" s="55"/>
      <c r="L15" s="22"/>
      <c r="M15" s="30"/>
      <c r="N15" s="23"/>
      <c r="O15" s="13"/>
      <c r="P15" s="13"/>
      <c r="Q15" s="13"/>
      <c r="R15" s="102"/>
      <c r="S15" s="102"/>
      <c r="T15" s="102"/>
      <c r="U15" s="52"/>
      <c r="V15" s="50"/>
      <c r="W15" s="55"/>
      <c r="X15" s="22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</row>
    <row r="16" spans="2:99" x14ac:dyDescent="0.2">
      <c r="B16" s="103">
        <v>2</v>
      </c>
      <c r="C16" s="53"/>
      <c r="D16" s="15">
        <v>1</v>
      </c>
      <c r="E16" s="53"/>
      <c r="F16" s="49">
        <f>$C$4*C16</f>
        <v>0</v>
      </c>
      <c r="G16" s="49">
        <f>$D$4*D16</f>
        <v>1</v>
      </c>
      <c r="H16" s="49">
        <f>$E$4*E16</f>
        <v>0</v>
      </c>
      <c r="I16" s="96">
        <f t="shared" ref="I16" si="0">SUM(F16:H18)</f>
        <v>4</v>
      </c>
      <c r="J16" s="99">
        <f>SUM(C16:E18)</f>
        <v>4</v>
      </c>
      <c r="K16" s="110">
        <f t="shared" ref="K16" si="1">I16-J16</f>
        <v>0</v>
      </c>
      <c r="L16" s="100">
        <f t="shared" ref="L16" si="2">1/(1+EXP(-K16))</f>
        <v>0.5</v>
      </c>
      <c r="M16" s="18"/>
      <c r="N16" s="103">
        <v>2</v>
      </c>
      <c r="O16" s="49"/>
      <c r="P16" s="15">
        <v>1</v>
      </c>
      <c r="Q16" s="49"/>
      <c r="R16" s="49">
        <f>$C$4*O16</f>
        <v>0</v>
      </c>
      <c r="S16" s="49">
        <f>$D$4*P16</f>
        <v>1</v>
      </c>
      <c r="T16" s="49">
        <f>$E$4*Q16</f>
        <v>0</v>
      </c>
      <c r="U16" s="96">
        <f t="shared" ref="U16" si="3">SUM(R16:T18)</f>
        <v>5</v>
      </c>
      <c r="V16" s="99">
        <f>SUM(O16:Q18)</f>
        <v>5</v>
      </c>
      <c r="W16" s="110">
        <f t="shared" ref="W16" si="4">U16-V16</f>
        <v>0</v>
      </c>
      <c r="X16" s="100">
        <f t="shared" ref="X16" si="5">1/(1+EXP(-W16))</f>
        <v>0.5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</row>
    <row r="17" spans="2:99" x14ac:dyDescent="0.2">
      <c r="B17" s="103"/>
      <c r="C17" s="15">
        <v>1</v>
      </c>
      <c r="D17" s="53"/>
      <c r="E17" s="15">
        <v>1</v>
      </c>
      <c r="F17" s="49">
        <f>$C$5*C17</f>
        <v>1</v>
      </c>
      <c r="G17" s="49">
        <f>$D$5*D17</f>
        <v>0</v>
      </c>
      <c r="H17" s="49">
        <f>$E$5*E17</f>
        <v>1</v>
      </c>
      <c r="I17" s="97"/>
      <c r="J17" s="99"/>
      <c r="K17" s="110"/>
      <c r="L17" s="100"/>
      <c r="M17" s="13"/>
      <c r="N17" s="103"/>
      <c r="O17" s="15">
        <v>1</v>
      </c>
      <c r="P17" s="15">
        <v>1</v>
      </c>
      <c r="Q17" s="15">
        <v>1</v>
      </c>
      <c r="R17" s="49">
        <f>$C$5*O17</f>
        <v>1</v>
      </c>
      <c r="S17" s="49">
        <f>$D$5*P17</f>
        <v>1</v>
      </c>
      <c r="T17" s="49">
        <f>$E$5*Q17</f>
        <v>1</v>
      </c>
      <c r="U17" s="97"/>
      <c r="V17" s="99"/>
      <c r="W17" s="110"/>
      <c r="X17" s="100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</row>
    <row r="18" spans="2:99" x14ac:dyDescent="0.2">
      <c r="B18" s="103"/>
      <c r="C18" s="53"/>
      <c r="D18" s="15">
        <v>1</v>
      </c>
      <c r="E18" s="53"/>
      <c r="F18" s="49">
        <f>$C$6*C18</f>
        <v>0</v>
      </c>
      <c r="G18" s="49">
        <f>$D$6*D18</f>
        <v>1</v>
      </c>
      <c r="H18" s="49">
        <f>$E$6*E18</f>
        <v>0</v>
      </c>
      <c r="I18" s="98"/>
      <c r="J18" s="99"/>
      <c r="K18" s="110"/>
      <c r="L18" s="100"/>
      <c r="M18" s="13"/>
      <c r="N18" s="103"/>
      <c r="O18" s="49"/>
      <c r="P18" s="15">
        <v>1</v>
      </c>
      <c r="Q18" s="49"/>
      <c r="R18" s="49">
        <f>$C$6*O18</f>
        <v>0</v>
      </c>
      <c r="S18" s="49">
        <f>$D$6*P18</f>
        <v>1</v>
      </c>
      <c r="T18" s="49">
        <f>$E$6*Q18</f>
        <v>0</v>
      </c>
      <c r="U18" s="98"/>
      <c r="V18" s="99"/>
      <c r="W18" s="110"/>
      <c r="X18" s="100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</row>
    <row r="19" spans="2:99" ht="3" customHeight="1" x14ac:dyDescent="0.2">
      <c r="B19" s="23"/>
      <c r="C19" s="101"/>
      <c r="D19" s="101"/>
      <c r="E19" s="101"/>
      <c r="F19" s="102"/>
      <c r="G19" s="102"/>
      <c r="H19" s="102"/>
      <c r="I19" s="52"/>
      <c r="J19" s="50"/>
      <c r="K19" s="55"/>
      <c r="L19" s="22"/>
      <c r="M19" s="30"/>
      <c r="N19" s="23"/>
      <c r="O19" s="13"/>
      <c r="P19" s="13"/>
      <c r="Q19" s="13"/>
      <c r="R19" s="102"/>
      <c r="S19" s="102"/>
      <c r="T19" s="102"/>
      <c r="U19" s="52"/>
      <c r="V19" s="50"/>
      <c r="W19" s="55"/>
      <c r="X19" s="22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</row>
    <row r="20" spans="2:99" x14ac:dyDescent="0.2">
      <c r="B20" s="103">
        <v>3</v>
      </c>
      <c r="C20" s="53"/>
      <c r="D20" s="15">
        <v>1</v>
      </c>
      <c r="E20" s="53"/>
      <c r="F20" s="49">
        <f>$C$4*C20</f>
        <v>0</v>
      </c>
      <c r="G20" s="49">
        <f>$D$4*D20</f>
        <v>1</v>
      </c>
      <c r="H20" s="49">
        <f>$E$4*E20</f>
        <v>0</v>
      </c>
      <c r="I20" s="96">
        <f t="shared" ref="I20" si="6">SUM(F20:H22)</f>
        <v>4</v>
      </c>
      <c r="J20" s="99">
        <f>SUM(C20:E22)</f>
        <v>6</v>
      </c>
      <c r="K20" s="110">
        <f t="shared" ref="K20" si="7">I20-J20</f>
        <v>-2</v>
      </c>
      <c r="L20" s="100">
        <f t="shared" ref="L20" si="8">1/(1+EXP(-K20))</f>
        <v>0.11920292202211755</v>
      </c>
      <c r="M20" s="18"/>
      <c r="N20" s="103">
        <v>3</v>
      </c>
      <c r="O20" s="15">
        <v>1</v>
      </c>
      <c r="P20" s="49"/>
      <c r="Q20" s="15">
        <v>1</v>
      </c>
      <c r="R20" s="49">
        <f>$C$4*O20</f>
        <v>0</v>
      </c>
      <c r="S20" s="49">
        <f>$D$4*P20</f>
        <v>0</v>
      </c>
      <c r="T20" s="49">
        <f>$E$4*Q20</f>
        <v>0</v>
      </c>
      <c r="U20" s="96">
        <f t="shared" ref="U20" si="9">SUM(R20:T22)</f>
        <v>2</v>
      </c>
      <c r="V20" s="99">
        <f>SUM(O20:Q22)</f>
        <v>6</v>
      </c>
      <c r="W20" s="110">
        <f t="shared" ref="W20" si="10">U20-V20</f>
        <v>-4</v>
      </c>
      <c r="X20" s="100">
        <f t="shared" ref="X20" si="11">1/(1+EXP(-W20))</f>
        <v>1.7986209962091559E-2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</row>
    <row r="21" spans="2:99" x14ac:dyDescent="0.2">
      <c r="B21" s="103"/>
      <c r="C21" s="15">
        <v>1</v>
      </c>
      <c r="D21" s="53"/>
      <c r="E21" s="15">
        <v>1</v>
      </c>
      <c r="F21" s="49">
        <f>$C$5*C21</f>
        <v>1</v>
      </c>
      <c r="G21" s="49">
        <f>$D$5*D21</f>
        <v>0</v>
      </c>
      <c r="H21" s="49">
        <f>$E$5*E21</f>
        <v>1</v>
      </c>
      <c r="I21" s="97"/>
      <c r="J21" s="99"/>
      <c r="K21" s="110"/>
      <c r="L21" s="100"/>
      <c r="M21" s="13"/>
      <c r="N21" s="103"/>
      <c r="O21" s="15">
        <v>1</v>
      </c>
      <c r="P21" s="15">
        <v>1</v>
      </c>
      <c r="Q21" s="49"/>
      <c r="R21" s="49">
        <f>$C$5*O21</f>
        <v>1</v>
      </c>
      <c r="S21" s="49">
        <f>$D$5*P21</f>
        <v>1</v>
      </c>
      <c r="T21" s="49">
        <f>$E$5*Q21</f>
        <v>0</v>
      </c>
      <c r="U21" s="97"/>
      <c r="V21" s="99"/>
      <c r="W21" s="110"/>
      <c r="X21" s="100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</row>
    <row r="22" spans="2:99" x14ac:dyDescent="0.2">
      <c r="B22" s="103"/>
      <c r="C22" s="15">
        <v>1</v>
      </c>
      <c r="D22" s="15">
        <v>1</v>
      </c>
      <c r="E22" s="15">
        <v>1</v>
      </c>
      <c r="F22" s="49">
        <f>$C$6*C22</f>
        <v>0</v>
      </c>
      <c r="G22" s="49">
        <f>$D$6*D22</f>
        <v>1</v>
      </c>
      <c r="H22" s="49">
        <f>$E$6*E22</f>
        <v>0</v>
      </c>
      <c r="I22" s="98"/>
      <c r="J22" s="99"/>
      <c r="K22" s="110"/>
      <c r="L22" s="100"/>
      <c r="M22" s="13"/>
      <c r="N22" s="103"/>
      <c r="O22" s="15">
        <v>1</v>
      </c>
      <c r="P22" s="49"/>
      <c r="Q22" s="15">
        <v>1</v>
      </c>
      <c r="R22" s="49">
        <f>$C$6*O22</f>
        <v>0</v>
      </c>
      <c r="S22" s="49">
        <f>$D$6*P22</f>
        <v>0</v>
      </c>
      <c r="T22" s="49">
        <f>$E$6*Q22</f>
        <v>0</v>
      </c>
      <c r="U22" s="98"/>
      <c r="V22" s="99"/>
      <c r="W22" s="110"/>
      <c r="X22" s="100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3" customHeight="1" x14ac:dyDescent="0.2">
      <c r="B23" s="23"/>
      <c r="C23" s="104"/>
      <c r="D23" s="105"/>
      <c r="E23" s="106"/>
      <c r="F23" s="107"/>
      <c r="G23" s="108"/>
      <c r="H23" s="109"/>
      <c r="I23" s="52"/>
      <c r="J23" s="50"/>
      <c r="K23" s="55"/>
      <c r="L23" s="22"/>
      <c r="M23" s="30"/>
      <c r="N23" s="23"/>
      <c r="O23" s="13"/>
      <c r="P23" s="13"/>
      <c r="Q23" s="13"/>
      <c r="R23" s="107"/>
      <c r="S23" s="108"/>
      <c r="T23" s="109"/>
      <c r="U23" s="52"/>
      <c r="V23" s="50"/>
      <c r="W23" s="55"/>
      <c r="X23" s="22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x14ac:dyDescent="0.2">
      <c r="B24" s="103">
        <v>4</v>
      </c>
      <c r="C24" s="15">
        <v>1</v>
      </c>
      <c r="D24" s="15">
        <v>1</v>
      </c>
      <c r="E24" s="49"/>
      <c r="F24" s="49">
        <f>$C$4*C24</f>
        <v>0</v>
      </c>
      <c r="G24" s="49">
        <f>$D$4*D24</f>
        <v>1</v>
      </c>
      <c r="H24" s="49">
        <f>$E$4*E24</f>
        <v>0</v>
      </c>
      <c r="I24" s="96">
        <f t="shared" ref="I24" si="12">SUM(F24:H26)</f>
        <v>4</v>
      </c>
      <c r="J24" s="99">
        <f>SUM(C24:E26)</f>
        <v>6</v>
      </c>
      <c r="K24" s="110">
        <f t="shared" ref="K24" si="13">I24-J24</f>
        <v>-2</v>
      </c>
      <c r="L24" s="100">
        <f t="shared" ref="L24" si="14">1/(1+EXP(-K24))</f>
        <v>0.11920292202211755</v>
      </c>
      <c r="M24" s="18"/>
      <c r="N24" s="103">
        <v>4</v>
      </c>
      <c r="O24" s="15">
        <v>1</v>
      </c>
      <c r="P24" s="15">
        <v>1</v>
      </c>
      <c r="Q24" s="15">
        <v>1</v>
      </c>
      <c r="R24" s="49">
        <f>$C$4*O24</f>
        <v>0</v>
      </c>
      <c r="S24" s="49">
        <f>$D$4*P24</f>
        <v>1</v>
      </c>
      <c r="T24" s="49">
        <f>$E$4*Q24</f>
        <v>0</v>
      </c>
      <c r="U24" s="96">
        <f t="shared" ref="U24" si="15">SUM(R24:T26)</f>
        <v>2</v>
      </c>
      <c r="V24" s="99">
        <f>SUM(O24:Q26)</f>
        <v>6</v>
      </c>
      <c r="W24" s="110">
        <f t="shared" ref="W24" si="16">U24-V24</f>
        <v>-4</v>
      </c>
      <c r="X24" s="100">
        <f t="shared" ref="X24" si="17">1/(1+EXP(-W24))</f>
        <v>1.7986209962091559E-2</v>
      </c>
      <c r="Y24" s="4"/>
      <c r="Z24" s="4"/>
      <c r="AA24" s="4"/>
      <c r="AB24" s="4"/>
      <c r="AC24" s="4"/>
      <c r="AI24" s="4"/>
      <c r="AJ24" s="4"/>
      <c r="AK24" s="4"/>
      <c r="AL24" s="5"/>
      <c r="AM24" s="4"/>
      <c r="AN24" s="4"/>
      <c r="AO24" s="3"/>
      <c r="AP24" s="3"/>
      <c r="AQ24" s="3"/>
      <c r="AR24" s="3"/>
      <c r="AS24" s="3"/>
      <c r="AT24" s="3"/>
      <c r="AU24" s="3"/>
      <c r="AV24" s="3"/>
    </row>
    <row r="25" spans="2:99" x14ac:dyDescent="0.2">
      <c r="B25" s="103"/>
      <c r="C25" s="15">
        <v>1</v>
      </c>
      <c r="D25" s="53"/>
      <c r="E25" s="15">
        <v>1</v>
      </c>
      <c r="F25" s="49">
        <f>$C$5*C25</f>
        <v>1</v>
      </c>
      <c r="G25" s="49">
        <f>$D$5*D25</f>
        <v>0</v>
      </c>
      <c r="H25" s="49">
        <f>$E$5*E25</f>
        <v>1</v>
      </c>
      <c r="I25" s="97"/>
      <c r="J25" s="99"/>
      <c r="K25" s="110"/>
      <c r="L25" s="100"/>
      <c r="M25" s="13"/>
      <c r="N25" s="103"/>
      <c r="O25" s="49"/>
      <c r="P25" s="15">
        <v>1</v>
      </c>
      <c r="Q25" s="49"/>
      <c r="R25" s="49">
        <f>$C$5*O25</f>
        <v>0</v>
      </c>
      <c r="S25" s="49">
        <f>$D$5*P25</f>
        <v>1</v>
      </c>
      <c r="T25" s="49">
        <f>$E$5*Q25</f>
        <v>0</v>
      </c>
      <c r="U25" s="97"/>
      <c r="V25" s="99"/>
      <c r="W25" s="110"/>
      <c r="X25" s="100"/>
      <c r="Y25" s="4"/>
      <c r="Z25" s="4"/>
      <c r="AA25" s="4"/>
      <c r="AB25" s="4"/>
      <c r="AC25" s="4"/>
      <c r="AI25" s="4"/>
      <c r="AJ25" s="4"/>
      <c r="AK25" s="4"/>
      <c r="AL25" s="5"/>
      <c r="AM25" s="4"/>
      <c r="AN25" s="4"/>
      <c r="AO25" s="3"/>
      <c r="AP25" s="3"/>
      <c r="AQ25" s="3"/>
      <c r="AR25" s="3"/>
      <c r="AS25" s="3"/>
      <c r="AT25" s="3"/>
      <c r="AU25" s="3"/>
      <c r="AV25" s="3"/>
    </row>
    <row r="26" spans="2:99" x14ac:dyDescent="0.2">
      <c r="B26" s="103"/>
      <c r="C26" s="15">
        <v>1</v>
      </c>
      <c r="D26" s="15">
        <v>1</v>
      </c>
      <c r="E26" s="49"/>
      <c r="F26" s="49">
        <f>$C$6*C26</f>
        <v>0</v>
      </c>
      <c r="G26" s="49">
        <f>$D$6*D26</f>
        <v>1</v>
      </c>
      <c r="H26" s="49">
        <f>$E$6*E26</f>
        <v>0</v>
      </c>
      <c r="I26" s="98"/>
      <c r="J26" s="99"/>
      <c r="K26" s="110"/>
      <c r="L26" s="100"/>
      <c r="M26" s="13"/>
      <c r="N26" s="103"/>
      <c r="O26" s="15">
        <v>1</v>
      </c>
      <c r="P26" s="49"/>
      <c r="Q26" s="15">
        <v>1</v>
      </c>
      <c r="R26" s="49">
        <f>$C$6*O26</f>
        <v>0</v>
      </c>
      <c r="S26" s="49">
        <f>$D$6*P26</f>
        <v>0</v>
      </c>
      <c r="T26" s="49">
        <f>$E$6*Q26</f>
        <v>0</v>
      </c>
      <c r="U26" s="98"/>
      <c r="V26" s="99"/>
      <c r="W26" s="110"/>
      <c r="X26" s="100"/>
      <c r="Y26" s="4"/>
      <c r="Z26" s="4"/>
      <c r="AA26" s="4"/>
      <c r="AB26" s="4"/>
      <c r="AC26" s="4"/>
      <c r="AI26" s="4"/>
      <c r="AJ26" s="4"/>
      <c r="AK26" s="4"/>
      <c r="AL26" s="5"/>
      <c r="AM26" s="4"/>
      <c r="AN26" s="4"/>
      <c r="AO26" s="3"/>
      <c r="AP26" s="3"/>
      <c r="AQ26" s="3"/>
      <c r="AR26" s="3"/>
      <c r="AS26" s="3"/>
      <c r="AT26" s="3"/>
      <c r="AU26" s="3"/>
      <c r="AV26" s="3"/>
    </row>
    <row r="27" spans="2:99" ht="3" customHeight="1" x14ac:dyDescent="0.2">
      <c r="B27" s="23"/>
      <c r="C27" s="104"/>
      <c r="D27" s="105"/>
      <c r="E27" s="106"/>
      <c r="F27" s="107"/>
      <c r="G27" s="108"/>
      <c r="H27" s="109"/>
      <c r="I27" s="52"/>
      <c r="J27" s="50"/>
      <c r="K27" s="55"/>
      <c r="L27" s="22"/>
      <c r="M27" s="30"/>
      <c r="N27" s="23"/>
      <c r="O27" s="13"/>
      <c r="P27" s="13"/>
      <c r="Q27" s="13"/>
      <c r="R27" s="107"/>
      <c r="S27" s="108"/>
      <c r="T27" s="109"/>
      <c r="U27" s="52"/>
      <c r="V27" s="50"/>
      <c r="W27" s="55"/>
      <c r="X27" s="22"/>
      <c r="Y27" s="4"/>
      <c r="Z27" s="4"/>
      <c r="AA27" s="4"/>
      <c r="AB27" s="4"/>
      <c r="AC27" s="4"/>
      <c r="AI27" s="4"/>
      <c r="AJ27" s="4"/>
      <c r="AK27" s="4"/>
      <c r="AL27" s="5"/>
      <c r="AM27" s="4"/>
      <c r="AN27" s="4"/>
      <c r="AO27" s="3"/>
      <c r="AP27" s="3"/>
      <c r="AQ27" s="3"/>
      <c r="AR27" s="3"/>
      <c r="AS27" s="3"/>
      <c r="AT27" s="3"/>
      <c r="AU27" s="3"/>
      <c r="AV27" s="3"/>
      <c r="AY27" s="1"/>
    </row>
    <row r="28" spans="2:99" x14ac:dyDescent="0.2">
      <c r="B28" s="103">
        <v>5</v>
      </c>
      <c r="C28" s="15">
        <v>1</v>
      </c>
      <c r="D28" s="15">
        <v>1</v>
      </c>
      <c r="E28" s="15">
        <v>1</v>
      </c>
      <c r="F28" s="49">
        <f>$C$4*C28</f>
        <v>0</v>
      </c>
      <c r="G28" s="49">
        <f>$D$4*D28</f>
        <v>1</v>
      </c>
      <c r="H28" s="49">
        <f>$E$4*E28</f>
        <v>0</v>
      </c>
      <c r="I28" s="96">
        <f t="shared" ref="I28" si="18">SUM(F28:H30)</f>
        <v>4</v>
      </c>
      <c r="J28" s="99">
        <f>SUM(C28:E30)</f>
        <v>6</v>
      </c>
      <c r="K28" s="110">
        <f t="shared" ref="K28" si="19">I28-J28</f>
        <v>-2</v>
      </c>
      <c r="L28" s="100">
        <f t="shared" ref="L28" si="20">1/(1+EXP(-K28))</f>
        <v>0.11920292202211755</v>
      </c>
      <c r="M28" s="18"/>
      <c r="N28" s="103">
        <v>5</v>
      </c>
      <c r="O28" s="15">
        <v>1</v>
      </c>
      <c r="P28" s="49"/>
      <c r="Q28" s="15">
        <v>1</v>
      </c>
      <c r="R28" s="49">
        <f>$C$4*O28</f>
        <v>0</v>
      </c>
      <c r="S28" s="49">
        <f>$D$4*P28</f>
        <v>0</v>
      </c>
      <c r="T28" s="49">
        <f>$E$4*Q28</f>
        <v>0</v>
      </c>
      <c r="U28" s="96">
        <f t="shared" ref="U28" si="21">SUM(R28:T30)</f>
        <v>2</v>
      </c>
      <c r="V28" s="99">
        <f>SUM(O28:Q30)</f>
        <v>6</v>
      </c>
      <c r="W28" s="110">
        <f>U28-V28</f>
        <v>-4</v>
      </c>
      <c r="X28" s="100">
        <f t="shared" ref="X28" si="22">1/(1+EXP(-W28))</f>
        <v>1.7986209962091559E-2</v>
      </c>
      <c r="AI28" s="4"/>
      <c r="AJ28" s="4"/>
      <c r="AK28" s="4"/>
      <c r="AL28" s="5"/>
      <c r="AM28" s="4"/>
      <c r="AN28" s="4"/>
      <c r="AO28" s="3"/>
      <c r="AP28" s="3"/>
      <c r="AQ28" s="3"/>
      <c r="AR28" s="3"/>
      <c r="AS28" s="3"/>
      <c r="AT28" s="3"/>
      <c r="AU28" s="3"/>
      <c r="AV28" s="3"/>
    </row>
    <row r="29" spans="2:99" x14ac:dyDescent="0.2">
      <c r="B29" s="103"/>
      <c r="C29" s="15">
        <v>1</v>
      </c>
      <c r="D29" s="53"/>
      <c r="E29" s="15">
        <v>1</v>
      </c>
      <c r="F29" s="49">
        <f>$C$5*C29</f>
        <v>1</v>
      </c>
      <c r="G29" s="49">
        <f>$D$5*D29</f>
        <v>0</v>
      </c>
      <c r="H29" s="49">
        <f>$E$5*E29</f>
        <v>1</v>
      </c>
      <c r="I29" s="97"/>
      <c r="J29" s="99"/>
      <c r="K29" s="110"/>
      <c r="L29" s="100"/>
      <c r="M29" s="13"/>
      <c r="N29" s="103"/>
      <c r="O29" s="49"/>
      <c r="P29" s="15">
        <v>1</v>
      </c>
      <c r="Q29" s="15">
        <v>1</v>
      </c>
      <c r="R29" s="49">
        <f>$C$5*O29</f>
        <v>0</v>
      </c>
      <c r="S29" s="49">
        <f>$D$5*P29</f>
        <v>1</v>
      </c>
      <c r="T29" s="49">
        <f>$E$5*Q29</f>
        <v>1</v>
      </c>
      <c r="U29" s="97"/>
      <c r="V29" s="99"/>
      <c r="W29" s="110"/>
      <c r="X29" s="100"/>
      <c r="AI29" s="4"/>
      <c r="AJ29" s="4"/>
      <c r="AK29" s="4"/>
      <c r="AL29" s="5"/>
      <c r="AM29" s="4"/>
      <c r="AN29" s="4"/>
      <c r="AO29" s="3"/>
      <c r="AP29" s="3"/>
      <c r="AQ29" s="3"/>
      <c r="AR29" s="3"/>
      <c r="AS29" s="3"/>
      <c r="AT29" s="3"/>
      <c r="AU29" s="3"/>
      <c r="AV29" s="3"/>
    </row>
    <row r="30" spans="2:99" x14ac:dyDescent="0.2">
      <c r="B30" s="103"/>
      <c r="C30" s="53"/>
      <c r="D30" s="15">
        <v>1</v>
      </c>
      <c r="E30" s="53"/>
      <c r="F30" s="49">
        <f>$C$6*C30</f>
        <v>0</v>
      </c>
      <c r="G30" s="49">
        <f>$D$6*D30</f>
        <v>1</v>
      </c>
      <c r="H30" s="49">
        <f>$E$6*E30</f>
        <v>0</v>
      </c>
      <c r="I30" s="98"/>
      <c r="J30" s="99"/>
      <c r="K30" s="110"/>
      <c r="L30" s="100"/>
      <c r="M30" s="13"/>
      <c r="N30" s="103"/>
      <c r="O30" s="15">
        <v>1</v>
      </c>
      <c r="P30" s="49"/>
      <c r="Q30" s="15">
        <v>1</v>
      </c>
      <c r="R30" s="49">
        <f>$C$6*O30</f>
        <v>0</v>
      </c>
      <c r="S30" s="49">
        <f>$D$6*P30</f>
        <v>0</v>
      </c>
      <c r="T30" s="49">
        <f>$E$6*Q30</f>
        <v>0</v>
      </c>
      <c r="U30" s="98"/>
      <c r="V30" s="99"/>
      <c r="W30" s="110"/>
      <c r="X30" s="100"/>
      <c r="AI30" s="4"/>
      <c r="AJ30" s="4"/>
      <c r="AK30" s="4"/>
      <c r="AL30" s="5"/>
      <c r="AM30" s="4"/>
      <c r="AN30" s="4"/>
      <c r="AO30" s="3"/>
      <c r="AP30" s="3"/>
      <c r="AQ30" s="3"/>
      <c r="AR30" s="3"/>
      <c r="AS30" s="3"/>
      <c r="AT30" s="3"/>
      <c r="AU30" s="3"/>
      <c r="AV30" s="3"/>
    </row>
    <row r="31" spans="2:99" ht="3" customHeight="1" x14ac:dyDescent="0.2">
      <c r="B31" s="23"/>
      <c r="C31" s="104"/>
      <c r="D31" s="105"/>
      <c r="E31" s="106"/>
      <c r="F31" s="107"/>
      <c r="G31" s="108"/>
      <c r="H31" s="109"/>
      <c r="I31" s="52"/>
      <c r="J31" s="50"/>
      <c r="K31" s="55"/>
      <c r="L31" s="22"/>
      <c r="M31" s="35"/>
      <c r="N31" s="23"/>
      <c r="O31" s="13"/>
      <c r="P31" s="13"/>
      <c r="Q31" s="13"/>
      <c r="R31" s="107"/>
      <c r="S31" s="108"/>
      <c r="T31" s="109"/>
      <c r="U31" s="52"/>
      <c r="V31" s="50"/>
      <c r="W31" s="55"/>
      <c r="X31" s="22"/>
      <c r="Y31" s="4"/>
      <c r="Z31" s="4"/>
      <c r="AI31" s="4"/>
      <c r="AJ31" s="4"/>
      <c r="AK31" s="4"/>
      <c r="AL31" s="5"/>
      <c r="AM31" s="4"/>
      <c r="AN31" s="4"/>
      <c r="AO31" s="3"/>
      <c r="AP31" s="3"/>
      <c r="AQ31" s="3"/>
      <c r="AR31" s="3"/>
      <c r="AS31" s="3"/>
      <c r="AT31" s="3"/>
      <c r="AU31" s="3"/>
      <c r="AV31" s="3"/>
      <c r="AY31" s="1"/>
    </row>
    <row r="32" spans="2:99" x14ac:dyDescent="0.2">
      <c r="B32" s="103">
        <v>6</v>
      </c>
      <c r="C32" s="49"/>
      <c r="D32" s="15">
        <v>1</v>
      </c>
      <c r="E32" s="15">
        <v>1</v>
      </c>
      <c r="F32" s="49">
        <f>$C$4*C32</f>
        <v>0</v>
      </c>
      <c r="G32" s="49">
        <f>$D$4*D32</f>
        <v>1</v>
      </c>
      <c r="H32" s="49">
        <f>$E$4*E32</f>
        <v>0</v>
      </c>
      <c r="I32" s="96">
        <f t="shared" ref="I32" si="23">SUM(F32:H34)</f>
        <v>4</v>
      </c>
      <c r="J32" s="99">
        <f>SUM(C32:E34)</f>
        <v>6</v>
      </c>
      <c r="K32" s="110">
        <f t="shared" ref="K32" si="24">I32-J32</f>
        <v>-2</v>
      </c>
      <c r="L32" s="100">
        <f t="shared" ref="L32" si="25">1/(1+EXP(-K32))</f>
        <v>0.11920292202211755</v>
      </c>
      <c r="M32" s="18"/>
      <c r="N32" s="103">
        <v>6</v>
      </c>
      <c r="O32" s="15">
        <v>1</v>
      </c>
      <c r="P32" s="49"/>
      <c r="Q32" s="15">
        <v>1</v>
      </c>
      <c r="R32" s="49">
        <f>$C$4*O32</f>
        <v>0</v>
      </c>
      <c r="S32" s="49">
        <f>$D$4*P32</f>
        <v>0</v>
      </c>
      <c r="T32" s="49">
        <f>$E$4*Q32</f>
        <v>0</v>
      </c>
      <c r="U32" s="96">
        <f t="shared" ref="U32" si="26">SUM(R32:T34)</f>
        <v>2</v>
      </c>
      <c r="V32" s="99">
        <f>SUM(O32:Q34)</f>
        <v>6</v>
      </c>
      <c r="W32" s="110">
        <f t="shared" ref="W32" si="27">U32-V32</f>
        <v>-4</v>
      </c>
      <c r="X32" s="100">
        <f t="shared" ref="X32" si="28">1/(1+EXP(-W32))</f>
        <v>1.7986209962091559E-2</v>
      </c>
      <c r="Y32" s="4"/>
      <c r="Z32" s="4"/>
      <c r="AI32" s="4"/>
      <c r="AJ32" s="4"/>
      <c r="AK32" s="4"/>
      <c r="AL32" s="5"/>
      <c r="AM32" s="4"/>
      <c r="AN32" s="4"/>
      <c r="AO32" s="3"/>
      <c r="AP32" s="3"/>
      <c r="AQ32" s="3"/>
      <c r="AR32" s="3"/>
      <c r="AS32" s="3"/>
      <c r="AT32" s="3"/>
      <c r="AU32" s="3"/>
      <c r="AV32" s="3"/>
    </row>
    <row r="33" spans="2:51" x14ac:dyDescent="0.2">
      <c r="B33" s="103"/>
      <c r="C33" s="15">
        <v>1</v>
      </c>
      <c r="D33" s="53"/>
      <c r="E33" s="15">
        <v>1</v>
      </c>
      <c r="F33" s="49">
        <f>$C$5*C33</f>
        <v>1</v>
      </c>
      <c r="G33" s="49">
        <f>$D$5*D33</f>
        <v>0</v>
      </c>
      <c r="H33" s="49">
        <f>$E$5*E33</f>
        <v>1</v>
      </c>
      <c r="I33" s="97"/>
      <c r="J33" s="99"/>
      <c r="K33" s="110"/>
      <c r="L33" s="100"/>
      <c r="M33" s="13"/>
      <c r="N33" s="103"/>
      <c r="O33" s="49"/>
      <c r="P33" s="15">
        <v>1</v>
      </c>
      <c r="Q33" s="49"/>
      <c r="R33" s="49">
        <f>$C$5*O33</f>
        <v>0</v>
      </c>
      <c r="S33" s="49">
        <f>$D$5*P33</f>
        <v>1</v>
      </c>
      <c r="T33" s="49">
        <f>$E$5*Q33</f>
        <v>0</v>
      </c>
      <c r="U33" s="97"/>
      <c r="V33" s="99"/>
      <c r="W33" s="110"/>
      <c r="X33" s="100"/>
      <c r="Y33" s="4"/>
      <c r="Z33" s="4"/>
      <c r="AA33" s="4"/>
      <c r="AB33" s="4"/>
      <c r="AC33" s="4"/>
      <c r="AI33" s="4"/>
      <c r="AJ33" s="4"/>
      <c r="AK33" s="4"/>
      <c r="AL33" s="5"/>
      <c r="AM33" s="4"/>
      <c r="AN33" s="4"/>
      <c r="AO33" s="3"/>
      <c r="AP33" s="3"/>
      <c r="AQ33" s="3"/>
      <c r="AR33" s="3"/>
      <c r="AS33" s="3"/>
      <c r="AT33" s="3"/>
      <c r="AU33" s="3"/>
      <c r="AV33" s="3"/>
    </row>
    <row r="34" spans="2:51" x14ac:dyDescent="0.2">
      <c r="B34" s="103"/>
      <c r="C34" s="49"/>
      <c r="D34" s="15">
        <v>1</v>
      </c>
      <c r="E34" s="15">
        <v>1</v>
      </c>
      <c r="F34" s="49">
        <f>$C$6*C34</f>
        <v>0</v>
      </c>
      <c r="G34" s="49">
        <f>$D$6*D34</f>
        <v>1</v>
      </c>
      <c r="H34" s="49">
        <f>$E$6*E34</f>
        <v>0</v>
      </c>
      <c r="I34" s="98"/>
      <c r="J34" s="99"/>
      <c r="K34" s="110"/>
      <c r="L34" s="100"/>
      <c r="M34" s="13"/>
      <c r="N34" s="103"/>
      <c r="O34" s="15">
        <v>1</v>
      </c>
      <c r="P34" s="15">
        <v>1</v>
      </c>
      <c r="Q34" s="15">
        <v>1</v>
      </c>
      <c r="R34" s="49">
        <f>$C$6*O34</f>
        <v>0</v>
      </c>
      <c r="S34" s="49">
        <f>$D$6*P34</f>
        <v>1</v>
      </c>
      <c r="T34" s="49">
        <f>$E$6*Q34</f>
        <v>0</v>
      </c>
      <c r="U34" s="98"/>
      <c r="V34" s="99"/>
      <c r="W34" s="110"/>
      <c r="X34" s="100"/>
      <c r="Y34" s="4"/>
      <c r="Z34" s="4"/>
      <c r="AA34" s="4"/>
      <c r="AB34" s="4"/>
      <c r="AC34" s="4"/>
      <c r="AI34" s="4"/>
      <c r="AJ34" s="4"/>
      <c r="AK34" s="4"/>
      <c r="AL34" s="5"/>
      <c r="AM34" s="4"/>
      <c r="AN34" s="4"/>
      <c r="AO34" s="3"/>
      <c r="AP34" s="3"/>
      <c r="AQ34" s="3"/>
      <c r="AR34" s="3"/>
      <c r="AS34" s="3"/>
      <c r="AT34" s="3"/>
      <c r="AU34" s="3"/>
      <c r="AV34" s="3"/>
    </row>
    <row r="35" spans="2:51" ht="3" customHeight="1" x14ac:dyDescent="0.2">
      <c r="B35" s="23"/>
      <c r="C35" s="101"/>
      <c r="D35" s="101"/>
      <c r="E35" s="101"/>
      <c r="F35" s="102"/>
      <c r="G35" s="102"/>
      <c r="H35" s="102"/>
      <c r="I35" s="52"/>
      <c r="J35" s="50"/>
      <c r="K35" s="55"/>
      <c r="L35" s="22"/>
      <c r="M35" s="35"/>
      <c r="N35" s="23"/>
      <c r="O35" s="13"/>
      <c r="P35" s="13"/>
      <c r="Q35" s="13"/>
      <c r="R35" s="102"/>
      <c r="S35" s="102"/>
      <c r="T35" s="102"/>
      <c r="U35" s="52"/>
      <c r="V35" s="50"/>
      <c r="W35" s="55"/>
      <c r="X35" s="22"/>
      <c r="Y35" s="4"/>
      <c r="Z35" s="4"/>
      <c r="AA35" s="4"/>
      <c r="AB35" s="4"/>
      <c r="AC35" s="4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Y35" s="1"/>
    </row>
    <row r="36" spans="2:51" x14ac:dyDescent="0.2">
      <c r="B36" s="103">
        <v>7</v>
      </c>
      <c r="C36" s="53"/>
      <c r="D36" s="15">
        <v>1</v>
      </c>
      <c r="E36" s="15">
        <v>1</v>
      </c>
      <c r="F36" s="49">
        <f>$C$4*C36</f>
        <v>0</v>
      </c>
      <c r="G36" s="49">
        <f>$D$4*D36</f>
        <v>1</v>
      </c>
      <c r="H36" s="49">
        <f>$E$4*E36</f>
        <v>0</v>
      </c>
      <c r="I36" s="96">
        <f t="shared" ref="I36" si="29">SUM(F36:H38)</f>
        <v>4</v>
      </c>
      <c r="J36" s="99">
        <f>SUM(C36:E38)</f>
        <v>7</v>
      </c>
      <c r="K36" s="110">
        <f t="shared" ref="K36" si="30">I36-J36</f>
        <v>-3</v>
      </c>
      <c r="L36" s="100">
        <f t="shared" ref="L36" si="31">1/(1+EXP(-K36))</f>
        <v>4.7425873177566781E-2</v>
      </c>
      <c r="M36" s="18"/>
      <c r="N36" s="103">
        <v>7</v>
      </c>
      <c r="O36" s="49"/>
      <c r="P36" s="15">
        <v>1</v>
      </c>
      <c r="Q36" s="49"/>
      <c r="R36" s="49">
        <f>$C$4*O36</f>
        <v>0</v>
      </c>
      <c r="S36" s="49">
        <f>$D$4*P36</f>
        <v>1</v>
      </c>
      <c r="T36" s="49">
        <f>$E$4*Q36</f>
        <v>0</v>
      </c>
      <c r="U36" s="96">
        <f t="shared" ref="U36" si="32">SUM(R36:T38)</f>
        <v>5</v>
      </c>
      <c r="V36" s="99">
        <f>SUM(O36:Q38)</f>
        <v>6</v>
      </c>
      <c r="W36" s="110">
        <f t="shared" ref="W36" si="33">U36-V36</f>
        <v>-1</v>
      </c>
      <c r="X36" s="100">
        <f t="shared" ref="X36" si="34">1/(1+EXP(-W36))</f>
        <v>0.2689414213699951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2:51" x14ac:dyDescent="0.2">
      <c r="B37" s="103"/>
      <c r="C37" s="15">
        <v>1</v>
      </c>
      <c r="D37" s="53"/>
      <c r="E37" s="15">
        <v>1</v>
      </c>
      <c r="F37" s="49">
        <f>$C$5*C37</f>
        <v>1</v>
      </c>
      <c r="G37" s="49">
        <f>$D$5*D37</f>
        <v>0</v>
      </c>
      <c r="H37" s="49">
        <f>$E$5*E37</f>
        <v>1</v>
      </c>
      <c r="I37" s="97"/>
      <c r="J37" s="99"/>
      <c r="K37" s="110"/>
      <c r="L37" s="100"/>
      <c r="M37" s="13"/>
      <c r="N37" s="103"/>
      <c r="O37" s="15">
        <v>1</v>
      </c>
      <c r="P37" s="15">
        <v>1</v>
      </c>
      <c r="Q37" s="15">
        <v>1</v>
      </c>
      <c r="R37" s="49">
        <f>$C$5*O37</f>
        <v>1</v>
      </c>
      <c r="S37" s="49">
        <f>$D$5*P37</f>
        <v>1</v>
      </c>
      <c r="T37" s="49">
        <f>$E$5*Q37</f>
        <v>1</v>
      </c>
      <c r="U37" s="97"/>
      <c r="V37" s="99"/>
      <c r="W37" s="110"/>
      <c r="X37" s="100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2:51" x14ac:dyDescent="0.2">
      <c r="B38" s="103"/>
      <c r="C38" s="15">
        <v>1</v>
      </c>
      <c r="D38" s="15">
        <v>1</v>
      </c>
      <c r="E38" s="15">
        <v>1</v>
      </c>
      <c r="F38" s="49">
        <f>$C$6*C38</f>
        <v>0</v>
      </c>
      <c r="G38" s="49">
        <f>$D$6*D38</f>
        <v>1</v>
      </c>
      <c r="H38" s="49">
        <f>$E$6*E38</f>
        <v>0</v>
      </c>
      <c r="I38" s="98"/>
      <c r="J38" s="99"/>
      <c r="K38" s="110"/>
      <c r="L38" s="100"/>
      <c r="M38" s="13"/>
      <c r="N38" s="103"/>
      <c r="O38" s="15">
        <v>1</v>
      </c>
      <c r="P38" s="15">
        <v>1</v>
      </c>
      <c r="Q38" s="49"/>
      <c r="R38" s="49">
        <f>$C$6*O38</f>
        <v>0</v>
      </c>
      <c r="S38" s="49">
        <f>$D$6*P38</f>
        <v>1</v>
      </c>
      <c r="T38" s="49">
        <f>$E$6*Q38</f>
        <v>0</v>
      </c>
      <c r="U38" s="98"/>
      <c r="V38" s="99"/>
      <c r="W38" s="110"/>
      <c r="X38" s="100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2:51" ht="3" customHeight="1" x14ac:dyDescent="0.2">
      <c r="B39" s="23"/>
      <c r="C39" s="101"/>
      <c r="D39" s="101"/>
      <c r="E39" s="101"/>
      <c r="F39" s="102"/>
      <c r="G39" s="102"/>
      <c r="H39" s="102"/>
      <c r="I39" s="52"/>
      <c r="J39" s="50"/>
      <c r="K39" s="55"/>
      <c r="L39" s="22"/>
      <c r="M39" s="30"/>
      <c r="N39" s="23"/>
      <c r="O39" s="13"/>
      <c r="P39" s="13"/>
      <c r="Q39" s="13"/>
      <c r="R39" s="102"/>
      <c r="S39" s="102"/>
      <c r="T39" s="102"/>
      <c r="U39" s="52"/>
      <c r="V39" s="50"/>
      <c r="W39" s="55"/>
      <c r="X39" s="22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spans="2:51" x14ac:dyDescent="0.2">
      <c r="B40" s="103">
        <v>8</v>
      </c>
      <c r="C40" s="15">
        <v>1</v>
      </c>
      <c r="D40" s="15">
        <v>1</v>
      </c>
      <c r="E40" s="53"/>
      <c r="F40" s="49">
        <f>$C$4*C40</f>
        <v>0</v>
      </c>
      <c r="G40" s="49">
        <f>$D$4*D40</f>
        <v>1</v>
      </c>
      <c r="H40" s="49">
        <f>$E$4*E40</f>
        <v>0</v>
      </c>
      <c r="I40" s="96">
        <f t="shared" ref="I40" si="35">SUM(F40:H42)</f>
        <v>4</v>
      </c>
      <c r="J40" s="99">
        <f>SUM(C40:E42)</f>
        <v>7</v>
      </c>
      <c r="K40" s="110">
        <f t="shared" ref="K40" si="36">I40-J40</f>
        <v>-3</v>
      </c>
      <c r="L40" s="100">
        <f t="shared" ref="L40" si="37">1/(1+EXP(-K40))</f>
        <v>4.7425873177566781E-2</v>
      </c>
      <c r="M40" s="18"/>
      <c r="N40" s="103">
        <v>8</v>
      </c>
      <c r="O40" s="15">
        <v>1</v>
      </c>
      <c r="P40" s="15">
        <v>1</v>
      </c>
      <c r="Q40" s="49"/>
      <c r="R40" s="49">
        <f>$C$4*O40</f>
        <v>0</v>
      </c>
      <c r="S40" s="49">
        <f>$D$4*P40</f>
        <v>1</v>
      </c>
      <c r="T40" s="49">
        <f>$E$4*Q40</f>
        <v>0</v>
      </c>
      <c r="U40" s="96">
        <f t="shared" ref="U40" si="38">SUM(R40:T42)</f>
        <v>5</v>
      </c>
      <c r="V40" s="99">
        <f>SUM(O40:Q42)</f>
        <v>6</v>
      </c>
      <c r="W40" s="110">
        <f t="shared" ref="W40" si="39">U40-V40</f>
        <v>-1</v>
      </c>
      <c r="X40" s="100">
        <f t="shared" ref="X40" si="40">1/(1+EXP(-W40))</f>
        <v>0.2689414213699951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2:51" x14ac:dyDescent="0.2">
      <c r="B41" s="103"/>
      <c r="C41" s="15">
        <v>1</v>
      </c>
      <c r="D41" s="53"/>
      <c r="E41" s="15">
        <v>1</v>
      </c>
      <c r="F41" s="49">
        <f>$C$5*C41</f>
        <v>1</v>
      </c>
      <c r="G41" s="49">
        <f>$D$5*D41</f>
        <v>0</v>
      </c>
      <c r="H41" s="49">
        <f>$E$5*E41</f>
        <v>1</v>
      </c>
      <c r="I41" s="97"/>
      <c r="J41" s="99"/>
      <c r="K41" s="110"/>
      <c r="L41" s="100"/>
      <c r="M41" s="13"/>
      <c r="N41" s="103"/>
      <c r="O41" s="15">
        <v>1</v>
      </c>
      <c r="P41" s="15">
        <v>1</v>
      </c>
      <c r="Q41" s="15">
        <v>1</v>
      </c>
      <c r="R41" s="49">
        <f>$C$5*O41</f>
        <v>1</v>
      </c>
      <c r="S41" s="49">
        <f>$D$5*P41</f>
        <v>1</v>
      </c>
      <c r="T41" s="49">
        <f>$E$5*Q41</f>
        <v>1</v>
      </c>
      <c r="U41" s="97"/>
      <c r="V41" s="99"/>
      <c r="W41" s="110"/>
      <c r="X41" s="100"/>
    </row>
    <row r="42" spans="2:51" x14ac:dyDescent="0.2">
      <c r="B42" s="103"/>
      <c r="C42" s="15">
        <v>1</v>
      </c>
      <c r="D42" s="15">
        <v>1</v>
      </c>
      <c r="E42" s="15">
        <v>1</v>
      </c>
      <c r="F42" s="49">
        <f>$C$6*C42</f>
        <v>0</v>
      </c>
      <c r="G42" s="49">
        <f>$D$6*D42</f>
        <v>1</v>
      </c>
      <c r="H42" s="49">
        <f>$E$6*E42</f>
        <v>0</v>
      </c>
      <c r="I42" s="98"/>
      <c r="J42" s="99"/>
      <c r="K42" s="110"/>
      <c r="L42" s="100"/>
      <c r="M42" s="13"/>
      <c r="N42" s="103"/>
      <c r="O42" s="49"/>
      <c r="P42" s="15">
        <v>1</v>
      </c>
      <c r="Q42" s="49"/>
      <c r="R42" s="49">
        <f>$C$6*O42</f>
        <v>0</v>
      </c>
      <c r="S42" s="49">
        <f>$D$6*P42</f>
        <v>1</v>
      </c>
      <c r="T42" s="49">
        <f>$E$6*Q42</f>
        <v>0</v>
      </c>
      <c r="U42" s="98"/>
      <c r="V42" s="99"/>
      <c r="W42" s="110"/>
      <c r="X42" s="100"/>
    </row>
    <row r="43" spans="2:51" ht="3" customHeight="1" x14ac:dyDescent="0.2">
      <c r="B43" s="23"/>
      <c r="C43" s="101"/>
      <c r="D43" s="101"/>
      <c r="E43" s="101"/>
      <c r="F43" s="102"/>
      <c r="G43" s="102"/>
      <c r="H43" s="102"/>
      <c r="I43" s="52"/>
      <c r="J43" s="50"/>
      <c r="K43" s="55"/>
      <c r="L43" s="22"/>
      <c r="M43" s="30"/>
      <c r="N43" s="23"/>
      <c r="O43" s="13"/>
      <c r="P43" s="13"/>
      <c r="Q43" s="13"/>
      <c r="R43" s="102"/>
      <c r="S43" s="102"/>
      <c r="T43" s="102"/>
      <c r="U43" s="52"/>
      <c r="V43" s="50"/>
      <c r="W43" s="55"/>
      <c r="X43" s="22"/>
    </row>
    <row r="44" spans="2:51" x14ac:dyDescent="0.2">
      <c r="B44" s="103">
        <v>9</v>
      </c>
      <c r="C44" s="15">
        <v>1</v>
      </c>
      <c r="D44" s="15">
        <v>1</v>
      </c>
      <c r="E44" s="15">
        <v>1</v>
      </c>
      <c r="F44" s="49">
        <f>$C$4*C44</f>
        <v>0</v>
      </c>
      <c r="G44" s="49">
        <f>$D$4*D44</f>
        <v>1</v>
      </c>
      <c r="H44" s="49">
        <f>$E$4*E44</f>
        <v>0</v>
      </c>
      <c r="I44" s="96">
        <f t="shared" ref="I44" si="41">SUM(F44:H46)</f>
        <v>4</v>
      </c>
      <c r="J44" s="99">
        <f>SUM(C44:E46)</f>
        <v>7</v>
      </c>
      <c r="K44" s="110">
        <f t="shared" ref="K44" si="42">I44-J44</f>
        <v>-3</v>
      </c>
      <c r="L44" s="100">
        <f t="shared" ref="L44" si="43">1/(1+EXP(-K44))</f>
        <v>4.7425873177566781E-2</v>
      </c>
      <c r="M44" s="18"/>
      <c r="N44" s="103">
        <v>9</v>
      </c>
      <c r="O44" s="49"/>
      <c r="P44" s="15">
        <v>1</v>
      </c>
      <c r="Q44" s="15">
        <v>1</v>
      </c>
      <c r="R44" s="49">
        <f>$C$4*O44</f>
        <v>0</v>
      </c>
      <c r="S44" s="49">
        <f>$D$4*P44</f>
        <v>1</v>
      </c>
      <c r="T44" s="49">
        <f>$E$4*Q44</f>
        <v>0</v>
      </c>
      <c r="U44" s="96">
        <f t="shared" ref="U44" si="44">SUM(R44:T46)</f>
        <v>5</v>
      </c>
      <c r="V44" s="99">
        <f>SUM(O44:Q46)</f>
        <v>6</v>
      </c>
      <c r="W44" s="110">
        <f t="shared" ref="W44" si="45">U44-V44</f>
        <v>-1</v>
      </c>
      <c r="X44" s="100">
        <f t="shared" ref="X44" si="46">1/(1+EXP(-W44))</f>
        <v>0.2689414213699951</v>
      </c>
      <c r="AE44" s="4"/>
      <c r="AF44" s="3"/>
      <c r="AG44" s="3"/>
      <c r="AH44" s="3"/>
    </row>
    <row r="45" spans="2:51" x14ac:dyDescent="0.2">
      <c r="B45" s="103"/>
      <c r="C45" s="15">
        <v>1</v>
      </c>
      <c r="D45" s="53"/>
      <c r="E45" s="15">
        <v>1</v>
      </c>
      <c r="F45" s="49">
        <f>$C$5*C45</f>
        <v>1</v>
      </c>
      <c r="G45" s="49">
        <f>$D$5*D45</f>
        <v>0</v>
      </c>
      <c r="H45" s="49">
        <f>$E$5*E45</f>
        <v>1</v>
      </c>
      <c r="I45" s="97"/>
      <c r="J45" s="99"/>
      <c r="K45" s="110"/>
      <c r="L45" s="100"/>
      <c r="M45" s="13"/>
      <c r="N45" s="103"/>
      <c r="O45" s="15">
        <v>1</v>
      </c>
      <c r="P45" s="15">
        <v>1</v>
      </c>
      <c r="Q45" s="15">
        <v>1</v>
      </c>
      <c r="R45" s="49">
        <f>$C$5*O45</f>
        <v>1</v>
      </c>
      <c r="S45" s="49">
        <f>$D$5*P45</f>
        <v>1</v>
      </c>
      <c r="T45" s="49">
        <f>$E$5*Q45</f>
        <v>1</v>
      </c>
      <c r="U45" s="97"/>
      <c r="V45" s="99"/>
      <c r="W45" s="110"/>
      <c r="X45" s="100"/>
    </row>
    <row r="46" spans="2:51" x14ac:dyDescent="0.2">
      <c r="B46" s="103"/>
      <c r="C46" s="15">
        <v>1</v>
      </c>
      <c r="D46" s="15">
        <v>1</v>
      </c>
      <c r="E46" s="49"/>
      <c r="F46" s="49">
        <f>$C$6*C46</f>
        <v>0</v>
      </c>
      <c r="G46" s="49">
        <f>$D$6*D46</f>
        <v>1</v>
      </c>
      <c r="H46" s="49">
        <f>$E$6*E46</f>
        <v>0</v>
      </c>
      <c r="I46" s="98"/>
      <c r="J46" s="99"/>
      <c r="K46" s="110"/>
      <c r="L46" s="100"/>
      <c r="M46" s="13"/>
      <c r="N46" s="103"/>
      <c r="O46" s="49"/>
      <c r="P46" s="15">
        <v>1</v>
      </c>
      <c r="Q46" s="49"/>
      <c r="R46" s="49">
        <f>$C$6*O46</f>
        <v>0</v>
      </c>
      <c r="S46" s="49">
        <f>$D$6*P46</f>
        <v>1</v>
      </c>
      <c r="T46" s="49">
        <f>$E$6*Q46</f>
        <v>0</v>
      </c>
      <c r="U46" s="98"/>
      <c r="V46" s="99"/>
      <c r="W46" s="110"/>
      <c r="X46" s="100"/>
    </row>
    <row r="47" spans="2:51" ht="3" customHeight="1" x14ac:dyDescent="0.2">
      <c r="B47" s="23"/>
      <c r="C47" s="101"/>
      <c r="D47" s="101"/>
      <c r="E47" s="101"/>
      <c r="F47" s="102"/>
      <c r="G47" s="102"/>
      <c r="H47" s="102"/>
      <c r="I47" s="52"/>
      <c r="J47" s="50"/>
      <c r="K47" s="55"/>
      <c r="L47" s="22"/>
      <c r="M47" s="30"/>
      <c r="N47" s="23"/>
      <c r="O47" s="13"/>
      <c r="P47" s="13"/>
      <c r="Q47" s="13"/>
      <c r="R47" s="102"/>
      <c r="S47" s="102"/>
      <c r="T47" s="102"/>
      <c r="U47" s="52"/>
      <c r="V47" s="50"/>
      <c r="W47" s="55"/>
      <c r="X47" s="22"/>
    </row>
    <row r="48" spans="2:51" x14ac:dyDescent="0.2">
      <c r="B48" s="103">
        <v>10</v>
      </c>
      <c r="C48" s="15">
        <v>1</v>
      </c>
      <c r="D48" s="15">
        <v>1</v>
      </c>
      <c r="E48" s="15">
        <v>1</v>
      </c>
      <c r="F48" s="49">
        <f>$C$4*C48</f>
        <v>0</v>
      </c>
      <c r="G48" s="49">
        <f>$D$4*D48</f>
        <v>1</v>
      </c>
      <c r="H48" s="49">
        <f>$E$4*E48</f>
        <v>0</v>
      </c>
      <c r="I48" s="96">
        <f t="shared" ref="I48" si="47">SUM(F48:H50)</f>
        <v>4</v>
      </c>
      <c r="J48" s="99">
        <f>SUM(C48:E50)</f>
        <v>7</v>
      </c>
      <c r="K48" s="110">
        <f t="shared" ref="K48" si="48">I48-J48</f>
        <v>-3</v>
      </c>
      <c r="L48" s="100">
        <f t="shared" ref="L48" si="49">1/(1+EXP(-K48))</f>
        <v>4.7425873177566781E-2</v>
      </c>
      <c r="M48" s="18"/>
      <c r="N48" s="103">
        <v>10</v>
      </c>
      <c r="O48" s="49"/>
      <c r="P48" s="15">
        <v>1</v>
      </c>
      <c r="Q48" s="49"/>
      <c r="R48" s="49">
        <f>$C$4*O48</f>
        <v>0</v>
      </c>
      <c r="S48" s="49">
        <f>$D$4*P48</f>
        <v>1</v>
      </c>
      <c r="T48" s="49">
        <f>$E$4*Q48</f>
        <v>0</v>
      </c>
      <c r="U48" s="96">
        <f t="shared" ref="U48" si="50">SUM(R48:T50)</f>
        <v>5</v>
      </c>
      <c r="V48" s="99">
        <f t="shared" ref="V48" si="51">SUM(O48:Q50)</f>
        <v>6</v>
      </c>
      <c r="W48" s="110">
        <f t="shared" ref="W48" si="52">U48-V48</f>
        <v>-1</v>
      </c>
      <c r="X48" s="100">
        <f t="shared" ref="X48" si="53">1/(1+EXP(-W48))</f>
        <v>0.2689414213699951</v>
      </c>
    </row>
    <row r="49" spans="2:24" x14ac:dyDescent="0.2">
      <c r="B49" s="103"/>
      <c r="C49" s="15">
        <v>1</v>
      </c>
      <c r="D49" s="53"/>
      <c r="E49" s="15">
        <v>1</v>
      </c>
      <c r="F49" s="49">
        <f>$C$5*C49</f>
        <v>1</v>
      </c>
      <c r="G49" s="49">
        <f>$D$5*D49</f>
        <v>0</v>
      </c>
      <c r="H49" s="49">
        <f>$E$5*E49</f>
        <v>1</v>
      </c>
      <c r="I49" s="97"/>
      <c r="J49" s="99"/>
      <c r="K49" s="110"/>
      <c r="L49" s="100"/>
      <c r="M49" s="13"/>
      <c r="N49" s="103"/>
      <c r="O49" s="15">
        <v>1</v>
      </c>
      <c r="P49" s="15">
        <v>1</v>
      </c>
      <c r="Q49" s="15">
        <v>1</v>
      </c>
      <c r="R49" s="49">
        <f>$C$5*O49</f>
        <v>1</v>
      </c>
      <c r="S49" s="49">
        <f>$D$5*P49</f>
        <v>1</v>
      </c>
      <c r="T49" s="49">
        <f>$E$5*Q49</f>
        <v>1</v>
      </c>
      <c r="U49" s="97"/>
      <c r="V49" s="99"/>
      <c r="W49" s="110"/>
      <c r="X49" s="100"/>
    </row>
    <row r="50" spans="2:24" x14ac:dyDescent="0.2">
      <c r="B50" s="103"/>
      <c r="C50" s="49"/>
      <c r="D50" s="15">
        <v>1</v>
      </c>
      <c r="E50" s="15">
        <v>1</v>
      </c>
      <c r="F50" s="49">
        <f>$C$6*C50</f>
        <v>0</v>
      </c>
      <c r="G50" s="49">
        <f>$D$6*D50</f>
        <v>1</v>
      </c>
      <c r="H50" s="49">
        <f>$E$6*E50</f>
        <v>0</v>
      </c>
      <c r="I50" s="98"/>
      <c r="J50" s="99"/>
      <c r="K50" s="110"/>
      <c r="L50" s="100"/>
      <c r="M50" s="13"/>
      <c r="N50" s="103"/>
      <c r="O50" s="49"/>
      <c r="P50" s="15">
        <v>1</v>
      </c>
      <c r="Q50" s="15">
        <v>1</v>
      </c>
      <c r="R50" s="49">
        <f>$C$6*O50</f>
        <v>0</v>
      </c>
      <c r="S50" s="49">
        <f>$D$6*P50</f>
        <v>1</v>
      </c>
      <c r="T50" s="49">
        <f>$E$6*Q50</f>
        <v>0</v>
      </c>
      <c r="U50" s="98"/>
      <c r="V50" s="99"/>
      <c r="W50" s="110"/>
      <c r="X50" s="100"/>
    </row>
    <row r="51" spans="2:24" ht="3" customHeight="1" x14ac:dyDescent="0.2">
      <c r="B51" s="11"/>
      <c r="C51" s="6"/>
      <c r="D51" s="6"/>
      <c r="E51" s="6"/>
      <c r="F51" s="6"/>
      <c r="G51" s="6"/>
      <c r="H51" s="6"/>
      <c r="I51" s="6"/>
      <c r="J51" s="13"/>
      <c r="K51" s="55"/>
      <c r="L51" s="22"/>
      <c r="N51" s="11"/>
      <c r="O51" s="6"/>
      <c r="P51" s="6"/>
      <c r="Q51" s="6"/>
      <c r="R51" s="6"/>
      <c r="S51" s="6"/>
      <c r="T51" s="6"/>
      <c r="U51" s="6"/>
      <c r="V51" s="13"/>
      <c r="W51" s="55"/>
      <c r="X51" s="40"/>
    </row>
    <row r="52" spans="2:24" ht="13.8" thickBot="1" x14ac:dyDescent="0.25">
      <c r="B52" s="103">
        <v>11</v>
      </c>
      <c r="C52" s="15">
        <v>1</v>
      </c>
      <c r="D52" s="15">
        <v>1</v>
      </c>
      <c r="E52" s="49"/>
      <c r="F52" s="49">
        <f>$C$4*C52</f>
        <v>0</v>
      </c>
      <c r="G52" s="49">
        <f>$D$4*D52</f>
        <v>1</v>
      </c>
      <c r="H52" s="49">
        <f>$E$4*E52</f>
        <v>0</v>
      </c>
      <c r="I52" s="96">
        <f t="shared" ref="I52" si="54">SUM(F52:H54)</f>
        <v>3</v>
      </c>
      <c r="J52" s="99">
        <f>SUM(C52:E54)</f>
        <v>4</v>
      </c>
      <c r="K52" s="110">
        <f t="shared" ref="K52" si="55">I52-J52</f>
        <v>-1</v>
      </c>
      <c r="L52" s="100">
        <f t="shared" ref="L52" si="56">1/(1+EXP(-K52))</f>
        <v>0.2689414213699951</v>
      </c>
      <c r="N52" s="20"/>
      <c r="O52" s="7"/>
      <c r="P52" s="7"/>
      <c r="Q52" s="7"/>
      <c r="R52" s="7"/>
      <c r="S52" s="7"/>
      <c r="T52" s="7"/>
      <c r="U52" s="7"/>
      <c r="V52" s="29" t="s">
        <v>4</v>
      </c>
      <c r="W52" s="56">
        <f>SUM(W12:W50)</f>
        <v>-24</v>
      </c>
      <c r="X52" s="27">
        <f>SUM(X12:X50)</f>
        <v>1.6656967352904384</v>
      </c>
    </row>
    <row r="53" spans="2:24" ht="13.8" customHeight="1" x14ac:dyDescent="0.2">
      <c r="B53" s="103"/>
      <c r="C53" s="15">
        <v>1</v>
      </c>
      <c r="D53" s="15">
        <v>1</v>
      </c>
      <c r="E53" s="49"/>
      <c r="F53" s="49">
        <f>$C$5*C53</f>
        <v>1</v>
      </c>
      <c r="G53" s="49">
        <f>$D$5*D53</f>
        <v>1</v>
      </c>
      <c r="H53" s="49">
        <f>$E$5*E53</f>
        <v>0</v>
      </c>
      <c r="I53" s="97"/>
      <c r="J53" s="99"/>
      <c r="K53" s="110"/>
      <c r="L53" s="100"/>
    </row>
    <row r="54" spans="2:24" x14ac:dyDescent="0.2">
      <c r="B54" s="103"/>
      <c r="C54" s="49"/>
      <c r="D54" s="49"/>
      <c r="E54" s="49"/>
      <c r="F54" s="49">
        <f>$C$6*C54</f>
        <v>0</v>
      </c>
      <c r="G54" s="49">
        <f>$D$6*D54</f>
        <v>0</v>
      </c>
      <c r="H54" s="49">
        <f>$E$6*E54</f>
        <v>0</v>
      </c>
      <c r="I54" s="98"/>
      <c r="J54" s="99"/>
      <c r="K54" s="110"/>
      <c r="L54" s="100"/>
    </row>
    <row r="55" spans="2:24" ht="3" customHeight="1" x14ac:dyDescent="0.2">
      <c r="B55" s="11"/>
      <c r="C55" s="6"/>
      <c r="D55" s="6"/>
      <c r="E55" s="6"/>
      <c r="F55" s="6"/>
      <c r="G55" s="6"/>
      <c r="H55" s="6"/>
      <c r="I55" s="6"/>
      <c r="J55" s="13"/>
      <c r="K55" s="55"/>
      <c r="L55" s="22"/>
    </row>
    <row r="56" spans="2:24" x14ac:dyDescent="0.2">
      <c r="B56" s="103">
        <v>12</v>
      </c>
      <c r="C56" s="49"/>
      <c r="D56" s="15">
        <v>1</v>
      </c>
      <c r="E56" s="15">
        <v>1</v>
      </c>
      <c r="F56" s="49">
        <f>$C$4*C56</f>
        <v>0</v>
      </c>
      <c r="G56" s="49">
        <f>$D$4*D56</f>
        <v>1</v>
      </c>
      <c r="H56" s="49">
        <f>$E$4*E56</f>
        <v>0</v>
      </c>
      <c r="I56" s="96">
        <f t="shared" ref="I56" si="57">SUM(F56:H58)</f>
        <v>3</v>
      </c>
      <c r="J56" s="99">
        <f>SUM(C56:E58)</f>
        <v>4</v>
      </c>
      <c r="K56" s="110">
        <f t="shared" ref="K56" si="58">I56-J56</f>
        <v>-1</v>
      </c>
      <c r="L56" s="100">
        <f t="shared" ref="L56" si="59">1/(1+EXP(-K56))</f>
        <v>0.2689414213699951</v>
      </c>
    </row>
    <row r="57" spans="2:24" x14ac:dyDescent="0.2">
      <c r="B57" s="103"/>
      <c r="C57" s="49"/>
      <c r="D57" s="15">
        <v>1</v>
      </c>
      <c r="E57" s="15">
        <v>1</v>
      </c>
      <c r="F57" s="49">
        <f>$C$5*C57</f>
        <v>0</v>
      </c>
      <c r="G57" s="49">
        <f>$D$5*D57</f>
        <v>1</v>
      </c>
      <c r="H57" s="49">
        <f>$E$5*E57</f>
        <v>1</v>
      </c>
      <c r="I57" s="97"/>
      <c r="J57" s="99"/>
      <c r="K57" s="110"/>
      <c r="L57" s="100"/>
    </row>
    <row r="58" spans="2:24" x14ac:dyDescent="0.2">
      <c r="B58" s="103"/>
      <c r="C58" s="49"/>
      <c r="D58" s="49"/>
      <c r="E58" s="49"/>
      <c r="F58" s="49">
        <f>$C$6*C58</f>
        <v>0</v>
      </c>
      <c r="G58" s="49">
        <f>$D$6*D58</f>
        <v>0</v>
      </c>
      <c r="H58" s="49">
        <f>$E$6*E58</f>
        <v>0</v>
      </c>
      <c r="I58" s="98"/>
      <c r="J58" s="99"/>
      <c r="K58" s="110"/>
      <c r="L58" s="100"/>
    </row>
    <row r="59" spans="2:24" ht="3" customHeight="1" x14ac:dyDescent="0.2">
      <c r="B59" s="11"/>
      <c r="C59" s="6"/>
      <c r="D59" s="6"/>
      <c r="E59" s="6"/>
      <c r="F59" s="6"/>
      <c r="G59" s="6"/>
      <c r="H59" s="6"/>
      <c r="I59" s="6"/>
      <c r="J59" s="13"/>
      <c r="K59" s="55"/>
      <c r="L59" s="22"/>
    </row>
    <row r="60" spans="2:24" x14ac:dyDescent="0.2">
      <c r="B60" s="103">
        <v>13</v>
      </c>
      <c r="C60" s="49"/>
      <c r="D60" s="49"/>
      <c r="E60" s="49"/>
      <c r="F60" s="49">
        <f>$C$4*C60</f>
        <v>0</v>
      </c>
      <c r="G60" s="49">
        <f>$D$4*D60</f>
        <v>0</v>
      </c>
      <c r="H60" s="49">
        <f>$E$4*E60</f>
        <v>0</v>
      </c>
      <c r="I60" s="96">
        <f t="shared" ref="I60" si="60">SUM(F60:H62)</f>
        <v>3</v>
      </c>
      <c r="J60" s="99">
        <f>SUM(C60:E62)</f>
        <v>4</v>
      </c>
      <c r="K60" s="110">
        <f t="shared" ref="K60" si="61">I60-J60</f>
        <v>-1</v>
      </c>
      <c r="L60" s="100">
        <f t="shared" ref="L60" si="62">1/(1+EXP(-K60))</f>
        <v>0.2689414213699951</v>
      </c>
    </row>
    <row r="61" spans="2:24" x14ac:dyDescent="0.2">
      <c r="B61" s="103"/>
      <c r="C61" s="49"/>
      <c r="D61" s="15">
        <v>1</v>
      </c>
      <c r="E61" s="15">
        <v>1</v>
      </c>
      <c r="F61" s="49">
        <f>$C$5*C61</f>
        <v>0</v>
      </c>
      <c r="G61" s="49">
        <f>$D$5*D61</f>
        <v>1</v>
      </c>
      <c r="H61" s="49">
        <f>$E$5*E61</f>
        <v>1</v>
      </c>
      <c r="I61" s="97"/>
      <c r="J61" s="99"/>
      <c r="K61" s="110"/>
      <c r="L61" s="100"/>
    </row>
    <row r="62" spans="2:24" x14ac:dyDescent="0.2">
      <c r="B62" s="103"/>
      <c r="C62" s="49"/>
      <c r="D62" s="15">
        <v>1</v>
      </c>
      <c r="E62" s="15">
        <v>1</v>
      </c>
      <c r="F62" s="49">
        <f>$C$6*C62</f>
        <v>0</v>
      </c>
      <c r="G62" s="49">
        <f>$D$6*D62</f>
        <v>1</v>
      </c>
      <c r="H62" s="49">
        <f>$E$6*E62</f>
        <v>0</v>
      </c>
      <c r="I62" s="98"/>
      <c r="J62" s="99"/>
      <c r="K62" s="110"/>
      <c r="L62" s="100"/>
    </row>
    <row r="63" spans="2:24" ht="3" customHeight="1" x14ac:dyDescent="0.2">
      <c r="B63" s="11"/>
      <c r="C63" s="6"/>
      <c r="D63" s="6"/>
      <c r="E63" s="6"/>
      <c r="F63" s="6"/>
      <c r="G63" s="6"/>
      <c r="H63" s="6"/>
      <c r="I63" s="6"/>
      <c r="J63" s="13"/>
      <c r="K63" s="55"/>
      <c r="L63" s="22"/>
    </row>
    <row r="64" spans="2:24" x14ac:dyDescent="0.2">
      <c r="B64" s="103">
        <v>14</v>
      </c>
      <c r="C64" s="49"/>
      <c r="D64" s="49"/>
      <c r="E64" s="49"/>
      <c r="F64" s="49">
        <f>$C$4*C64</f>
        <v>0</v>
      </c>
      <c r="G64" s="49">
        <f>$D$4*D64</f>
        <v>0</v>
      </c>
      <c r="H64" s="49">
        <f>$E$4*E64</f>
        <v>0</v>
      </c>
      <c r="I64" s="96">
        <f t="shared" ref="I64" si="63">SUM(F64:H66)</f>
        <v>3</v>
      </c>
      <c r="J64" s="99">
        <f>SUM(C64:E66)</f>
        <v>4</v>
      </c>
      <c r="K64" s="110">
        <f t="shared" ref="K64" si="64">I64-J64</f>
        <v>-1</v>
      </c>
      <c r="L64" s="100">
        <f t="shared" ref="L64" si="65">1/(1+EXP(-K64))</f>
        <v>0.2689414213699951</v>
      </c>
    </row>
    <row r="65" spans="2:12" x14ac:dyDescent="0.2">
      <c r="B65" s="103"/>
      <c r="C65" s="15">
        <v>1</v>
      </c>
      <c r="D65" s="15">
        <v>1</v>
      </c>
      <c r="E65" s="49"/>
      <c r="F65" s="49">
        <f>$C$5*C65</f>
        <v>1</v>
      </c>
      <c r="G65" s="49">
        <f>$D$5*D65</f>
        <v>1</v>
      </c>
      <c r="H65" s="49">
        <f>$E$5*E65</f>
        <v>0</v>
      </c>
      <c r="I65" s="97"/>
      <c r="J65" s="99"/>
      <c r="K65" s="110"/>
      <c r="L65" s="100"/>
    </row>
    <row r="66" spans="2:12" x14ac:dyDescent="0.2">
      <c r="B66" s="103"/>
      <c r="C66" s="15">
        <v>1</v>
      </c>
      <c r="D66" s="15">
        <v>1</v>
      </c>
      <c r="E66" s="49"/>
      <c r="F66" s="49">
        <f>$C$6*C66</f>
        <v>0</v>
      </c>
      <c r="G66" s="49">
        <f>$D$6*D66</f>
        <v>1</v>
      </c>
      <c r="H66" s="49">
        <f>$E$6*E66</f>
        <v>0</v>
      </c>
      <c r="I66" s="98"/>
      <c r="J66" s="99"/>
      <c r="K66" s="110"/>
      <c r="L66" s="100"/>
    </row>
    <row r="67" spans="2:12" ht="3" customHeight="1" x14ac:dyDescent="0.2">
      <c r="B67" s="11"/>
      <c r="C67" s="6"/>
      <c r="D67" s="6"/>
      <c r="E67" s="6"/>
      <c r="F67" s="6"/>
      <c r="G67" s="6"/>
      <c r="H67" s="6"/>
      <c r="I67" s="6"/>
      <c r="J67" s="13"/>
      <c r="K67" s="55"/>
      <c r="L67" s="22"/>
    </row>
    <row r="68" spans="2:12" ht="13.8" thickBot="1" x14ac:dyDescent="0.25">
      <c r="B68" s="20"/>
      <c r="C68" s="7"/>
      <c r="D68" s="7"/>
      <c r="E68" s="7"/>
      <c r="F68" s="7"/>
      <c r="G68" s="7"/>
      <c r="H68" s="7"/>
      <c r="I68" s="7"/>
      <c r="J68" s="29" t="s">
        <v>4</v>
      </c>
      <c r="K68" s="56">
        <f>SUM(K12:K50)</f>
        <v>-24</v>
      </c>
      <c r="L68" s="27">
        <f>SUM(L12:L66)</f>
        <v>2.2602670762408095</v>
      </c>
    </row>
  </sheetData>
  <mergeCells count="172">
    <mergeCell ref="L60:L62"/>
    <mergeCell ref="B64:B66"/>
    <mergeCell ref="I64:I66"/>
    <mergeCell ref="J64:J66"/>
    <mergeCell ref="K64:K66"/>
    <mergeCell ref="L64:L66"/>
    <mergeCell ref="I60:I62"/>
    <mergeCell ref="J60:J62"/>
    <mergeCell ref="K60:K62"/>
    <mergeCell ref="B60:B62"/>
    <mergeCell ref="B56:B58"/>
    <mergeCell ref="I56:I58"/>
    <mergeCell ref="J56:J58"/>
    <mergeCell ref="K56:K58"/>
    <mergeCell ref="L56:L58"/>
    <mergeCell ref="U48:U50"/>
    <mergeCell ref="V48:V50"/>
    <mergeCell ref="W48:W50"/>
    <mergeCell ref="X48:X50"/>
    <mergeCell ref="B52:B54"/>
    <mergeCell ref="I52:I54"/>
    <mergeCell ref="J52:J54"/>
    <mergeCell ref="K52:K54"/>
    <mergeCell ref="L52:L54"/>
    <mergeCell ref="B48:B50"/>
    <mergeCell ref="I48:I50"/>
    <mergeCell ref="J48:J50"/>
    <mergeCell ref="K48:K50"/>
    <mergeCell ref="L48:L50"/>
    <mergeCell ref="N48:N50"/>
    <mergeCell ref="U44:U46"/>
    <mergeCell ref="V44:V46"/>
    <mergeCell ref="W44:W46"/>
    <mergeCell ref="X44:X46"/>
    <mergeCell ref="C47:E47"/>
    <mergeCell ref="F47:H47"/>
    <mergeCell ref="R47:T47"/>
    <mergeCell ref="B44:B46"/>
    <mergeCell ref="I44:I46"/>
    <mergeCell ref="J44:J46"/>
    <mergeCell ref="K44:K46"/>
    <mergeCell ref="L44:L46"/>
    <mergeCell ref="N44:N46"/>
    <mergeCell ref="U40:U42"/>
    <mergeCell ref="V40:V42"/>
    <mergeCell ref="W40:W42"/>
    <mergeCell ref="X40:X42"/>
    <mergeCell ref="C43:E43"/>
    <mergeCell ref="F43:H43"/>
    <mergeCell ref="R43:T43"/>
    <mergeCell ref="B40:B42"/>
    <mergeCell ref="I40:I42"/>
    <mergeCell ref="J40:J42"/>
    <mergeCell ref="K40:K42"/>
    <mergeCell ref="L40:L42"/>
    <mergeCell ref="N40:N42"/>
    <mergeCell ref="U36:U38"/>
    <mergeCell ref="V36:V38"/>
    <mergeCell ref="W36:W38"/>
    <mergeCell ref="X36:X38"/>
    <mergeCell ref="C39:E39"/>
    <mergeCell ref="F39:H39"/>
    <mergeCell ref="R39:T39"/>
    <mergeCell ref="B36:B38"/>
    <mergeCell ref="I36:I38"/>
    <mergeCell ref="J36:J38"/>
    <mergeCell ref="K36:K38"/>
    <mergeCell ref="L36:L38"/>
    <mergeCell ref="N36:N38"/>
    <mergeCell ref="U32:U34"/>
    <mergeCell ref="V32:V34"/>
    <mergeCell ref="W32:W34"/>
    <mergeCell ref="X32:X34"/>
    <mergeCell ref="C35:E35"/>
    <mergeCell ref="F35:H35"/>
    <mergeCell ref="R35:T35"/>
    <mergeCell ref="B32:B34"/>
    <mergeCell ref="I32:I34"/>
    <mergeCell ref="J32:J34"/>
    <mergeCell ref="K32:K34"/>
    <mergeCell ref="L32:L34"/>
    <mergeCell ref="N32:N34"/>
    <mergeCell ref="U28:U30"/>
    <mergeCell ref="V28:V30"/>
    <mergeCell ref="W28:W30"/>
    <mergeCell ref="X28:X30"/>
    <mergeCell ref="C31:E31"/>
    <mergeCell ref="F31:H31"/>
    <mergeCell ref="R31:T31"/>
    <mergeCell ref="B28:B30"/>
    <mergeCell ref="I28:I30"/>
    <mergeCell ref="J28:J30"/>
    <mergeCell ref="K28:K30"/>
    <mergeCell ref="L28:L30"/>
    <mergeCell ref="N28:N30"/>
    <mergeCell ref="U24:U26"/>
    <mergeCell ref="V24:V26"/>
    <mergeCell ref="W24:W26"/>
    <mergeCell ref="X24:X26"/>
    <mergeCell ref="C27:E27"/>
    <mergeCell ref="F27:H27"/>
    <mergeCell ref="R27:T27"/>
    <mergeCell ref="B24:B26"/>
    <mergeCell ref="I24:I26"/>
    <mergeCell ref="J24:J26"/>
    <mergeCell ref="K24:K26"/>
    <mergeCell ref="L24:L26"/>
    <mergeCell ref="N24:N26"/>
    <mergeCell ref="U20:U22"/>
    <mergeCell ref="V20:V22"/>
    <mergeCell ref="W20:W22"/>
    <mergeCell ref="X20:X22"/>
    <mergeCell ref="C23:E23"/>
    <mergeCell ref="F23:H23"/>
    <mergeCell ref="R23:T23"/>
    <mergeCell ref="B20:B22"/>
    <mergeCell ref="I20:I22"/>
    <mergeCell ref="J20:J22"/>
    <mergeCell ref="K20:K22"/>
    <mergeCell ref="L20:L22"/>
    <mergeCell ref="N20:N22"/>
    <mergeCell ref="X16:X18"/>
    <mergeCell ref="C19:E19"/>
    <mergeCell ref="F19:H19"/>
    <mergeCell ref="R19:T19"/>
    <mergeCell ref="B16:B18"/>
    <mergeCell ref="I16:I18"/>
    <mergeCell ref="J16:J18"/>
    <mergeCell ref="K16:K18"/>
    <mergeCell ref="L16:L18"/>
    <mergeCell ref="N16:N18"/>
    <mergeCell ref="B12:B14"/>
    <mergeCell ref="I12:I14"/>
    <mergeCell ref="J12:J14"/>
    <mergeCell ref="K12:K14"/>
    <mergeCell ref="L12:L14"/>
    <mergeCell ref="N12:N14"/>
    <mergeCell ref="U16:U18"/>
    <mergeCell ref="V16:V18"/>
    <mergeCell ref="W16:W18"/>
    <mergeCell ref="C11:E11"/>
    <mergeCell ref="F11:H11"/>
    <mergeCell ref="O11:Q11"/>
    <mergeCell ref="R11:T11"/>
    <mergeCell ref="U12:U14"/>
    <mergeCell ref="V12:V14"/>
    <mergeCell ref="W12:W14"/>
    <mergeCell ref="X12:X14"/>
    <mergeCell ref="C15:E15"/>
    <mergeCell ref="F15:H15"/>
    <mergeCell ref="R15:T15"/>
    <mergeCell ref="C2:E3"/>
    <mergeCell ref="F2:H3"/>
    <mergeCell ref="J2:J3"/>
    <mergeCell ref="F4:H6"/>
    <mergeCell ref="J4:J6"/>
    <mergeCell ref="B8:L8"/>
    <mergeCell ref="N8:X8"/>
    <mergeCell ref="B9:B10"/>
    <mergeCell ref="C9:E10"/>
    <mergeCell ref="F9:H10"/>
    <mergeCell ref="I9:I10"/>
    <mergeCell ref="J9:J10"/>
    <mergeCell ref="K9:K10"/>
    <mergeCell ref="L9:L10"/>
    <mergeCell ref="N9:N10"/>
    <mergeCell ref="O9:Q10"/>
    <mergeCell ref="R9:T10"/>
    <mergeCell ref="U9:U10"/>
    <mergeCell ref="V9:V10"/>
    <mergeCell ref="W9:W10"/>
    <mergeCell ref="X9:X10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2_02</vt:lpstr>
      <vt:lpstr>2_06</vt:lpstr>
      <vt:lpstr>3_01</vt:lpstr>
      <vt:lpstr>3_02</vt:lpstr>
      <vt:lpstr>4_01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2020-08-18T01:46:55Z</dcterms:created>
  <dcterms:modified xsi:type="dcterms:W3CDTF">2020-08-20T04:42:41Z</dcterms:modified>
</cp:coreProperties>
</file>