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e\Documents\ender3\Arduino_CameraSliderControl\"/>
    </mc:Choice>
  </mc:AlternateContent>
  <xr:revisionPtr revIDLastSave="0" documentId="13_ncr:1_{8A1CA980-7ADF-4F68-8E16-B6837668D9C4}" xr6:coauthVersionLast="47" xr6:coauthVersionMax="47" xr10:uidLastSave="{00000000-0000-0000-0000-000000000000}"/>
  <bookViews>
    <workbookView xWindow="-12450" yWindow="7230" windowWidth="21600" windowHeight="11385" xr2:uid="{C3BF3746-ACD2-4A1A-99FE-871025A8202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F3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F2" i="1"/>
  <c r="F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G3" i="1"/>
  <c r="G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  <c r="C6" i="1"/>
  <c r="C7" i="1"/>
  <c r="C8" i="1"/>
  <c r="C9" i="1"/>
  <c r="C4" i="1"/>
  <c r="F31" i="1" l="1"/>
  <c r="F6" i="1"/>
  <c r="F5" i="1"/>
  <c r="F19" i="1"/>
  <c r="F14" i="1"/>
  <c r="F27" i="1"/>
  <c r="F10" i="1"/>
  <c r="F23" i="1"/>
  <c r="F9" i="1"/>
  <c r="F30" i="1"/>
  <c r="F22" i="1"/>
  <c r="F16" i="1"/>
  <c r="F12" i="1"/>
  <c r="F8" i="1"/>
  <c r="F33" i="1"/>
  <c r="F29" i="1"/>
  <c r="F25" i="1"/>
  <c r="F21" i="1"/>
  <c r="F17" i="1"/>
  <c r="F13" i="1"/>
  <c r="F34" i="1"/>
  <c r="F26" i="1"/>
  <c r="F18" i="1"/>
  <c r="F15" i="1"/>
  <c r="F11" i="1"/>
  <c r="F7" i="1"/>
  <c r="F32" i="1"/>
  <c r="F28" i="1"/>
  <c r="F24" i="1"/>
  <c r="F20" i="1"/>
</calcChain>
</file>

<file path=xl/sharedStrings.xml><?xml version="1.0" encoding="utf-8"?>
<sst xmlns="http://schemas.openxmlformats.org/spreadsheetml/2006/main" count="20" uniqueCount="18">
  <si>
    <t>Position</t>
  </si>
  <si>
    <t>Distance (mm)</t>
  </si>
  <si>
    <t>Höhe = K(Position) * Position</t>
  </si>
  <si>
    <t>Abstand zum Boden</t>
  </si>
  <si>
    <t>Höhe = -0.1843(Position)²+12.841Position</t>
  </si>
  <si>
    <t>0 &lt; Pos &lt; 100</t>
  </si>
  <si>
    <t>100 &lt; Pos &lt; 400</t>
  </si>
  <si>
    <t>400 &lt; Pos &lt; 1800</t>
  </si>
  <si>
    <t>y = 0,236*pos</t>
  </si>
  <si>
    <t>pos = 4,23*Höhe</t>
  </si>
  <si>
    <t>y = 0,113*pos + 60</t>
  </si>
  <si>
    <t>pos = 8,85*(Höhe-60)</t>
  </si>
  <si>
    <t>y = 0,5*pos -50</t>
  </si>
  <si>
    <t>pos = 2*(Höhe + 50)</t>
  </si>
  <si>
    <t>50 &lt; Pos &lt; 100</t>
  </si>
  <si>
    <t>0 &lt; Höhe &lt; 90</t>
  </si>
  <si>
    <t>90 &lt; Höhe &lt; 130</t>
  </si>
  <si>
    <t>130 &lt; Höhe &lt;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</si>
</sst>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6693616674136E-2"/>
          <c:y val="3.9386030346033364E-2"/>
          <c:w val="0.93047640749086424"/>
          <c:h val="0.8677709349338765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Abstand zum Boden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3.0863216052977302E-2"/>
                  <c:y val="0.244013514935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Tabelle1!$A$3:$A$34</c:f>
              <c:numCache>
                <c:formatCode>General</c:formatCode>
                <c:ptCount val="32"/>
                <c:pt idx="0">
                  <c:v>0</c:v>
                </c:pt>
                <c:pt idx="1">
                  <c:v>52</c:v>
                </c:pt>
                <c:pt idx="2">
                  <c:v>104</c:v>
                </c:pt>
                <c:pt idx="3">
                  <c:v>170</c:v>
                </c:pt>
                <c:pt idx="4">
                  <c:v>222</c:v>
                </c:pt>
                <c:pt idx="5">
                  <c:v>274</c:v>
                </c:pt>
                <c:pt idx="6">
                  <c:v>326</c:v>
                </c:pt>
                <c:pt idx="7">
                  <c:v>378</c:v>
                </c:pt>
                <c:pt idx="8">
                  <c:v>430</c:v>
                </c:pt>
                <c:pt idx="9">
                  <c:v>482</c:v>
                </c:pt>
                <c:pt idx="10">
                  <c:v>534</c:v>
                </c:pt>
                <c:pt idx="11">
                  <c:v>586</c:v>
                </c:pt>
                <c:pt idx="12">
                  <c:v>638</c:v>
                </c:pt>
                <c:pt idx="13">
                  <c:v>690</c:v>
                </c:pt>
                <c:pt idx="14">
                  <c:v>742</c:v>
                </c:pt>
                <c:pt idx="15">
                  <c:v>794</c:v>
                </c:pt>
                <c:pt idx="16">
                  <c:v>846</c:v>
                </c:pt>
                <c:pt idx="17">
                  <c:v>898</c:v>
                </c:pt>
                <c:pt idx="18">
                  <c:v>950</c:v>
                </c:pt>
                <c:pt idx="19">
                  <c:v>1002</c:v>
                </c:pt>
                <c:pt idx="20">
                  <c:v>1054</c:v>
                </c:pt>
                <c:pt idx="21">
                  <c:v>1106</c:v>
                </c:pt>
                <c:pt idx="22">
                  <c:v>1163</c:v>
                </c:pt>
                <c:pt idx="23">
                  <c:v>1215</c:v>
                </c:pt>
                <c:pt idx="24">
                  <c:v>1273</c:v>
                </c:pt>
                <c:pt idx="25">
                  <c:v>1332</c:v>
                </c:pt>
                <c:pt idx="26">
                  <c:v>1388</c:v>
                </c:pt>
                <c:pt idx="27">
                  <c:v>1488</c:v>
                </c:pt>
                <c:pt idx="28">
                  <c:v>1599</c:v>
                </c:pt>
                <c:pt idx="29">
                  <c:v>1708</c:v>
                </c:pt>
                <c:pt idx="30">
                  <c:v>1814</c:v>
                </c:pt>
                <c:pt idx="31">
                  <c:v>1870</c:v>
                </c:pt>
              </c:numCache>
            </c:numRef>
          </c:cat>
          <c:val>
            <c:numRef>
              <c:f>Tabelle1!$C$3:$C$34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56</c:v>
                </c:pt>
                <c:pt idx="5">
                  <c:v>71</c:v>
                </c:pt>
                <c:pt idx="6">
                  <c:v>84</c:v>
                </c:pt>
                <c:pt idx="7">
                  <c:v>97</c:v>
                </c:pt>
                <c:pt idx="8">
                  <c:v>106</c:v>
                </c:pt>
                <c:pt idx="9">
                  <c:v>116</c:v>
                </c:pt>
                <c:pt idx="10">
                  <c:v>126</c:v>
                </c:pt>
                <c:pt idx="11">
                  <c:v>133</c:v>
                </c:pt>
                <c:pt idx="12">
                  <c:v>141</c:v>
                </c:pt>
                <c:pt idx="13">
                  <c:v>148</c:v>
                </c:pt>
                <c:pt idx="14">
                  <c:v>154</c:v>
                </c:pt>
                <c:pt idx="15">
                  <c:v>161</c:v>
                </c:pt>
                <c:pt idx="16">
                  <c:v>166</c:v>
                </c:pt>
                <c:pt idx="17">
                  <c:v>172</c:v>
                </c:pt>
                <c:pt idx="18">
                  <c:v>177</c:v>
                </c:pt>
                <c:pt idx="19">
                  <c:v>182</c:v>
                </c:pt>
                <c:pt idx="20">
                  <c:v>186</c:v>
                </c:pt>
                <c:pt idx="21">
                  <c:v>190</c:v>
                </c:pt>
                <c:pt idx="22">
                  <c:v>194</c:v>
                </c:pt>
                <c:pt idx="23">
                  <c:v>198</c:v>
                </c:pt>
                <c:pt idx="24">
                  <c:v>201</c:v>
                </c:pt>
                <c:pt idx="25">
                  <c:v>206</c:v>
                </c:pt>
                <c:pt idx="26">
                  <c:v>208</c:v>
                </c:pt>
                <c:pt idx="27">
                  <c:v>215</c:v>
                </c:pt>
                <c:pt idx="28">
                  <c:v>217</c:v>
                </c:pt>
                <c:pt idx="29">
                  <c:v>221</c:v>
                </c:pt>
                <c:pt idx="30">
                  <c:v>225</c:v>
                </c:pt>
                <c:pt idx="3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2-4D12-A5C0-4AA9F9C0DF30}"/>
            </c:ext>
          </c:extLst>
        </c:ser>
        <c:ser>
          <c:idx val="3"/>
          <c:order val="3"/>
          <c:tx>
            <c:v>K1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Tabelle1!$F$4:$F$34</c:f>
              <c:numCache>
                <c:formatCode>General</c:formatCode>
                <c:ptCount val="31"/>
                <c:pt idx="0">
                  <c:v>12.292473552929842</c:v>
                </c:pt>
                <c:pt idx="1">
                  <c:v>24.584947105859683</c:v>
                </c:pt>
                <c:pt idx="2">
                  <c:v>40.18693276919371</c:v>
                </c:pt>
                <c:pt idx="3">
                  <c:v>52.479406322123552</c:v>
                </c:pt>
                <c:pt idx="4">
                  <c:v>64.771879875053401</c:v>
                </c:pt>
                <c:pt idx="5">
                  <c:v>77.064353427983235</c:v>
                </c:pt>
                <c:pt idx="6">
                  <c:v>89.35682698091307</c:v>
                </c:pt>
                <c:pt idx="7">
                  <c:v>101.64930053384292</c:v>
                </c:pt>
                <c:pt idx="8">
                  <c:v>113.94177408677275</c:v>
                </c:pt>
                <c:pt idx="9">
                  <c:v>126.2342476397026</c:v>
                </c:pt>
                <c:pt idx="10">
                  <c:v>138.52672119263244</c:v>
                </c:pt>
                <c:pt idx="11">
                  <c:v>150.81919474556227</c:v>
                </c:pt>
                <c:pt idx="12">
                  <c:v>163.11166829849213</c:v>
                </c:pt>
                <c:pt idx="13">
                  <c:v>175.40414185142197</c:v>
                </c:pt>
                <c:pt idx="14">
                  <c:v>187.6966154043518</c:v>
                </c:pt>
                <c:pt idx="15">
                  <c:v>199.98908895728164</c:v>
                </c:pt>
                <c:pt idx="16">
                  <c:v>212.2815625102115</c:v>
                </c:pt>
                <c:pt idx="17">
                  <c:v>224.57403606314134</c:v>
                </c:pt>
                <c:pt idx="18">
                  <c:v>236.86650961607117</c:v>
                </c:pt>
                <c:pt idx="19">
                  <c:v>249.158983169001</c:v>
                </c:pt>
                <c:pt idx="20">
                  <c:v>261.45145672193087</c:v>
                </c:pt>
                <c:pt idx="21">
                  <c:v>274.92589888571933</c:v>
                </c:pt>
                <c:pt idx="22">
                  <c:v>287.21837243864917</c:v>
                </c:pt>
                <c:pt idx="23">
                  <c:v>300.92920832460936</c:v>
                </c:pt>
                <c:pt idx="24">
                  <c:v>314.87643793274134</c:v>
                </c:pt>
                <c:pt idx="25">
                  <c:v>328.11448637435808</c:v>
                </c:pt>
                <c:pt idx="26">
                  <c:v>351.75385859153084</c:v>
                </c:pt>
                <c:pt idx="27">
                  <c:v>377.9935617525926</c:v>
                </c:pt>
                <c:pt idx="28">
                  <c:v>403.76047746931096</c:v>
                </c:pt>
                <c:pt idx="29">
                  <c:v>428.81821201951408</c:v>
                </c:pt>
                <c:pt idx="30">
                  <c:v>442.05626046113082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2-4D12-A5C0-4AA9F9C0DF30}"/>
            </c:ext>
          </c:extLst>
        </c:ser>
        <c:ser>
          <c:idx val="4"/>
          <c:order val="4"/>
          <c:tx>
            <c:v>K2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Tabelle1!$G$4:$G$34</c:f>
              <c:numCache>
                <c:formatCode>General</c:formatCode>
                <c:ptCount val="31"/>
                <c:pt idx="0">
                  <c:v>65.866541826911245</c:v>
                </c:pt>
                <c:pt idx="1">
                  <c:v>71.73308365382249</c:v>
                </c:pt>
                <c:pt idx="2">
                  <c:v>79.179079049517526</c:v>
                </c:pt>
                <c:pt idx="3">
                  <c:v>85.045620876428771</c:v>
                </c:pt>
                <c:pt idx="4">
                  <c:v>90.912162703340016</c:v>
                </c:pt>
                <c:pt idx="5">
                  <c:v>96.778704530251275</c:v>
                </c:pt>
                <c:pt idx="6">
                  <c:v>102.64524635716251</c:v>
                </c:pt>
                <c:pt idx="7">
                  <c:v>108.51178818407377</c:v>
                </c:pt>
                <c:pt idx="8">
                  <c:v>114.378330010985</c:v>
                </c:pt>
                <c:pt idx="9">
                  <c:v>120.24487183789626</c:v>
                </c:pt>
                <c:pt idx="10">
                  <c:v>126.11141366480749</c:v>
                </c:pt>
                <c:pt idx="11">
                  <c:v>131.97795549171872</c:v>
                </c:pt>
                <c:pt idx="12">
                  <c:v>137.84449731862998</c:v>
                </c:pt>
                <c:pt idx="13">
                  <c:v>143.71103914554124</c:v>
                </c:pt>
                <c:pt idx="14">
                  <c:v>149.57758097245247</c:v>
                </c:pt>
                <c:pt idx="15">
                  <c:v>155.4441227993637</c:v>
                </c:pt>
                <c:pt idx="16">
                  <c:v>161.31066462627496</c:v>
                </c:pt>
                <c:pt idx="17">
                  <c:v>167.17720645318622</c:v>
                </c:pt>
                <c:pt idx="18">
                  <c:v>173.04374828009745</c:v>
                </c:pt>
                <c:pt idx="19">
                  <c:v>178.91029010700868</c:v>
                </c:pt>
                <c:pt idx="20">
                  <c:v>184.77683193391994</c:v>
                </c:pt>
                <c:pt idx="21">
                  <c:v>191.2074643211111</c:v>
                </c:pt>
                <c:pt idx="22">
                  <c:v>197.07400614802236</c:v>
                </c:pt>
                <c:pt idx="23">
                  <c:v>203.61745664726951</c:v>
                </c:pt>
                <c:pt idx="24">
                  <c:v>210.27372525857265</c:v>
                </c:pt>
                <c:pt idx="25">
                  <c:v>216.59153953370785</c:v>
                </c:pt>
                <c:pt idx="26">
                  <c:v>227.8733507393064</c:v>
                </c:pt>
                <c:pt idx="27">
                  <c:v>240.39616117752078</c:v>
                </c:pt>
                <c:pt idx="28">
                  <c:v>252.69333539162321</c:v>
                </c:pt>
                <c:pt idx="29">
                  <c:v>264.65205526955765</c:v>
                </c:pt>
                <c:pt idx="30">
                  <c:v>270.96986954469287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2-4D12-A5C0-4AA9F9C0DF30}"/>
            </c:ext>
          </c:extLst>
        </c:ser>
        <c:ser>
          <c:idx val="5"/>
          <c:order val="5"/>
          <c:tx>
            <c:v>Quadratisch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Tabelle1!$H$4:$H$34</c:f>
              <c:numCache>
                <c:formatCode>General</c:formatCode>
                <c:ptCount val="31"/>
                <c:pt idx="0">
                  <c:v>2.7040000000000002</c:v>
                </c:pt>
                <c:pt idx="1">
                  <c:v>10.816000000000001</c:v>
                </c:pt>
                <c:pt idx="2">
                  <c:v>28.900000000000002</c:v>
                </c:pt>
                <c:pt idx="3">
                  <c:v>49.283999999999999</c:v>
                </c:pt>
                <c:pt idx="4">
                  <c:v>75.076000000000008</c:v>
                </c:pt>
                <c:pt idx="5">
                  <c:v>106.276</c:v>
                </c:pt>
                <c:pt idx="6">
                  <c:v>142.88400000000001</c:v>
                </c:pt>
                <c:pt idx="7">
                  <c:v>184.9</c:v>
                </c:pt>
                <c:pt idx="8">
                  <c:v>232.32400000000001</c:v>
                </c:pt>
                <c:pt idx="9">
                  <c:v>285.15600000000001</c:v>
                </c:pt>
                <c:pt idx="10">
                  <c:v>343.39600000000002</c:v>
                </c:pt>
                <c:pt idx="11">
                  <c:v>407.04399999999998</c:v>
                </c:pt>
                <c:pt idx="12">
                  <c:v>476.1</c:v>
                </c:pt>
                <c:pt idx="13">
                  <c:v>550.56399999999996</c:v>
                </c:pt>
                <c:pt idx="14">
                  <c:v>630.43600000000004</c:v>
                </c:pt>
                <c:pt idx="15">
                  <c:v>715.71600000000001</c:v>
                </c:pt>
                <c:pt idx="16">
                  <c:v>806.404</c:v>
                </c:pt>
                <c:pt idx="17">
                  <c:v>902.5</c:v>
                </c:pt>
                <c:pt idx="18">
                  <c:v>1004.004</c:v>
                </c:pt>
                <c:pt idx="19">
                  <c:v>1110.9159999999999</c:v>
                </c:pt>
                <c:pt idx="20">
                  <c:v>1223.2360000000001</c:v>
                </c:pt>
                <c:pt idx="21">
                  <c:v>1352.569</c:v>
                </c:pt>
                <c:pt idx="22">
                  <c:v>1476.2250000000001</c:v>
                </c:pt>
                <c:pt idx="23">
                  <c:v>1620.529</c:v>
                </c:pt>
                <c:pt idx="24">
                  <c:v>1774.2239999999999</c:v>
                </c:pt>
                <c:pt idx="25">
                  <c:v>1926.5440000000001</c:v>
                </c:pt>
                <c:pt idx="26">
                  <c:v>2214.1440000000002</c:v>
                </c:pt>
                <c:pt idx="27">
                  <c:v>2556.8009999999999</c:v>
                </c:pt>
                <c:pt idx="28">
                  <c:v>2917.2640000000001</c:v>
                </c:pt>
                <c:pt idx="29">
                  <c:v>3290.596</c:v>
                </c:pt>
                <c:pt idx="30">
                  <c:v>3496.9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C2-4D12-A5C0-4AA9F9C0DF30}"/>
            </c:ext>
          </c:extLst>
        </c:ser>
        <c:ser>
          <c:idx val="6"/>
          <c:order val="6"/>
          <c:tx>
            <c:v>K3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Tabelle1!$I$4:$I$34</c:f>
              <c:numCache>
                <c:formatCode>General</c:formatCode>
                <c:ptCount val="31"/>
                <c:pt idx="0">
                  <c:v>-24</c:v>
                </c:pt>
                <c:pt idx="1">
                  <c:v>2</c:v>
                </c:pt>
                <c:pt idx="2">
                  <c:v>35</c:v>
                </c:pt>
                <c:pt idx="3">
                  <c:v>61</c:v>
                </c:pt>
                <c:pt idx="4">
                  <c:v>87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217</c:v>
                </c:pt>
                <c:pt idx="10">
                  <c:v>243</c:v>
                </c:pt>
                <c:pt idx="11">
                  <c:v>269</c:v>
                </c:pt>
                <c:pt idx="12">
                  <c:v>295</c:v>
                </c:pt>
                <c:pt idx="13">
                  <c:v>321</c:v>
                </c:pt>
                <c:pt idx="14">
                  <c:v>347</c:v>
                </c:pt>
                <c:pt idx="15">
                  <c:v>373</c:v>
                </c:pt>
                <c:pt idx="16">
                  <c:v>399</c:v>
                </c:pt>
                <c:pt idx="17">
                  <c:v>425</c:v>
                </c:pt>
                <c:pt idx="18">
                  <c:v>451</c:v>
                </c:pt>
                <c:pt idx="19">
                  <c:v>477</c:v>
                </c:pt>
                <c:pt idx="20">
                  <c:v>503</c:v>
                </c:pt>
                <c:pt idx="21">
                  <c:v>531.5</c:v>
                </c:pt>
                <c:pt idx="22">
                  <c:v>557.5</c:v>
                </c:pt>
                <c:pt idx="23">
                  <c:v>586.5</c:v>
                </c:pt>
                <c:pt idx="24">
                  <c:v>616</c:v>
                </c:pt>
                <c:pt idx="25">
                  <c:v>644</c:v>
                </c:pt>
                <c:pt idx="26">
                  <c:v>694</c:v>
                </c:pt>
                <c:pt idx="27">
                  <c:v>749.5</c:v>
                </c:pt>
                <c:pt idx="28">
                  <c:v>804</c:v>
                </c:pt>
                <c:pt idx="29">
                  <c:v>857</c:v>
                </c:pt>
                <c:pt idx="30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2-4D12-A5C0-4AA9F9C0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91368"/>
        <c:axId val="616792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Log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Tabelle1!$D$3:$D$34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119.70923408096294</c:v>
                      </c:pt>
                      <c:pt idx="2">
                        <c:v>140.70923408096291</c:v>
                      </c:pt>
                      <c:pt idx="3">
                        <c:v>155.59720965889176</c:v>
                      </c:pt>
                      <c:pt idx="4">
                        <c:v>163.68273319335222</c:v>
                      </c:pt>
                      <c:pt idx="5">
                        <c:v>170.05867374217107</c:v>
                      </c:pt>
                      <c:pt idx="6">
                        <c:v>175.32329123885262</c:v>
                      </c:pt>
                      <c:pt idx="7">
                        <c:v>179.80709090864255</c:v>
                      </c:pt>
                      <c:pt idx="8">
                        <c:v>183.71204984137864</c:v>
                      </c:pt>
                      <c:pt idx="9">
                        <c:v>187.17067606082918</c:v>
                      </c:pt>
                      <c:pt idx="10">
                        <c:v>190.27461456543864</c:v>
                      </c:pt>
                      <c:pt idx="11">
                        <c:v>193.08989394286718</c:v>
                      </c:pt>
                      <c:pt idx="12">
                        <c:v>195.66566488906224</c:v>
                      </c:pt>
                      <c:pt idx="13">
                        <c:v>198.03950358497616</c:v>
                      </c:pt>
                      <c:pt idx="14">
                        <c:v>200.24078290903688</c:v>
                      </c:pt>
                      <c:pt idx="15">
                        <c:v>202.29289914000213</c:v>
                      </c:pt>
                      <c:pt idx="16">
                        <c:v>204.21479091551893</c:v>
                      </c:pt>
                      <c:pt idx="17">
                        <c:v>206.02200432956411</c:v>
                      </c:pt>
                      <c:pt idx="18">
                        <c:v>207.72745776758453</c:v>
                      </c:pt>
                      <c:pt idx="19">
                        <c:v>209.34200265709936</c:v>
                      </c:pt>
                      <c:pt idx="20">
                        <c:v>210.87484218438152</c:v>
                      </c:pt>
                      <c:pt idx="21">
                        <c:v>212.33384907492885</c:v>
                      </c:pt>
                      <c:pt idx="22">
                        <c:v>213.85634301093759</c:v>
                      </c:pt>
                      <c:pt idx="23">
                        <c:v>215.18155256835601</c:v>
                      </c:pt>
                      <c:pt idx="24">
                        <c:v>216.59435078192854</c:v>
                      </c:pt>
                      <c:pt idx="25">
                        <c:v>217.96694570849652</c:v>
                      </c:pt>
                      <c:pt idx="26">
                        <c:v>219.21462890414352</c:v>
                      </c:pt>
                      <c:pt idx="27">
                        <c:v>221.32233503326864</c:v>
                      </c:pt>
                      <c:pt idx="28">
                        <c:v>223.50203869308697</c:v>
                      </c:pt>
                      <c:pt idx="29">
                        <c:v>225.49993745203034</c:v>
                      </c:pt>
                      <c:pt idx="30">
                        <c:v>227.32413355109898</c:v>
                      </c:pt>
                      <c:pt idx="31">
                        <c:v>228.24527365027501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C2-4D12-A5C0-4AA9F9C0DF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Log2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129.56842503028855</c:v>
                      </c:pt>
                      <c:pt idx="1">
                        <c:v>146.0381225181244</c:v>
                      </c:pt>
                      <c:pt idx="2">
                        <c:v>158.96696777494989</c:v>
                      </c:pt>
                      <c:pt idx="3">
                        <c:v>166.29612798276651</c:v>
                      </c:pt>
                      <c:pt idx="4">
                        <c:v>172.19311924156364</c:v>
                      </c:pt>
                      <c:pt idx="5">
                        <c:v>177.12719278037125</c:v>
                      </c:pt>
                      <c:pt idx="6">
                        <c:v>181.36911703141664</c:v>
                      </c:pt>
                      <c:pt idx="7">
                        <c:v>185.08940501555779</c:v>
                      </c:pt>
                      <c:pt idx="8">
                        <c:v>188.40241463296621</c:v>
                      </c:pt>
                      <c:pt idx="9">
                        <c:v>191.38858548703297</c:v>
                      </c:pt>
                      <c:pt idx="10">
                        <c:v>194.10665365293198</c:v>
                      </c:pt>
                      <c:pt idx="11">
                        <c:v>196.60081924844008</c:v>
                      </c:pt>
                      <c:pt idx="12">
                        <c:v>198.90517950223295</c:v>
                      </c:pt>
                      <c:pt idx="13">
                        <c:v>201.04659093735978</c:v>
                      </c:pt>
                      <c:pt idx="14">
                        <c:v>203.0465846695912</c:v>
                      </c:pt>
                      <c:pt idx="15">
                        <c:v>204.92268750926121</c:v>
                      </c:pt>
                      <c:pt idx="16">
                        <c:v>206.68935721168998</c:v>
                      </c:pt>
                      <c:pt idx="17">
                        <c:v>208.35865967856429</c:v>
                      </c:pt>
                      <c:pt idx="18">
                        <c:v>209.94076909969004</c:v>
                      </c:pt>
                      <c:pt idx="19">
                        <c:v>211.44434383769371</c:v>
                      </c:pt>
                      <c:pt idx="20">
                        <c:v>212.87681335368481</c:v>
                      </c:pt>
                      <c:pt idx="21">
                        <c:v>214.37292152513558</c:v>
                      </c:pt>
                      <c:pt idx="22">
                        <c:v>215.67620185591286</c:v>
                      </c:pt>
                      <c:pt idx="23">
                        <c:v>217.06663775601535</c:v>
                      </c:pt>
                      <c:pt idx="24">
                        <c:v>218.41846816192589</c:v>
                      </c:pt>
                      <c:pt idx="25">
                        <c:v>219.64806399138325</c:v>
                      </c:pt>
                      <c:pt idx="26">
                        <c:v>221.72683497864196</c:v>
                      </c:pt>
                      <c:pt idx="27">
                        <c:v>223.8786326763539</c:v>
                      </c:pt>
                      <c:pt idx="28">
                        <c:v>225.85263754543283</c:v>
                      </c:pt>
                      <c:pt idx="29">
                        <c:v>227.65633639549614</c:v>
                      </c:pt>
                      <c:pt idx="30">
                        <c:v>228.56758090127715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7C2-4D12-A5C0-4AA9F9C0DF30}"/>
                  </c:ext>
                </c:extLst>
              </c15:ser>
            </c15:filteredLineSeries>
          </c:ext>
        </c:extLst>
      </c:lineChart>
      <c:catAx>
        <c:axId val="61679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92352"/>
        <c:crosses val="autoZero"/>
        <c:auto val="1"/>
        <c:lblAlgn val="ctr"/>
        <c:lblOffset val="100"/>
        <c:noMultiLvlLbl val="0"/>
      </c:catAx>
      <c:valAx>
        <c:axId val="616792352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9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657224</xdr:colOff>
      <xdr:row>3</xdr:row>
      <xdr:rowOff>100011</xdr:rowOff>
    </xdr:from>
    <xdr:to>
      <xdr:col>21</xdr:col>
      <xdr:colOff>400049</xdr:colOff>
      <xdr:row>32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B3C8A0-82C2-4931-8E96-585BDE008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8E98-6819-47B1-806A-147573A99E0E}">
  <dimension ref="A1:J41"/>
  <sheetViews>
    <sheetView tabSelected="1" workbookViewId="0">
      <selection activeCell="C6" sqref="C6"/>
    </sheetView>
  </sheetViews>
  <sheetFormatPr baseColWidth="10" defaultRowHeight="15" x14ac:dyDescent="0.25"/>
  <cols>
    <col min="6" max="6" width="16.28515625" customWidth="1"/>
    <col min="7" max="7" width="23.140625" customWidth="1"/>
  </cols>
  <sheetData>
    <row r="1" spans="1:10" x14ac:dyDescent="0.25">
      <c r="A1" t="s">
        <v>0</v>
      </c>
      <c r="B1" t="s">
        <v>1</v>
      </c>
      <c r="C1" t="s">
        <v>3</v>
      </c>
      <c r="F1" s="1" t="s">
        <v>6</v>
      </c>
      <c r="G1" s="1" t="s">
        <v>7</v>
      </c>
      <c r="I1" s="1" t="s">
        <v>5</v>
      </c>
    </row>
    <row r="2" spans="1:10" x14ac:dyDescent="0.25">
      <c r="C2">
        <v>84</v>
      </c>
      <c r="D2" t="s">
        <v>2</v>
      </c>
      <c r="F2" s="2">
        <f>SLOPE(C4:C16,A4:A16)</f>
        <v>0.23639372217172772</v>
      </c>
      <c r="G2">
        <f>SLOPE(C17:C34,A17:A34)</f>
        <v>6.2818112055985476E-2</v>
      </c>
      <c r="H2">
        <v>1E-3</v>
      </c>
      <c r="I2" s="2">
        <v>0.5</v>
      </c>
    </row>
    <row r="3" spans="1:10" x14ac:dyDescent="0.25">
      <c r="A3">
        <v>0</v>
      </c>
      <c r="B3">
        <v>84</v>
      </c>
      <c r="C3">
        <v>0</v>
      </c>
      <c r="D3">
        <v>0</v>
      </c>
      <c r="G3" s="2">
        <f>G2+0.05</f>
        <v>0.11281811205598548</v>
      </c>
      <c r="I3" s="2">
        <v>-50</v>
      </c>
      <c r="J3" t="s">
        <v>4</v>
      </c>
    </row>
    <row r="4" spans="1:10" x14ac:dyDescent="0.25">
      <c r="A4">
        <v>52</v>
      </c>
      <c r="B4">
        <v>85</v>
      </c>
      <c r="C4">
        <f>B4-$B$3</f>
        <v>1</v>
      </c>
      <c r="D4">
        <f>(LOG(A4,2)*21)</f>
        <v>119.70923408096294</v>
      </c>
      <c r="E4">
        <f>(LOG(A4+20,2)*21)</f>
        <v>129.56842503028855</v>
      </c>
      <c r="F4">
        <f>A4*$F$2</f>
        <v>12.292473552929842</v>
      </c>
      <c r="G4">
        <f>A4*$G$3+60</f>
        <v>65.866541826911245</v>
      </c>
      <c r="H4">
        <f>(A4)*(A4)*$H$2</f>
        <v>2.7040000000000002</v>
      </c>
      <c r="I4">
        <f>(A4*$I$2)+$I$3</f>
        <v>-24</v>
      </c>
    </row>
    <row r="5" spans="1:10" x14ac:dyDescent="0.25">
      <c r="A5">
        <v>104</v>
      </c>
      <c r="B5">
        <v>90</v>
      </c>
      <c r="C5">
        <f t="shared" ref="C5:C34" si="0">B5-$B$3</f>
        <v>6</v>
      </c>
      <c r="D5">
        <f t="shared" ref="D5:D34" si="1">(LOG(A5,2)*21)</f>
        <v>140.70923408096291</v>
      </c>
      <c r="E5">
        <f t="shared" ref="E5:E34" si="2">(LOG(A5+20,2)*21)</f>
        <v>146.0381225181244</v>
      </c>
      <c r="F5">
        <f t="shared" ref="F5:F34" si="3">A5*$F$2</f>
        <v>24.584947105859683</v>
      </c>
      <c r="G5">
        <f t="shared" ref="G5:G34" si="4">A5*$G$3+60</f>
        <v>71.73308365382249</v>
      </c>
      <c r="H5">
        <f t="shared" ref="H5:H34" si="5">(A5)*(A5)*$H$2</f>
        <v>10.816000000000001</v>
      </c>
      <c r="I5">
        <f t="shared" ref="I5:I34" si="6">(A5*$I$2)+$I$3</f>
        <v>2</v>
      </c>
    </row>
    <row r="6" spans="1:10" x14ac:dyDescent="0.25">
      <c r="A6">
        <v>170</v>
      </c>
      <c r="B6">
        <v>120</v>
      </c>
      <c r="C6">
        <f t="shared" si="0"/>
        <v>36</v>
      </c>
      <c r="D6">
        <f t="shared" si="1"/>
        <v>155.59720965889176</v>
      </c>
      <c r="E6">
        <f t="shared" si="2"/>
        <v>158.96696777494989</v>
      </c>
      <c r="F6">
        <f>A6*$F$2</f>
        <v>40.18693276919371</v>
      </c>
      <c r="G6">
        <f t="shared" si="4"/>
        <v>79.179079049517526</v>
      </c>
      <c r="H6">
        <f t="shared" si="5"/>
        <v>28.900000000000002</v>
      </c>
      <c r="I6">
        <f t="shared" si="6"/>
        <v>35</v>
      </c>
    </row>
    <row r="7" spans="1:10" x14ac:dyDescent="0.25">
      <c r="A7">
        <v>222</v>
      </c>
      <c r="B7">
        <v>140</v>
      </c>
      <c r="C7">
        <f t="shared" si="0"/>
        <v>56</v>
      </c>
      <c r="D7">
        <f t="shared" si="1"/>
        <v>163.68273319335222</v>
      </c>
      <c r="E7">
        <f t="shared" si="2"/>
        <v>166.29612798276651</v>
      </c>
      <c r="F7">
        <f t="shared" si="3"/>
        <v>52.479406322123552</v>
      </c>
      <c r="G7">
        <f t="shared" si="4"/>
        <v>85.045620876428771</v>
      </c>
      <c r="H7">
        <f t="shared" si="5"/>
        <v>49.283999999999999</v>
      </c>
      <c r="I7">
        <f t="shared" si="6"/>
        <v>61</v>
      </c>
    </row>
    <row r="8" spans="1:10" x14ac:dyDescent="0.25">
      <c r="A8">
        <v>274</v>
      </c>
      <c r="B8">
        <v>155</v>
      </c>
      <c r="C8">
        <f t="shared" si="0"/>
        <v>71</v>
      </c>
      <c r="D8">
        <f t="shared" si="1"/>
        <v>170.05867374217107</v>
      </c>
      <c r="E8">
        <f t="shared" si="2"/>
        <v>172.19311924156364</v>
      </c>
      <c r="F8">
        <f t="shared" si="3"/>
        <v>64.771879875053401</v>
      </c>
      <c r="G8">
        <f t="shared" si="4"/>
        <v>90.912162703340016</v>
      </c>
      <c r="H8">
        <f t="shared" si="5"/>
        <v>75.076000000000008</v>
      </c>
      <c r="I8">
        <f t="shared" si="6"/>
        <v>87</v>
      </c>
    </row>
    <row r="9" spans="1:10" x14ac:dyDescent="0.25">
      <c r="A9">
        <v>326</v>
      </c>
      <c r="B9">
        <v>168</v>
      </c>
      <c r="C9">
        <f t="shared" si="0"/>
        <v>84</v>
      </c>
      <c r="D9">
        <f t="shared" si="1"/>
        <v>175.32329123885262</v>
      </c>
      <c r="E9">
        <f t="shared" si="2"/>
        <v>177.12719278037125</v>
      </c>
      <c r="F9">
        <f t="shared" si="3"/>
        <v>77.064353427983235</v>
      </c>
      <c r="G9">
        <f t="shared" si="4"/>
        <v>96.778704530251275</v>
      </c>
      <c r="H9">
        <f t="shared" si="5"/>
        <v>106.276</v>
      </c>
      <c r="I9">
        <f t="shared" si="6"/>
        <v>113</v>
      </c>
    </row>
    <row r="10" spans="1:10" x14ac:dyDescent="0.25">
      <c r="A10">
        <v>378</v>
      </c>
      <c r="B10">
        <v>181</v>
      </c>
      <c r="C10">
        <f t="shared" si="0"/>
        <v>97</v>
      </c>
      <c r="D10">
        <f t="shared" si="1"/>
        <v>179.80709090864255</v>
      </c>
      <c r="E10">
        <f t="shared" si="2"/>
        <v>181.36911703141664</v>
      </c>
      <c r="F10">
        <f t="shared" si="3"/>
        <v>89.35682698091307</v>
      </c>
      <c r="G10">
        <f t="shared" si="4"/>
        <v>102.64524635716251</v>
      </c>
      <c r="H10">
        <f t="shared" si="5"/>
        <v>142.88400000000001</v>
      </c>
      <c r="I10">
        <f t="shared" si="6"/>
        <v>139</v>
      </c>
    </row>
    <row r="11" spans="1:10" x14ac:dyDescent="0.25">
      <c r="A11">
        <v>430</v>
      </c>
      <c r="B11">
        <v>190</v>
      </c>
      <c r="C11">
        <f t="shared" si="0"/>
        <v>106</v>
      </c>
      <c r="D11">
        <f t="shared" si="1"/>
        <v>183.71204984137864</v>
      </c>
      <c r="E11">
        <f t="shared" si="2"/>
        <v>185.08940501555779</v>
      </c>
      <c r="F11">
        <f t="shared" si="3"/>
        <v>101.64930053384292</v>
      </c>
      <c r="G11">
        <f t="shared" si="4"/>
        <v>108.51178818407377</v>
      </c>
      <c r="H11">
        <f t="shared" si="5"/>
        <v>184.9</v>
      </c>
      <c r="I11">
        <f t="shared" si="6"/>
        <v>165</v>
      </c>
    </row>
    <row r="12" spans="1:10" x14ac:dyDescent="0.25">
      <c r="A12">
        <v>482</v>
      </c>
      <c r="B12">
        <v>200</v>
      </c>
      <c r="C12">
        <f t="shared" si="0"/>
        <v>116</v>
      </c>
      <c r="D12">
        <f t="shared" si="1"/>
        <v>187.17067606082918</v>
      </c>
      <c r="E12">
        <f t="shared" si="2"/>
        <v>188.40241463296621</v>
      </c>
      <c r="F12">
        <f t="shared" si="3"/>
        <v>113.94177408677275</v>
      </c>
      <c r="G12">
        <f t="shared" si="4"/>
        <v>114.378330010985</v>
      </c>
      <c r="H12">
        <f t="shared" si="5"/>
        <v>232.32400000000001</v>
      </c>
      <c r="I12">
        <f t="shared" si="6"/>
        <v>191</v>
      </c>
    </row>
    <row r="13" spans="1:10" x14ac:dyDescent="0.25">
      <c r="A13">
        <v>534</v>
      </c>
      <c r="B13">
        <v>210</v>
      </c>
      <c r="C13">
        <f t="shared" si="0"/>
        <v>126</v>
      </c>
      <c r="D13">
        <f t="shared" si="1"/>
        <v>190.27461456543864</v>
      </c>
      <c r="E13">
        <f t="shared" si="2"/>
        <v>191.38858548703297</v>
      </c>
      <c r="F13">
        <f t="shared" si="3"/>
        <v>126.2342476397026</v>
      </c>
      <c r="G13">
        <f t="shared" si="4"/>
        <v>120.24487183789626</v>
      </c>
      <c r="H13">
        <f t="shared" si="5"/>
        <v>285.15600000000001</v>
      </c>
      <c r="I13">
        <f t="shared" si="6"/>
        <v>217</v>
      </c>
    </row>
    <row r="14" spans="1:10" x14ac:dyDescent="0.25">
      <c r="A14">
        <v>586</v>
      </c>
      <c r="B14">
        <v>217</v>
      </c>
      <c r="C14">
        <f t="shared" si="0"/>
        <v>133</v>
      </c>
      <c r="D14">
        <f t="shared" si="1"/>
        <v>193.08989394286718</v>
      </c>
      <c r="E14">
        <f t="shared" si="2"/>
        <v>194.10665365293198</v>
      </c>
      <c r="F14">
        <f t="shared" si="3"/>
        <v>138.52672119263244</v>
      </c>
      <c r="G14">
        <f t="shared" si="4"/>
        <v>126.11141366480749</v>
      </c>
      <c r="H14">
        <f t="shared" si="5"/>
        <v>343.39600000000002</v>
      </c>
      <c r="I14">
        <f t="shared" si="6"/>
        <v>243</v>
      </c>
    </row>
    <row r="15" spans="1:10" x14ac:dyDescent="0.25">
      <c r="A15">
        <v>638</v>
      </c>
      <c r="B15">
        <v>225</v>
      </c>
      <c r="C15">
        <f t="shared" si="0"/>
        <v>141</v>
      </c>
      <c r="D15">
        <f t="shared" si="1"/>
        <v>195.66566488906224</v>
      </c>
      <c r="E15">
        <f t="shared" si="2"/>
        <v>196.60081924844008</v>
      </c>
      <c r="F15">
        <f t="shared" si="3"/>
        <v>150.81919474556227</v>
      </c>
      <c r="G15">
        <f t="shared" si="4"/>
        <v>131.97795549171872</v>
      </c>
      <c r="H15">
        <f t="shared" si="5"/>
        <v>407.04399999999998</v>
      </c>
      <c r="I15">
        <f t="shared" si="6"/>
        <v>269</v>
      </c>
    </row>
    <row r="16" spans="1:10" x14ac:dyDescent="0.25">
      <c r="A16">
        <v>690</v>
      </c>
      <c r="B16">
        <v>232</v>
      </c>
      <c r="C16">
        <f t="shared" si="0"/>
        <v>148</v>
      </c>
      <c r="D16">
        <f t="shared" si="1"/>
        <v>198.03950358497616</v>
      </c>
      <c r="E16">
        <f t="shared" si="2"/>
        <v>198.90517950223295</v>
      </c>
      <c r="F16">
        <f t="shared" si="3"/>
        <v>163.11166829849213</v>
      </c>
      <c r="G16">
        <f t="shared" si="4"/>
        <v>137.84449731862998</v>
      </c>
      <c r="H16">
        <f t="shared" si="5"/>
        <v>476.1</v>
      </c>
      <c r="I16">
        <f t="shared" si="6"/>
        <v>295</v>
      </c>
    </row>
    <row r="17" spans="1:9" x14ac:dyDescent="0.25">
      <c r="A17">
        <v>742</v>
      </c>
      <c r="B17">
        <v>238</v>
      </c>
      <c r="C17">
        <f t="shared" si="0"/>
        <v>154</v>
      </c>
      <c r="D17">
        <f t="shared" si="1"/>
        <v>200.24078290903688</v>
      </c>
      <c r="E17">
        <f t="shared" si="2"/>
        <v>201.04659093735978</v>
      </c>
      <c r="F17">
        <f t="shared" si="3"/>
        <v>175.40414185142197</v>
      </c>
      <c r="G17">
        <f t="shared" si="4"/>
        <v>143.71103914554124</v>
      </c>
      <c r="H17">
        <f t="shared" si="5"/>
        <v>550.56399999999996</v>
      </c>
      <c r="I17">
        <f t="shared" si="6"/>
        <v>321</v>
      </c>
    </row>
    <row r="18" spans="1:9" x14ac:dyDescent="0.25">
      <c r="A18">
        <v>794</v>
      </c>
      <c r="B18">
        <v>245</v>
      </c>
      <c r="C18">
        <f t="shared" si="0"/>
        <v>161</v>
      </c>
      <c r="D18">
        <f t="shared" si="1"/>
        <v>202.29289914000213</v>
      </c>
      <c r="E18">
        <f t="shared" si="2"/>
        <v>203.0465846695912</v>
      </c>
      <c r="F18">
        <f t="shared" si="3"/>
        <v>187.6966154043518</v>
      </c>
      <c r="G18">
        <f t="shared" si="4"/>
        <v>149.57758097245247</v>
      </c>
      <c r="H18">
        <f t="shared" si="5"/>
        <v>630.43600000000004</v>
      </c>
      <c r="I18">
        <f t="shared" si="6"/>
        <v>347</v>
      </c>
    </row>
    <row r="19" spans="1:9" x14ac:dyDescent="0.25">
      <c r="A19">
        <v>846</v>
      </c>
      <c r="B19">
        <v>250</v>
      </c>
      <c r="C19">
        <f t="shared" si="0"/>
        <v>166</v>
      </c>
      <c r="D19">
        <f t="shared" si="1"/>
        <v>204.21479091551893</v>
      </c>
      <c r="E19">
        <f t="shared" si="2"/>
        <v>204.92268750926121</v>
      </c>
      <c r="F19">
        <f t="shared" si="3"/>
        <v>199.98908895728164</v>
      </c>
      <c r="G19">
        <f t="shared" si="4"/>
        <v>155.4441227993637</v>
      </c>
      <c r="H19">
        <f t="shared" si="5"/>
        <v>715.71600000000001</v>
      </c>
      <c r="I19">
        <f t="shared" si="6"/>
        <v>373</v>
      </c>
    </row>
    <row r="20" spans="1:9" x14ac:dyDescent="0.25">
      <c r="A20">
        <v>898</v>
      </c>
      <c r="B20">
        <v>256</v>
      </c>
      <c r="C20">
        <f t="shared" si="0"/>
        <v>172</v>
      </c>
      <c r="D20">
        <f t="shared" si="1"/>
        <v>206.02200432956411</v>
      </c>
      <c r="E20">
        <f t="shared" si="2"/>
        <v>206.68935721168998</v>
      </c>
      <c r="F20">
        <f t="shared" si="3"/>
        <v>212.2815625102115</v>
      </c>
      <c r="G20">
        <f t="shared" si="4"/>
        <v>161.31066462627496</v>
      </c>
      <c r="H20">
        <f t="shared" si="5"/>
        <v>806.404</v>
      </c>
      <c r="I20">
        <f t="shared" si="6"/>
        <v>399</v>
      </c>
    </row>
    <row r="21" spans="1:9" x14ac:dyDescent="0.25">
      <c r="A21">
        <v>950</v>
      </c>
      <c r="B21">
        <v>261</v>
      </c>
      <c r="C21">
        <f t="shared" si="0"/>
        <v>177</v>
      </c>
      <c r="D21">
        <f t="shared" si="1"/>
        <v>207.72745776758453</v>
      </c>
      <c r="E21">
        <f t="shared" si="2"/>
        <v>208.35865967856429</v>
      </c>
      <c r="F21">
        <f t="shared" si="3"/>
        <v>224.57403606314134</v>
      </c>
      <c r="G21">
        <f t="shared" si="4"/>
        <v>167.17720645318622</v>
      </c>
      <c r="H21">
        <f t="shared" si="5"/>
        <v>902.5</v>
      </c>
      <c r="I21">
        <f t="shared" si="6"/>
        <v>425</v>
      </c>
    </row>
    <row r="22" spans="1:9" x14ac:dyDescent="0.25">
      <c r="A22">
        <v>1002</v>
      </c>
      <c r="B22">
        <v>266</v>
      </c>
      <c r="C22">
        <f t="shared" si="0"/>
        <v>182</v>
      </c>
      <c r="D22">
        <f t="shared" si="1"/>
        <v>209.34200265709936</v>
      </c>
      <c r="E22">
        <f t="shared" si="2"/>
        <v>209.94076909969004</v>
      </c>
      <c r="F22">
        <f t="shared" si="3"/>
        <v>236.86650961607117</v>
      </c>
      <c r="G22">
        <f t="shared" si="4"/>
        <v>173.04374828009745</v>
      </c>
      <c r="H22">
        <f t="shared" si="5"/>
        <v>1004.004</v>
      </c>
      <c r="I22">
        <f t="shared" si="6"/>
        <v>451</v>
      </c>
    </row>
    <row r="23" spans="1:9" x14ac:dyDescent="0.25">
      <c r="A23">
        <v>1054</v>
      </c>
      <c r="B23">
        <v>270</v>
      </c>
      <c r="C23">
        <f t="shared" si="0"/>
        <v>186</v>
      </c>
      <c r="D23">
        <f t="shared" si="1"/>
        <v>210.87484218438152</v>
      </c>
      <c r="E23">
        <f t="shared" si="2"/>
        <v>211.44434383769371</v>
      </c>
      <c r="F23">
        <f t="shared" si="3"/>
        <v>249.158983169001</v>
      </c>
      <c r="G23">
        <f t="shared" si="4"/>
        <v>178.91029010700868</v>
      </c>
      <c r="H23">
        <f t="shared" si="5"/>
        <v>1110.9159999999999</v>
      </c>
      <c r="I23">
        <f t="shared" si="6"/>
        <v>477</v>
      </c>
    </row>
    <row r="24" spans="1:9" x14ac:dyDescent="0.25">
      <c r="A24">
        <v>1106</v>
      </c>
      <c r="B24">
        <v>274</v>
      </c>
      <c r="C24">
        <f t="shared" si="0"/>
        <v>190</v>
      </c>
      <c r="D24">
        <f t="shared" si="1"/>
        <v>212.33384907492885</v>
      </c>
      <c r="E24">
        <f t="shared" si="2"/>
        <v>212.87681335368481</v>
      </c>
      <c r="F24">
        <f t="shared" si="3"/>
        <v>261.45145672193087</v>
      </c>
      <c r="G24">
        <f t="shared" si="4"/>
        <v>184.77683193391994</v>
      </c>
      <c r="H24">
        <f t="shared" si="5"/>
        <v>1223.2360000000001</v>
      </c>
      <c r="I24">
        <f t="shared" si="6"/>
        <v>503</v>
      </c>
    </row>
    <row r="25" spans="1:9" x14ac:dyDescent="0.25">
      <c r="A25">
        <v>1163</v>
      </c>
      <c r="B25">
        <v>278</v>
      </c>
      <c r="C25">
        <f t="shared" si="0"/>
        <v>194</v>
      </c>
      <c r="D25">
        <f t="shared" si="1"/>
        <v>213.85634301093759</v>
      </c>
      <c r="E25">
        <f t="shared" si="2"/>
        <v>214.37292152513558</v>
      </c>
      <c r="F25">
        <f t="shared" si="3"/>
        <v>274.92589888571933</v>
      </c>
      <c r="G25">
        <f t="shared" si="4"/>
        <v>191.2074643211111</v>
      </c>
      <c r="H25">
        <f t="shared" si="5"/>
        <v>1352.569</v>
      </c>
      <c r="I25">
        <f t="shared" si="6"/>
        <v>531.5</v>
      </c>
    </row>
    <row r="26" spans="1:9" x14ac:dyDescent="0.25">
      <c r="A26">
        <v>1215</v>
      </c>
      <c r="B26">
        <v>282</v>
      </c>
      <c r="C26">
        <f t="shared" si="0"/>
        <v>198</v>
      </c>
      <c r="D26">
        <f t="shared" si="1"/>
        <v>215.18155256835601</v>
      </c>
      <c r="E26">
        <f t="shared" si="2"/>
        <v>215.67620185591286</v>
      </c>
      <c r="F26">
        <f t="shared" si="3"/>
        <v>287.21837243864917</v>
      </c>
      <c r="G26">
        <f t="shared" si="4"/>
        <v>197.07400614802236</v>
      </c>
      <c r="H26">
        <f t="shared" si="5"/>
        <v>1476.2250000000001</v>
      </c>
      <c r="I26">
        <f t="shared" si="6"/>
        <v>557.5</v>
      </c>
    </row>
    <row r="27" spans="1:9" x14ac:dyDescent="0.25">
      <c r="A27">
        <v>1273</v>
      </c>
      <c r="B27">
        <v>285</v>
      </c>
      <c r="C27">
        <f t="shared" si="0"/>
        <v>201</v>
      </c>
      <c r="D27">
        <f t="shared" si="1"/>
        <v>216.59435078192854</v>
      </c>
      <c r="E27">
        <f t="shared" si="2"/>
        <v>217.06663775601535</v>
      </c>
      <c r="F27">
        <f t="shared" si="3"/>
        <v>300.92920832460936</v>
      </c>
      <c r="G27">
        <f t="shared" si="4"/>
        <v>203.61745664726951</v>
      </c>
      <c r="H27">
        <f t="shared" si="5"/>
        <v>1620.529</v>
      </c>
      <c r="I27">
        <f t="shared" si="6"/>
        <v>586.5</v>
      </c>
    </row>
    <row r="28" spans="1:9" x14ac:dyDescent="0.25">
      <c r="A28">
        <v>1332</v>
      </c>
      <c r="B28">
        <v>290</v>
      </c>
      <c r="C28">
        <f t="shared" si="0"/>
        <v>206</v>
      </c>
      <c r="D28">
        <f t="shared" si="1"/>
        <v>217.96694570849652</v>
      </c>
      <c r="E28">
        <f t="shared" si="2"/>
        <v>218.41846816192589</v>
      </c>
      <c r="F28">
        <f t="shared" si="3"/>
        <v>314.87643793274134</v>
      </c>
      <c r="G28">
        <f t="shared" si="4"/>
        <v>210.27372525857265</v>
      </c>
      <c r="H28">
        <f t="shared" si="5"/>
        <v>1774.2239999999999</v>
      </c>
      <c r="I28">
        <f t="shared" si="6"/>
        <v>616</v>
      </c>
    </row>
    <row r="29" spans="1:9" x14ac:dyDescent="0.25">
      <c r="A29">
        <v>1388</v>
      </c>
      <c r="B29">
        <v>292</v>
      </c>
      <c r="C29">
        <f t="shared" si="0"/>
        <v>208</v>
      </c>
      <c r="D29">
        <f t="shared" si="1"/>
        <v>219.21462890414352</v>
      </c>
      <c r="E29">
        <f t="shared" si="2"/>
        <v>219.64806399138325</v>
      </c>
      <c r="F29">
        <f t="shared" si="3"/>
        <v>328.11448637435808</v>
      </c>
      <c r="G29">
        <f t="shared" si="4"/>
        <v>216.59153953370785</v>
      </c>
      <c r="H29">
        <f t="shared" si="5"/>
        <v>1926.5440000000001</v>
      </c>
      <c r="I29">
        <f t="shared" si="6"/>
        <v>644</v>
      </c>
    </row>
    <row r="30" spans="1:9" x14ac:dyDescent="0.25">
      <c r="A30">
        <v>1488</v>
      </c>
      <c r="B30">
        <v>299</v>
      </c>
      <c r="C30">
        <f t="shared" si="0"/>
        <v>215</v>
      </c>
      <c r="D30">
        <f t="shared" si="1"/>
        <v>221.32233503326864</v>
      </c>
      <c r="E30">
        <f t="shared" si="2"/>
        <v>221.72683497864196</v>
      </c>
      <c r="F30">
        <f t="shared" si="3"/>
        <v>351.75385859153084</v>
      </c>
      <c r="G30">
        <f t="shared" si="4"/>
        <v>227.8733507393064</v>
      </c>
      <c r="H30">
        <f t="shared" si="5"/>
        <v>2214.1440000000002</v>
      </c>
      <c r="I30">
        <f t="shared" si="6"/>
        <v>694</v>
      </c>
    </row>
    <row r="31" spans="1:9" x14ac:dyDescent="0.25">
      <c r="A31">
        <v>1599</v>
      </c>
      <c r="B31">
        <v>301</v>
      </c>
      <c r="C31">
        <f t="shared" si="0"/>
        <v>217</v>
      </c>
      <c r="D31">
        <f t="shared" si="1"/>
        <v>223.50203869308697</v>
      </c>
      <c r="E31">
        <f t="shared" si="2"/>
        <v>223.8786326763539</v>
      </c>
      <c r="F31">
        <f t="shared" si="3"/>
        <v>377.9935617525926</v>
      </c>
      <c r="G31">
        <f t="shared" si="4"/>
        <v>240.39616117752078</v>
      </c>
      <c r="H31">
        <f t="shared" si="5"/>
        <v>2556.8009999999999</v>
      </c>
      <c r="I31">
        <f t="shared" si="6"/>
        <v>749.5</v>
      </c>
    </row>
    <row r="32" spans="1:9" x14ac:dyDescent="0.25">
      <c r="A32">
        <v>1708</v>
      </c>
      <c r="B32">
        <v>305</v>
      </c>
      <c r="C32">
        <f t="shared" si="0"/>
        <v>221</v>
      </c>
      <c r="D32">
        <f t="shared" si="1"/>
        <v>225.49993745203034</v>
      </c>
      <c r="E32">
        <f t="shared" si="2"/>
        <v>225.85263754543283</v>
      </c>
      <c r="F32">
        <f t="shared" si="3"/>
        <v>403.76047746931096</v>
      </c>
      <c r="G32">
        <f t="shared" si="4"/>
        <v>252.69333539162321</v>
      </c>
      <c r="H32">
        <f t="shared" si="5"/>
        <v>2917.2640000000001</v>
      </c>
      <c r="I32">
        <f t="shared" si="6"/>
        <v>804</v>
      </c>
    </row>
    <row r="33" spans="1:9" x14ac:dyDescent="0.25">
      <c r="A33">
        <v>1814</v>
      </c>
      <c r="B33">
        <v>309</v>
      </c>
      <c r="C33">
        <f t="shared" si="0"/>
        <v>225</v>
      </c>
      <c r="D33">
        <f t="shared" si="1"/>
        <v>227.32413355109898</v>
      </c>
      <c r="E33">
        <f t="shared" si="2"/>
        <v>227.65633639549614</v>
      </c>
      <c r="F33">
        <f t="shared" si="3"/>
        <v>428.81821201951408</v>
      </c>
      <c r="G33">
        <f t="shared" si="4"/>
        <v>264.65205526955765</v>
      </c>
      <c r="H33">
        <f t="shared" si="5"/>
        <v>3290.596</v>
      </c>
      <c r="I33">
        <f t="shared" si="6"/>
        <v>857</v>
      </c>
    </row>
    <row r="34" spans="1:9" x14ac:dyDescent="0.25">
      <c r="A34">
        <v>1870</v>
      </c>
      <c r="B34">
        <v>311</v>
      </c>
      <c r="C34">
        <f t="shared" si="0"/>
        <v>227</v>
      </c>
      <c r="D34">
        <f t="shared" si="1"/>
        <v>228.24527365027501</v>
      </c>
      <c r="E34">
        <f t="shared" si="2"/>
        <v>228.56758090127715</v>
      </c>
      <c r="F34">
        <f t="shared" si="3"/>
        <v>442.05626046113082</v>
      </c>
      <c r="G34">
        <f t="shared" si="4"/>
        <v>270.96986954469287</v>
      </c>
      <c r="H34">
        <f t="shared" si="5"/>
        <v>3496.9</v>
      </c>
      <c r="I34">
        <f t="shared" si="6"/>
        <v>885</v>
      </c>
    </row>
    <row r="36" spans="1:9" x14ac:dyDescent="0.25">
      <c r="F36" t="s">
        <v>8</v>
      </c>
      <c r="G36" t="s">
        <v>10</v>
      </c>
      <c r="I36" t="s">
        <v>12</v>
      </c>
    </row>
    <row r="38" spans="1:9" x14ac:dyDescent="0.25">
      <c r="F38">
        <f>1/0.236</f>
        <v>4.2372881355932206</v>
      </c>
      <c r="G38">
        <f>1/0.113</f>
        <v>8.8495575221238933</v>
      </c>
      <c r="I38">
        <v>2</v>
      </c>
    </row>
    <row r="39" spans="1:9" x14ac:dyDescent="0.25">
      <c r="F39" t="s">
        <v>9</v>
      </c>
      <c r="G39" t="s">
        <v>11</v>
      </c>
      <c r="I39" t="s">
        <v>13</v>
      </c>
    </row>
    <row r="40" spans="1:9" x14ac:dyDescent="0.25">
      <c r="F40" s="1" t="s">
        <v>6</v>
      </c>
      <c r="G40" s="1" t="s">
        <v>7</v>
      </c>
      <c r="I40" s="1" t="s">
        <v>14</v>
      </c>
    </row>
    <row r="41" spans="1:9" x14ac:dyDescent="0.25">
      <c r="F41" t="s">
        <v>16</v>
      </c>
      <c r="G41" t="s">
        <v>17</v>
      </c>
      <c r="I41" t="s">
        <v>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</dc:creator>
  <cp:lastModifiedBy>Maurice</cp:lastModifiedBy>
  <cp:lastPrinted>2021-07-27T14:08:52Z</cp:lastPrinted>
  <dcterms:created xsi:type="dcterms:W3CDTF">2021-07-27T13:50:41Z</dcterms:created>
  <dcterms:modified xsi:type="dcterms:W3CDTF">2021-07-27T15:46:16Z</dcterms:modified>
</cp:coreProperties>
</file>